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Retina15/Desktop/Gastric mucosa exp./supplemental data 24.06.03/"/>
    </mc:Choice>
  </mc:AlternateContent>
  <xr:revisionPtr revIDLastSave="0" documentId="8_{6452A289-D096-5B43-AC79-34A46C3BA42F}" xr6:coauthVersionLast="47" xr6:coauthVersionMax="47" xr10:uidLastSave="{00000000-0000-0000-0000-000000000000}"/>
  <bookViews>
    <workbookView xWindow="0" yWindow="640" windowWidth="28800" windowHeight="17360" activeTab="2" xr2:uid="{C5F5363F-BB07-614C-8610-00A93C520EA1}"/>
  </bookViews>
  <sheets>
    <sheet name="2a" sheetId="4" r:id="rId1"/>
    <sheet name="2b,d" sheetId="1" r:id="rId2"/>
    <sheet name="2c,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4" l="1"/>
  <c r="T17" i="4"/>
  <c r="S17" i="4"/>
  <c r="Q34" i="3"/>
  <c r="Q19" i="3"/>
  <c r="AA34" i="3"/>
  <c r="AA19" i="3"/>
  <c r="F34" i="3"/>
  <c r="F19" i="3"/>
  <c r="P34" i="1"/>
  <c r="P19" i="1"/>
  <c r="Z34" i="1"/>
  <c r="Z19" i="1"/>
  <c r="F34" i="1"/>
  <c r="F19" i="1"/>
  <c r="S15" i="4" l="1"/>
  <c r="T15" i="4"/>
  <c r="U15" i="4"/>
  <c r="S16" i="4"/>
  <c r="T16" i="4"/>
  <c r="U16" i="4"/>
  <c r="R16" i="4"/>
  <c r="R15" i="4"/>
  <c r="AH25" i="1" l="1"/>
  <c r="AG25" i="1"/>
  <c r="AH26" i="1"/>
  <c r="AG26" i="1"/>
  <c r="AH27" i="1"/>
  <c r="AG27" i="1"/>
  <c r="AH28" i="1"/>
  <c r="AG28" i="1"/>
  <c r="AH29" i="1"/>
  <c r="AG29" i="1"/>
  <c r="AH30" i="1"/>
  <c r="AG30" i="1"/>
  <c r="AH31" i="1"/>
  <c r="AG31" i="1"/>
  <c r="AG24" i="1"/>
  <c r="AH24" i="1"/>
  <c r="AH10" i="1"/>
  <c r="AG10" i="1"/>
  <c r="AH11" i="1"/>
  <c r="AG11" i="1"/>
  <c r="AH12" i="1"/>
  <c r="AG12" i="1"/>
  <c r="AH13" i="1"/>
  <c r="AG13" i="1"/>
  <c r="AH14" i="1"/>
  <c r="AG14" i="1"/>
  <c r="AH15" i="1"/>
  <c r="AG15" i="1"/>
  <c r="AH16" i="1"/>
  <c r="AG16" i="1"/>
  <c r="AG9" i="1"/>
  <c r="AH9" i="1"/>
  <c r="AI25" i="3"/>
  <c r="AH25" i="3"/>
  <c r="AI26" i="3"/>
  <c r="AH26" i="3"/>
  <c r="AI27" i="3"/>
  <c r="AH27" i="3"/>
  <c r="AI28" i="3"/>
  <c r="AH28" i="3"/>
  <c r="AI29" i="3"/>
  <c r="AH29" i="3"/>
  <c r="AI30" i="3"/>
  <c r="AH30" i="3"/>
  <c r="AI31" i="3"/>
  <c r="AH31" i="3"/>
  <c r="AH24" i="3"/>
  <c r="AI24" i="3"/>
  <c r="AI32" i="3" s="1"/>
  <c r="AH10" i="3"/>
  <c r="AH11" i="3"/>
  <c r="AH12" i="3"/>
  <c r="AH13" i="3"/>
  <c r="AH14" i="3"/>
  <c r="AH15" i="3"/>
  <c r="AH16" i="3"/>
  <c r="AH9" i="3"/>
  <c r="AI10" i="3"/>
  <c r="AI11" i="3"/>
  <c r="AI12" i="3"/>
  <c r="AI13" i="3"/>
  <c r="AI14" i="3"/>
  <c r="AI15" i="3"/>
  <c r="AI16" i="3"/>
  <c r="AI9" i="3"/>
  <c r="U33" i="3"/>
  <c r="T33" i="3"/>
  <c r="S33" i="3"/>
  <c r="R33" i="3"/>
  <c r="Q33" i="3"/>
  <c r="P33" i="3"/>
  <c r="AE33" i="3"/>
  <c r="AD33" i="3"/>
  <c r="AC33" i="3"/>
  <c r="AB33" i="3"/>
  <c r="AA33" i="3"/>
  <c r="Z33" i="3"/>
  <c r="J33" i="3"/>
  <c r="I33" i="3"/>
  <c r="H33" i="3"/>
  <c r="G33" i="3"/>
  <c r="F33" i="3"/>
  <c r="E33" i="3"/>
  <c r="U32" i="3"/>
  <c r="T32" i="3"/>
  <c r="S32" i="3"/>
  <c r="R32" i="3"/>
  <c r="Q32" i="3"/>
  <c r="P32" i="3"/>
  <c r="AE32" i="3"/>
  <c r="AD32" i="3"/>
  <c r="AC32" i="3"/>
  <c r="AB32" i="3"/>
  <c r="AA32" i="3"/>
  <c r="Z32" i="3"/>
  <c r="J32" i="3"/>
  <c r="I32" i="3"/>
  <c r="H32" i="3"/>
  <c r="G32" i="3"/>
  <c r="F32" i="3"/>
  <c r="E32" i="3"/>
  <c r="U18" i="3"/>
  <c r="T18" i="3"/>
  <c r="S18" i="3"/>
  <c r="R18" i="3"/>
  <c r="Q18" i="3"/>
  <c r="P18" i="3"/>
  <c r="O18" i="3"/>
  <c r="N18" i="3"/>
  <c r="M18" i="3"/>
  <c r="AE18" i="3"/>
  <c r="AD18" i="3"/>
  <c r="AC18" i="3"/>
  <c r="AB18" i="3"/>
  <c r="AA18" i="3"/>
  <c r="Z18" i="3"/>
  <c r="Y18" i="3"/>
  <c r="X18" i="3"/>
  <c r="W18" i="3"/>
  <c r="J18" i="3"/>
  <c r="I18" i="3"/>
  <c r="H18" i="3"/>
  <c r="G18" i="3"/>
  <c r="F18" i="3"/>
  <c r="E18" i="3"/>
  <c r="D18" i="3"/>
  <c r="C18" i="3"/>
  <c r="B18" i="3"/>
  <c r="U17" i="3"/>
  <c r="T17" i="3"/>
  <c r="S17" i="3"/>
  <c r="R17" i="3"/>
  <c r="Q17" i="3"/>
  <c r="P17" i="3"/>
  <c r="O17" i="3"/>
  <c r="N17" i="3"/>
  <c r="M17" i="3"/>
  <c r="AE17" i="3"/>
  <c r="AD17" i="3"/>
  <c r="AC17" i="3"/>
  <c r="AB17" i="3"/>
  <c r="AA17" i="3"/>
  <c r="Z17" i="3"/>
  <c r="Y17" i="3"/>
  <c r="X17" i="3"/>
  <c r="W17" i="3"/>
  <c r="J17" i="3"/>
  <c r="I17" i="3"/>
  <c r="H17" i="3"/>
  <c r="G17" i="3"/>
  <c r="F17" i="3"/>
  <c r="E17" i="3"/>
  <c r="D17" i="3"/>
  <c r="C17" i="3"/>
  <c r="B17" i="3"/>
  <c r="T33" i="1"/>
  <c r="S33" i="1"/>
  <c r="R33" i="1"/>
  <c r="Q33" i="1"/>
  <c r="P33" i="1"/>
  <c r="O33" i="1"/>
  <c r="AD33" i="1"/>
  <c r="AC33" i="1"/>
  <c r="AB33" i="1"/>
  <c r="AA33" i="1"/>
  <c r="Z33" i="1"/>
  <c r="Y33" i="1"/>
  <c r="J33" i="1"/>
  <c r="I33" i="1"/>
  <c r="H33" i="1"/>
  <c r="G33" i="1"/>
  <c r="F33" i="1"/>
  <c r="E33" i="1"/>
  <c r="T32" i="1"/>
  <c r="S32" i="1"/>
  <c r="R32" i="1"/>
  <c r="Q32" i="1"/>
  <c r="P32" i="1"/>
  <c r="O32" i="1"/>
  <c r="AD32" i="1"/>
  <c r="AC32" i="1"/>
  <c r="AB32" i="1"/>
  <c r="AA32" i="1"/>
  <c r="Z32" i="1"/>
  <c r="Y32" i="1"/>
  <c r="J32" i="1"/>
  <c r="I32" i="1"/>
  <c r="H32" i="1"/>
  <c r="G32" i="1"/>
  <c r="F32" i="1"/>
  <c r="E32" i="1"/>
  <c r="T18" i="1"/>
  <c r="S18" i="1"/>
  <c r="R18" i="1"/>
  <c r="Q18" i="1"/>
  <c r="P18" i="1"/>
  <c r="O18" i="1"/>
  <c r="N18" i="1"/>
  <c r="M18" i="1"/>
  <c r="L18" i="1"/>
  <c r="AD18" i="1"/>
  <c r="AC18" i="1"/>
  <c r="AB18" i="1"/>
  <c r="AA18" i="1"/>
  <c r="Z18" i="1"/>
  <c r="Y18" i="1"/>
  <c r="X18" i="1"/>
  <c r="W18" i="1"/>
  <c r="V18" i="1"/>
  <c r="J18" i="1"/>
  <c r="I18" i="1"/>
  <c r="H18" i="1"/>
  <c r="G18" i="1"/>
  <c r="F18" i="1"/>
  <c r="E18" i="1"/>
  <c r="D18" i="1"/>
  <c r="C18" i="1"/>
  <c r="B18" i="1"/>
  <c r="T17" i="1"/>
  <c r="S17" i="1"/>
  <c r="R17" i="1"/>
  <c r="Q17" i="1"/>
  <c r="P17" i="1"/>
  <c r="O17" i="1"/>
  <c r="N17" i="1"/>
  <c r="M17" i="1"/>
  <c r="L17" i="1"/>
  <c r="AD17" i="1"/>
  <c r="AC17" i="1"/>
  <c r="AB17" i="1"/>
  <c r="AA17" i="1"/>
  <c r="Z17" i="1"/>
  <c r="Y17" i="1"/>
  <c r="X17" i="1"/>
  <c r="W17" i="1"/>
  <c r="V17" i="1"/>
  <c r="J17" i="1"/>
  <c r="I17" i="1"/>
  <c r="H17" i="1"/>
  <c r="G17" i="1"/>
  <c r="F17" i="1"/>
  <c r="E17" i="1"/>
  <c r="D17" i="1"/>
  <c r="C17" i="1"/>
  <c r="B17" i="1"/>
  <c r="AH33" i="3" l="1"/>
  <c r="AI18" i="3"/>
  <c r="AI37" i="3"/>
  <c r="AH37" i="3"/>
  <c r="AH18" i="3"/>
  <c r="AH37" i="1"/>
  <c r="AH32" i="1"/>
  <c r="AG37" i="1"/>
  <c r="AG17" i="1"/>
  <c r="AG33" i="1"/>
  <c r="AH17" i="1"/>
  <c r="AH33" i="1"/>
  <c r="AH32" i="3"/>
  <c r="AI33" i="3"/>
  <c r="AI17" i="3"/>
  <c r="AH17" i="3"/>
  <c r="AG32" i="1"/>
  <c r="AH18" i="1"/>
  <c r="AG18" i="1"/>
</calcChain>
</file>

<file path=xl/sharedStrings.xml><?xml version="1.0" encoding="utf-8"?>
<sst xmlns="http://schemas.openxmlformats.org/spreadsheetml/2006/main" count="168" uniqueCount="75">
  <si>
    <t xml:space="preserve">Raw data forFig. </t>
    <phoneticPr fontId="2"/>
  </si>
  <si>
    <t>Tail vein TG (mg/dL)</t>
    <phoneticPr fontId="2"/>
  </si>
  <si>
    <t>Tail vein E2 (pg/mL)</t>
    <phoneticPr fontId="2"/>
  </si>
  <si>
    <t>time (hours)</t>
    <phoneticPr fontId="2"/>
  </si>
  <si>
    <t>ND+TG-1</t>
    <phoneticPr fontId="2"/>
  </si>
  <si>
    <t>ND+TG-2</t>
  </si>
  <si>
    <t>ND+TG-3</t>
  </si>
  <si>
    <t>ND+TG-4</t>
  </si>
  <si>
    <t>ND+TG-5</t>
  </si>
  <si>
    <t>ND+TG-6</t>
  </si>
  <si>
    <t>ND+TG-7</t>
  </si>
  <si>
    <t>ND+TG-8</t>
  </si>
  <si>
    <t>Average</t>
    <phoneticPr fontId="2"/>
  </si>
  <si>
    <t>SD</t>
    <phoneticPr fontId="2"/>
  </si>
  <si>
    <t>ND + C10</t>
    <phoneticPr fontId="2"/>
  </si>
  <si>
    <t>ND+C10-1</t>
    <phoneticPr fontId="2"/>
  </si>
  <si>
    <t>ND+C10-2</t>
  </si>
  <si>
    <t>ND+C10-3</t>
  </si>
  <si>
    <t>ND+C10-4</t>
  </si>
  <si>
    <t>ND+C10-5</t>
  </si>
  <si>
    <t>ND+C10-6</t>
  </si>
  <si>
    <t>ND+C10-7</t>
  </si>
  <si>
    <t>ND+C10-8</t>
  </si>
  <si>
    <t>C10-1</t>
    <phoneticPr fontId="2"/>
  </si>
  <si>
    <t>C10-8</t>
    <phoneticPr fontId="2"/>
  </si>
  <si>
    <t>ND+C10</t>
    <phoneticPr fontId="2"/>
  </si>
  <si>
    <t>ΔE2 (pg/mL)</t>
    <phoneticPr fontId="2"/>
  </si>
  <si>
    <t>ΔFFA (mEq/L)</t>
    <phoneticPr fontId="2"/>
  </si>
  <si>
    <t>t-test</t>
    <phoneticPr fontId="2"/>
  </si>
  <si>
    <t>Testosterone (20 nM)</t>
    <phoneticPr fontId="2"/>
  </si>
  <si>
    <t>C10-2</t>
    <phoneticPr fontId="2"/>
  </si>
  <si>
    <t>C10-3</t>
    <phoneticPr fontId="2"/>
  </si>
  <si>
    <t>C10-4</t>
    <phoneticPr fontId="2"/>
  </si>
  <si>
    <t>C10-5</t>
    <phoneticPr fontId="2"/>
  </si>
  <si>
    <t>C10-6</t>
    <phoneticPr fontId="2"/>
  </si>
  <si>
    <t>C10-7</t>
    <phoneticPr fontId="2"/>
  </si>
  <si>
    <t>C10 (µM)</t>
    <phoneticPr fontId="2"/>
  </si>
  <si>
    <t>+</t>
    <phoneticPr fontId="2"/>
  </si>
  <si>
    <t>E2</t>
    <phoneticPr fontId="2"/>
  </si>
  <si>
    <t>Phospholipid (PL)</t>
    <phoneticPr fontId="2"/>
  </si>
  <si>
    <t>relative total E2, normalized to C10-free sample ([T=20, C=0] = 1)</t>
    <phoneticPr fontId="2"/>
  </si>
  <si>
    <t>Tail vein FFA (mEq/L)</t>
    <phoneticPr fontId="2"/>
  </si>
  <si>
    <t>fasted + TG iv</t>
    <phoneticPr fontId="2"/>
  </si>
  <si>
    <t>ND + TG iv</t>
    <phoneticPr fontId="2"/>
  </si>
  <si>
    <t>Supplementary Data 2 (raw data for Fig 2a) (Ito et al.)</t>
    <phoneticPr fontId="2"/>
  </si>
  <si>
    <t>relative total E2 (corrected by PL: E2/PL)</t>
    <phoneticPr fontId="2"/>
  </si>
  <si>
    <t>vs C10 = 0</t>
    <phoneticPr fontId="2"/>
  </si>
  <si>
    <t>vs C10 = 250</t>
    <phoneticPr fontId="2"/>
  </si>
  <si>
    <t>vs C10 = 500</t>
    <phoneticPr fontId="2"/>
  </si>
  <si>
    <t>Supplementary Data 2 (raw data for Fig 2b, d) (Ito et al.)</t>
    <phoneticPr fontId="2"/>
  </si>
  <si>
    <t>fasted+TG-1</t>
    <phoneticPr fontId="2"/>
  </si>
  <si>
    <t>fasted+TG-2</t>
    <phoneticPr fontId="2"/>
  </si>
  <si>
    <t>fasted+TG-3</t>
    <phoneticPr fontId="2"/>
  </si>
  <si>
    <t>fasted+TG-4</t>
    <phoneticPr fontId="2"/>
  </si>
  <si>
    <t>fasted+TG-5</t>
    <phoneticPr fontId="2"/>
  </si>
  <si>
    <t>fasted+TG-6</t>
    <phoneticPr fontId="2"/>
  </si>
  <si>
    <t>fasted+TG-7</t>
    <phoneticPr fontId="2"/>
  </si>
  <si>
    <t>fasted+TG-8</t>
    <phoneticPr fontId="2"/>
  </si>
  <si>
    <t>[0.25 h] - [0 h]</t>
    <phoneticPr fontId="2"/>
  </si>
  <si>
    <t>fasted+C10-1</t>
    <phoneticPr fontId="2"/>
  </si>
  <si>
    <t>fasted+C10-2</t>
    <phoneticPr fontId="2"/>
  </si>
  <si>
    <t>fasted+C10-3</t>
    <phoneticPr fontId="2"/>
  </si>
  <si>
    <t>fasted+C10-4</t>
    <phoneticPr fontId="2"/>
  </si>
  <si>
    <t>fasted+C10-5</t>
    <phoneticPr fontId="2"/>
  </si>
  <si>
    <t>fasted+C10-6</t>
    <phoneticPr fontId="2"/>
  </si>
  <si>
    <t>fasted+C10-7</t>
    <phoneticPr fontId="2"/>
  </si>
  <si>
    <t>fasted+C10-8</t>
    <phoneticPr fontId="2"/>
  </si>
  <si>
    <t>fasted + C10</t>
    <phoneticPr fontId="2"/>
  </si>
  <si>
    <t>Supplementary Data 2 (raw data for Fig 2c, d) (Ito et al.)</t>
    <phoneticPr fontId="2"/>
  </si>
  <si>
    <t>ND+C10 vs fasted+C10</t>
    <phoneticPr fontId="2"/>
  </si>
  <si>
    <t>ND+TG vs fasted+TG</t>
    <phoneticPr fontId="2"/>
  </si>
  <si>
    <t>vs [0 h]</t>
    <phoneticPr fontId="2"/>
  </si>
  <si>
    <t>ND+TG</t>
    <phoneticPr fontId="2"/>
  </si>
  <si>
    <t>fasted+TG</t>
    <phoneticPr fontId="2"/>
  </si>
  <si>
    <t>fasted+C10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</si>
</sst>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00000"/>
    <numFmt numFmtId="178" formatCode="0.00_ "/>
    <numFmt numFmtId="179" formatCode="0.000_ "/>
  </numFmts>
  <fonts count="7">
    <font>
      <sz val="12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2" fontId="3" fillId="0" borderId="0" xfId="0" applyNumberFormat="1" applyFont="1">
      <alignment vertical="center"/>
    </xf>
    <xf numFmtId="2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2" fontId="1" fillId="0" borderId="1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2" fontId="1" fillId="0" borderId="2" xfId="0" applyNumberFormat="1" applyFont="1" applyBorder="1">
      <alignment vertical="center"/>
    </xf>
    <xf numFmtId="3" fontId="1" fillId="0" borderId="0" xfId="0" applyNumberFormat="1" applyFont="1">
      <alignment vertical="center"/>
    </xf>
    <xf numFmtId="2" fontId="1" fillId="0" borderId="0" xfId="1" applyNumberFormat="1" applyFont="1">
      <alignment vertical="center"/>
    </xf>
    <xf numFmtId="0" fontId="5" fillId="0" borderId="0" xfId="0" applyFont="1">
      <alignment vertical="center"/>
    </xf>
    <xf numFmtId="0" fontId="1" fillId="0" borderId="0" xfId="1" applyFont="1">
      <alignment vertical="center"/>
    </xf>
    <xf numFmtId="177" fontId="5" fillId="0" borderId="0" xfId="1" applyNumberFormat="1" applyFont="1">
      <alignment vertical="center"/>
    </xf>
    <xf numFmtId="178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178" fontId="1" fillId="0" borderId="1" xfId="0" applyNumberFormat="1" applyFont="1" applyBorder="1">
      <alignment vertical="center"/>
    </xf>
    <xf numFmtId="179" fontId="1" fillId="0" borderId="1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176" fontId="1" fillId="0" borderId="4" xfId="0" applyNumberFormat="1" applyFont="1" applyBorder="1">
      <alignment vertical="center"/>
    </xf>
    <xf numFmtId="2" fontId="1" fillId="0" borderId="3" xfId="0" applyNumberFormat="1" applyFont="1" applyBorder="1">
      <alignment vertical="center"/>
    </xf>
    <xf numFmtId="2" fontId="1" fillId="0" borderId="4" xfId="0" applyNumberFormat="1" applyFont="1" applyBorder="1">
      <alignment vertical="center"/>
    </xf>
    <xf numFmtId="2" fontId="1" fillId="0" borderId="5" xfId="0" applyNumberFormat="1" applyFont="1" applyBorder="1">
      <alignment vertical="center"/>
    </xf>
    <xf numFmtId="0" fontId="1" fillId="2" borderId="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6" fillId="0" borderId="0" xfId="0" applyFont="1">
      <alignment vertical="center"/>
    </xf>
    <xf numFmtId="2" fontId="1" fillId="0" borderId="0" xfId="1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BEB7CEC1-C27A-4C46-B2E5-67F666E6AF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937C-3603-A24B-B83F-DC63E2DDA836}">
  <dimension ref="A1:U18"/>
  <sheetViews>
    <sheetView topLeftCell="E1" workbookViewId="0"/>
  </sheetViews>
  <sheetFormatPr baseColWidth="10" defaultRowHeight="14"/>
  <cols>
    <col min="1" max="1" width="10.7109375" style="1"/>
    <col min="2" max="2" width="17.28515625" style="1" bestFit="1" customWidth="1"/>
    <col min="3" max="20" width="10.7109375" style="1"/>
    <col min="21" max="21" width="11.28515625" style="1" bestFit="1" customWidth="1"/>
    <col min="22" max="16384" width="10.7109375" style="1"/>
  </cols>
  <sheetData>
    <row r="1" spans="1:21" ht="18">
      <c r="A1" s="35" t="s">
        <v>44</v>
      </c>
    </row>
    <row r="2" spans="1:21" ht="18">
      <c r="A2" s="35"/>
    </row>
    <row r="4" spans="1:21">
      <c r="C4" s="37" t="s">
        <v>38</v>
      </c>
      <c r="D4" s="37"/>
      <c r="E4" s="37"/>
      <c r="F4" s="37"/>
      <c r="H4" s="37" t="s">
        <v>39</v>
      </c>
      <c r="I4" s="37"/>
      <c r="J4" s="37"/>
      <c r="K4" s="37"/>
      <c r="M4" s="37" t="s">
        <v>45</v>
      </c>
      <c r="N4" s="37"/>
      <c r="O4" s="37"/>
      <c r="P4" s="37"/>
      <c r="Q4" s="29"/>
      <c r="R4" s="38" t="s">
        <v>40</v>
      </c>
      <c r="S4" s="38"/>
      <c r="T4" s="38"/>
      <c r="U4" s="39"/>
    </row>
    <row r="5" spans="1:21">
      <c r="B5" s="1" t="s">
        <v>29</v>
      </c>
      <c r="C5" s="27" t="s">
        <v>37</v>
      </c>
      <c r="D5" s="27" t="s">
        <v>37</v>
      </c>
      <c r="E5" s="27" t="s">
        <v>37</v>
      </c>
      <c r="F5" s="27" t="s">
        <v>37</v>
      </c>
      <c r="H5" s="27" t="s">
        <v>37</v>
      </c>
      <c r="I5" s="27" t="s">
        <v>37</v>
      </c>
      <c r="J5" s="27" t="s">
        <v>37</v>
      </c>
      <c r="K5" s="27" t="s">
        <v>37</v>
      </c>
      <c r="M5" s="27" t="s">
        <v>37</v>
      </c>
      <c r="N5" s="27" t="s">
        <v>37</v>
      </c>
      <c r="O5" s="27" t="s">
        <v>37</v>
      </c>
      <c r="P5" s="27" t="s">
        <v>37</v>
      </c>
      <c r="Q5" s="30"/>
      <c r="R5" s="27" t="s">
        <v>37</v>
      </c>
      <c r="S5" s="27" t="s">
        <v>37</v>
      </c>
      <c r="T5" s="27" t="s">
        <v>37</v>
      </c>
      <c r="U5" s="31" t="s">
        <v>37</v>
      </c>
    </row>
    <row r="6" spans="1:21">
      <c r="B6" s="2" t="s">
        <v>36</v>
      </c>
      <c r="C6" s="28">
        <v>0</v>
      </c>
      <c r="D6" s="28">
        <v>250</v>
      </c>
      <c r="E6" s="28">
        <v>500</v>
      </c>
      <c r="F6" s="28">
        <v>1000</v>
      </c>
      <c r="H6" s="28">
        <v>0</v>
      </c>
      <c r="I6" s="28">
        <v>250</v>
      </c>
      <c r="J6" s="28">
        <v>500</v>
      </c>
      <c r="K6" s="28">
        <v>1000</v>
      </c>
      <c r="M6" s="28">
        <v>0</v>
      </c>
      <c r="N6" s="28">
        <v>250</v>
      </c>
      <c r="O6" s="28">
        <v>500</v>
      </c>
      <c r="P6" s="28">
        <v>1000</v>
      </c>
      <c r="Q6" s="30"/>
      <c r="R6" s="28">
        <v>0</v>
      </c>
      <c r="S6" s="28">
        <v>250</v>
      </c>
      <c r="T6" s="28">
        <v>500</v>
      </c>
      <c r="U6" s="32">
        <v>1000</v>
      </c>
    </row>
    <row r="7" spans="1:21">
      <c r="A7" s="1" t="s">
        <v>23</v>
      </c>
      <c r="C7" s="1">
        <v>70.02</v>
      </c>
      <c r="D7" s="1">
        <v>86.85</v>
      </c>
      <c r="E7" s="1">
        <v>90.52</v>
      </c>
      <c r="F7" s="1">
        <v>132.1</v>
      </c>
      <c r="H7" s="1">
        <v>109.67499999999998</v>
      </c>
      <c r="I7" s="1">
        <v>102.46600000000001</v>
      </c>
      <c r="J7" s="1">
        <v>91.138000000000005</v>
      </c>
      <c r="K7" s="1">
        <v>91.138000000000005</v>
      </c>
      <c r="M7" s="5">
        <v>0.63800000000000001</v>
      </c>
      <c r="N7" s="5">
        <v>0.84799999999999998</v>
      </c>
      <c r="O7" s="5">
        <v>0.99299999999999999</v>
      </c>
      <c r="P7" s="5">
        <v>1.4490000000000001</v>
      </c>
      <c r="Q7" s="30"/>
      <c r="R7" s="5">
        <v>1</v>
      </c>
      <c r="S7" s="5">
        <v>1.329</v>
      </c>
      <c r="T7" s="5">
        <v>1.556</v>
      </c>
      <c r="U7" s="22">
        <v>2.2709999999999999</v>
      </c>
    </row>
    <row r="8" spans="1:21">
      <c r="A8" s="1" t="s">
        <v>30</v>
      </c>
      <c r="C8" s="4">
        <v>52.33</v>
      </c>
      <c r="D8" s="4">
        <v>71.84</v>
      </c>
      <c r="E8" s="4">
        <v>92.96</v>
      </c>
      <c r="F8" s="4">
        <v>132.63</v>
      </c>
      <c r="H8" s="1">
        <v>78.78</v>
      </c>
      <c r="I8" s="1">
        <v>85.989000000000004</v>
      </c>
      <c r="J8" s="1">
        <v>98.347000000000008</v>
      </c>
      <c r="K8" s="1">
        <v>105.55500000000001</v>
      </c>
      <c r="M8" s="5">
        <v>0.66400000000000003</v>
      </c>
      <c r="N8" s="5">
        <v>0.83499999999999996</v>
      </c>
      <c r="O8" s="5">
        <v>0.94499999999999995</v>
      </c>
      <c r="P8" s="5">
        <v>1.2569999999999999</v>
      </c>
      <c r="Q8" s="30"/>
      <c r="R8" s="5">
        <v>1</v>
      </c>
      <c r="S8" s="5">
        <v>1.258</v>
      </c>
      <c r="T8" s="5">
        <v>1.423</v>
      </c>
      <c r="U8" s="22">
        <v>1.893</v>
      </c>
    </row>
    <row r="9" spans="1:21">
      <c r="A9" s="1" t="s">
        <v>31</v>
      </c>
      <c r="C9" s="4">
        <v>62.77</v>
      </c>
      <c r="D9" s="4">
        <v>70.930000000000007</v>
      </c>
      <c r="E9" s="4">
        <v>87.92</v>
      </c>
      <c r="F9" s="4">
        <v>104.92</v>
      </c>
      <c r="H9" s="1">
        <v>106.58499999999998</v>
      </c>
      <c r="I9" s="1">
        <v>78.78</v>
      </c>
      <c r="J9" s="1">
        <v>81.87</v>
      </c>
      <c r="K9" s="1">
        <v>89.078000000000003</v>
      </c>
      <c r="M9" s="5">
        <v>0.58899999999999997</v>
      </c>
      <c r="N9" s="5">
        <v>0.9</v>
      </c>
      <c r="O9" s="5">
        <v>1.0740000000000001</v>
      </c>
      <c r="P9" s="5">
        <v>1.1779999999999999</v>
      </c>
      <c r="Q9" s="30"/>
      <c r="R9" s="5">
        <v>1</v>
      </c>
      <c r="S9" s="5">
        <v>1.528</v>
      </c>
      <c r="T9" s="5">
        <v>1.823</v>
      </c>
      <c r="U9" s="22">
        <v>2</v>
      </c>
    </row>
    <row r="10" spans="1:21">
      <c r="A10" s="1" t="s">
        <v>32</v>
      </c>
      <c r="C10" s="4">
        <v>62.33</v>
      </c>
      <c r="D10" s="4">
        <v>64.430000000000007</v>
      </c>
      <c r="E10" s="4">
        <v>77.56</v>
      </c>
      <c r="F10" s="4">
        <v>92.78</v>
      </c>
      <c r="H10" s="1">
        <v>95.257000000000005</v>
      </c>
      <c r="I10" s="1">
        <v>80.84</v>
      </c>
      <c r="J10" s="1">
        <v>92.168000000000006</v>
      </c>
      <c r="K10" s="1">
        <v>81.87</v>
      </c>
      <c r="M10" s="5">
        <v>0.65400000000000003</v>
      </c>
      <c r="N10" s="5">
        <v>0.79700000000000004</v>
      </c>
      <c r="O10" s="5">
        <v>0.84199999999999997</v>
      </c>
      <c r="P10" s="5">
        <v>1.133</v>
      </c>
      <c r="Q10" s="30"/>
      <c r="R10" s="5">
        <v>1</v>
      </c>
      <c r="S10" s="5">
        <v>1.2190000000000001</v>
      </c>
      <c r="T10" s="5">
        <v>1.2869999999999999</v>
      </c>
      <c r="U10" s="22">
        <v>1.732</v>
      </c>
    </row>
    <row r="11" spans="1:21">
      <c r="A11" s="1" t="s">
        <v>33</v>
      </c>
      <c r="C11" s="4">
        <v>52.73</v>
      </c>
      <c r="D11" s="4">
        <v>64.06</v>
      </c>
      <c r="E11" s="4">
        <v>112.93</v>
      </c>
      <c r="F11" s="4">
        <v>130.5</v>
      </c>
      <c r="H11" s="1">
        <v>95.257000000000005</v>
      </c>
      <c r="I11" s="1">
        <v>94.227000000000004</v>
      </c>
      <c r="J11" s="1">
        <v>98.347000000000008</v>
      </c>
      <c r="K11" s="1">
        <v>103.49600000000001</v>
      </c>
      <c r="M11" s="5">
        <v>0.55400000000000005</v>
      </c>
      <c r="N11" s="5">
        <v>0.68</v>
      </c>
      <c r="O11" s="5">
        <v>1.1479999999999999</v>
      </c>
      <c r="P11" s="5">
        <v>1.2609999999999999</v>
      </c>
      <c r="Q11" s="30"/>
      <c r="R11" s="5">
        <v>1</v>
      </c>
      <c r="S11" s="5">
        <v>1.2270000000000001</v>
      </c>
      <c r="T11" s="5">
        <v>2.0720000000000001</v>
      </c>
      <c r="U11" s="22">
        <v>2.2759999999999998</v>
      </c>
    </row>
    <row r="12" spans="1:21">
      <c r="A12" s="1" t="s">
        <v>34</v>
      </c>
      <c r="C12" s="4">
        <v>58.34</v>
      </c>
      <c r="D12" s="4">
        <v>69.73</v>
      </c>
      <c r="E12" s="4">
        <v>84.35</v>
      </c>
      <c r="F12" s="4">
        <v>124.97</v>
      </c>
      <c r="H12" s="1">
        <v>98.347000000000008</v>
      </c>
      <c r="I12" s="1">
        <v>95.257000000000005</v>
      </c>
      <c r="J12" s="1">
        <v>106.58499999999998</v>
      </c>
      <c r="K12" s="1">
        <v>99.376000000000005</v>
      </c>
      <c r="M12" s="5">
        <v>0.59299999999999997</v>
      </c>
      <c r="N12" s="5">
        <v>0.73199999999999998</v>
      </c>
      <c r="O12" s="5">
        <v>0.79100000000000004</v>
      </c>
      <c r="P12" s="5">
        <v>1.258</v>
      </c>
      <c r="Q12" s="30"/>
      <c r="R12" s="5">
        <v>1</v>
      </c>
      <c r="S12" s="5">
        <v>1.234</v>
      </c>
      <c r="T12" s="5">
        <v>1.3340000000000001</v>
      </c>
      <c r="U12" s="22">
        <v>2.121</v>
      </c>
    </row>
    <row r="13" spans="1:21">
      <c r="A13" s="1" t="s">
        <v>35</v>
      </c>
      <c r="C13" s="4">
        <v>47.34</v>
      </c>
      <c r="D13" s="4">
        <v>100.71</v>
      </c>
      <c r="E13" s="4">
        <v>96.49</v>
      </c>
      <c r="F13" s="4">
        <v>138.6</v>
      </c>
      <c r="H13" s="1">
        <v>93.198000000000008</v>
      </c>
      <c r="I13" s="1">
        <v>146.74799999999999</v>
      </c>
      <c r="J13" s="1">
        <v>100.40600000000001</v>
      </c>
      <c r="K13" s="1">
        <v>123.06199999999998</v>
      </c>
      <c r="M13" s="5">
        <v>0.50800000000000001</v>
      </c>
      <c r="N13" s="5">
        <v>0.68600000000000005</v>
      </c>
      <c r="O13" s="5">
        <v>0.96099999999999997</v>
      </c>
      <c r="P13" s="5">
        <v>1.1259999999999999</v>
      </c>
      <c r="Q13" s="30"/>
      <c r="R13" s="5">
        <v>1</v>
      </c>
      <c r="S13" s="5">
        <v>1.35</v>
      </c>
      <c r="T13" s="5">
        <v>1.8919999999999999</v>
      </c>
      <c r="U13" s="22">
        <v>2.2170000000000001</v>
      </c>
    </row>
    <row r="14" spans="1:21">
      <c r="A14" s="1" t="s">
        <v>24</v>
      </c>
      <c r="C14" s="4">
        <v>73.45</v>
      </c>
      <c r="D14" s="4">
        <v>73.709999999999994</v>
      </c>
      <c r="E14" s="4">
        <v>125.37</v>
      </c>
      <c r="F14" s="4">
        <v>143.68</v>
      </c>
      <c r="H14" s="1">
        <v>137.47899999999998</v>
      </c>
      <c r="I14" s="1">
        <v>89.078000000000003</v>
      </c>
      <c r="J14" s="1">
        <v>137.47899999999998</v>
      </c>
      <c r="K14" s="1">
        <v>124.09199999999998</v>
      </c>
      <c r="M14" s="5">
        <v>0.53400000000000003</v>
      </c>
      <c r="N14" s="5">
        <v>0.82699999999999996</v>
      </c>
      <c r="O14" s="5">
        <v>0.91200000000000003</v>
      </c>
      <c r="P14" s="5">
        <v>1.1579999999999999</v>
      </c>
      <c r="Q14" s="30"/>
      <c r="R14" s="7">
        <v>1</v>
      </c>
      <c r="S14" s="7">
        <v>1.5489999999999999</v>
      </c>
      <c r="T14" s="7">
        <v>1.708</v>
      </c>
      <c r="U14" s="33">
        <v>2.169</v>
      </c>
    </row>
    <row r="15" spans="1:21">
      <c r="Q15" s="30" t="s">
        <v>12</v>
      </c>
      <c r="R15" s="5">
        <f>AVERAGE(R7:R14)</f>
        <v>1</v>
      </c>
      <c r="S15" s="5">
        <f t="shared" ref="S15:U15" si="0">AVERAGE(S7:S14)</f>
        <v>1.3367500000000001</v>
      </c>
      <c r="T15" s="5">
        <f t="shared" si="0"/>
        <v>1.6368749999999999</v>
      </c>
      <c r="U15" s="22">
        <f t="shared" si="0"/>
        <v>2.0848750000000003</v>
      </c>
    </row>
    <row r="16" spans="1:21">
      <c r="Q16" s="30" t="s">
        <v>13</v>
      </c>
      <c r="R16" s="5">
        <f>_xlfn.STDEV.S(R7:R14)</f>
        <v>0</v>
      </c>
      <c r="S16" s="5">
        <f t="shared" ref="S16:U16" si="1">_xlfn.STDEV.S(S7:S14)</f>
        <v>0.13337996208469349</v>
      </c>
      <c r="T16" s="5">
        <f t="shared" si="1"/>
        <v>0.28298230005224267</v>
      </c>
      <c r="U16" s="22">
        <f t="shared" si="1"/>
        <v>0.19477124861158093</v>
      </c>
    </row>
    <row r="17" spans="17:21">
      <c r="Q17" s="30" t="s">
        <v>28</v>
      </c>
      <c r="S17" s="1">
        <f>_xlfn.T.TEST(R7:R14,S7:S14,2,3)</f>
        <v>1.8681651525660477E-4</v>
      </c>
      <c r="T17" s="1">
        <f>_xlfn.T.TEST(S7:S14,T7:T14,2,3)</f>
        <v>2.1869650722221939E-2</v>
      </c>
      <c r="U17" s="20">
        <f>_xlfn.T.TEST(T7:T14,U7:U14,2,3)</f>
        <v>2.9349732203592955E-3</v>
      </c>
    </row>
    <row r="18" spans="17:21">
      <c r="Q18" s="34"/>
      <c r="R18" s="2"/>
      <c r="S18" s="2" t="s">
        <v>46</v>
      </c>
      <c r="T18" s="2" t="s">
        <v>47</v>
      </c>
      <c r="U18" s="21" t="s">
        <v>48</v>
      </c>
    </row>
  </sheetData>
  <mergeCells count="4">
    <mergeCell ref="C4:F4"/>
    <mergeCell ref="H4:K4"/>
    <mergeCell ref="M4:P4"/>
    <mergeCell ref="R4:U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F7E1-3448-B24C-B5FE-20D4E2E880E7}">
  <dimension ref="A1:AJ61"/>
  <sheetViews>
    <sheetView topLeftCell="X1" zoomScale="99" workbookViewId="0">
      <selection activeCell="AF22" sqref="AF22:AH22"/>
    </sheetView>
  </sheetViews>
  <sheetFormatPr baseColWidth="10" defaultRowHeight="14"/>
  <cols>
    <col min="1" max="1" width="10.7109375" style="1"/>
    <col min="2" max="31" width="8.7109375" style="1" customWidth="1"/>
    <col min="32" max="32" width="11" style="1" bestFit="1" customWidth="1"/>
    <col min="33" max="34" width="11.7109375" style="1" customWidth="1"/>
    <col min="35" max="36" width="8.7109375" style="1" customWidth="1"/>
    <col min="37" max="16384" width="10.7109375" style="1"/>
  </cols>
  <sheetData>
    <row r="1" spans="1:35" ht="18">
      <c r="A1" s="35" t="s">
        <v>49</v>
      </c>
    </row>
    <row r="2" spans="1:35">
      <c r="A2" s="1" t="s">
        <v>0</v>
      </c>
    </row>
    <row r="4" spans="1:35">
      <c r="B4" s="37" t="s">
        <v>1</v>
      </c>
      <c r="C4" s="37"/>
      <c r="D4" s="37"/>
      <c r="E4" s="37"/>
      <c r="F4" s="37"/>
      <c r="G4" s="37"/>
      <c r="H4" s="37"/>
      <c r="I4" s="37"/>
      <c r="J4" s="37"/>
      <c r="L4" s="37" t="s">
        <v>41</v>
      </c>
      <c r="M4" s="37"/>
      <c r="N4" s="37"/>
      <c r="O4" s="37"/>
      <c r="P4" s="37"/>
      <c r="Q4" s="37"/>
      <c r="R4" s="37"/>
      <c r="S4" s="37"/>
      <c r="T4" s="37"/>
      <c r="V4" s="37" t="s">
        <v>2</v>
      </c>
      <c r="W4" s="37"/>
      <c r="X4" s="37"/>
      <c r="Y4" s="37"/>
      <c r="Z4" s="37"/>
      <c r="AA4" s="37"/>
      <c r="AB4" s="37"/>
      <c r="AC4" s="37"/>
      <c r="AD4" s="37"/>
    </row>
    <row r="5" spans="1:35">
      <c r="A5" s="1" t="s">
        <v>3</v>
      </c>
      <c r="B5" s="2">
        <v>-2.5</v>
      </c>
      <c r="C5" s="2">
        <v>-2</v>
      </c>
      <c r="D5" s="2">
        <v>-1</v>
      </c>
      <c r="E5" s="2">
        <v>0</v>
      </c>
      <c r="F5" s="2">
        <v>0.25</v>
      </c>
      <c r="G5" s="2">
        <v>0.5</v>
      </c>
      <c r="H5" s="2">
        <v>1</v>
      </c>
      <c r="I5" s="2">
        <v>2</v>
      </c>
      <c r="J5" s="2">
        <v>3</v>
      </c>
      <c r="L5" s="2">
        <v>-2.5</v>
      </c>
      <c r="M5" s="2">
        <v>-2</v>
      </c>
      <c r="N5" s="2">
        <v>-1</v>
      </c>
      <c r="O5" s="2">
        <v>0</v>
      </c>
      <c r="P5" s="2">
        <v>0.25</v>
      </c>
      <c r="Q5" s="2">
        <v>0.5</v>
      </c>
      <c r="R5" s="2">
        <v>1</v>
      </c>
      <c r="S5" s="2">
        <v>2</v>
      </c>
      <c r="T5" s="2">
        <v>3</v>
      </c>
      <c r="V5" s="2">
        <v>-2.5</v>
      </c>
      <c r="W5" s="2">
        <v>-2</v>
      </c>
      <c r="X5" s="2">
        <v>-1</v>
      </c>
      <c r="Y5" s="2">
        <v>0</v>
      </c>
      <c r="Z5" s="2">
        <v>0.25</v>
      </c>
      <c r="AA5" s="2">
        <v>0.5</v>
      </c>
      <c r="AB5" s="2">
        <v>1</v>
      </c>
      <c r="AC5" s="2">
        <v>2</v>
      </c>
      <c r="AD5" s="2">
        <v>3</v>
      </c>
    </row>
    <row r="7" spans="1:35">
      <c r="A7" s="1" t="s">
        <v>43</v>
      </c>
      <c r="AF7" s="37" t="s">
        <v>72</v>
      </c>
      <c r="AG7" s="37"/>
      <c r="AH7" s="37"/>
    </row>
    <row r="8" spans="1:35">
      <c r="AF8" s="26"/>
      <c r="AG8" s="26" t="s">
        <v>27</v>
      </c>
      <c r="AH8" s="26" t="s">
        <v>26</v>
      </c>
      <c r="AI8" s="1" t="s">
        <v>58</v>
      </c>
    </row>
    <row r="9" spans="1:35">
      <c r="A9" s="1" t="s">
        <v>4</v>
      </c>
      <c r="B9" s="3">
        <v>93.75</v>
      </c>
      <c r="C9" s="3">
        <v>59.03</v>
      </c>
      <c r="D9" s="3">
        <v>76.39</v>
      </c>
      <c r="E9" s="3">
        <v>72.92</v>
      </c>
      <c r="F9" s="3">
        <v>746.52</v>
      </c>
      <c r="G9" s="3">
        <v>336.8</v>
      </c>
      <c r="H9" s="3">
        <v>55.56</v>
      </c>
      <c r="I9" s="3">
        <v>69.44</v>
      </c>
      <c r="J9" s="3">
        <v>79.86</v>
      </c>
      <c r="L9" s="5">
        <v>1.383</v>
      </c>
      <c r="M9" s="5">
        <v>0.64500000000000002</v>
      </c>
      <c r="N9" s="5">
        <v>0.71699999999999997</v>
      </c>
      <c r="O9" s="5">
        <v>0.63500000000000001</v>
      </c>
      <c r="P9" s="5">
        <v>2.335</v>
      </c>
      <c r="Q9" s="5">
        <v>1.2290000000000001</v>
      </c>
      <c r="R9" s="5">
        <v>0.66600000000000004</v>
      </c>
      <c r="S9" s="5">
        <v>0.51200000000000001</v>
      </c>
      <c r="T9" s="5">
        <v>0.59399999999999997</v>
      </c>
      <c r="V9" s="4">
        <v>67.77</v>
      </c>
      <c r="W9" s="4">
        <v>39.94</v>
      </c>
      <c r="X9" s="4">
        <v>32.42</v>
      </c>
      <c r="Y9" s="4">
        <v>37.97</v>
      </c>
      <c r="Z9" s="4">
        <v>165.74</v>
      </c>
      <c r="AA9" s="4">
        <v>54.89</v>
      </c>
      <c r="AB9" s="4">
        <v>49.45</v>
      </c>
      <c r="AC9" s="4">
        <v>32.75</v>
      </c>
      <c r="AD9" s="4">
        <v>39.26</v>
      </c>
      <c r="AF9" s="19" t="s">
        <v>4</v>
      </c>
      <c r="AG9" s="16">
        <f>P9-O9</f>
        <v>1.7</v>
      </c>
      <c r="AH9" s="15">
        <f>Z9-Y9</f>
        <v>127.77000000000001</v>
      </c>
    </row>
    <row r="10" spans="1:35">
      <c r="A10" s="1" t="s">
        <v>5</v>
      </c>
      <c r="B10" s="3">
        <v>83.33</v>
      </c>
      <c r="C10" s="3">
        <v>69.44</v>
      </c>
      <c r="D10" s="3">
        <v>104.17</v>
      </c>
      <c r="E10" s="3">
        <v>83.33</v>
      </c>
      <c r="F10" s="3">
        <v>1124.99</v>
      </c>
      <c r="G10" s="3">
        <v>440.97</v>
      </c>
      <c r="H10" s="3">
        <v>55.56</v>
      </c>
      <c r="I10" s="3">
        <v>59.03</v>
      </c>
      <c r="J10" s="3">
        <v>62.5</v>
      </c>
      <c r="L10" s="5">
        <v>1.3520000000000001</v>
      </c>
      <c r="M10" s="5">
        <v>0.87</v>
      </c>
      <c r="N10" s="5">
        <v>1.0549999999999999</v>
      </c>
      <c r="O10" s="5">
        <v>0.76800000000000002</v>
      </c>
      <c r="P10" s="5">
        <v>3.0009999999999999</v>
      </c>
      <c r="Q10" s="5">
        <v>1.639</v>
      </c>
      <c r="R10" s="5">
        <v>0.78900000000000003</v>
      </c>
      <c r="S10" s="5">
        <v>0.625</v>
      </c>
      <c r="T10" s="5">
        <v>0.60399999999999998</v>
      </c>
      <c r="V10" s="4">
        <v>65.37</v>
      </c>
      <c r="W10" s="4">
        <v>42.49</v>
      </c>
      <c r="X10" s="4">
        <v>37.42</v>
      </c>
      <c r="Y10" s="4">
        <v>50.53</v>
      </c>
      <c r="Z10" s="4">
        <v>199.31</v>
      </c>
      <c r="AA10" s="4">
        <v>132.13</v>
      </c>
      <c r="AB10" s="4">
        <v>44.9</v>
      </c>
      <c r="AC10" s="4">
        <v>34.299999999999997</v>
      </c>
      <c r="AD10" s="4">
        <v>31.12</v>
      </c>
      <c r="AF10" s="20" t="s">
        <v>5</v>
      </c>
      <c r="AG10" s="16">
        <f>P10-O10</f>
        <v>2.2329999999999997</v>
      </c>
      <c r="AH10" s="15">
        <f>Z10-Y10</f>
        <v>148.78</v>
      </c>
    </row>
    <row r="11" spans="1:35">
      <c r="A11" s="1" t="s">
        <v>6</v>
      </c>
      <c r="B11" s="4">
        <v>86.81</v>
      </c>
      <c r="C11" s="4">
        <v>72.92</v>
      </c>
      <c r="D11" s="4">
        <v>118.06</v>
      </c>
      <c r="E11" s="4">
        <v>93.75</v>
      </c>
      <c r="F11" s="4">
        <v>756.94</v>
      </c>
      <c r="G11" s="4">
        <v>236.11</v>
      </c>
      <c r="H11" s="4">
        <v>69.44</v>
      </c>
      <c r="I11" s="4">
        <v>62.5</v>
      </c>
      <c r="J11" s="4">
        <v>90.28</v>
      </c>
      <c r="L11" s="5">
        <v>1.8640000000000001</v>
      </c>
      <c r="M11" s="5">
        <v>1.3620000000000001</v>
      </c>
      <c r="N11" s="5">
        <v>1.2190000000000001</v>
      </c>
      <c r="O11" s="5">
        <v>1.024</v>
      </c>
      <c r="P11" s="5">
        <v>2.6219999999999999</v>
      </c>
      <c r="Q11" s="5">
        <v>1.393</v>
      </c>
      <c r="R11" s="5">
        <v>1.004</v>
      </c>
      <c r="S11" s="5">
        <v>0.85</v>
      </c>
      <c r="T11" s="5">
        <v>0.98299999999999998</v>
      </c>
      <c r="V11" s="4">
        <v>59.86</v>
      </c>
      <c r="W11" s="4">
        <v>47.36</v>
      </c>
      <c r="X11" s="4">
        <v>52.05</v>
      </c>
      <c r="Y11" s="4">
        <v>42.28</v>
      </c>
      <c r="Z11" s="4">
        <v>113.76</v>
      </c>
      <c r="AA11" s="4">
        <v>75.069999999999993</v>
      </c>
      <c r="AB11" s="4">
        <v>52.51</v>
      </c>
      <c r="AC11" s="4">
        <v>36.29</v>
      </c>
      <c r="AD11" s="4">
        <v>41.68</v>
      </c>
      <c r="AF11" s="20" t="s">
        <v>6</v>
      </c>
      <c r="AG11" s="16">
        <f>P11-O11</f>
        <v>1.5979999999999999</v>
      </c>
      <c r="AH11" s="15">
        <f>Z11-Y11</f>
        <v>71.48</v>
      </c>
    </row>
    <row r="12" spans="1:35">
      <c r="A12" s="1" t="s">
        <v>7</v>
      </c>
      <c r="B12" s="4">
        <v>76.39</v>
      </c>
      <c r="C12" s="4">
        <v>72.92</v>
      </c>
      <c r="D12" s="4">
        <v>83.33</v>
      </c>
      <c r="E12" s="4">
        <v>69.44</v>
      </c>
      <c r="F12" s="4">
        <v>635.41</v>
      </c>
      <c r="G12" s="4">
        <v>718.75</v>
      </c>
      <c r="H12" s="4">
        <v>170.14</v>
      </c>
      <c r="I12" s="4">
        <v>93.75</v>
      </c>
      <c r="J12" s="4">
        <v>86.81</v>
      </c>
      <c r="L12" s="5">
        <v>1.6279999999999999</v>
      </c>
      <c r="M12" s="5">
        <v>1.1879999999999999</v>
      </c>
      <c r="N12" s="5">
        <v>0.81899999999999995</v>
      </c>
      <c r="O12" s="5">
        <v>0.63500000000000001</v>
      </c>
      <c r="P12" s="5">
        <v>0.748</v>
      </c>
      <c r="Q12" s="5">
        <v>0.75800000000000001</v>
      </c>
      <c r="R12" s="5">
        <v>0.63500000000000001</v>
      </c>
      <c r="S12" s="5">
        <v>0.73699999999999999</v>
      </c>
      <c r="T12" s="5">
        <v>0.625</v>
      </c>
      <c r="V12" s="4">
        <v>59.45</v>
      </c>
      <c r="W12" s="4">
        <v>70.37</v>
      </c>
      <c r="X12" s="4">
        <v>26.48</v>
      </c>
      <c r="Y12" s="4">
        <v>29.66</v>
      </c>
      <c r="Z12" s="4">
        <v>49.18</v>
      </c>
      <c r="AA12" s="4">
        <v>50.49</v>
      </c>
      <c r="AB12" s="4">
        <v>28.46</v>
      </c>
      <c r="AC12" s="4">
        <v>26.45</v>
      </c>
      <c r="AD12" s="4">
        <v>24.16</v>
      </c>
      <c r="AF12" s="20" t="s">
        <v>7</v>
      </c>
      <c r="AG12" s="16">
        <f>P12-O12</f>
        <v>0.11299999999999999</v>
      </c>
      <c r="AH12" s="15">
        <f>Z12-Y12</f>
        <v>19.52</v>
      </c>
    </row>
    <row r="13" spans="1:35">
      <c r="A13" s="1" t="s">
        <v>8</v>
      </c>
      <c r="B13" s="4">
        <v>94.37</v>
      </c>
      <c r="C13" s="4">
        <v>105.26</v>
      </c>
      <c r="D13" s="4">
        <v>54.44</v>
      </c>
      <c r="E13" s="4">
        <v>79.849999999999994</v>
      </c>
      <c r="F13" s="4">
        <v>598.88</v>
      </c>
      <c r="G13" s="4">
        <v>225.04</v>
      </c>
      <c r="H13" s="4">
        <v>61.7</v>
      </c>
      <c r="I13" s="4">
        <v>119.78</v>
      </c>
      <c r="J13" s="4">
        <v>123.41</v>
      </c>
      <c r="L13" s="5">
        <v>1.1459999999999999</v>
      </c>
      <c r="M13" s="5">
        <v>0.57099999999999995</v>
      </c>
      <c r="N13" s="5">
        <v>0.312</v>
      </c>
      <c r="O13" s="5">
        <v>0.42899999999999999</v>
      </c>
      <c r="P13" s="5">
        <v>2.1459999999999999</v>
      </c>
      <c r="Q13" s="5">
        <v>0.68700000000000006</v>
      </c>
      <c r="R13" s="5">
        <v>0.32900000000000001</v>
      </c>
      <c r="S13" s="5">
        <v>0.42899999999999999</v>
      </c>
      <c r="T13" s="5">
        <v>0.44600000000000001</v>
      </c>
      <c r="V13" s="4">
        <v>77.069999999999993</v>
      </c>
      <c r="W13" s="4">
        <v>52.48</v>
      </c>
      <c r="X13" s="4">
        <v>41.83</v>
      </c>
      <c r="Y13" s="4">
        <v>59.03</v>
      </c>
      <c r="Z13" s="4">
        <v>148.57</v>
      </c>
      <c r="AA13" s="4">
        <v>41.54</v>
      </c>
      <c r="AB13" s="4">
        <v>47.71</v>
      </c>
      <c r="AC13" s="4">
        <v>30.63</v>
      </c>
      <c r="AD13" s="4">
        <v>36.549999999999997</v>
      </c>
      <c r="AF13" s="20" t="s">
        <v>8</v>
      </c>
      <c r="AG13" s="16">
        <f>P13-O13</f>
        <v>1.7169999999999999</v>
      </c>
      <c r="AH13" s="15">
        <f>Z13-Y13</f>
        <v>89.539999999999992</v>
      </c>
    </row>
    <row r="14" spans="1:35">
      <c r="A14" s="1" t="s">
        <v>9</v>
      </c>
      <c r="B14" s="4">
        <v>152.44</v>
      </c>
      <c r="C14" s="4">
        <v>112.52</v>
      </c>
      <c r="D14" s="4">
        <v>101.63</v>
      </c>
      <c r="E14" s="4">
        <v>105.26</v>
      </c>
      <c r="F14" s="4">
        <v>377.48</v>
      </c>
      <c r="G14" s="4">
        <v>156.07</v>
      </c>
      <c r="H14" s="4">
        <v>58.07</v>
      </c>
      <c r="I14" s="4">
        <v>123.41</v>
      </c>
      <c r="J14" s="4">
        <v>141.55000000000001</v>
      </c>
      <c r="L14" s="5">
        <v>1.0620000000000001</v>
      </c>
      <c r="M14" s="5">
        <v>0.54600000000000004</v>
      </c>
      <c r="N14" s="5">
        <v>0.66200000000000003</v>
      </c>
      <c r="O14" s="5">
        <v>0.39600000000000002</v>
      </c>
      <c r="P14" s="5">
        <v>1.0369999999999999</v>
      </c>
      <c r="Q14" s="5">
        <v>0.67900000000000005</v>
      </c>
      <c r="R14" s="5">
        <v>0.57899999999999996</v>
      </c>
      <c r="S14" s="5">
        <v>0.56200000000000006</v>
      </c>
      <c r="T14" s="5">
        <v>0.56200000000000006</v>
      </c>
      <c r="V14" s="4">
        <v>68.48</v>
      </c>
      <c r="W14" s="4">
        <v>44.86</v>
      </c>
      <c r="X14" s="4">
        <v>41.05</v>
      </c>
      <c r="Y14" s="4">
        <v>24.64</v>
      </c>
      <c r="Z14" s="4">
        <v>74.47</v>
      </c>
      <c r="AA14" s="4">
        <v>51.56</v>
      </c>
      <c r="AB14" s="4">
        <v>42.37</v>
      </c>
      <c r="AC14" s="4">
        <v>27.99</v>
      </c>
      <c r="AD14" s="4">
        <v>44.55</v>
      </c>
      <c r="AF14" s="20" t="s">
        <v>9</v>
      </c>
      <c r="AG14" s="16">
        <f>P14-O14</f>
        <v>0.6409999999999999</v>
      </c>
      <c r="AH14" s="15">
        <f>Z14-Y14</f>
        <v>49.83</v>
      </c>
    </row>
    <row r="15" spans="1:35">
      <c r="A15" s="1" t="s">
        <v>10</v>
      </c>
      <c r="B15" s="4">
        <v>130.66999999999999</v>
      </c>
      <c r="C15" s="4">
        <v>98</v>
      </c>
      <c r="D15" s="4">
        <v>116.15</v>
      </c>
      <c r="E15" s="4">
        <v>58.07</v>
      </c>
      <c r="F15" s="4">
        <v>736.81</v>
      </c>
      <c r="G15" s="4">
        <v>228.67</v>
      </c>
      <c r="H15" s="4">
        <v>43.56</v>
      </c>
      <c r="I15" s="4">
        <v>54.44</v>
      </c>
      <c r="J15" s="4">
        <v>54.44</v>
      </c>
      <c r="L15" s="5">
        <v>1.387</v>
      </c>
      <c r="M15" s="5">
        <v>0.67900000000000005</v>
      </c>
      <c r="N15" s="5">
        <v>0.67100000000000004</v>
      </c>
      <c r="O15" s="5">
        <v>0.58699999999999997</v>
      </c>
      <c r="P15" s="5">
        <v>1.9370000000000001</v>
      </c>
      <c r="Q15" s="5">
        <v>0.63700000000000001</v>
      </c>
      <c r="R15" s="5">
        <v>0.57099999999999995</v>
      </c>
      <c r="S15" s="5">
        <v>0.73699999999999999</v>
      </c>
      <c r="T15" s="5">
        <v>0.63700000000000001</v>
      </c>
      <c r="V15" s="4">
        <v>53.36</v>
      </c>
      <c r="W15" s="4">
        <v>39.07</v>
      </c>
      <c r="X15" s="4">
        <v>42.76</v>
      </c>
      <c r="Y15" s="4">
        <v>57.45</v>
      </c>
      <c r="Z15" s="4">
        <v>136.06</v>
      </c>
      <c r="AA15" s="4">
        <v>62.82</v>
      </c>
      <c r="AB15" s="4">
        <v>53.38</v>
      </c>
      <c r="AC15" s="4">
        <v>46.15</v>
      </c>
      <c r="AD15" s="4">
        <v>49.1</v>
      </c>
      <c r="AF15" s="20" t="s">
        <v>10</v>
      </c>
      <c r="AG15" s="16">
        <f>P15-O15</f>
        <v>1.35</v>
      </c>
      <c r="AH15" s="15">
        <f>Z15-Y15</f>
        <v>78.61</v>
      </c>
    </row>
    <row r="16" spans="1:35">
      <c r="A16" s="2" t="s">
        <v>11</v>
      </c>
      <c r="B16" s="6">
        <v>87.11</v>
      </c>
      <c r="C16" s="6">
        <v>83.48</v>
      </c>
      <c r="D16" s="6">
        <v>94.37</v>
      </c>
      <c r="E16" s="6">
        <v>68.959999999999994</v>
      </c>
      <c r="F16" s="6">
        <v>1317.54</v>
      </c>
      <c r="G16" s="6">
        <v>533.54999999999995</v>
      </c>
      <c r="H16" s="6">
        <v>156.07</v>
      </c>
      <c r="I16" s="6">
        <v>90.74</v>
      </c>
      <c r="J16" s="6">
        <v>65.33</v>
      </c>
      <c r="L16" s="7">
        <v>1.554</v>
      </c>
      <c r="M16" s="7">
        <v>1.071</v>
      </c>
      <c r="N16" s="7">
        <v>0.996</v>
      </c>
      <c r="O16" s="7">
        <v>0.70399999999999996</v>
      </c>
      <c r="P16" s="7">
        <v>1.2709999999999999</v>
      </c>
      <c r="Q16" s="7">
        <v>0.94599999999999995</v>
      </c>
      <c r="R16" s="7">
        <v>0.88700000000000001</v>
      </c>
      <c r="S16" s="7">
        <v>0.97899999999999998</v>
      </c>
      <c r="T16" s="7">
        <v>0.68700000000000006</v>
      </c>
      <c r="V16" s="6">
        <v>66.73</v>
      </c>
      <c r="W16" s="6">
        <v>40.46</v>
      </c>
      <c r="X16" s="6">
        <v>44.35</v>
      </c>
      <c r="Y16" s="6">
        <v>50.38</v>
      </c>
      <c r="Z16" s="6">
        <v>108.04</v>
      </c>
      <c r="AA16" s="6">
        <v>84.49</v>
      </c>
      <c r="AB16" s="6">
        <v>63.22</v>
      </c>
      <c r="AC16" s="6">
        <v>57.61</v>
      </c>
      <c r="AD16" s="6">
        <v>39.76</v>
      </c>
      <c r="AF16" s="21" t="s">
        <v>11</v>
      </c>
      <c r="AG16" s="18">
        <f>P16-O16</f>
        <v>0.56699999999999995</v>
      </c>
      <c r="AH16" s="17">
        <f>Z16-Y16</f>
        <v>57.660000000000004</v>
      </c>
    </row>
    <row r="17" spans="1:36">
      <c r="A17" s="1" t="s">
        <v>12</v>
      </c>
      <c r="B17" s="4">
        <f>AVERAGE(B9:B16)</f>
        <v>100.60874999999999</v>
      </c>
      <c r="C17" s="4">
        <f t="shared" ref="C17:J17" si="0">AVERAGE(C9:C16)</f>
        <v>84.196249999999992</v>
      </c>
      <c r="D17" s="4">
        <f t="shared" si="0"/>
        <v>93.567499999999995</v>
      </c>
      <c r="E17" s="4">
        <f t="shared" si="0"/>
        <v>78.947500000000005</v>
      </c>
      <c r="F17" s="4">
        <f t="shared" si="0"/>
        <v>786.82124999999985</v>
      </c>
      <c r="G17" s="4">
        <f t="shared" si="0"/>
        <v>359.495</v>
      </c>
      <c r="H17" s="4">
        <f t="shared" si="0"/>
        <v>83.762499999999989</v>
      </c>
      <c r="I17" s="4">
        <f t="shared" si="0"/>
        <v>84.13624999999999</v>
      </c>
      <c r="J17" s="4">
        <f t="shared" si="0"/>
        <v>88.022500000000022</v>
      </c>
      <c r="L17" s="5">
        <f>AVERAGE(L9:L16)</f>
        <v>1.4220000000000002</v>
      </c>
      <c r="M17" s="5">
        <f t="shared" ref="M17:T17" si="1">AVERAGE(M9:M16)</f>
        <v>0.86650000000000005</v>
      </c>
      <c r="N17" s="5">
        <f t="shared" si="1"/>
        <v>0.80637500000000006</v>
      </c>
      <c r="O17" s="5">
        <f t="shared" si="1"/>
        <v>0.64724999999999999</v>
      </c>
      <c r="P17" s="5">
        <f t="shared" si="1"/>
        <v>1.8871249999999997</v>
      </c>
      <c r="Q17" s="5">
        <f t="shared" si="1"/>
        <v>0.996</v>
      </c>
      <c r="R17" s="5">
        <f t="shared" si="1"/>
        <v>0.68250000000000011</v>
      </c>
      <c r="S17" s="5">
        <f t="shared" si="1"/>
        <v>0.67887500000000001</v>
      </c>
      <c r="T17" s="5">
        <f t="shared" si="1"/>
        <v>0.6422500000000001</v>
      </c>
      <c r="V17" s="4">
        <f>AVERAGE(V9:V16)</f>
        <v>64.761250000000004</v>
      </c>
      <c r="W17" s="4">
        <f t="shared" ref="W17:AD17" si="2">AVERAGE(W9:W16)</f>
        <v>47.128749999999997</v>
      </c>
      <c r="X17" s="4">
        <f t="shared" si="2"/>
        <v>39.795000000000002</v>
      </c>
      <c r="Y17" s="4">
        <f t="shared" si="2"/>
        <v>43.9925</v>
      </c>
      <c r="Z17" s="4">
        <f t="shared" si="2"/>
        <v>124.39124999999999</v>
      </c>
      <c r="AA17" s="4">
        <f t="shared" si="2"/>
        <v>69.123750000000001</v>
      </c>
      <c r="AB17" s="4">
        <f t="shared" si="2"/>
        <v>47.75</v>
      </c>
      <c r="AC17" s="4">
        <f t="shared" si="2"/>
        <v>36.521250000000002</v>
      </c>
      <c r="AD17" s="4">
        <f t="shared" si="2"/>
        <v>38.272500000000001</v>
      </c>
      <c r="AF17" s="20" t="s">
        <v>12</v>
      </c>
      <c r="AG17" s="16">
        <f>AVERAGE(AG9:AG16)</f>
        <v>1.2398749999999998</v>
      </c>
      <c r="AH17" s="15">
        <f>AVERAGE(AH9:AH16)</f>
        <v>80.398749999999993</v>
      </c>
    </row>
    <row r="18" spans="1:36">
      <c r="A18" s="1" t="s">
        <v>13</v>
      </c>
      <c r="B18" s="4">
        <f>_xlfn.STDEV.S(B9:B16)</f>
        <v>26.548732785200972</v>
      </c>
      <c r="C18" s="4">
        <f t="shared" ref="C18:J18" si="3">_xlfn.STDEV.S(C9:C16)</f>
        <v>19.057685317027847</v>
      </c>
      <c r="D18" s="4">
        <f t="shared" si="3"/>
        <v>21.443437057923923</v>
      </c>
      <c r="E18" s="4">
        <f t="shared" si="3"/>
        <v>15.089381081693551</v>
      </c>
      <c r="F18" s="4">
        <f t="shared" si="3"/>
        <v>299.24816244512857</v>
      </c>
      <c r="G18" s="4">
        <f t="shared" si="3"/>
        <v>192.09798585989537</v>
      </c>
      <c r="H18" s="4">
        <f t="shared" si="3"/>
        <v>49.639331395865618</v>
      </c>
      <c r="I18" s="4">
        <f t="shared" si="3"/>
        <v>27.111505695394928</v>
      </c>
      <c r="J18" s="4">
        <f t="shared" si="3"/>
        <v>30.436803732135967</v>
      </c>
      <c r="L18" s="5">
        <f>_xlfn.STDEV.S(L9:L16)</f>
        <v>0.25874587643367097</v>
      </c>
      <c r="M18" s="5">
        <f t="shared" ref="M18:T18" si="4">_xlfn.STDEV.S(M9:M16)</f>
        <v>0.30821467472248232</v>
      </c>
      <c r="N18" s="5">
        <f t="shared" si="4"/>
        <v>0.28278105488168725</v>
      </c>
      <c r="O18" s="5">
        <f t="shared" si="4"/>
        <v>0.1980012626222368</v>
      </c>
      <c r="P18" s="5">
        <f t="shared" si="4"/>
        <v>0.79738706096851086</v>
      </c>
      <c r="Q18" s="5">
        <f t="shared" si="4"/>
        <v>0.37972584095069706</v>
      </c>
      <c r="R18" s="5">
        <f t="shared" si="4"/>
        <v>0.20947553556441831</v>
      </c>
      <c r="S18" s="5">
        <f t="shared" si="4"/>
        <v>0.18242919370069494</v>
      </c>
      <c r="T18" s="5">
        <f t="shared" si="4"/>
        <v>0.15454241211672942</v>
      </c>
      <c r="V18" s="4">
        <f>_xlfn.STDEV.S(V9:V16)</f>
        <v>7.1798695521377098</v>
      </c>
      <c r="W18" s="4">
        <f t="shared" ref="W18:AD18" si="5">_xlfn.STDEV.S(W9:W16)</f>
        <v>10.39645604108853</v>
      </c>
      <c r="X18" s="4">
        <f t="shared" si="5"/>
        <v>7.7713852414758318</v>
      </c>
      <c r="Y18" s="4">
        <f t="shared" si="5"/>
        <v>12.592019865204886</v>
      </c>
      <c r="Z18" s="4">
        <f t="shared" si="5"/>
        <v>48.657050711367333</v>
      </c>
      <c r="AA18" s="4">
        <f t="shared" si="5"/>
        <v>29.032418302649187</v>
      </c>
      <c r="AB18" s="4">
        <f t="shared" si="5"/>
        <v>10.040902065338276</v>
      </c>
      <c r="AC18" s="4">
        <f t="shared" si="5"/>
        <v>10.457923090037648</v>
      </c>
      <c r="AD18" s="4">
        <f t="shared" si="5"/>
        <v>7.7894484492072262</v>
      </c>
      <c r="AF18" s="20" t="s">
        <v>13</v>
      </c>
      <c r="AG18" s="5">
        <f>_xlfn.STDEV.S(AG9:AG16)</f>
        <v>0.72183307082930004</v>
      </c>
      <c r="AH18" s="4">
        <f>_xlfn.STDEV.S(AH9:AH16)</f>
        <v>41.822854803666544</v>
      </c>
    </row>
    <row r="19" spans="1:36">
      <c r="A19" s="1" t="s">
        <v>28</v>
      </c>
      <c r="F19" s="12">
        <f>_xlfn.T.TEST(E9:E16,F9:F16,2,3)</f>
        <v>2.7583825931710597E-4</v>
      </c>
      <c r="P19" s="12">
        <f>_xlfn.T.TEST(O9:O16,P9:P16,2,3)</f>
        <v>2.843042474004426E-3</v>
      </c>
      <c r="Z19" s="12">
        <f>_xlfn.T.TEST(Y9:Y16,Z9:Z16,2,3)</f>
        <v>1.9798551090909008E-3</v>
      </c>
    </row>
    <row r="20" spans="1:36">
      <c r="F20" s="1" t="s">
        <v>71</v>
      </c>
      <c r="P20" s="1" t="s">
        <v>71</v>
      </c>
      <c r="Z20" s="1" t="s">
        <v>71</v>
      </c>
    </row>
    <row r="22" spans="1:36">
      <c r="A22" s="1" t="s">
        <v>42</v>
      </c>
      <c r="AF22" s="37" t="s">
        <v>73</v>
      </c>
      <c r="AG22" s="37"/>
      <c r="AH22" s="37"/>
    </row>
    <row r="23" spans="1:36">
      <c r="AF23" s="26"/>
      <c r="AG23" s="26" t="s">
        <v>27</v>
      </c>
      <c r="AH23" s="26" t="s">
        <v>26</v>
      </c>
      <c r="AI23" s="1" t="s">
        <v>58</v>
      </c>
    </row>
    <row r="24" spans="1:36">
      <c r="A24" s="1" t="s">
        <v>50</v>
      </c>
      <c r="B24" s="4"/>
      <c r="C24" s="4"/>
      <c r="D24" s="4"/>
      <c r="E24" s="4">
        <v>105.26</v>
      </c>
      <c r="F24" s="4">
        <v>783.99</v>
      </c>
      <c r="G24" s="4">
        <v>656.96</v>
      </c>
      <c r="H24" s="4">
        <v>163.33000000000001</v>
      </c>
      <c r="I24" s="4">
        <v>101.63</v>
      </c>
      <c r="J24" s="4">
        <v>98</v>
      </c>
      <c r="L24" s="5"/>
      <c r="M24" s="5"/>
      <c r="N24" s="5"/>
      <c r="O24" s="5">
        <v>1.2210000000000001</v>
      </c>
      <c r="P24" s="5">
        <v>3.3039999999999998</v>
      </c>
      <c r="Q24" s="5">
        <v>2.3959999999999999</v>
      </c>
      <c r="R24" s="5">
        <v>1.179</v>
      </c>
      <c r="S24" s="5">
        <v>1.204</v>
      </c>
      <c r="T24" s="5">
        <v>1.196</v>
      </c>
      <c r="V24" s="4"/>
      <c r="W24" s="4"/>
      <c r="X24" s="4"/>
      <c r="Y24" s="4">
        <v>50.62</v>
      </c>
      <c r="Z24" s="4">
        <v>230.34</v>
      </c>
      <c r="AA24" s="4">
        <v>194.71</v>
      </c>
      <c r="AB24" s="4">
        <v>52.13</v>
      </c>
      <c r="AC24" s="4">
        <v>58.42</v>
      </c>
      <c r="AD24" s="4">
        <v>50.882362120658399</v>
      </c>
      <c r="AE24" s="4"/>
      <c r="AF24" s="23" t="s">
        <v>50</v>
      </c>
      <c r="AG24" s="5">
        <f>P24-O24</f>
        <v>2.0829999999999997</v>
      </c>
      <c r="AH24" s="4">
        <f>Z24-Y24</f>
        <v>179.72</v>
      </c>
      <c r="AI24" s="4"/>
      <c r="AJ24" s="4"/>
    </row>
    <row r="25" spans="1:36">
      <c r="A25" s="1" t="s">
        <v>51</v>
      </c>
      <c r="B25" s="4"/>
      <c r="C25" s="4"/>
      <c r="D25" s="4"/>
      <c r="E25" s="4">
        <v>141.55000000000001</v>
      </c>
      <c r="F25" s="4">
        <v>940.07</v>
      </c>
      <c r="G25" s="4">
        <v>769.48</v>
      </c>
      <c r="H25" s="4">
        <v>359.33</v>
      </c>
      <c r="I25" s="4">
        <v>123.41</v>
      </c>
      <c r="J25" s="4">
        <v>185.11</v>
      </c>
      <c r="L25" s="5"/>
      <c r="M25" s="5"/>
      <c r="N25" s="5"/>
      <c r="O25" s="5">
        <v>1.504</v>
      </c>
      <c r="P25" s="5">
        <v>3.0289999999999999</v>
      </c>
      <c r="Q25" s="5">
        <v>2.5710000000000002</v>
      </c>
      <c r="R25" s="5">
        <v>1.554</v>
      </c>
      <c r="S25" s="5">
        <v>1.4870000000000001</v>
      </c>
      <c r="T25" s="5">
        <v>1.4870000000000001</v>
      </c>
      <c r="V25" s="4"/>
      <c r="W25" s="4"/>
      <c r="X25" s="4"/>
      <c r="Y25" s="4">
        <v>42.040642613466488</v>
      </c>
      <c r="Z25" s="4">
        <v>212.09857517609279</v>
      </c>
      <c r="AA25" s="4">
        <v>161.68537955285308</v>
      </c>
      <c r="AB25" s="4">
        <v>47.267542765021894</v>
      </c>
      <c r="AC25" s="4">
        <v>55.552504551790229</v>
      </c>
      <c r="AD25" s="4">
        <v>67.138724217509377</v>
      </c>
      <c r="AE25" s="4"/>
      <c r="AF25" s="24" t="s">
        <v>51</v>
      </c>
      <c r="AG25" s="5">
        <f>P25-O25</f>
        <v>1.5249999999999999</v>
      </c>
      <c r="AH25" s="4">
        <f>Z25-Y25</f>
        <v>170.05793256262632</v>
      </c>
      <c r="AI25" s="4"/>
      <c r="AJ25" s="4"/>
    </row>
    <row r="26" spans="1:36">
      <c r="A26" s="1" t="s">
        <v>52</v>
      </c>
      <c r="B26" s="4"/>
      <c r="C26" s="4"/>
      <c r="D26" s="4"/>
      <c r="E26" s="4">
        <v>112.52</v>
      </c>
      <c r="F26" s="4">
        <v>834.81</v>
      </c>
      <c r="G26" s="4">
        <v>765.85</v>
      </c>
      <c r="H26" s="4">
        <v>344.81</v>
      </c>
      <c r="I26" s="4">
        <v>119.78</v>
      </c>
      <c r="J26" s="4">
        <v>108.89</v>
      </c>
      <c r="L26" s="5"/>
      <c r="M26" s="5"/>
      <c r="N26" s="5"/>
      <c r="O26" s="5">
        <v>1.6459999999999999</v>
      </c>
      <c r="P26" s="5">
        <v>3.2120000000000002</v>
      </c>
      <c r="Q26" s="5">
        <v>3.0459999999999998</v>
      </c>
      <c r="R26" s="5">
        <v>1.7789999999999999</v>
      </c>
      <c r="S26" s="5">
        <v>1.671</v>
      </c>
      <c r="T26" s="5">
        <v>1.6539999999999999</v>
      </c>
      <c r="V26" s="4"/>
      <c r="W26" s="4"/>
      <c r="X26" s="4"/>
      <c r="Y26" s="4">
        <v>64.09</v>
      </c>
      <c r="Z26" s="4">
        <v>220.69</v>
      </c>
      <c r="AA26" s="4">
        <v>231.67</v>
      </c>
      <c r="AB26" s="4">
        <v>113.26</v>
      </c>
      <c r="AC26" s="4">
        <v>92.83</v>
      </c>
      <c r="AD26" s="4">
        <v>75.260000000000005</v>
      </c>
      <c r="AE26" s="4"/>
      <c r="AF26" s="24" t="s">
        <v>52</v>
      </c>
      <c r="AG26" s="5">
        <f>P26-O26</f>
        <v>1.5660000000000003</v>
      </c>
      <c r="AH26" s="4">
        <f>Z26-Y26</f>
        <v>156.6</v>
      </c>
      <c r="AI26" s="4"/>
      <c r="AJ26" s="4"/>
    </row>
    <row r="27" spans="1:36">
      <c r="A27" s="1" t="s">
        <v>53</v>
      </c>
      <c r="B27" s="4"/>
      <c r="C27" s="4"/>
      <c r="D27" s="4"/>
      <c r="E27" s="4">
        <v>87.11</v>
      </c>
      <c r="F27" s="4">
        <v>802.14</v>
      </c>
      <c r="G27" s="4">
        <v>431.92</v>
      </c>
      <c r="H27" s="4">
        <v>116.15</v>
      </c>
      <c r="I27" s="4">
        <v>94.37</v>
      </c>
      <c r="J27" s="4">
        <v>61.7</v>
      </c>
      <c r="L27" s="5"/>
      <c r="M27" s="5"/>
      <c r="N27" s="5"/>
      <c r="O27" s="5">
        <v>1.246</v>
      </c>
      <c r="P27" s="5">
        <v>2.5289999999999999</v>
      </c>
      <c r="Q27" s="5">
        <v>1.954</v>
      </c>
      <c r="R27" s="5">
        <v>1.2370000000000001</v>
      </c>
      <c r="S27" s="5">
        <v>1.3959999999999999</v>
      </c>
      <c r="T27" s="5">
        <v>1.371</v>
      </c>
      <c r="V27" s="4"/>
      <c r="W27" s="4"/>
      <c r="X27" s="4"/>
      <c r="Y27" s="4">
        <v>67.489999999999995</v>
      </c>
      <c r="Z27" s="4">
        <v>183.76</v>
      </c>
      <c r="AA27" s="4">
        <v>179.13</v>
      </c>
      <c r="AB27" s="4">
        <v>69.05</v>
      </c>
      <c r="AC27" s="4">
        <v>54.36</v>
      </c>
      <c r="AD27" s="4">
        <v>42.77</v>
      </c>
      <c r="AE27" s="4"/>
      <c r="AF27" s="24" t="s">
        <v>53</v>
      </c>
      <c r="AG27" s="5">
        <f>P27-O27</f>
        <v>1.2829999999999999</v>
      </c>
      <c r="AH27" s="4">
        <f>Z27-Y27</f>
        <v>116.27</v>
      </c>
      <c r="AI27" s="4"/>
      <c r="AJ27" s="4"/>
    </row>
    <row r="28" spans="1:36">
      <c r="A28" s="1" t="s">
        <v>54</v>
      </c>
      <c r="B28" s="4"/>
      <c r="C28" s="4"/>
      <c r="D28" s="4"/>
      <c r="E28" s="4">
        <v>88.83</v>
      </c>
      <c r="F28" s="4">
        <v>776.86</v>
      </c>
      <c r="G28" s="4">
        <v>392.47</v>
      </c>
      <c r="H28" s="4">
        <v>85.6</v>
      </c>
      <c r="I28" s="4">
        <v>79.14</v>
      </c>
      <c r="J28" s="4">
        <v>66.22</v>
      </c>
      <c r="L28" s="5"/>
      <c r="M28" s="5"/>
      <c r="N28" s="5"/>
      <c r="O28" s="5">
        <v>1.2110000000000001</v>
      </c>
      <c r="P28" s="5">
        <v>3.222</v>
      </c>
      <c r="Q28" s="5">
        <v>2.1139999999999999</v>
      </c>
      <c r="R28" s="5">
        <v>1.129</v>
      </c>
      <c r="S28" s="5">
        <v>1.3260000000000001</v>
      </c>
      <c r="T28" s="5">
        <v>1.2270000000000001</v>
      </c>
      <c r="V28" s="4"/>
      <c r="W28" s="4"/>
      <c r="X28" s="4"/>
      <c r="Y28" s="4">
        <v>69.760000000000005</v>
      </c>
      <c r="Z28" s="4">
        <v>242.49</v>
      </c>
      <c r="AA28" s="4">
        <v>184.89</v>
      </c>
      <c r="AB28" s="4">
        <v>61.82</v>
      </c>
      <c r="AC28" s="4">
        <v>71.67</v>
      </c>
      <c r="AD28" s="4">
        <v>62.11</v>
      </c>
      <c r="AE28" s="4"/>
      <c r="AF28" s="24" t="s">
        <v>54</v>
      </c>
      <c r="AG28" s="5">
        <f>P28-O28</f>
        <v>2.0110000000000001</v>
      </c>
      <c r="AH28" s="4">
        <f>Z28-Y28</f>
        <v>172.73000000000002</v>
      </c>
      <c r="AI28" s="4"/>
      <c r="AJ28" s="4"/>
    </row>
    <row r="29" spans="1:36">
      <c r="A29" s="1" t="s">
        <v>55</v>
      </c>
      <c r="B29" s="4"/>
      <c r="C29" s="4"/>
      <c r="D29" s="4"/>
      <c r="E29" s="4">
        <v>82.37</v>
      </c>
      <c r="F29" s="4">
        <v>563.66999999999996</v>
      </c>
      <c r="G29" s="4">
        <v>450.61</v>
      </c>
      <c r="H29" s="4">
        <v>79.14</v>
      </c>
      <c r="I29" s="4">
        <v>75.91</v>
      </c>
      <c r="J29" s="4">
        <v>66.22</v>
      </c>
      <c r="L29" s="5"/>
      <c r="M29" s="5"/>
      <c r="N29" s="5"/>
      <c r="O29" s="5">
        <v>1.252</v>
      </c>
      <c r="P29" s="5">
        <v>3.0329999999999999</v>
      </c>
      <c r="Q29" s="5">
        <v>1.9</v>
      </c>
      <c r="R29" s="5">
        <v>0.71</v>
      </c>
      <c r="S29" s="5">
        <v>1.1779999999999999</v>
      </c>
      <c r="T29" s="5">
        <v>1.3340000000000001</v>
      </c>
      <c r="V29" s="4"/>
      <c r="W29" s="4"/>
      <c r="X29" s="4"/>
      <c r="Y29" s="4">
        <v>72.459999999999994</v>
      </c>
      <c r="Z29" s="4">
        <v>277.17</v>
      </c>
      <c r="AA29" s="4">
        <v>168.49</v>
      </c>
      <c r="AB29" s="4">
        <v>57.16</v>
      </c>
      <c r="AC29" s="4">
        <v>75.709999999999994</v>
      </c>
      <c r="AD29" s="4">
        <v>60.14</v>
      </c>
      <c r="AE29" s="4"/>
      <c r="AF29" s="24" t="s">
        <v>55</v>
      </c>
      <c r="AG29" s="5">
        <f>P29-O29</f>
        <v>1.7809999999999999</v>
      </c>
      <c r="AH29" s="4">
        <f>Z29-Y29</f>
        <v>204.71000000000004</v>
      </c>
      <c r="AI29" s="4"/>
      <c r="AJ29" s="4"/>
    </row>
    <row r="30" spans="1:36">
      <c r="A30" s="1" t="s">
        <v>56</v>
      </c>
      <c r="B30" s="4"/>
      <c r="C30" s="4"/>
      <c r="D30" s="4"/>
      <c r="E30" s="4">
        <v>79.14</v>
      </c>
      <c r="F30" s="4">
        <v>809.16</v>
      </c>
      <c r="G30" s="4">
        <v>269.72000000000003</v>
      </c>
      <c r="H30" s="4">
        <v>111.44</v>
      </c>
      <c r="I30" s="4">
        <v>75.91</v>
      </c>
      <c r="J30" s="4">
        <v>72.680000000000007</v>
      </c>
      <c r="L30" s="5"/>
      <c r="M30" s="5"/>
      <c r="N30" s="5"/>
      <c r="O30" s="5">
        <v>1.49</v>
      </c>
      <c r="P30" s="5">
        <v>1.4079999999999999</v>
      </c>
      <c r="Q30" s="5">
        <v>1.129</v>
      </c>
      <c r="R30" s="5">
        <v>1.4079999999999999</v>
      </c>
      <c r="S30" s="5">
        <v>1.5960000000000001</v>
      </c>
      <c r="T30" s="5">
        <v>1.498</v>
      </c>
      <c r="V30" s="4"/>
      <c r="W30" s="4"/>
      <c r="X30" s="4"/>
      <c r="Y30" s="4">
        <v>68.17</v>
      </c>
      <c r="Z30" s="4">
        <v>38.47</v>
      </c>
      <c r="AA30" s="4">
        <v>49.27</v>
      </c>
      <c r="AB30" s="4">
        <v>54.86</v>
      </c>
      <c r="AC30" s="4">
        <v>55.18</v>
      </c>
      <c r="AD30" s="4">
        <v>52.87</v>
      </c>
      <c r="AE30" s="4"/>
      <c r="AF30" s="24" t="s">
        <v>56</v>
      </c>
      <c r="AG30" s="5">
        <f>P30-O30</f>
        <v>-8.2000000000000073E-2</v>
      </c>
      <c r="AH30" s="4">
        <f>Z30-Y30</f>
        <v>-29.700000000000003</v>
      </c>
      <c r="AI30" s="4"/>
      <c r="AJ30" s="4"/>
    </row>
    <row r="31" spans="1:36">
      <c r="A31" s="1" t="s">
        <v>57</v>
      </c>
      <c r="B31" s="4"/>
      <c r="C31" s="4"/>
      <c r="D31" s="4"/>
      <c r="E31" s="4">
        <v>98.52</v>
      </c>
      <c r="F31" s="4">
        <v>621.80999999999995</v>
      </c>
      <c r="G31" s="4">
        <v>344.01</v>
      </c>
      <c r="H31" s="4">
        <v>121.13</v>
      </c>
      <c r="I31" s="4">
        <v>72.680000000000007</v>
      </c>
      <c r="J31" s="4">
        <v>53.3</v>
      </c>
      <c r="L31" s="7"/>
      <c r="M31" s="7"/>
      <c r="N31" s="7"/>
      <c r="O31" s="7">
        <v>1.4319999999999999</v>
      </c>
      <c r="P31" s="7">
        <v>2.581</v>
      </c>
      <c r="Q31" s="7">
        <v>1.859</v>
      </c>
      <c r="R31" s="7">
        <v>1.079</v>
      </c>
      <c r="S31" s="7">
        <v>1.26</v>
      </c>
      <c r="T31" s="7">
        <v>1.2110000000000001</v>
      </c>
      <c r="V31" s="6"/>
      <c r="W31" s="6"/>
      <c r="X31" s="6"/>
      <c r="Y31" s="6">
        <v>51.55</v>
      </c>
      <c r="Z31" s="6">
        <v>162.13999999999999</v>
      </c>
      <c r="AA31" s="6">
        <v>125.89</v>
      </c>
      <c r="AB31" s="6">
        <v>53.03</v>
      </c>
      <c r="AC31" s="6">
        <v>67.83</v>
      </c>
      <c r="AD31" s="6">
        <v>70.459999999999994</v>
      </c>
      <c r="AE31" s="4"/>
      <c r="AF31" s="25" t="s">
        <v>57</v>
      </c>
      <c r="AG31" s="7">
        <f>P31-O31</f>
        <v>1.149</v>
      </c>
      <c r="AH31" s="6">
        <f>Z31-Y31</f>
        <v>110.58999999999999</v>
      </c>
      <c r="AI31" s="4"/>
      <c r="AJ31" s="4"/>
    </row>
    <row r="32" spans="1:36">
      <c r="A32" s="8" t="s">
        <v>12</v>
      </c>
      <c r="B32" s="9"/>
      <c r="C32" s="9"/>
      <c r="D32" s="9"/>
      <c r="E32" s="9">
        <f t="shared" ref="E32:J32" si="6">AVERAGE(E24:E31)</f>
        <v>99.412499999999994</v>
      </c>
      <c r="F32" s="9">
        <f t="shared" si="6"/>
        <v>766.56375000000003</v>
      </c>
      <c r="G32" s="9">
        <f t="shared" si="6"/>
        <v>510.12750000000005</v>
      </c>
      <c r="H32" s="9">
        <f t="shared" si="6"/>
        <v>172.61625000000004</v>
      </c>
      <c r="I32" s="9">
        <f t="shared" si="6"/>
        <v>92.853749999999991</v>
      </c>
      <c r="J32" s="9">
        <f t="shared" si="6"/>
        <v>89.014999999999986</v>
      </c>
      <c r="L32" s="5"/>
      <c r="M32" s="5"/>
      <c r="N32" s="5"/>
      <c r="O32" s="5">
        <f t="shared" ref="O32:T32" si="7">AVERAGE(O24:O31)</f>
        <v>1.3752500000000003</v>
      </c>
      <c r="P32" s="5">
        <f t="shared" si="7"/>
        <v>2.7897500000000002</v>
      </c>
      <c r="Q32" s="5">
        <f t="shared" si="7"/>
        <v>2.1211250000000001</v>
      </c>
      <c r="R32" s="5">
        <f t="shared" si="7"/>
        <v>1.2593750000000001</v>
      </c>
      <c r="S32" s="5">
        <f t="shared" si="7"/>
        <v>1.38975</v>
      </c>
      <c r="T32" s="5">
        <f t="shared" si="7"/>
        <v>1.37225</v>
      </c>
      <c r="V32" s="4"/>
      <c r="W32" s="4"/>
      <c r="X32" s="4"/>
      <c r="Y32" s="4">
        <f t="shared" ref="Y32:AD32" si="8">AVERAGE(Y24:Y31)</f>
        <v>60.772580326683311</v>
      </c>
      <c r="Z32" s="4">
        <f t="shared" si="8"/>
        <v>195.89482189701164</v>
      </c>
      <c r="AA32" s="4">
        <f t="shared" si="8"/>
        <v>161.96692244410664</v>
      </c>
      <c r="AB32" s="4">
        <f t="shared" si="8"/>
        <v>63.57219284562774</v>
      </c>
      <c r="AC32" s="4">
        <f t="shared" si="8"/>
        <v>66.444063068973776</v>
      </c>
      <c r="AD32" s="4">
        <f t="shared" si="8"/>
        <v>60.203885792270967</v>
      </c>
      <c r="AE32" s="4"/>
      <c r="AF32" s="24" t="s">
        <v>12</v>
      </c>
      <c r="AG32" s="5">
        <f>AVERAGE(AG24:AG31)</f>
        <v>1.4144999999999999</v>
      </c>
      <c r="AH32" s="4">
        <f>AVERAGE(AH24:AH31)</f>
        <v>135.1222415703283</v>
      </c>
      <c r="AI32" s="4"/>
      <c r="AJ32" s="4"/>
    </row>
    <row r="33" spans="1:36">
      <c r="A33" s="1" t="s">
        <v>13</v>
      </c>
      <c r="B33" s="4"/>
      <c r="C33" s="4"/>
      <c r="D33" s="4"/>
      <c r="E33" s="4">
        <f t="shared" ref="E33:J33" si="9">_xlfn.STDEV.S(E24:E31)</f>
        <v>20.518727160467687</v>
      </c>
      <c r="F33" s="4">
        <f t="shared" si="9"/>
        <v>119.74454260603501</v>
      </c>
      <c r="G33" s="4">
        <f t="shared" si="9"/>
        <v>193.87415739892418</v>
      </c>
      <c r="H33" s="4">
        <f t="shared" si="9"/>
        <v>113.69783789092654</v>
      </c>
      <c r="I33" s="4">
        <f t="shared" si="9"/>
        <v>20.379462307150614</v>
      </c>
      <c r="J33" s="4">
        <f t="shared" si="9"/>
        <v>43.157058022331192</v>
      </c>
      <c r="L33" s="5"/>
      <c r="M33" s="5"/>
      <c r="N33" s="5"/>
      <c r="O33" s="5">
        <f t="shared" ref="O33:T33" si="10">_xlfn.STDEV.S(O24:O31)</f>
        <v>0.16428959622742589</v>
      </c>
      <c r="P33" s="5">
        <f t="shared" si="10"/>
        <v>0.62869473628190264</v>
      </c>
      <c r="Q33" s="5">
        <f t="shared" si="10"/>
        <v>0.56861195341940196</v>
      </c>
      <c r="R33" s="5">
        <f t="shared" si="10"/>
        <v>0.32452379947943899</v>
      </c>
      <c r="S33" s="5">
        <f t="shared" si="10"/>
        <v>0.18180739416049246</v>
      </c>
      <c r="T33" s="5">
        <f t="shared" si="10"/>
        <v>0.16387778547267604</v>
      </c>
      <c r="V33" s="4"/>
      <c r="W33" s="4"/>
      <c r="X33" s="4"/>
      <c r="Y33" s="4">
        <f t="shared" ref="Y33:AD33" si="11">_xlfn.STDEV.S(Y24:Y31)</f>
        <v>11.130631318559047</v>
      </c>
      <c r="Z33" s="4">
        <f t="shared" si="11"/>
        <v>72.614259149911348</v>
      </c>
      <c r="AA33" s="4">
        <f t="shared" si="11"/>
        <v>54.504832463380275</v>
      </c>
      <c r="AB33" s="4">
        <f t="shared" si="11"/>
        <v>21.135199054217274</v>
      </c>
      <c r="AC33" s="4">
        <f t="shared" si="11"/>
        <v>13.454801718911469</v>
      </c>
      <c r="AD33" s="4">
        <f t="shared" si="11"/>
        <v>10.877373951872668</v>
      </c>
      <c r="AE33" s="4"/>
      <c r="AF33" s="24" t="s">
        <v>13</v>
      </c>
      <c r="AG33" s="5">
        <f>_xlfn.STDEV.S(AG24:AG31)</f>
        <v>0.68655288007760706</v>
      </c>
      <c r="AH33" s="4">
        <f>_xlfn.STDEV.S(AH24:AH31)</f>
        <v>73.728425891969522</v>
      </c>
      <c r="AI33" s="4"/>
      <c r="AJ33" s="4"/>
    </row>
    <row r="34" spans="1:36">
      <c r="A34" s="1" t="s">
        <v>28</v>
      </c>
      <c r="F34" s="12">
        <f>_xlfn.T.TEST(E24:E31,F24:F31,2,3)</f>
        <v>6.3702231283286753E-7</v>
      </c>
      <c r="H34" s="10"/>
      <c r="P34" s="12">
        <f>_xlfn.T.TEST(O24:O31,P24:P31,2,3)</f>
        <v>2.7872422012653055E-4</v>
      </c>
      <c r="Z34" s="12">
        <f>_xlfn.T.TEST(Y24:Y31,Z24:Z31,2,3)</f>
        <v>1.082135737796152E-3</v>
      </c>
    </row>
    <row r="35" spans="1:36">
      <c r="F35" s="1" t="s">
        <v>71</v>
      </c>
      <c r="P35" s="1" t="s">
        <v>71</v>
      </c>
      <c r="Z35" s="1" t="s">
        <v>71</v>
      </c>
    </row>
    <row r="37" spans="1:36">
      <c r="AF37" s="1" t="s">
        <v>28</v>
      </c>
      <c r="AG37" s="1">
        <f>_xlfn.T.TEST(AG9:AG16,AG24:AG31,2,3)</f>
        <v>0.62774521467171329</v>
      </c>
      <c r="AH37" s="1">
        <f>_xlfn.T.TEST(AH9:AH16,AH24:AH31,2,3)</f>
        <v>9.4886667074448677E-2</v>
      </c>
    </row>
    <row r="38" spans="1:36">
      <c r="C38" s="4"/>
      <c r="D38" s="4"/>
      <c r="E38" s="4"/>
      <c r="F38" s="4"/>
      <c r="G38" s="4"/>
      <c r="H38" s="4"/>
      <c r="I38" s="4"/>
      <c r="J38" s="4"/>
      <c r="L38" s="4"/>
      <c r="M38" s="4"/>
      <c r="N38" s="4"/>
      <c r="O38" s="4"/>
      <c r="P38" s="4"/>
      <c r="Q38" s="4"/>
      <c r="R38" s="4"/>
      <c r="S38" s="4"/>
      <c r="V38" s="5"/>
      <c r="W38" s="5"/>
      <c r="X38" s="5"/>
      <c r="Y38" s="5"/>
      <c r="Z38" s="5"/>
      <c r="AA38" s="5"/>
      <c r="AB38" s="5"/>
      <c r="AC38" s="5"/>
      <c r="AF38" s="11" t="s">
        <v>70</v>
      </c>
      <c r="AG38" s="11"/>
      <c r="AH38" s="11"/>
      <c r="AI38" s="11"/>
      <c r="AJ38" s="11"/>
    </row>
    <row r="39" spans="1:36">
      <c r="C39" s="4"/>
      <c r="D39" s="4"/>
      <c r="E39" s="4"/>
      <c r="F39" s="4"/>
      <c r="G39" s="4"/>
      <c r="H39" s="4"/>
      <c r="I39" s="4"/>
      <c r="J39" s="4"/>
      <c r="L39" s="4"/>
      <c r="M39" s="4"/>
      <c r="N39" s="4"/>
      <c r="O39" s="4"/>
      <c r="P39" s="4"/>
      <c r="Q39" s="4"/>
      <c r="R39" s="4"/>
      <c r="S39" s="4"/>
      <c r="V39" s="5"/>
      <c r="W39" s="5"/>
      <c r="X39" s="5"/>
      <c r="Y39" s="5"/>
      <c r="Z39" s="5"/>
      <c r="AA39" s="5"/>
      <c r="AB39" s="5"/>
      <c r="AC39" s="5"/>
      <c r="AF39" s="11"/>
      <c r="AG39" s="11"/>
      <c r="AH39" s="11"/>
      <c r="AI39" s="11"/>
      <c r="AJ39" s="11"/>
    </row>
    <row r="40" spans="1:36">
      <c r="C40" s="4"/>
      <c r="D40" s="4"/>
      <c r="E40" s="4"/>
      <c r="F40" s="4"/>
      <c r="G40" s="4"/>
      <c r="H40" s="4"/>
      <c r="I40" s="4"/>
      <c r="J40" s="4"/>
      <c r="L40" s="4"/>
      <c r="M40" s="4"/>
      <c r="N40" s="4"/>
      <c r="O40" s="4"/>
      <c r="P40" s="4"/>
      <c r="Q40" s="4"/>
      <c r="R40" s="4"/>
      <c r="S40" s="4"/>
      <c r="V40" s="5"/>
      <c r="W40" s="5"/>
      <c r="X40" s="5"/>
      <c r="Y40" s="5"/>
      <c r="Z40" s="5"/>
      <c r="AA40" s="5"/>
      <c r="AB40" s="5"/>
      <c r="AC40" s="5"/>
      <c r="AF40" s="11"/>
      <c r="AG40" s="11"/>
      <c r="AH40" s="11"/>
      <c r="AI40" s="11"/>
      <c r="AJ40" s="11"/>
    </row>
    <row r="41" spans="1:36">
      <c r="C41" s="4"/>
      <c r="D41" s="4"/>
      <c r="E41" s="12"/>
      <c r="F41" s="4"/>
      <c r="G41" s="4"/>
      <c r="H41" s="4"/>
      <c r="I41" s="4"/>
      <c r="J41" s="4"/>
      <c r="L41" s="4"/>
      <c r="M41" s="4"/>
      <c r="N41" s="12"/>
      <c r="O41" s="4"/>
      <c r="P41" s="4"/>
      <c r="Q41" s="4"/>
      <c r="R41" s="4"/>
      <c r="S41" s="4"/>
      <c r="V41" s="5"/>
      <c r="W41" s="5"/>
      <c r="X41" s="12"/>
      <c r="Y41" s="5"/>
      <c r="Z41" s="5"/>
      <c r="AA41" s="5"/>
      <c r="AB41" s="5"/>
      <c r="AC41" s="5"/>
      <c r="AF41" s="11"/>
      <c r="AG41" s="11"/>
      <c r="AH41" s="11"/>
      <c r="AI41" s="11"/>
      <c r="AJ41" s="11"/>
    </row>
    <row r="42" spans="1:36"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S42" s="4"/>
      <c r="V42" s="5"/>
      <c r="W42" s="5"/>
      <c r="X42" s="5"/>
      <c r="Y42" s="5"/>
      <c r="Z42" s="5"/>
      <c r="AA42" s="5"/>
      <c r="AB42" s="5"/>
      <c r="AC42" s="5"/>
      <c r="AF42" s="11"/>
      <c r="AG42" s="11"/>
      <c r="AH42" s="11"/>
      <c r="AI42" s="11"/>
      <c r="AJ42" s="11"/>
    </row>
    <row r="43" spans="1:36">
      <c r="C43" s="4"/>
      <c r="D43" s="4"/>
      <c r="E43" s="12"/>
      <c r="F43" s="4"/>
      <c r="G43" s="4"/>
      <c r="H43" s="4"/>
      <c r="I43" s="4"/>
      <c r="J43" s="4"/>
      <c r="L43" s="4"/>
      <c r="M43" s="4"/>
      <c r="N43" s="12"/>
      <c r="O43" s="4"/>
      <c r="P43" s="4"/>
      <c r="Q43" s="4"/>
      <c r="R43" s="4"/>
      <c r="S43" s="4"/>
      <c r="V43" s="5"/>
      <c r="W43" s="5"/>
      <c r="X43" s="12"/>
      <c r="Y43" s="5"/>
      <c r="Z43" s="5"/>
      <c r="AA43" s="5"/>
      <c r="AB43" s="5"/>
      <c r="AC43" s="5"/>
      <c r="AF43" s="11"/>
      <c r="AG43" s="11"/>
      <c r="AH43" s="11"/>
      <c r="AI43" s="11"/>
      <c r="AJ43" s="11"/>
    </row>
    <row r="44" spans="1:36">
      <c r="C44" s="4"/>
      <c r="D44" s="4"/>
      <c r="E44" s="4"/>
      <c r="F44" s="4"/>
      <c r="G44" s="4"/>
      <c r="H44" s="4"/>
      <c r="I44" s="4"/>
      <c r="J44" s="4"/>
      <c r="L44" s="4"/>
      <c r="M44" s="4"/>
      <c r="N44" s="4"/>
      <c r="O44" s="4"/>
      <c r="P44" s="4"/>
      <c r="Q44" s="4"/>
      <c r="R44" s="4"/>
      <c r="S44" s="4"/>
      <c r="V44" s="5"/>
      <c r="W44" s="5"/>
      <c r="X44" s="5"/>
      <c r="Y44" s="5"/>
      <c r="Z44" s="5"/>
      <c r="AA44" s="5"/>
      <c r="AB44" s="5"/>
      <c r="AC44" s="5"/>
      <c r="AF44" s="11"/>
      <c r="AG44" s="11"/>
      <c r="AH44" s="11"/>
      <c r="AI44" s="11"/>
      <c r="AJ44" s="11"/>
    </row>
    <row r="45" spans="1:36">
      <c r="C45" s="4"/>
      <c r="D45" s="4"/>
      <c r="E45" s="4"/>
      <c r="F45" s="4"/>
      <c r="G45" s="4"/>
      <c r="H45" s="4"/>
      <c r="I45" s="4"/>
      <c r="J45" s="4"/>
      <c r="L45" s="4"/>
      <c r="M45" s="4"/>
      <c r="N45" s="4"/>
      <c r="O45" s="4"/>
      <c r="P45" s="4"/>
      <c r="Q45" s="4"/>
      <c r="R45" s="4"/>
      <c r="S45" s="4"/>
      <c r="V45" s="5"/>
      <c r="W45" s="5"/>
      <c r="X45" s="5"/>
      <c r="Y45" s="5"/>
      <c r="Z45" s="5"/>
      <c r="AA45" s="5"/>
      <c r="AB45" s="5"/>
      <c r="AC45" s="5"/>
      <c r="AF45" s="11"/>
      <c r="AG45" s="11"/>
      <c r="AH45" s="11"/>
      <c r="AI45" s="11"/>
      <c r="AJ45" s="11"/>
    </row>
    <row r="46" spans="1:36">
      <c r="C46" s="4"/>
      <c r="D46" s="4"/>
      <c r="E46" s="4"/>
      <c r="F46" s="4"/>
      <c r="G46" s="4"/>
      <c r="H46" s="4"/>
      <c r="I46" s="4"/>
      <c r="J46" s="4"/>
      <c r="L46" s="4"/>
      <c r="M46" s="4"/>
      <c r="N46" s="4"/>
      <c r="O46" s="4"/>
      <c r="P46" s="4"/>
      <c r="Q46" s="4"/>
      <c r="R46" s="4"/>
      <c r="S46" s="4"/>
      <c r="V46" s="5"/>
      <c r="W46" s="5"/>
      <c r="X46" s="5"/>
      <c r="Y46" s="5"/>
      <c r="Z46" s="5"/>
      <c r="AA46" s="5"/>
      <c r="AB46" s="5"/>
      <c r="AC46" s="5"/>
      <c r="AF46" s="11"/>
      <c r="AG46" s="11"/>
      <c r="AH46" s="11"/>
      <c r="AI46" s="11"/>
      <c r="AJ46" s="11"/>
    </row>
    <row r="47" spans="1:36">
      <c r="C47" s="4"/>
      <c r="D47" s="4"/>
      <c r="E47" s="4"/>
      <c r="F47" s="4"/>
      <c r="G47" s="4"/>
      <c r="H47" s="4"/>
      <c r="I47" s="4"/>
      <c r="J47" s="4"/>
      <c r="L47" s="4"/>
      <c r="M47" s="4"/>
      <c r="N47" s="4"/>
      <c r="O47" s="4"/>
      <c r="P47" s="4"/>
      <c r="Q47" s="4"/>
      <c r="R47" s="4"/>
      <c r="S47" s="4"/>
      <c r="V47" s="5"/>
      <c r="W47" s="5"/>
      <c r="X47" s="5"/>
      <c r="Y47" s="5"/>
      <c r="Z47" s="5"/>
      <c r="AA47" s="5"/>
      <c r="AB47" s="5"/>
      <c r="AC47" s="5"/>
      <c r="AF47" s="11"/>
      <c r="AG47" s="11"/>
      <c r="AH47" s="11"/>
      <c r="AI47" s="11"/>
      <c r="AJ47" s="11"/>
    </row>
    <row r="48" spans="1:36">
      <c r="AF48" s="13"/>
      <c r="AG48" s="13"/>
      <c r="AH48" s="13"/>
      <c r="AI48" s="13"/>
      <c r="AJ48" s="13"/>
    </row>
    <row r="49" spans="2:36">
      <c r="AF49" s="13"/>
      <c r="AG49" s="13"/>
      <c r="AH49" s="13"/>
      <c r="AI49" s="13"/>
      <c r="AJ49" s="13"/>
    </row>
    <row r="52" spans="2:36">
      <c r="L52" s="4"/>
      <c r="M52" s="4"/>
      <c r="N52" s="4"/>
      <c r="O52" s="4"/>
      <c r="P52" s="4"/>
      <c r="Q52" s="4"/>
      <c r="R52" s="4"/>
      <c r="S52" s="4"/>
      <c r="U52" s="5"/>
      <c r="V52" s="5"/>
      <c r="W52" s="5"/>
      <c r="X52" s="5"/>
      <c r="Y52" s="5"/>
      <c r="Z52" s="5"/>
      <c r="AA52" s="5"/>
      <c r="AB52" s="5"/>
      <c r="AC52" s="5"/>
      <c r="AE52" s="11"/>
      <c r="AF52" s="11"/>
      <c r="AG52" s="11"/>
      <c r="AH52" s="11"/>
      <c r="AI52" s="11"/>
      <c r="AJ52" s="11"/>
    </row>
    <row r="53" spans="2:36">
      <c r="B53" s="4"/>
      <c r="C53" s="4"/>
      <c r="D53" s="4"/>
      <c r="E53" s="4"/>
      <c r="F53" s="4"/>
      <c r="G53" s="4"/>
      <c r="H53" s="4"/>
      <c r="I53" s="4"/>
      <c r="J53" s="4"/>
      <c r="L53" s="4"/>
      <c r="M53" s="4"/>
      <c r="N53" s="4"/>
      <c r="O53" s="4"/>
      <c r="P53" s="4"/>
      <c r="Q53" s="4"/>
      <c r="R53" s="4"/>
      <c r="S53" s="4"/>
      <c r="U53" s="5"/>
      <c r="V53" s="5"/>
      <c r="W53" s="5"/>
      <c r="X53" s="5"/>
      <c r="Y53" s="5"/>
      <c r="Z53" s="5"/>
      <c r="AA53" s="5"/>
      <c r="AB53" s="5"/>
      <c r="AC53" s="5"/>
      <c r="AE53" s="11"/>
      <c r="AF53" s="11"/>
      <c r="AG53" s="11"/>
      <c r="AH53" s="11"/>
      <c r="AI53" s="11"/>
      <c r="AJ53" s="11"/>
    </row>
    <row r="54" spans="2:36">
      <c r="B54" s="4"/>
      <c r="C54" s="4"/>
      <c r="D54" s="4"/>
      <c r="E54" s="4"/>
      <c r="F54" s="4"/>
      <c r="G54" s="4"/>
      <c r="H54" s="4"/>
      <c r="I54" s="4"/>
      <c r="J54" s="4"/>
      <c r="L54" s="4"/>
      <c r="M54" s="4"/>
      <c r="N54" s="4"/>
      <c r="O54" s="4"/>
      <c r="P54" s="4"/>
      <c r="Q54" s="4"/>
      <c r="R54" s="4"/>
      <c r="S54" s="4"/>
      <c r="U54" s="5"/>
      <c r="V54" s="5"/>
      <c r="W54" s="5"/>
      <c r="X54" s="5"/>
      <c r="Y54" s="5"/>
      <c r="Z54" s="5"/>
      <c r="AA54" s="5"/>
      <c r="AB54" s="5"/>
      <c r="AC54" s="5"/>
      <c r="AE54" s="11"/>
      <c r="AF54" s="11"/>
      <c r="AG54" s="11"/>
      <c r="AH54" s="11"/>
      <c r="AI54" s="11"/>
      <c r="AJ54" s="11"/>
    </row>
    <row r="55" spans="2:36">
      <c r="B55" s="4"/>
      <c r="C55" s="4"/>
      <c r="D55" s="4"/>
      <c r="E55" s="4"/>
      <c r="F55" s="4"/>
      <c r="G55" s="4"/>
      <c r="H55" s="4"/>
      <c r="I55" s="4"/>
      <c r="J55" s="4"/>
      <c r="L55" s="4"/>
      <c r="M55" s="4"/>
      <c r="N55" s="4"/>
      <c r="O55" s="4"/>
      <c r="P55" s="4"/>
      <c r="Q55" s="4"/>
      <c r="R55" s="4"/>
      <c r="S55" s="4"/>
      <c r="U55" s="5"/>
      <c r="V55" s="5"/>
      <c r="W55" s="5"/>
      <c r="X55" s="5"/>
      <c r="Y55" s="5"/>
      <c r="Z55" s="5"/>
      <c r="AA55" s="5"/>
      <c r="AB55" s="5"/>
      <c r="AC55" s="5"/>
      <c r="AE55" s="11"/>
      <c r="AF55" s="11"/>
      <c r="AG55" s="11"/>
      <c r="AH55" s="11"/>
      <c r="AI55" s="11"/>
      <c r="AJ55" s="11"/>
    </row>
    <row r="56" spans="2:36"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N56" s="4"/>
      <c r="O56" s="4"/>
      <c r="P56" s="4"/>
      <c r="Q56" s="4"/>
      <c r="R56" s="4"/>
      <c r="S56" s="4"/>
      <c r="U56" s="5"/>
      <c r="V56" s="5"/>
      <c r="W56" s="5"/>
      <c r="X56" s="5"/>
      <c r="Y56" s="5"/>
      <c r="Z56" s="5"/>
      <c r="AA56" s="5"/>
      <c r="AB56" s="5"/>
      <c r="AC56" s="5"/>
      <c r="AE56" s="11"/>
      <c r="AF56" s="11"/>
      <c r="AG56" s="11"/>
      <c r="AH56" s="11"/>
      <c r="AI56" s="11"/>
      <c r="AJ56" s="11"/>
    </row>
    <row r="57" spans="2:36"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N57" s="4"/>
      <c r="O57" s="4"/>
      <c r="P57" s="4"/>
      <c r="Q57" s="4"/>
      <c r="R57" s="4"/>
      <c r="S57" s="4"/>
      <c r="U57" s="5"/>
      <c r="V57" s="5"/>
      <c r="W57" s="5"/>
      <c r="X57" s="5"/>
      <c r="Y57" s="5"/>
      <c r="Z57" s="5"/>
      <c r="AA57" s="5"/>
      <c r="AB57" s="5"/>
      <c r="AC57" s="5"/>
      <c r="AE57" s="11"/>
      <c r="AF57" s="11"/>
      <c r="AG57" s="11"/>
      <c r="AH57" s="11"/>
      <c r="AI57" s="11"/>
      <c r="AJ57" s="11"/>
    </row>
    <row r="58" spans="2:36">
      <c r="B58" s="4"/>
      <c r="C58" s="4"/>
      <c r="D58" s="4"/>
      <c r="E58" s="4"/>
      <c r="F58" s="4"/>
      <c r="G58" s="4"/>
      <c r="H58" s="4"/>
      <c r="I58" s="4"/>
      <c r="J58" s="4"/>
      <c r="L58" s="4"/>
      <c r="M58" s="4"/>
      <c r="N58" s="4"/>
      <c r="O58" s="4"/>
      <c r="P58" s="4"/>
      <c r="Q58" s="4"/>
      <c r="R58" s="4"/>
      <c r="S58" s="4"/>
      <c r="U58" s="5"/>
      <c r="V58" s="5"/>
      <c r="W58" s="5"/>
      <c r="X58" s="5"/>
      <c r="Y58" s="5"/>
      <c r="Z58" s="5"/>
      <c r="AA58" s="5"/>
      <c r="AB58" s="5"/>
      <c r="AC58" s="5"/>
      <c r="AE58" s="11"/>
      <c r="AF58" s="11"/>
      <c r="AG58" s="11"/>
      <c r="AH58" s="11"/>
      <c r="AI58" s="11"/>
      <c r="AJ58" s="11"/>
    </row>
    <row r="59" spans="2:36"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N59" s="4"/>
      <c r="O59" s="4"/>
      <c r="P59" s="4"/>
      <c r="Q59" s="4"/>
      <c r="R59" s="4"/>
      <c r="S59" s="4"/>
      <c r="U59" s="5"/>
      <c r="V59" s="5"/>
      <c r="W59" s="5"/>
      <c r="X59" s="5"/>
      <c r="Y59" s="5"/>
      <c r="Z59" s="5"/>
      <c r="AA59" s="5"/>
      <c r="AB59" s="5"/>
      <c r="AC59" s="5"/>
      <c r="AE59" s="11"/>
      <c r="AF59" s="11"/>
      <c r="AG59" s="11"/>
      <c r="AH59" s="11"/>
      <c r="AI59" s="11"/>
      <c r="AJ59" s="11"/>
    </row>
    <row r="60" spans="2:36"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N60" s="4"/>
      <c r="O60" s="4"/>
      <c r="P60" s="4"/>
      <c r="Q60" s="4"/>
      <c r="R60" s="4"/>
      <c r="S60" s="4"/>
      <c r="U60" s="5"/>
      <c r="V60" s="5"/>
      <c r="W60" s="5"/>
      <c r="X60" s="5"/>
      <c r="Y60" s="5"/>
      <c r="Z60" s="5"/>
      <c r="AA60" s="5"/>
      <c r="AB60" s="5"/>
      <c r="AC60" s="5"/>
      <c r="AE60" s="4"/>
      <c r="AF60" s="4"/>
      <c r="AG60" s="4"/>
      <c r="AH60" s="4"/>
      <c r="AI60" s="4"/>
      <c r="AJ60" s="4"/>
    </row>
    <row r="61" spans="2:36">
      <c r="B61" s="4"/>
      <c r="C61" s="4"/>
      <c r="D61" s="4"/>
      <c r="E61" s="4"/>
      <c r="F61" s="4"/>
      <c r="G61" s="4"/>
      <c r="H61" s="4"/>
      <c r="I61" s="4"/>
      <c r="J61" s="4"/>
      <c r="L61" s="4"/>
      <c r="M61" s="4"/>
      <c r="N61" s="4"/>
      <c r="O61" s="4"/>
      <c r="P61" s="4"/>
      <c r="Q61" s="4"/>
      <c r="R61" s="4"/>
      <c r="S61" s="4"/>
      <c r="U61" s="5"/>
      <c r="V61" s="5"/>
      <c r="W61" s="5"/>
      <c r="X61" s="5"/>
      <c r="Y61" s="5"/>
      <c r="Z61" s="5"/>
      <c r="AA61" s="5"/>
      <c r="AB61" s="5"/>
      <c r="AC61" s="5"/>
      <c r="AE61" s="4"/>
      <c r="AF61" s="4"/>
      <c r="AG61" s="4"/>
      <c r="AH61" s="4"/>
      <c r="AI61" s="4"/>
      <c r="AJ61" s="4"/>
    </row>
  </sheetData>
  <mergeCells count="5">
    <mergeCell ref="B4:J4"/>
    <mergeCell ref="V4:AD4"/>
    <mergeCell ref="L4:T4"/>
    <mergeCell ref="AF7:AH7"/>
    <mergeCell ref="AF22:AH2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F1F5-A89D-D84E-8085-5A6EA36329CA}">
  <dimension ref="A1:AM61"/>
  <sheetViews>
    <sheetView tabSelected="1" topLeftCell="M1" zoomScale="99" workbookViewId="0">
      <selection activeCell="AN29" sqref="AN29"/>
    </sheetView>
  </sheetViews>
  <sheetFormatPr baseColWidth="10" defaultRowHeight="14"/>
  <cols>
    <col min="1" max="1" width="10.7109375" style="1"/>
    <col min="2" max="32" width="8.7109375" style="1" customWidth="1"/>
    <col min="33" max="33" width="11.5703125" style="1" bestFit="1" customWidth="1"/>
    <col min="34" max="35" width="11.7109375" style="1" customWidth="1"/>
    <col min="36" max="37" width="8.7109375" style="1" customWidth="1"/>
    <col min="38" max="16384" width="10.7109375" style="1"/>
  </cols>
  <sheetData>
    <row r="1" spans="1:36" ht="18">
      <c r="A1" s="35" t="s">
        <v>68</v>
      </c>
    </row>
    <row r="4" spans="1:36">
      <c r="B4" s="37" t="s">
        <v>1</v>
      </c>
      <c r="C4" s="37"/>
      <c r="D4" s="37"/>
      <c r="E4" s="37"/>
      <c r="F4" s="37"/>
      <c r="G4" s="37"/>
      <c r="H4" s="37"/>
      <c r="I4" s="37"/>
      <c r="J4" s="37"/>
      <c r="M4" s="37" t="s">
        <v>41</v>
      </c>
      <c r="N4" s="37"/>
      <c r="O4" s="37"/>
      <c r="P4" s="37"/>
      <c r="Q4" s="37"/>
      <c r="R4" s="37"/>
      <c r="S4" s="37"/>
      <c r="T4" s="37"/>
      <c r="U4" s="37"/>
      <c r="W4" s="37" t="s">
        <v>2</v>
      </c>
      <c r="X4" s="37"/>
      <c r="Y4" s="37"/>
      <c r="Z4" s="37"/>
      <c r="AA4" s="37"/>
      <c r="AB4" s="37"/>
      <c r="AC4" s="37"/>
      <c r="AD4" s="37"/>
      <c r="AE4" s="37"/>
    </row>
    <row r="5" spans="1:36">
      <c r="A5" s="1" t="s">
        <v>3</v>
      </c>
      <c r="B5" s="2">
        <v>-2.5</v>
      </c>
      <c r="C5" s="2">
        <v>-2</v>
      </c>
      <c r="D5" s="2">
        <v>-1</v>
      </c>
      <c r="E5" s="2">
        <v>0</v>
      </c>
      <c r="F5" s="2">
        <v>0.25</v>
      </c>
      <c r="G5" s="2">
        <v>0.5</v>
      </c>
      <c r="H5" s="2">
        <v>1</v>
      </c>
      <c r="I5" s="2">
        <v>2</v>
      </c>
      <c r="J5" s="2">
        <v>3</v>
      </c>
      <c r="M5" s="2">
        <v>-2.5</v>
      </c>
      <c r="N5" s="2">
        <v>-2</v>
      </c>
      <c r="O5" s="2">
        <v>-1</v>
      </c>
      <c r="P5" s="2">
        <v>0</v>
      </c>
      <c r="Q5" s="2">
        <v>0.25</v>
      </c>
      <c r="R5" s="2">
        <v>0.5</v>
      </c>
      <c r="S5" s="2">
        <v>1</v>
      </c>
      <c r="T5" s="2">
        <v>2</v>
      </c>
      <c r="U5" s="2">
        <v>3</v>
      </c>
      <c r="W5" s="2">
        <v>-2.5</v>
      </c>
      <c r="X5" s="2">
        <v>-2</v>
      </c>
      <c r="Y5" s="2">
        <v>-1</v>
      </c>
      <c r="Z5" s="2">
        <v>0</v>
      </c>
      <c r="AA5" s="2">
        <v>0.25</v>
      </c>
      <c r="AB5" s="2">
        <v>0.5</v>
      </c>
      <c r="AC5" s="2">
        <v>1</v>
      </c>
      <c r="AD5" s="2">
        <v>2</v>
      </c>
      <c r="AE5" s="2">
        <v>3</v>
      </c>
    </row>
    <row r="7" spans="1:36">
      <c r="A7" s="1" t="s">
        <v>14</v>
      </c>
      <c r="AG7" s="37" t="s">
        <v>25</v>
      </c>
      <c r="AH7" s="37"/>
      <c r="AI7" s="37"/>
    </row>
    <row r="8" spans="1:36">
      <c r="AG8" s="26"/>
      <c r="AH8" s="26" t="s">
        <v>27</v>
      </c>
      <c r="AI8" s="26" t="s">
        <v>26</v>
      </c>
      <c r="AJ8" s="1" t="s">
        <v>58</v>
      </c>
    </row>
    <row r="9" spans="1:36">
      <c r="A9" s="1" t="s">
        <v>15</v>
      </c>
      <c r="B9" s="1">
        <v>62.67</v>
      </c>
      <c r="C9" s="1">
        <v>52.51</v>
      </c>
      <c r="D9" s="1">
        <v>55.9</v>
      </c>
      <c r="E9" s="1">
        <v>38.96</v>
      </c>
      <c r="F9" s="1">
        <v>52.51</v>
      </c>
      <c r="G9" s="1">
        <v>52.51</v>
      </c>
      <c r="H9" s="1">
        <v>62.67</v>
      </c>
      <c r="I9" s="1">
        <v>52.51</v>
      </c>
      <c r="J9" s="1">
        <v>38.96</v>
      </c>
      <c r="M9" s="5">
        <v>1.018</v>
      </c>
      <c r="N9" s="5">
        <v>0.59099999999999997</v>
      </c>
      <c r="O9" s="5">
        <v>0.68300000000000005</v>
      </c>
      <c r="P9" s="5">
        <v>0.72499999999999998</v>
      </c>
      <c r="Q9" s="5">
        <v>2.7280000000000002</v>
      </c>
      <c r="R9" s="5">
        <v>2.0990000000000002</v>
      </c>
      <c r="S9" s="5">
        <v>2.476</v>
      </c>
      <c r="T9" s="5">
        <v>1.5549999999999999</v>
      </c>
      <c r="U9" s="5">
        <v>0.85099999999999998</v>
      </c>
      <c r="W9" s="4">
        <v>66.2</v>
      </c>
      <c r="X9" s="4">
        <v>43.6</v>
      </c>
      <c r="Y9" s="4">
        <v>39.35</v>
      </c>
      <c r="Z9" s="4">
        <v>37.65</v>
      </c>
      <c r="AA9" s="4">
        <v>211.34</v>
      </c>
      <c r="AB9" s="4">
        <v>169.61</v>
      </c>
      <c r="AC9" s="4">
        <v>165.3</v>
      </c>
      <c r="AD9" s="4">
        <v>131.05000000000001</v>
      </c>
      <c r="AE9" s="4">
        <v>61.26</v>
      </c>
      <c r="AG9" s="19" t="s">
        <v>15</v>
      </c>
      <c r="AH9" s="16">
        <f>Q9-P9</f>
        <v>2.0030000000000001</v>
      </c>
      <c r="AI9" s="15">
        <f>AA9-Z9</f>
        <v>173.69</v>
      </c>
    </row>
    <row r="10" spans="1:36">
      <c r="A10" s="1" t="s">
        <v>16</v>
      </c>
      <c r="B10" s="4">
        <v>76.22</v>
      </c>
      <c r="C10" s="4">
        <v>72.83</v>
      </c>
      <c r="D10" s="4">
        <v>76.22</v>
      </c>
      <c r="E10" s="4">
        <v>83</v>
      </c>
      <c r="F10" s="4">
        <v>99.94</v>
      </c>
      <c r="G10" s="4">
        <v>86.39</v>
      </c>
      <c r="H10" s="4">
        <v>66.06</v>
      </c>
      <c r="I10" s="4">
        <v>83</v>
      </c>
      <c r="J10" s="4">
        <v>69.45</v>
      </c>
      <c r="M10" s="5">
        <v>0.90100000000000002</v>
      </c>
      <c r="N10" s="5">
        <v>1.018</v>
      </c>
      <c r="O10" s="5">
        <v>0.88400000000000001</v>
      </c>
      <c r="P10" s="5">
        <v>0.97599999999999998</v>
      </c>
      <c r="Q10" s="5">
        <v>2.1659999999999999</v>
      </c>
      <c r="R10" s="5">
        <v>2.4510000000000001</v>
      </c>
      <c r="S10" s="5">
        <v>2.2330000000000001</v>
      </c>
      <c r="T10" s="5">
        <v>1.286</v>
      </c>
      <c r="U10" s="5">
        <v>0.76700000000000002</v>
      </c>
      <c r="W10" s="4">
        <v>57.38</v>
      </c>
      <c r="X10" s="4">
        <v>73.349999999999994</v>
      </c>
      <c r="Y10" s="4">
        <v>44.49</v>
      </c>
      <c r="Z10" s="4">
        <v>51.71</v>
      </c>
      <c r="AA10" s="4">
        <v>151.66999999999999</v>
      </c>
      <c r="AB10" s="4">
        <v>154.31</v>
      </c>
      <c r="AC10" s="4">
        <v>168.14</v>
      </c>
      <c r="AD10" s="4">
        <v>86.08</v>
      </c>
      <c r="AE10" s="4">
        <v>40.909999999999997</v>
      </c>
      <c r="AG10" s="20" t="s">
        <v>16</v>
      </c>
      <c r="AH10" s="16">
        <f>Q10-P10</f>
        <v>1.19</v>
      </c>
      <c r="AI10" s="15">
        <f>AA10-Z10</f>
        <v>99.95999999999998</v>
      </c>
    </row>
    <row r="11" spans="1:36">
      <c r="A11" s="1" t="s">
        <v>17</v>
      </c>
      <c r="B11" s="4">
        <v>67.430000000000007</v>
      </c>
      <c r="C11" s="4">
        <v>60.69</v>
      </c>
      <c r="D11" s="4">
        <v>97.78</v>
      </c>
      <c r="E11" s="4">
        <v>80.92</v>
      </c>
      <c r="F11" s="4">
        <v>47.2</v>
      </c>
      <c r="G11" s="4">
        <v>50.58</v>
      </c>
      <c r="H11" s="4">
        <v>43.83</v>
      </c>
      <c r="I11" s="4">
        <v>64.06</v>
      </c>
      <c r="J11" s="4">
        <v>84.29</v>
      </c>
      <c r="M11" s="5">
        <v>1.355</v>
      </c>
      <c r="N11" s="5">
        <v>1.028</v>
      </c>
      <c r="O11" s="5">
        <v>0.872</v>
      </c>
      <c r="P11" s="5">
        <v>0.82299999999999995</v>
      </c>
      <c r="Q11" s="5">
        <v>3.9020000000000001</v>
      </c>
      <c r="R11" s="5">
        <v>2.657</v>
      </c>
      <c r="S11" s="5">
        <v>1.4370000000000001</v>
      </c>
      <c r="T11" s="5">
        <v>1.224</v>
      </c>
      <c r="U11" s="5">
        <v>0.85599999999999998</v>
      </c>
      <c r="W11" s="4">
        <v>47.87</v>
      </c>
      <c r="X11" s="4">
        <v>63.3</v>
      </c>
      <c r="Y11" s="4">
        <v>36.93</v>
      </c>
      <c r="Z11" s="4">
        <v>35.29</v>
      </c>
      <c r="AA11" s="4">
        <v>124.68</v>
      </c>
      <c r="AB11" s="4">
        <v>96.43</v>
      </c>
      <c r="AC11" s="4">
        <v>73.87</v>
      </c>
      <c r="AD11" s="4">
        <v>48.6</v>
      </c>
      <c r="AE11" s="4">
        <v>27.74</v>
      </c>
      <c r="AG11" s="20" t="s">
        <v>17</v>
      </c>
      <c r="AH11" s="16">
        <f>Q11-P11</f>
        <v>3.0790000000000002</v>
      </c>
      <c r="AI11" s="15">
        <f>AA11-Z11</f>
        <v>89.390000000000015</v>
      </c>
    </row>
    <row r="12" spans="1:36">
      <c r="A12" s="1" t="s">
        <v>18</v>
      </c>
      <c r="B12" s="4">
        <v>80.92</v>
      </c>
      <c r="C12" s="4">
        <v>67.430000000000007</v>
      </c>
      <c r="D12" s="4">
        <v>87.67</v>
      </c>
      <c r="E12" s="4">
        <v>67.430000000000007</v>
      </c>
      <c r="F12" s="4">
        <v>64.06</v>
      </c>
      <c r="G12" s="4">
        <v>64.06</v>
      </c>
      <c r="H12" s="4">
        <v>67.430000000000007</v>
      </c>
      <c r="I12" s="4">
        <v>77.55</v>
      </c>
      <c r="J12" s="4">
        <v>67.430000000000007</v>
      </c>
      <c r="M12" s="5">
        <v>1.6990000000000001</v>
      </c>
      <c r="N12" s="5">
        <v>1.1339999999999999</v>
      </c>
      <c r="O12" s="5">
        <v>0.97</v>
      </c>
      <c r="P12" s="5">
        <v>0.76600000000000001</v>
      </c>
      <c r="Q12" s="5">
        <v>4.0979999999999999</v>
      </c>
      <c r="R12" s="5">
        <v>3.214</v>
      </c>
      <c r="S12" s="5">
        <v>2.944</v>
      </c>
      <c r="T12" s="5">
        <v>1.9450000000000001</v>
      </c>
      <c r="U12" s="5">
        <v>1.069</v>
      </c>
      <c r="W12" s="4">
        <v>63.52</v>
      </c>
      <c r="X12" s="4">
        <v>53.33</v>
      </c>
      <c r="Y12" s="4">
        <v>29.93</v>
      </c>
      <c r="Z12" s="4">
        <v>23.32</v>
      </c>
      <c r="AA12" s="4">
        <v>137.33000000000001</v>
      </c>
      <c r="AB12" s="4">
        <v>117.86</v>
      </c>
      <c r="AC12" s="4">
        <v>97.5</v>
      </c>
      <c r="AD12" s="4">
        <v>65.17</v>
      </c>
      <c r="AE12" s="4">
        <v>38.9</v>
      </c>
      <c r="AG12" s="20" t="s">
        <v>18</v>
      </c>
      <c r="AH12" s="16">
        <f>Q12-P12</f>
        <v>3.3319999999999999</v>
      </c>
      <c r="AI12" s="15">
        <f>AA12-Z12</f>
        <v>114.01000000000002</v>
      </c>
    </row>
    <row r="13" spans="1:36">
      <c r="A13" s="1" t="s">
        <v>19</v>
      </c>
      <c r="B13" s="4">
        <v>78.45</v>
      </c>
      <c r="C13" s="4">
        <v>78.45</v>
      </c>
      <c r="D13" s="4">
        <v>68.64</v>
      </c>
      <c r="E13" s="4">
        <v>58.84</v>
      </c>
      <c r="F13" s="4">
        <v>58.84</v>
      </c>
      <c r="G13" s="4">
        <v>52.3</v>
      </c>
      <c r="H13" s="4">
        <v>45.76</v>
      </c>
      <c r="I13" s="4">
        <v>55.57</v>
      </c>
      <c r="J13" s="4">
        <v>58.84</v>
      </c>
      <c r="M13" s="5">
        <v>1.113</v>
      </c>
      <c r="N13" s="5">
        <v>0.872</v>
      </c>
      <c r="O13" s="5">
        <v>0.746</v>
      </c>
      <c r="P13" s="5">
        <v>0.52100000000000002</v>
      </c>
      <c r="Q13" s="5">
        <v>2.806</v>
      </c>
      <c r="R13" s="5">
        <v>1.7889999999999999</v>
      </c>
      <c r="S13" s="5">
        <v>1.347</v>
      </c>
      <c r="T13" s="5">
        <v>1.105</v>
      </c>
      <c r="U13" s="5">
        <v>0.94699999999999995</v>
      </c>
      <c r="W13" s="4">
        <v>68.709999999999994</v>
      </c>
      <c r="X13" s="4">
        <v>43.37</v>
      </c>
      <c r="Y13" s="4">
        <v>30.98</v>
      </c>
      <c r="Z13" s="4">
        <v>25.77</v>
      </c>
      <c r="AA13" s="4">
        <v>114.36</v>
      </c>
      <c r="AB13" s="4">
        <v>81.02</v>
      </c>
      <c r="AC13" s="4">
        <v>67.11</v>
      </c>
      <c r="AD13" s="4">
        <v>37.47</v>
      </c>
      <c r="AE13" s="4">
        <v>32.07</v>
      </c>
      <c r="AG13" s="20" t="s">
        <v>19</v>
      </c>
      <c r="AH13" s="16">
        <f>Q13-P13</f>
        <v>2.2850000000000001</v>
      </c>
      <c r="AI13" s="15">
        <f>AA13-Z13</f>
        <v>88.59</v>
      </c>
    </row>
    <row r="14" spans="1:36">
      <c r="A14" s="1" t="s">
        <v>20</v>
      </c>
      <c r="B14" s="4">
        <v>84.99</v>
      </c>
      <c r="C14" s="4">
        <v>68.64</v>
      </c>
      <c r="D14" s="4">
        <v>81.72</v>
      </c>
      <c r="E14" s="4">
        <v>71.91</v>
      </c>
      <c r="F14" s="4">
        <v>65.37</v>
      </c>
      <c r="G14" s="4">
        <v>58.84</v>
      </c>
      <c r="H14" s="4">
        <v>71.91</v>
      </c>
      <c r="I14" s="4">
        <v>88.25</v>
      </c>
      <c r="J14" s="4">
        <v>94.79</v>
      </c>
      <c r="M14" s="5">
        <v>1.1220000000000001</v>
      </c>
      <c r="N14" s="5">
        <v>0.82099999999999995</v>
      </c>
      <c r="O14" s="5">
        <v>0.85499999999999998</v>
      </c>
      <c r="P14" s="5">
        <v>0.72099999999999997</v>
      </c>
      <c r="Q14" s="5">
        <v>2.74</v>
      </c>
      <c r="R14" s="5">
        <v>2.206</v>
      </c>
      <c r="S14" s="5">
        <v>1.7470000000000001</v>
      </c>
      <c r="T14" s="5">
        <v>1.6970000000000001</v>
      </c>
      <c r="U14" s="5">
        <v>1.23</v>
      </c>
      <c r="W14" s="4">
        <v>50.76</v>
      </c>
      <c r="X14" s="4">
        <v>34.06</v>
      </c>
      <c r="Y14" s="4">
        <v>29.32</v>
      </c>
      <c r="Z14" s="4">
        <v>28.11</v>
      </c>
      <c r="AA14" s="4">
        <v>108.72</v>
      </c>
      <c r="AB14" s="4">
        <v>84.98</v>
      </c>
      <c r="AC14" s="4">
        <v>74.22</v>
      </c>
      <c r="AD14" s="4">
        <v>53.99</v>
      </c>
      <c r="AE14" s="4">
        <v>40.159999999999997</v>
      </c>
      <c r="AG14" s="20" t="s">
        <v>20</v>
      </c>
      <c r="AH14" s="16">
        <f>Q14-P14</f>
        <v>2.0190000000000001</v>
      </c>
      <c r="AI14" s="15">
        <f>AA14-Z14</f>
        <v>80.61</v>
      </c>
    </row>
    <row r="15" spans="1:36">
      <c r="A15" s="1" t="s">
        <v>21</v>
      </c>
      <c r="B15" s="4">
        <v>102.01</v>
      </c>
      <c r="C15" s="4">
        <v>92.3</v>
      </c>
      <c r="D15" s="4">
        <v>131.16</v>
      </c>
      <c r="E15" s="4">
        <v>79.34</v>
      </c>
      <c r="F15" s="4">
        <v>82.58</v>
      </c>
      <c r="G15" s="4">
        <v>82.58</v>
      </c>
      <c r="H15" s="4">
        <v>66.39</v>
      </c>
      <c r="I15" s="4">
        <v>89.06</v>
      </c>
      <c r="J15" s="4">
        <v>95.53</v>
      </c>
      <c r="M15" s="5">
        <v>1.0349999999999999</v>
      </c>
      <c r="N15" s="5">
        <v>0.44600000000000001</v>
      </c>
      <c r="O15" s="5">
        <v>0.67500000000000004</v>
      </c>
      <c r="P15" s="5">
        <v>0.54400000000000004</v>
      </c>
      <c r="Q15" s="5">
        <v>2.9510000000000001</v>
      </c>
      <c r="R15" s="5">
        <v>1.69</v>
      </c>
      <c r="S15" s="5">
        <v>1.764</v>
      </c>
      <c r="T15" s="5">
        <v>1.2969999999999999</v>
      </c>
      <c r="U15" s="5">
        <v>1.109</v>
      </c>
      <c r="W15" s="4">
        <v>71.28</v>
      </c>
      <c r="X15" s="4">
        <v>34.57</v>
      </c>
      <c r="Y15" s="4">
        <v>33.049999999999997</v>
      </c>
      <c r="Z15" s="4">
        <v>25.54</v>
      </c>
      <c r="AA15" s="4">
        <v>223.87</v>
      </c>
      <c r="AB15" s="4">
        <v>187.6</v>
      </c>
      <c r="AC15" s="4">
        <v>161.78</v>
      </c>
      <c r="AD15" s="4">
        <v>124.08</v>
      </c>
      <c r="AE15" s="4">
        <v>61.77</v>
      </c>
      <c r="AG15" s="20" t="s">
        <v>21</v>
      </c>
      <c r="AH15" s="16">
        <f>Q15-P15</f>
        <v>2.407</v>
      </c>
      <c r="AI15" s="15">
        <f>AA15-Z15</f>
        <v>198.33</v>
      </c>
    </row>
    <row r="16" spans="1:36">
      <c r="A16" s="2" t="s">
        <v>22</v>
      </c>
      <c r="B16" s="6">
        <v>114.96</v>
      </c>
      <c r="C16" s="6">
        <v>121.44</v>
      </c>
      <c r="D16" s="6">
        <v>121.44</v>
      </c>
      <c r="E16" s="6">
        <v>95.53</v>
      </c>
      <c r="F16" s="6">
        <v>121.44</v>
      </c>
      <c r="G16" s="6">
        <v>102.01</v>
      </c>
      <c r="H16" s="6">
        <v>131.16</v>
      </c>
      <c r="I16" s="6">
        <v>157.06</v>
      </c>
      <c r="J16" s="6">
        <v>157.06</v>
      </c>
      <c r="M16" s="7">
        <v>1.5429999999999999</v>
      </c>
      <c r="N16" s="7">
        <v>1.085</v>
      </c>
      <c r="O16" s="7">
        <v>0.61</v>
      </c>
      <c r="P16" s="7">
        <v>0.59299999999999997</v>
      </c>
      <c r="Q16" s="7">
        <v>3.7690000000000001</v>
      </c>
      <c r="R16" s="7">
        <v>2.6320000000000001</v>
      </c>
      <c r="S16" s="7">
        <v>2.2549999999999999</v>
      </c>
      <c r="T16" s="7">
        <v>2.0750000000000002</v>
      </c>
      <c r="U16" s="7">
        <v>1.641</v>
      </c>
      <c r="W16" s="6">
        <v>78.63</v>
      </c>
      <c r="X16" s="6">
        <v>58.42</v>
      </c>
      <c r="Y16" s="6">
        <v>25.27</v>
      </c>
      <c r="Z16" s="6">
        <v>20.55</v>
      </c>
      <c r="AA16" s="6">
        <v>269.75</v>
      </c>
      <c r="AB16" s="6">
        <v>217.49</v>
      </c>
      <c r="AC16" s="6">
        <v>213.59</v>
      </c>
      <c r="AD16" s="6">
        <v>122.48</v>
      </c>
      <c r="AE16" s="6">
        <v>64.47</v>
      </c>
      <c r="AG16" s="21" t="s">
        <v>22</v>
      </c>
      <c r="AH16" s="18">
        <f>Q16-P16</f>
        <v>3.1760000000000002</v>
      </c>
      <c r="AI16" s="17">
        <f>AA16-Z16</f>
        <v>249.2</v>
      </c>
    </row>
    <row r="17" spans="1:39">
      <c r="A17" s="1" t="s">
        <v>12</v>
      </c>
      <c r="B17" s="4">
        <f>AVERAGE(B9:B16)</f>
        <v>83.456250000000011</v>
      </c>
      <c r="C17" s="4">
        <f t="shared" ref="C17:J17" si="0">AVERAGE(C9:C16)</f>
        <v>76.786249999999995</v>
      </c>
      <c r="D17" s="4">
        <f t="shared" si="0"/>
        <v>90.066249999999997</v>
      </c>
      <c r="E17" s="4">
        <f t="shared" si="0"/>
        <v>71.991249999999994</v>
      </c>
      <c r="F17" s="4">
        <f t="shared" si="0"/>
        <v>73.992499999999993</v>
      </c>
      <c r="G17" s="4">
        <f t="shared" si="0"/>
        <v>68.658750000000012</v>
      </c>
      <c r="H17" s="4">
        <f t="shared" si="0"/>
        <v>69.40124999999999</v>
      </c>
      <c r="I17" s="4">
        <f t="shared" si="0"/>
        <v>83.382499999999993</v>
      </c>
      <c r="J17" s="4">
        <f t="shared" si="0"/>
        <v>83.293750000000017</v>
      </c>
      <c r="M17" s="5">
        <f>AVERAGE(M9:M16)</f>
        <v>1.2232499999999999</v>
      </c>
      <c r="N17" s="5">
        <f t="shared" ref="N17:U17" si="1">AVERAGE(N9:N16)</f>
        <v>0.8743749999999999</v>
      </c>
      <c r="O17" s="5">
        <f t="shared" si="1"/>
        <v>0.78687499999999999</v>
      </c>
      <c r="P17" s="5">
        <f t="shared" si="1"/>
        <v>0.70862500000000006</v>
      </c>
      <c r="Q17" s="5">
        <f t="shared" si="1"/>
        <v>3.1449999999999996</v>
      </c>
      <c r="R17" s="5">
        <f t="shared" si="1"/>
        <v>2.3422500000000004</v>
      </c>
      <c r="S17" s="5">
        <f t="shared" si="1"/>
        <v>2.0253749999999999</v>
      </c>
      <c r="T17" s="5">
        <f t="shared" si="1"/>
        <v>1.5230000000000001</v>
      </c>
      <c r="U17" s="5">
        <f t="shared" si="1"/>
        <v>1.0587499999999999</v>
      </c>
      <c r="W17" s="4">
        <f>AVERAGE(W9:W16)</f>
        <v>63.043750000000003</v>
      </c>
      <c r="X17" s="4">
        <f t="shared" ref="X17:AE17" si="2">AVERAGE(X9:X16)</f>
        <v>50.5</v>
      </c>
      <c r="Y17" s="4">
        <f t="shared" si="2"/>
        <v>33.664999999999999</v>
      </c>
      <c r="Z17" s="4">
        <f t="shared" si="2"/>
        <v>30.992500000000003</v>
      </c>
      <c r="AA17" s="4">
        <f t="shared" si="2"/>
        <v>167.715</v>
      </c>
      <c r="AB17" s="4">
        <f t="shared" si="2"/>
        <v>138.66250000000002</v>
      </c>
      <c r="AC17" s="4">
        <f t="shared" si="2"/>
        <v>127.68875</v>
      </c>
      <c r="AD17" s="4">
        <f t="shared" si="2"/>
        <v>83.615000000000009</v>
      </c>
      <c r="AE17" s="4">
        <f t="shared" si="2"/>
        <v>45.91</v>
      </c>
      <c r="AF17" s="5"/>
      <c r="AG17" s="22" t="s">
        <v>12</v>
      </c>
      <c r="AH17" s="5">
        <f>AVERAGE(AH9:AH16)</f>
        <v>2.436375</v>
      </c>
      <c r="AI17" s="4">
        <f>AVERAGE(AI9:AI16)</f>
        <v>136.7225</v>
      </c>
      <c r="AJ17" s="5"/>
      <c r="AK17" s="5"/>
      <c r="AL17" s="5"/>
      <c r="AM17" s="5"/>
    </row>
    <row r="18" spans="1:39">
      <c r="A18" s="1" t="s">
        <v>13</v>
      </c>
      <c r="B18" s="4">
        <f>_xlfn.STDEV.S(B9:B16)</f>
        <v>17.369297985238116</v>
      </c>
      <c r="C18" s="4">
        <f t="shared" ref="C18:J18" si="3">_xlfn.STDEV.S(C9:C16)</f>
        <v>21.565117957015698</v>
      </c>
      <c r="D18" s="4">
        <f t="shared" si="3"/>
        <v>25.707274644404805</v>
      </c>
      <c r="E18" s="4">
        <f t="shared" si="3"/>
        <v>17.295013680662066</v>
      </c>
      <c r="F18" s="4">
        <f t="shared" si="3"/>
        <v>25.579621772027867</v>
      </c>
      <c r="G18" s="4">
        <f t="shared" si="3"/>
        <v>19.247607226057191</v>
      </c>
      <c r="H18" s="4">
        <f t="shared" si="3"/>
        <v>26.999104978551745</v>
      </c>
      <c r="I18" s="4">
        <f t="shared" si="3"/>
        <v>32.990194105868163</v>
      </c>
      <c r="J18" s="4">
        <f t="shared" si="3"/>
        <v>35.317169008652321</v>
      </c>
      <c r="M18" s="5">
        <f>_xlfn.STDEV.S(M9:M16)</f>
        <v>0.28024313423474662</v>
      </c>
      <c r="N18" s="5">
        <f t="shared" ref="N18:U18" si="4">_xlfn.STDEV.S(N9:N16)</f>
        <v>0.24572280404669736</v>
      </c>
      <c r="O18" s="5">
        <f t="shared" si="4"/>
        <v>0.12599142544520381</v>
      </c>
      <c r="P18" s="5">
        <f t="shared" si="4"/>
        <v>0.15304428630768446</v>
      </c>
      <c r="Q18" s="5">
        <f t="shared" si="4"/>
        <v>0.68863695598105945</v>
      </c>
      <c r="R18" s="5">
        <f t="shared" si="4"/>
        <v>0.50200277460815212</v>
      </c>
      <c r="S18" s="5">
        <f t="shared" si="4"/>
        <v>0.54706461814722884</v>
      </c>
      <c r="T18" s="5">
        <f t="shared" si="4"/>
        <v>0.3556599499521973</v>
      </c>
      <c r="U18" s="5">
        <f t="shared" si="4"/>
        <v>0.28103012039891534</v>
      </c>
      <c r="W18" s="4">
        <f>_xlfn.STDEV.S(W9:W16)</f>
        <v>10.462677801868599</v>
      </c>
      <c r="X18" s="4">
        <f t="shared" ref="X18:AE18" si="5">_xlfn.STDEV.S(X9:X16)</f>
        <v>14.036601135195491</v>
      </c>
      <c r="Y18" s="4">
        <f t="shared" si="5"/>
        <v>6.2226866039861353</v>
      </c>
      <c r="Z18" s="4">
        <f t="shared" si="5"/>
        <v>10.178631328144531</v>
      </c>
      <c r="AA18" s="4">
        <f t="shared" si="5"/>
        <v>59.554936703133926</v>
      </c>
      <c r="AB18" s="4">
        <f t="shared" si="5"/>
        <v>51.035061267440646</v>
      </c>
      <c r="AC18" s="4">
        <f t="shared" si="5"/>
        <v>55.970219744202211</v>
      </c>
      <c r="AD18" s="4">
        <f t="shared" si="5"/>
        <v>37.753580341093858</v>
      </c>
      <c r="AE18" s="4">
        <f t="shared" si="5"/>
        <v>14.444637165991502</v>
      </c>
      <c r="AF18" s="5"/>
      <c r="AG18" s="22" t="s">
        <v>13</v>
      </c>
      <c r="AH18" s="5">
        <f>_xlfn.STDEV.S(AH9:AH16)</f>
        <v>0.72716670077382306</v>
      </c>
      <c r="AI18" s="4">
        <f>_xlfn.STDEV.S(AI9:AI16)</f>
        <v>62.548635876412206</v>
      </c>
      <c r="AJ18" s="5"/>
      <c r="AK18" s="5"/>
      <c r="AL18" s="5"/>
      <c r="AM18" s="5"/>
    </row>
    <row r="19" spans="1:39">
      <c r="A19" s="1" t="s">
        <v>28</v>
      </c>
      <c r="F19" s="1">
        <f>_xlfn.T.TEST(E9:E16,F9:F16,2,3)</f>
        <v>0.85753858763230917</v>
      </c>
      <c r="Q19" s="12">
        <f>_xlfn.T.TEST(P9:P16,Q9:Q16,2,3)</f>
        <v>1.3286865943432946E-5</v>
      </c>
      <c r="AA19" s="12">
        <f>_xlfn.T.TEST(Z9:Z16,AA9:AA16,2,3)</f>
        <v>2.8968206931746695E-4</v>
      </c>
    </row>
    <row r="20" spans="1:39">
      <c r="F20" s="1" t="s">
        <v>71</v>
      </c>
      <c r="Q20" s="1" t="s">
        <v>71</v>
      </c>
      <c r="AA20" s="1" t="s">
        <v>71</v>
      </c>
    </row>
    <row r="22" spans="1:39">
      <c r="A22" s="1" t="s">
        <v>67</v>
      </c>
      <c r="AG22" s="37" t="s">
        <v>74</v>
      </c>
      <c r="AH22" s="37"/>
      <c r="AI22" s="37"/>
    </row>
    <row r="23" spans="1:39">
      <c r="AG23" s="26"/>
      <c r="AH23" s="26" t="s">
        <v>27</v>
      </c>
      <c r="AI23" s="26" t="s">
        <v>26</v>
      </c>
      <c r="AJ23" s="1" t="s">
        <v>58</v>
      </c>
    </row>
    <row r="24" spans="1:39">
      <c r="A24" s="4" t="s">
        <v>59</v>
      </c>
      <c r="B24" s="4"/>
      <c r="C24" s="4"/>
      <c r="D24" s="4"/>
      <c r="E24" s="4">
        <v>84.015000000000001</v>
      </c>
      <c r="F24" s="4">
        <v>84.015000000000001</v>
      </c>
      <c r="G24" s="4">
        <v>95.216999999999999</v>
      </c>
      <c r="H24" s="4">
        <v>102.685</v>
      </c>
      <c r="I24" s="4">
        <v>117.621</v>
      </c>
      <c r="J24" s="4">
        <v>128.82300000000001</v>
      </c>
      <c r="M24" s="5"/>
      <c r="N24" s="5"/>
      <c r="O24" s="5"/>
      <c r="P24" s="5">
        <v>1.4339999999999999</v>
      </c>
      <c r="Q24" s="5">
        <v>1.776</v>
      </c>
      <c r="R24" s="5">
        <v>1.5920000000000001</v>
      </c>
      <c r="S24" s="5">
        <v>1.478</v>
      </c>
      <c r="T24" s="5">
        <v>1.4690000000000001</v>
      </c>
      <c r="U24" s="5">
        <v>1.276</v>
      </c>
      <c r="W24" s="4"/>
      <c r="X24" s="4"/>
      <c r="Y24" s="4"/>
      <c r="Z24" s="4">
        <v>51.85</v>
      </c>
      <c r="AA24" s="4">
        <v>195.71</v>
      </c>
      <c r="AB24" s="4">
        <v>188.49</v>
      </c>
      <c r="AC24" s="4">
        <v>142.15</v>
      </c>
      <c r="AD24" s="4">
        <v>123.15</v>
      </c>
      <c r="AE24" s="4">
        <v>133.72</v>
      </c>
      <c r="AF24" s="4"/>
      <c r="AG24" s="23" t="s">
        <v>59</v>
      </c>
      <c r="AH24" s="5">
        <f>Q24-P24</f>
        <v>0.34200000000000008</v>
      </c>
      <c r="AI24" s="4">
        <f>AA24-Z24</f>
        <v>143.86000000000001</v>
      </c>
      <c r="AJ24" s="4"/>
      <c r="AK24" s="4"/>
    </row>
    <row r="25" spans="1:39">
      <c r="A25" s="4" t="s">
        <v>60</v>
      </c>
      <c r="B25" s="4"/>
      <c r="C25" s="4"/>
      <c r="D25" s="4"/>
      <c r="E25" s="4">
        <v>87.748999999999995</v>
      </c>
      <c r="F25" s="4">
        <v>87.748999999999995</v>
      </c>
      <c r="G25" s="4">
        <v>113.887</v>
      </c>
      <c r="H25" s="4">
        <v>113.887</v>
      </c>
      <c r="I25" s="4">
        <v>106.419</v>
      </c>
      <c r="J25" s="4">
        <v>98.950999999999993</v>
      </c>
      <c r="M25" s="5"/>
      <c r="N25" s="5"/>
      <c r="O25" s="5"/>
      <c r="P25" s="5">
        <v>1.1619999999999999</v>
      </c>
      <c r="Q25" s="5">
        <v>2.7490000000000001</v>
      </c>
      <c r="R25" s="5">
        <v>2.258</v>
      </c>
      <c r="S25" s="5">
        <v>1.8460000000000001</v>
      </c>
      <c r="T25" s="5">
        <v>1.6359999999999999</v>
      </c>
      <c r="U25" s="5">
        <v>1.2230000000000001</v>
      </c>
      <c r="W25" s="4"/>
      <c r="X25" s="4"/>
      <c r="Y25" s="4"/>
      <c r="Z25" s="4">
        <v>62.28</v>
      </c>
      <c r="AA25" s="4">
        <v>226.61</v>
      </c>
      <c r="AB25" s="4">
        <v>250.66</v>
      </c>
      <c r="AC25" s="4">
        <v>137.27000000000001</v>
      </c>
      <c r="AD25" s="4">
        <v>130</v>
      </c>
      <c r="AE25" s="4">
        <v>88.72</v>
      </c>
      <c r="AF25" s="4"/>
      <c r="AG25" s="24" t="s">
        <v>60</v>
      </c>
      <c r="AH25" s="5">
        <f>Q25-P25</f>
        <v>1.5870000000000002</v>
      </c>
      <c r="AI25" s="4">
        <f>AA25-Z25</f>
        <v>164.33</v>
      </c>
      <c r="AJ25" s="4"/>
      <c r="AK25" s="4"/>
    </row>
    <row r="26" spans="1:39">
      <c r="A26" s="4" t="s">
        <v>61</v>
      </c>
      <c r="B26" s="4"/>
      <c r="C26" s="4"/>
      <c r="D26" s="4"/>
      <c r="E26" s="4">
        <v>91.483000000000004</v>
      </c>
      <c r="F26" s="4">
        <v>106.419</v>
      </c>
      <c r="G26" s="4">
        <v>102.685</v>
      </c>
      <c r="H26" s="4">
        <v>84.015000000000001</v>
      </c>
      <c r="I26" s="4">
        <v>80.281000000000006</v>
      </c>
      <c r="J26" s="4">
        <v>80.281000000000006</v>
      </c>
      <c r="M26" s="5"/>
      <c r="N26" s="5"/>
      <c r="O26" s="5"/>
      <c r="P26" s="5">
        <v>1.101</v>
      </c>
      <c r="Q26" s="5">
        <v>3.1880000000000002</v>
      </c>
      <c r="R26" s="5">
        <v>2.6</v>
      </c>
      <c r="S26" s="5">
        <v>2.2229999999999999</v>
      </c>
      <c r="T26" s="5">
        <v>2.1349999999999998</v>
      </c>
      <c r="U26" s="5">
        <v>1.758</v>
      </c>
      <c r="W26" s="4"/>
      <c r="X26" s="4"/>
      <c r="Y26" s="4"/>
      <c r="Z26" s="4">
        <v>53.82</v>
      </c>
      <c r="AA26" s="4">
        <v>237.89</v>
      </c>
      <c r="AB26" s="4">
        <v>209.51</v>
      </c>
      <c r="AC26" s="4">
        <v>180.83</v>
      </c>
      <c r="AD26" s="4">
        <v>179.22</v>
      </c>
      <c r="AE26" s="4">
        <v>141.15</v>
      </c>
      <c r="AF26" s="4"/>
      <c r="AG26" s="24" t="s">
        <v>61</v>
      </c>
      <c r="AH26" s="5">
        <f>Q26-P26</f>
        <v>2.0870000000000002</v>
      </c>
      <c r="AI26" s="4">
        <f>AA26-Z26</f>
        <v>184.07</v>
      </c>
      <c r="AJ26" s="4"/>
      <c r="AK26" s="4"/>
    </row>
    <row r="27" spans="1:39">
      <c r="A27" s="4" t="s">
        <v>62</v>
      </c>
      <c r="B27" s="4"/>
      <c r="C27" s="4"/>
      <c r="D27" s="4"/>
      <c r="E27" s="4">
        <v>46.674999999999997</v>
      </c>
      <c r="F27" s="4">
        <v>54.143000000000001</v>
      </c>
      <c r="G27" s="4">
        <v>46.674999999999997</v>
      </c>
      <c r="H27" s="4">
        <v>42.941000000000003</v>
      </c>
      <c r="I27" s="4">
        <v>50.408999999999999</v>
      </c>
      <c r="J27" s="4">
        <v>50.408999999999999</v>
      </c>
      <c r="M27" s="5"/>
      <c r="N27" s="5"/>
      <c r="O27" s="5"/>
      <c r="P27" s="5">
        <v>0.90800000000000003</v>
      </c>
      <c r="Q27" s="5">
        <v>2.8980000000000001</v>
      </c>
      <c r="R27" s="5">
        <v>2.3460000000000001</v>
      </c>
      <c r="S27" s="5">
        <v>1.776</v>
      </c>
      <c r="T27" s="5">
        <v>1.6879999999999999</v>
      </c>
      <c r="U27" s="5">
        <v>1.5389999999999999</v>
      </c>
      <c r="W27" s="4"/>
      <c r="X27" s="4"/>
      <c r="Y27" s="4"/>
      <c r="Z27" s="4">
        <v>35.51</v>
      </c>
      <c r="AA27" s="4">
        <v>210.5</v>
      </c>
      <c r="AB27" s="4">
        <v>261.94</v>
      </c>
      <c r="AC27" s="4">
        <v>182.66</v>
      </c>
      <c r="AD27" s="4">
        <v>147.72999999999999</v>
      </c>
      <c r="AE27" s="4">
        <v>72.03</v>
      </c>
      <c r="AF27" s="4"/>
      <c r="AG27" s="24" t="s">
        <v>62</v>
      </c>
      <c r="AH27" s="5">
        <f>Q27-P27</f>
        <v>1.9900000000000002</v>
      </c>
      <c r="AI27" s="4">
        <f>AA27-Z27</f>
        <v>174.99</v>
      </c>
      <c r="AJ27" s="4"/>
      <c r="AK27" s="4"/>
    </row>
    <row r="28" spans="1:39">
      <c r="A28" s="4" t="s">
        <v>63</v>
      </c>
      <c r="B28" s="4"/>
      <c r="C28" s="4"/>
      <c r="D28" s="4"/>
      <c r="E28" s="4">
        <v>61.610999999999997</v>
      </c>
      <c r="F28" s="4">
        <v>80.281000000000006</v>
      </c>
      <c r="G28" s="4">
        <v>95.216999999999999</v>
      </c>
      <c r="H28" s="4">
        <v>91.483000000000004</v>
      </c>
      <c r="I28" s="4">
        <v>87.748999999999995</v>
      </c>
      <c r="J28" s="4">
        <v>84.015000000000001</v>
      </c>
      <c r="M28" s="5"/>
      <c r="N28" s="5"/>
      <c r="O28" s="5"/>
      <c r="P28" s="5">
        <v>1.2849999999999999</v>
      </c>
      <c r="Q28" s="5">
        <v>4.109</v>
      </c>
      <c r="R28" s="5">
        <v>3.3540000000000001</v>
      </c>
      <c r="S28" s="5">
        <v>2.7229999999999999</v>
      </c>
      <c r="T28" s="5">
        <v>2.2320000000000002</v>
      </c>
      <c r="U28" s="5">
        <v>1.8720000000000001</v>
      </c>
      <c r="W28" s="4"/>
      <c r="X28" s="4"/>
      <c r="Y28" s="4"/>
      <c r="Z28" s="4">
        <v>53.6</v>
      </c>
      <c r="AA28" s="4">
        <v>232.93</v>
      </c>
      <c r="AB28" s="4">
        <v>185.03</v>
      </c>
      <c r="AC28" s="4">
        <v>171.93</v>
      </c>
      <c r="AD28" s="4">
        <v>168.35</v>
      </c>
      <c r="AE28" s="4">
        <v>97.62</v>
      </c>
      <c r="AF28" s="4"/>
      <c r="AG28" s="24" t="s">
        <v>63</v>
      </c>
      <c r="AH28" s="5">
        <f>Q28-P28</f>
        <v>2.8239999999999998</v>
      </c>
      <c r="AI28" s="4">
        <f>AA28-Z28</f>
        <v>179.33</v>
      </c>
      <c r="AJ28" s="4"/>
      <c r="AK28" s="4"/>
    </row>
    <row r="29" spans="1:39">
      <c r="A29" s="4" t="s">
        <v>64</v>
      </c>
      <c r="B29" s="4"/>
      <c r="C29" s="4"/>
      <c r="D29" s="4"/>
      <c r="E29" s="4">
        <v>72.813000000000002</v>
      </c>
      <c r="F29" s="4">
        <v>76.546999999999997</v>
      </c>
      <c r="G29" s="4">
        <v>87.748999999999995</v>
      </c>
      <c r="H29" s="4">
        <v>76.546999999999997</v>
      </c>
      <c r="I29" s="4">
        <v>72.813000000000002</v>
      </c>
      <c r="J29" s="4">
        <v>69.078999999999994</v>
      </c>
      <c r="M29" s="5"/>
      <c r="N29" s="5"/>
      <c r="O29" s="5"/>
      <c r="P29" s="5">
        <v>1.25</v>
      </c>
      <c r="Q29" s="5">
        <v>3.3109999999999999</v>
      </c>
      <c r="R29" s="5">
        <v>2.8719999999999999</v>
      </c>
      <c r="S29" s="5">
        <v>2.1970000000000001</v>
      </c>
      <c r="T29" s="5">
        <v>1.6970000000000001</v>
      </c>
      <c r="U29" s="5">
        <v>1.609</v>
      </c>
      <c r="W29" s="4"/>
      <c r="X29" s="4"/>
      <c r="Y29" s="4"/>
      <c r="Z29" s="4">
        <v>57.06</v>
      </c>
      <c r="AA29" s="4">
        <v>234.66</v>
      </c>
      <c r="AB29" s="4">
        <v>215.63</v>
      </c>
      <c r="AC29" s="4">
        <v>168.65</v>
      </c>
      <c r="AD29" s="4">
        <v>130</v>
      </c>
      <c r="AE29" s="4">
        <v>106.14</v>
      </c>
      <c r="AF29" s="4"/>
      <c r="AG29" s="24" t="s">
        <v>64</v>
      </c>
      <c r="AH29" s="5">
        <f>Q29-P29</f>
        <v>2.0609999999999999</v>
      </c>
      <c r="AI29" s="4">
        <f>AA29-Z29</f>
        <v>177.6</v>
      </c>
      <c r="AJ29" s="4"/>
      <c r="AK29" s="4"/>
    </row>
    <row r="30" spans="1:39">
      <c r="A30" s="4" t="s">
        <v>65</v>
      </c>
      <c r="B30" s="4"/>
      <c r="C30" s="4"/>
      <c r="D30" s="4"/>
      <c r="E30" s="4">
        <v>95.216999999999999</v>
      </c>
      <c r="F30" s="4">
        <v>95.216999999999999</v>
      </c>
      <c r="G30" s="4">
        <v>125.089</v>
      </c>
      <c r="H30" s="4">
        <v>136.291</v>
      </c>
      <c r="I30" s="4">
        <v>110.15300000000001</v>
      </c>
      <c r="J30" s="4">
        <v>121.355</v>
      </c>
      <c r="M30" s="5"/>
      <c r="N30" s="5"/>
      <c r="O30" s="5"/>
      <c r="P30" s="5">
        <v>1.276</v>
      </c>
      <c r="Q30" s="5">
        <v>3.6440000000000001</v>
      </c>
      <c r="R30" s="5">
        <v>2.9249999999999998</v>
      </c>
      <c r="S30" s="5">
        <v>2.6349999999999998</v>
      </c>
      <c r="T30" s="5">
        <v>2.0390000000000001</v>
      </c>
      <c r="U30" s="5">
        <v>1.9690000000000001</v>
      </c>
      <c r="W30" s="4"/>
      <c r="X30" s="4"/>
      <c r="Y30" s="4"/>
      <c r="Z30" s="4">
        <v>59.99</v>
      </c>
      <c r="AA30" s="4">
        <v>219.4</v>
      </c>
      <c r="AB30" s="4">
        <v>172.25</v>
      </c>
      <c r="AC30" s="4">
        <v>143.88999999999999</v>
      </c>
      <c r="AD30" s="4">
        <v>112.97</v>
      </c>
      <c r="AE30" s="4">
        <v>79.55</v>
      </c>
      <c r="AF30" s="4"/>
      <c r="AG30" s="24" t="s">
        <v>65</v>
      </c>
      <c r="AH30" s="5">
        <f>Q30-P30</f>
        <v>2.3680000000000003</v>
      </c>
      <c r="AI30" s="4">
        <f>AA30-Z30</f>
        <v>159.41</v>
      </c>
      <c r="AJ30" s="4"/>
      <c r="AK30" s="4"/>
    </row>
    <row r="31" spans="1:39">
      <c r="A31" s="4" t="s">
        <v>66</v>
      </c>
      <c r="B31" s="4"/>
      <c r="C31" s="4"/>
      <c r="D31" s="4"/>
      <c r="E31" s="4">
        <v>113.887</v>
      </c>
      <c r="F31" s="4">
        <v>98.950999999999993</v>
      </c>
      <c r="G31" s="4">
        <v>125.089</v>
      </c>
      <c r="H31" s="4">
        <v>121.355</v>
      </c>
      <c r="I31" s="4">
        <v>151.227</v>
      </c>
      <c r="J31" s="4">
        <v>143.75899999999999</v>
      </c>
      <c r="M31" s="7"/>
      <c r="N31" s="7"/>
      <c r="O31" s="7"/>
      <c r="P31" s="7">
        <v>1.25</v>
      </c>
      <c r="Q31" s="7">
        <v>4.8280000000000003</v>
      </c>
      <c r="R31" s="7">
        <v>4.7309999999999999</v>
      </c>
      <c r="S31" s="7">
        <v>2.8460000000000001</v>
      </c>
      <c r="T31" s="7">
        <v>3.714</v>
      </c>
      <c r="U31" s="7">
        <v>3.8540000000000001</v>
      </c>
      <c r="W31" s="6"/>
      <c r="X31" s="6"/>
      <c r="Y31" s="6"/>
      <c r="Z31" s="6">
        <v>66.12</v>
      </c>
      <c r="AA31" s="6">
        <v>242.24</v>
      </c>
      <c r="AB31" s="6">
        <v>203.73</v>
      </c>
      <c r="AC31" s="6">
        <v>158.19</v>
      </c>
      <c r="AD31" s="6">
        <v>142.15</v>
      </c>
      <c r="AE31" s="6">
        <v>118.1</v>
      </c>
      <c r="AF31" s="4"/>
      <c r="AG31" s="25" t="s">
        <v>66</v>
      </c>
      <c r="AH31" s="7">
        <f>Q31-P31</f>
        <v>3.5780000000000003</v>
      </c>
      <c r="AI31" s="6">
        <f>AA31-Z31</f>
        <v>176.12</v>
      </c>
      <c r="AJ31" s="4"/>
      <c r="AK31" s="4"/>
    </row>
    <row r="32" spans="1:39">
      <c r="A32" s="8" t="s">
        <v>12</v>
      </c>
      <c r="B32" s="9"/>
      <c r="C32" s="9"/>
      <c r="D32" s="9"/>
      <c r="E32" s="9">
        <f t="shared" ref="E32:J32" si="6">AVERAGE(E24:E31)</f>
        <v>81.681250000000006</v>
      </c>
      <c r="F32" s="9">
        <f t="shared" si="6"/>
        <v>85.41525</v>
      </c>
      <c r="G32" s="9">
        <f t="shared" si="6"/>
        <v>98.950999999999993</v>
      </c>
      <c r="H32" s="9">
        <f t="shared" si="6"/>
        <v>96.150499999999994</v>
      </c>
      <c r="I32" s="9">
        <f t="shared" si="6"/>
        <v>97.084000000000003</v>
      </c>
      <c r="J32" s="9">
        <f t="shared" si="6"/>
        <v>97.084000000000003</v>
      </c>
      <c r="M32" s="5"/>
      <c r="N32" s="5"/>
      <c r="O32" s="5"/>
      <c r="P32" s="5">
        <f t="shared" ref="P32:U32" si="7">AVERAGE(P24:P31)</f>
        <v>1.20825</v>
      </c>
      <c r="Q32" s="5">
        <f t="shared" si="7"/>
        <v>3.3128749999999996</v>
      </c>
      <c r="R32" s="5">
        <f t="shared" si="7"/>
        <v>2.8347499999999997</v>
      </c>
      <c r="S32" s="5">
        <f t="shared" si="7"/>
        <v>2.2154999999999996</v>
      </c>
      <c r="T32" s="5">
        <f t="shared" si="7"/>
        <v>2.0762499999999999</v>
      </c>
      <c r="U32" s="5">
        <f t="shared" si="7"/>
        <v>1.8874999999999997</v>
      </c>
      <c r="W32" s="4"/>
      <c r="X32" s="4"/>
      <c r="Y32" s="4"/>
      <c r="Z32" s="4">
        <f t="shared" ref="Z32:AE32" si="8">AVERAGE(Z24:Z31)</f>
        <v>55.028750000000002</v>
      </c>
      <c r="AA32" s="4">
        <f t="shared" si="8"/>
        <v>224.99250000000004</v>
      </c>
      <c r="AB32" s="4">
        <f t="shared" si="8"/>
        <v>210.90499999999997</v>
      </c>
      <c r="AC32" s="4">
        <f t="shared" si="8"/>
        <v>160.69624999999999</v>
      </c>
      <c r="AD32" s="4">
        <f t="shared" si="8"/>
        <v>141.69625000000002</v>
      </c>
      <c r="AE32" s="4">
        <f t="shared" si="8"/>
        <v>104.62875</v>
      </c>
      <c r="AF32" s="4"/>
      <c r="AG32" s="24" t="s">
        <v>12</v>
      </c>
      <c r="AH32" s="5">
        <f>AVERAGE(AH24:AH31)</f>
        <v>2.104625</v>
      </c>
      <c r="AI32" s="4">
        <f>AVERAGE(AI24:AI31)</f>
        <v>169.96375</v>
      </c>
      <c r="AJ32" s="4"/>
      <c r="AK32" s="4"/>
    </row>
    <row r="33" spans="1:37">
      <c r="A33" s="1" t="s">
        <v>13</v>
      </c>
      <c r="B33" s="4"/>
      <c r="C33" s="4"/>
      <c r="D33" s="4"/>
      <c r="E33" s="4">
        <f t="shared" ref="E33:J33" si="9">_xlfn.STDEV.S(E24:E31)</f>
        <v>20.92730095046722</v>
      </c>
      <c r="F33" s="4">
        <f t="shared" si="9"/>
        <v>16.083778143121158</v>
      </c>
      <c r="G33" s="4">
        <f t="shared" si="9"/>
        <v>25.32522015698974</v>
      </c>
      <c r="H33" s="4">
        <f t="shared" si="9"/>
        <v>29.248720856035508</v>
      </c>
      <c r="I33" s="4">
        <f t="shared" si="9"/>
        <v>31.049025528761977</v>
      </c>
      <c r="J33" s="4">
        <f t="shared" si="9"/>
        <v>32.059012764409481</v>
      </c>
      <c r="M33" s="5"/>
      <c r="N33" s="5"/>
      <c r="O33" s="5"/>
      <c r="P33" s="5">
        <f t="shared" ref="P33:U33" si="10">_xlfn.STDEV.S(P24:P31)</f>
        <v>0.15525163905276879</v>
      </c>
      <c r="Q33" s="5">
        <f t="shared" si="10"/>
        <v>0.91859526879749687</v>
      </c>
      <c r="R33" s="5">
        <f t="shared" si="10"/>
        <v>0.92935995640625191</v>
      </c>
      <c r="S33" s="5">
        <f t="shared" si="10"/>
        <v>0.49353853518675572</v>
      </c>
      <c r="T33" s="5">
        <f t="shared" si="10"/>
        <v>0.71398914557575799</v>
      </c>
      <c r="U33" s="5">
        <f t="shared" si="10"/>
        <v>0.83711084775468858</v>
      </c>
      <c r="W33" s="4"/>
      <c r="X33" s="4"/>
      <c r="Y33" s="4"/>
      <c r="Z33" s="4">
        <f t="shared" ref="Z33:AE33" si="11">_xlfn.STDEV.S(Z24:Z31)</f>
        <v>9.249902605664877</v>
      </c>
      <c r="AA33" s="4">
        <f t="shared" si="11"/>
        <v>15.682911309538708</v>
      </c>
      <c r="AB33" s="4">
        <f t="shared" si="11"/>
        <v>31.457318930349512</v>
      </c>
      <c r="AC33" s="4">
        <f t="shared" si="11"/>
        <v>17.963126467850923</v>
      </c>
      <c r="AD33" s="4">
        <f t="shared" si="11"/>
        <v>22.671037494376385</v>
      </c>
      <c r="AE33" s="4">
        <f t="shared" si="11"/>
        <v>24.950505541686212</v>
      </c>
      <c r="AF33" s="4"/>
      <c r="AG33" s="24" t="s">
        <v>13</v>
      </c>
      <c r="AH33" s="5">
        <f>_xlfn.STDEV.S(AH24:AH31)</f>
        <v>0.93715647992058593</v>
      </c>
      <c r="AI33" s="4">
        <f>_xlfn.STDEV.S(AI24:AI31)</f>
        <v>13.270344959990407</v>
      </c>
      <c r="AJ33" s="4"/>
      <c r="AK33" s="4"/>
    </row>
    <row r="34" spans="1:37">
      <c r="A34" s="1" t="s">
        <v>28</v>
      </c>
      <c r="F34" s="1">
        <f>_xlfn.T.TEST(E24:E31,F24:F31,2,3)</f>
        <v>0.69548503501149983</v>
      </c>
      <c r="H34" s="10"/>
      <c r="Q34" s="12">
        <f>_xlfn.T.TEST(P24:P31,Q24:Q31,2,3)</f>
        <v>2.9433542713533503E-4</v>
      </c>
      <c r="AA34" s="12">
        <f>_xlfn.T.TEST(Z24:Z31,AA24:AA31,2,3)</f>
        <v>1.5251564768453336E-11</v>
      </c>
    </row>
    <row r="35" spans="1:37">
      <c r="F35" s="1" t="s">
        <v>71</v>
      </c>
      <c r="Q35" s="1" t="s">
        <v>71</v>
      </c>
      <c r="AA35" s="1" t="s">
        <v>71</v>
      </c>
    </row>
    <row r="37" spans="1:37">
      <c r="AG37" s="1" t="s">
        <v>28</v>
      </c>
      <c r="AH37" s="1">
        <f>_xlfn.T.TEST(AH9:AH16,AH24:AH31,2,3)</f>
        <v>0.44291129734383439</v>
      </c>
      <c r="AI37" s="1">
        <f>_xlfn.T.TEST(AI9:AI16,AI24:AI31,2,3)</f>
        <v>0.18144594853640036</v>
      </c>
    </row>
    <row r="38" spans="1:37">
      <c r="C38" s="4"/>
      <c r="D38" s="4"/>
      <c r="E38" s="4"/>
      <c r="F38" s="4"/>
      <c r="G38" s="4"/>
      <c r="H38" s="4"/>
      <c r="I38" s="4"/>
      <c r="J38" s="4"/>
      <c r="N38" s="5"/>
      <c r="O38" s="5"/>
      <c r="P38" s="5"/>
      <c r="Q38" s="5"/>
      <c r="R38" s="5"/>
      <c r="S38" s="5"/>
      <c r="T38" s="5"/>
      <c r="U38" s="5"/>
      <c r="X38" s="4"/>
      <c r="Y38" s="4"/>
      <c r="Z38" s="4"/>
      <c r="AA38" s="4"/>
      <c r="AB38" s="4"/>
      <c r="AC38" s="4"/>
      <c r="AD38" s="4"/>
      <c r="AE38" s="4"/>
      <c r="AG38" s="36" t="s">
        <v>69</v>
      </c>
      <c r="AH38" s="11"/>
      <c r="AI38" s="11"/>
      <c r="AJ38" s="11"/>
      <c r="AK38" s="11"/>
    </row>
    <row r="39" spans="1:37">
      <c r="C39" s="4"/>
      <c r="D39" s="4"/>
      <c r="F39" s="4"/>
      <c r="G39" s="4"/>
      <c r="H39" s="4"/>
      <c r="I39" s="4"/>
      <c r="J39" s="4"/>
      <c r="N39" s="5"/>
      <c r="O39" s="5"/>
      <c r="P39" s="12"/>
      <c r="Q39" s="5"/>
      <c r="R39" s="5"/>
      <c r="S39" s="5"/>
      <c r="T39" s="5"/>
      <c r="U39" s="5"/>
      <c r="X39" s="4"/>
      <c r="Y39" s="4"/>
      <c r="Z39" s="12"/>
      <c r="AA39" s="4"/>
      <c r="AB39" s="4"/>
      <c r="AC39" s="4"/>
      <c r="AD39" s="4"/>
      <c r="AE39" s="4"/>
      <c r="AG39" s="11"/>
      <c r="AH39" s="14"/>
      <c r="AI39" s="11"/>
      <c r="AJ39" s="11"/>
      <c r="AK39" s="11"/>
    </row>
    <row r="40" spans="1:37">
      <c r="C40" s="4"/>
      <c r="D40" s="4"/>
      <c r="E40" s="4"/>
      <c r="F40" s="4"/>
      <c r="G40" s="4"/>
      <c r="H40" s="4"/>
      <c r="I40" s="4"/>
      <c r="J40" s="4"/>
      <c r="M40" s="4"/>
      <c r="N40" s="4"/>
      <c r="O40" s="4"/>
      <c r="P40" s="4"/>
      <c r="Q40" s="4"/>
      <c r="R40" s="4"/>
      <c r="S40" s="4"/>
      <c r="T40" s="4"/>
      <c r="W40" s="5"/>
      <c r="X40" s="5"/>
      <c r="Y40" s="5"/>
      <c r="Z40" s="5"/>
      <c r="AA40" s="5"/>
      <c r="AB40" s="5"/>
      <c r="AC40" s="5"/>
      <c r="AD40" s="5"/>
      <c r="AG40" s="11"/>
      <c r="AH40" s="11"/>
      <c r="AI40" s="11"/>
      <c r="AJ40" s="11"/>
      <c r="AK40" s="11"/>
    </row>
    <row r="41" spans="1:37">
      <c r="C41" s="4"/>
      <c r="D41" s="4"/>
      <c r="F41" s="4"/>
      <c r="G41" s="4"/>
      <c r="H41" s="4"/>
      <c r="I41" s="4"/>
      <c r="J41" s="4"/>
      <c r="M41" s="4"/>
      <c r="N41" s="4"/>
      <c r="O41" s="12"/>
      <c r="P41" s="4"/>
      <c r="Q41" s="4"/>
      <c r="R41" s="4"/>
      <c r="S41" s="4"/>
      <c r="T41" s="4"/>
      <c r="W41" s="5"/>
      <c r="X41" s="5"/>
      <c r="Y41" s="12"/>
      <c r="Z41" s="5"/>
      <c r="AA41" s="5"/>
      <c r="AB41" s="5"/>
      <c r="AC41" s="5"/>
      <c r="AD41" s="5"/>
      <c r="AG41" s="11"/>
      <c r="AH41" s="11"/>
      <c r="AI41" s="11"/>
      <c r="AJ41" s="11"/>
      <c r="AK41" s="11"/>
    </row>
    <row r="42" spans="1:37">
      <c r="C42" s="4"/>
      <c r="D42" s="4"/>
      <c r="E42" s="4"/>
      <c r="F42" s="4"/>
      <c r="G42" s="4"/>
      <c r="H42" s="4"/>
      <c r="I42" s="4"/>
      <c r="J42" s="4"/>
      <c r="M42" s="4"/>
      <c r="N42" s="4"/>
      <c r="O42" s="4"/>
      <c r="P42" s="4"/>
      <c r="Q42" s="4"/>
      <c r="R42" s="4"/>
      <c r="S42" s="4"/>
      <c r="T42" s="4"/>
      <c r="W42" s="5"/>
      <c r="X42" s="5"/>
      <c r="Y42" s="5"/>
      <c r="Z42" s="5"/>
      <c r="AA42" s="5"/>
      <c r="AB42" s="5"/>
      <c r="AC42" s="5"/>
      <c r="AD42" s="5"/>
      <c r="AG42" s="11"/>
      <c r="AH42" s="11"/>
      <c r="AI42" s="11"/>
      <c r="AJ42" s="11"/>
      <c r="AK42" s="11"/>
    </row>
    <row r="43" spans="1:37">
      <c r="C43" s="4"/>
      <c r="D43" s="4"/>
      <c r="E43" s="4"/>
      <c r="F43" s="4"/>
      <c r="G43" s="4"/>
      <c r="H43" s="4"/>
      <c r="I43" s="4"/>
      <c r="J43" s="4"/>
      <c r="M43" s="4"/>
      <c r="N43" s="4"/>
      <c r="O43" s="4"/>
      <c r="P43" s="4"/>
      <c r="Q43" s="4"/>
      <c r="R43" s="4"/>
      <c r="S43" s="4"/>
      <c r="T43" s="4"/>
      <c r="W43" s="5"/>
      <c r="X43" s="5"/>
      <c r="Y43" s="5"/>
      <c r="Z43" s="5"/>
      <c r="AA43" s="5"/>
      <c r="AB43" s="5"/>
      <c r="AC43" s="5"/>
      <c r="AD43" s="5"/>
      <c r="AG43" s="11"/>
      <c r="AH43" s="11"/>
      <c r="AI43" s="11"/>
      <c r="AJ43" s="11"/>
      <c r="AK43" s="11"/>
    </row>
    <row r="44" spans="1:37">
      <c r="C44" s="4"/>
      <c r="D44" s="4"/>
      <c r="E44" s="4"/>
      <c r="F44" s="4"/>
      <c r="G44" s="4"/>
      <c r="H44" s="4"/>
      <c r="I44" s="4"/>
      <c r="J44" s="4"/>
      <c r="M44" s="4"/>
      <c r="N44" s="4"/>
      <c r="O44" s="4"/>
      <c r="P44" s="4"/>
      <c r="Q44" s="4"/>
      <c r="R44" s="4"/>
      <c r="S44" s="4"/>
      <c r="T44" s="4"/>
      <c r="W44" s="5"/>
      <c r="X44" s="5"/>
      <c r="Y44" s="5"/>
      <c r="Z44" s="5"/>
      <c r="AA44" s="5"/>
      <c r="AB44" s="5"/>
      <c r="AC44" s="5"/>
      <c r="AD44" s="5"/>
      <c r="AG44" s="11"/>
      <c r="AH44" s="11"/>
      <c r="AI44" s="11"/>
      <c r="AJ44" s="11"/>
      <c r="AK44" s="11"/>
    </row>
    <row r="45" spans="1:37">
      <c r="C45" s="4"/>
      <c r="D45" s="4"/>
      <c r="E45" s="4"/>
      <c r="F45" s="4"/>
      <c r="G45" s="4"/>
      <c r="H45" s="4"/>
      <c r="I45" s="4"/>
      <c r="J45" s="4"/>
      <c r="M45" s="4"/>
      <c r="N45" s="4"/>
      <c r="O45" s="4"/>
      <c r="P45" s="4"/>
      <c r="Q45" s="4"/>
      <c r="R45" s="4"/>
      <c r="S45" s="4"/>
      <c r="T45" s="4"/>
      <c r="W45" s="5"/>
      <c r="X45" s="5"/>
      <c r="Y45" s="5"/>
      <c r="Z45" s="5"/>
      <c r="AA45" s="5"/>
      <c r="AB45" s="5"/>
      <c r="AC45" s="5"/>
      <c r="AD45" s="5"/>
      <c r="AG45" s="11"/>
      <c r="AH45" s="11"/>
      <c r="AI45" s="11"/>
      <c r="AJ45" s="11"/>
      <c r="AK45" s="11"/>
    </row>
    <row r="46" spans="1:37">
      <c r="C46" s="4"/>
      <c r="D46" s="4"/>
      <c r="E46" s="4"/>
      <c r="F46" s="4"/>
      <c r="G46" s="4"/>
      <c r="H46" s="4"/>
      <c r="I46" s="4"/>
      <c r="J46" s="4"/>
      <c r="M46" s="4"/>
      <c r="N46" s="4"/>
      <c r="O46" s="4"/>
      <c r="P46" s="4"/>
      <c r="Q46" s="4"/>
      <c r="R46" s="4"/>
      <c r="S46" s="4"/>
      <c r="T46" s="4"/>
      <c r="W46" s="5"/>
      <c r="X46" s="5"/>
      <c r="Y46" s="5"/>
      <c r="Z46" s="5"/>
      <c r="AA46" s="5"/>
      <c r="AB46" s="5"/>
      <c r="AC46" s="5"/>
      <c r="AD46" s="5"/>
      <c r="AG46" s="11"/>
      <c r="AH46" s="11"/>
      <c r="AI46" s="11"/>
      <c r="AJ46" s="11"/>
      <c r="AK46" s="11"/>
    </row>
    <row r="47" spans="1:37">
      <c r="C47" s="4"/>
      <c r="D47" s="4"/>
      <c r="E47" s="4"/>
      <c r="F47" s="4"/>
      <c r="G47" s="4"/>
      <c r="H47" s="4"/>
      <c r="I47" s="4"/>
      <c r="J47" s="4"/>
      <c r="M47" s="4"/>
      <c r="N47" s="4"/>
      <c r="O47" s="4"/>
      <c r="P47" s="4"/>
      <c r="Q47" s="4"/>
      <c r="R47" s="4"/>
      <c r="S47" s="4"/>
      <c r="T47" s="4"/>
      <c r="W47" s="5"/>
      <c r="X47" s="5"/>
      <c r="Y47" s="5"/>
      <c r="Z47" s="5"/>
      <c r="AA47" s="5"/>
      <c r="AB47" s="5"/>
      <c r="AC47" s="5"/>
      <c r="AD47" s="5"/>
      <c r="AG47" s="11"/>
      <c r="AH47" s="11"/>
      <c r="AI47" s="11"/>
      <c r="AJ47" s="11"/>
      <c r="AK47" s="11"/>
    </row>
    <row r="48" spans="1:37">
      <c r="AG48" s="13"/>
      <c r="AH48" s="13"/>
      <c r="AI48" s="13"/>
      <c r="AJ48" s="13"/>
      <c r="AK48" s="13"/>
    </row>
    <row r="49" spans="2:37">
      <c r="AG49" s="13"/>
      <c r="AH49" s="13"/>
      <c r="AI49" s="13"/>
      <c r="AJ49" s="13"/>
      <c r="AK49" s="13"/>
    </row>
    <row r="52" spans="2:37">
      <c r="L52" s="4"/>
      <c r="M52" s="4"/>
      <c r="N52" s="4"/>
      <c r="O52" s="4"/>
      <c r="P52" s="4"/>
      <c r="Q52" s="4"/>
      <c r="R52" s="4"/>
      <c r="S52" s="4"/>
      <c r="T52" s="4"/>
      <c r="V52" s="5"/>
      <c r="W52" s="5"/>
      <c r="X52" s="5"/>
      <c r="Y52" s="5"/>
      <c r="Z52" s="5"/>
      <c r="AA52" s="5"/>
      <c r="AB52" s="5"/>
      <c r="AC52" s="5"/>
      <c r="AD52" s="5"/>
      <c r="AF52" s="11"/>
      <c r="AG52" s="11"/>
      <c r="AH52" s="11"/>
      <c r="AI52" s="11"/>
      <c r="AJ52" s="11"/>
      <c r="AK52" s="11"/>
    </row>
    <row r="53" spans="2:37">
      <c r="B53" s="4"/>
      <c r="C53" s="4"/>
      <c r="D53" s="4"/>
      <c r="E53" s="4"/>
      <c r="F53" s="4"/>
      <c r="G53" s="4"/>
      <c r="H53" s="4"/>
      <c r="I53" s="4"/>
      <c r="J53" s="4"/>
      <c r="L53" s="4"/>
      <c r="M53" s="4"/>
      <c r="N53" s="4"/>
      <c r="O53" s="4"/>
      <c r="P53" s="4"/>
      <c r="Q53" s="4"/>
      <c r="R53" s="4"/>
      <c r="S53" s="4"/>
      <c r="T53" s="4"/>
      <c r="V53" s="5"/>
      <c r="W53" s="5"/>
      <c r="X53" s="5"/>
      <c r="Y53" s="5"/>
      <c r="Z53" s="5"/>
      <c r="AA53" s="5"/>
      <c r="AB53" s="5"/>
      <c r="AC53" s="5"/>
      <c r="AD53" s="5"/>
      <c r="AF53" s="11"/>
      <c r="AG53" s="11"/>
      <c r="AH53" s="11"/>
      <c r="AI53" s="11"/>
      <c r="AJ53" s="11"/>
      <c r="AK53" s="11"/>
    </row>
    <row r="54" spans="2:37">
      <c r="B54" s="4"/>
      <c r="C54" s="4"/>
      <c r="D54" s="4"/>
      <c r="E54" s="4"/>
      <c r="F54" s="4"/>
      <c r="G54" s="4"/>
      <c r="H54" s="4"/>
      <c r="I54" s="4"/>
      <c r="J54" s="4"/>
      <c r="L54" s="4"/>
      <c r="M54" s="4"/>
      <c r="N54" s="4"/>
      <c r="O54" s="4"/>
      <c r="P54" s="4"/>
      <c r="Q54" s="4"/>
      <c r="R54" s="4"/>
      <c r="S54" s="4"/>
      <c r="T54" s="4"/>
      <c r="V54" s="5"/>
      <c r="W54" s="5"/>
      <c r="X54" s="5"/>
      <c r="Y54" s="5"/>
      <c r="Z54" s="5"/>
      <c r="AA54" s="5"/>
      <c r="AB54" s="5"/>
      <c r="AC54" s="5"/>
      <c r="AD54" s="5"/>
      <c r="AF54" s="11"/>
      <c r="AG54" s="11"/>
      <c r="AH54" s="11"/>
      <c r="AI54" s="11"/>
      <c r="AJ54" s="11"/>
      <c r="AK54" s="11"/>
    </row>
    <row r="55" spans="2:37">
      <c r="B55" s="4"/>
      <c r="C55" s="4"/>
      <c r="D55" s="4"/>
      <c r="E55" s="4"/>
      <c r="F55" s="4"/>
      <c r="G55" s="4"/>
      <c r="H55" s="4"/>
      <c r="I55" s="4"/>
      <c r="J55" s="4"/>
      <c r="L55" s="4"/>
      <c r="M55" s="4"/>
      <c r="N55" s="4"/>
      <c r="O55" s="4"/>
      <c r="P55" s="4"/>
      <c r="Q55" s="4"/>
      <c r="R55" s="4"/>
      <c r="S55" s="4"/>
      <c r="T55" s="4"/>
      <c r="V55" s="5"/>
      <c r="W55" s="5"/>
      <c r="X55" s="5"/>
      <c r="Y55" s="5"/>
      <c r="Z55" s="5"/>
      <c r="AA55" s="5"/>
      <c r="AB55" s="5"/>
      <c r="AC55" s="5"/>
      <c r="AD55" s="5"/>
      <c r="AF55" s="11"/>
      <c r="AG55" s="11"/>
      <c r="AH55" s="11"/>
      <c r="AI55" s="11"/>
      <c r="AJ55" s="11"/>
      <c r="AK55" s="11"/>
    </row>
    <row r="56" spans="2:37"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N56" s="4"/>
      <c r="O56" s="4"/>
      <c r="P56" s="4"/>
      <c r="Q56" s="4"/>
      <c r="R56" s="4"/>
      <c r="S56" s="4"/>
      <c r="T56" s="4"/>
      <c r="V56" s="5"/>
      <c r="W56" s="5"/>
      <c r="X56" s="5"/>
      <c r="Y56" s="5"/>
      <c r="Z56" s="5"/>
      <c r="AA56" s="5"/>
      <c r="AB56" s="5"/>
      <c r="AC56" s="5"/>
      <c r="AD56" s="5"/>
      <c r="AF56" s="11"/>
      <c r="AG56" s="11"/>
      <c r="AH56" s="11"/>
      <c r="AI56" s="11"/>
      <c r="AJ56" s="11"/>
      <c r="AK56" s="11"/>
    </row>
    <row r="57" spans="2:37"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N57" s="4"/>
      <c r="O57" s="4"/>
      <c r="P57" s="4"/>
      <c r="Q57" s="4"/>
      <c r="R57" s="4"/>
      <c r="S57" s="4"/>
      <c r="T57" s="4"/>
      <c r="V57" s="5"/>
      <c r="W57" s="5"/>
      <c r="X57" s="5"/>
      <c r="Y57" s="5"/>
      <c r="Z57" s="5"/>
      <c r="AA57" s="5"/>
      <c r="AB57" s="5"/>
      <c r="AC57" s="5"/>
      <c r="AD57" s="5"/>
      <c r="AF57" s="11"/>
      <c r="AG57" s="11"/>
      <c r="AH57" s="11"/>
      <c r="AI57" s="11"/>
      <c r="AJ57" s="11"/>
      <c r="AK57" s="11"/>
    </row>
    <row r="58" spans="2:37">
      <c r="B58" s="4"/>
      <c r="C58" s="4"/>
      <c r="D58" s="4"/>
      <c r="E58" s="4"/>
      <c r="F58" s="4"/>
      <c r="G58" s="4"/>
      <c r="H58" s="4"/>
      <c r="I58" s="4"/>
      <c r="J58" s="4"/>
      <c r="L58" s="4"/>
      <c r="M58" s="4"/>
      <c r="N58" s="4"/>
      <c r="O58" s="4"/>
      <c r="P58" s="4"/>
      <c r="Q58" s="4"/>
      <c r="R58" s="4"/>
      <c r="S58" s="4"/>
      <c r="T58" s="4"/>
      <c r="V58" s="5"/>
      <c r="W58" s="5"/>
      <c r="X58" s="5"/>
      <c r="Y58" s="5"/>
      <c r="Z58" s="5"/>
      <c r="AA58" s="5"/>
      <c r="AB58" s="5"/>
      <c r="AC58" s="5"/>
      <c r="AD58" s="5"/>
      <c r="AF58" s="11"/>
      <c r="AG58" s="11"/>
      <c r="AH58" s="11"/>
      <c r="AI58" s="11"/>
      <c r="AJ58" s="11"/>
      <c r="AK58" s="11"/>
    </row>
    <row r="59" spans="2:37"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N59" s="4"/>
      <c r="O59" s="4"/>
      <c r="P59" s="4"/>
      <c r="Q59" s="4"/>
      <c r="R59" s="4"/>
      <c r="S59" s="4"/>
      <c r="T59" s="4"/>
      <c r="V59" s="5"/>
      <c r="W59" s="5"/>
      <c r="X59" s="5"/>
      <c r="Y59" s="5"/>
      <c r="Z59" s="5"/>
      <c r="AA59" s="5"/>
      <c r="AB59" s="5"/>
      <c r="AC59" s="5"/>
      <c r="AD59" s="5"/>
      <c r="AF59" s="11"/>
      <c r="AG59" s="11"/>
      <c r="AH59" s="11"/>
      <c r="AI59" s="11"/>
      <c r="AJ59" s="11"/>
      <c r="AK59" s="11"/>
    </row>
    <row r="60" spans="2:37"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N60" s="4"/>
      <c r="O60" s="4"/>
      <c r="P60" s="4"/>
      <c r="Q60" s="4"/>
      <c r="R60" s="4"/>
      <c r="S60" s="4"/>
      <c r="T60" s="4"/>
      <c r="V60" s="5"/>
      <c r="W60" s="5"/>
      <c r="X60" s="5"/>
      <c r="Y60" s="5"/>
      <c r="Z60" s="5"/>
      <c r="AA60" s="5"/>
      <c r="AB60" s="5"/>
      <c r="AC60" s="5"/>
      <c r="AD60" s="5"/>
      <c r="AF60" s="4"/>
      <c r="AG60" s="4"/>
      <c r="AH60" s="4"/>
      <c r="AI60" s="4"/>
      <c r="AJ60" s="4"/>
      <c r="AK60" s="4"/>
    </row>
    <row r="61" spans="2:37">
      <c r="B61" s="4"/>
      <c r="C61" s="4"/>
      <c r="D61" s="4"/>
      <c r="E61" s="4"/>
      <c r="F61" s="4"/>
      <c r="G61" s="4"/>
      <c r="H61" s="4"/>
      <c r="I61" s="4"/>
      <c r="J61" s="4"/>
      <c r="L61" s="4"/>
      <c r="M61" s="4"/>
      <c r="N61" s="4"/>
      <c r="O61" s="4"/>
      <c r="P61" s="4"/>
      <c r="Q61" s="4"/>
      <c r="R61" s="4"/>
      <c r="S61" s="4"/>
      <c r="T61" s="4"/>
      <c r="V61" s="5"/>
      <c r="W61" s="5"/>
      <c r="X61" s="5"/>
      <c r="Y61" s="5"/>
      <c r="Z61" s="5"/>
      <c r="AA61" s="5"/>
      <c r="AB61" s="5"/>
      <c r="AC61" s="5"/>
      <c r="AD61" s="5"/>
      <c r="AF61" s="4"/>
      <c r="AG61" s="4"/>
      <c r="AH61" s="4"/>
      <c r="AI61" s="4"/>
      <c r="AJ61" s="4"/>
      <c r="AK61" s="4"/>
    </row>
  </sheetData>
  <mergeCells count="5">
    <mergeCell ref="AG22:AI22"/>
    <mergeCell ref="B4:J4"/>
    <mergeCell ref="W4:AE4"/>
    <mergeCell ref="M4:U4"/>
    <mergeCell ref="AG7:AI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2a</vt:lpstr>
      <vt:lpstr>2b,d</vt:lpstr>
      <vt:lpstr>2c,d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伊藤 隆雄</cp:lastModifiedBy>
  <dcterms:created xsi:type="dcterms:W3CDTF">2023-11-20T07:47:18Z</dcterms:created>
  <dcterms:modified xsi:type="dcterms:W3CDTF">2024-06-03T02:00:16Z</dcterms:modified>
</cp:coreProperties>
</file>