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Retina15/Desktop/Gastric mucosa exp./supplemental data 24.06.03/"/>
    </mc:Choice>
  </mc:AlternateContent>
  <xr:revisionPtr revIDLastSave="0" documentId="8_{AA9A2DED-D98E-6246-8D01-714C32DFEA36}" xr6:coauthVersionLast="47" xr6:coauthVersionMax="47" xr10:uidLastSave="{00000000-0000-0000-0000-000000000000}"/>
  <bookViews>
    <workbookView xWindow="260" yWindow="500" windowWidth="28240" windowHeight="16280" activeTab="1" xr2:uid="{270EC1FE-87C3-6C46-8022-8352F18D26E5}"/>
  </bookViews>
  <sheets>
    <sheet name="4a" sheetId="4" r:id="rId1"/>
    <sheet name="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2" i="4" l="1"/>
  <c r="AA32" i="4"/>
  <c r="AB32" i="4"/>
  <c r="AC32" i="4"/>
  <c r="AD32" i="4"/>
  <c r="Z33" i="4"/>
  <c r="AA33" i="4"/>
  <c r="AB33" i="4"/>
  <c r="AC33" i="4"/>
  <c r="AD33" i="4"/>
  <c r="Z34" i="4"/>
  <c r="Y33" i="4"/>
  <c r="Y32" i="4"/>
  <c r="Z19" i="4"/>
  <c r="W17" i="4"/>
  <c r="X17" i="4"/>
  <c r="Y17" i="4"/>
  <c r="Z17" i="4"/>
  <c r="AA17" i="4"/>
  <c r="AB17" i="4"/>
  <c r="AC17" i="4"/>
  <c r="AD17" i="4"/>
  <c r="W18" i="4"/>
  <c r="X18" i="4"/>
  <c r="Y18" i="4"/>
  <c r="Z18" i="4"/>
  <c r="AA18" i="4"/>
  <c r="AB18" i="4"/>
  <c r="AC18" i="4"/>
  <c r="AD18" i="4"/>
  <c r="V18" i="4"/>
  <c r="V17" i="4"/>
  <c r="P34" i="4" l="1"/>
  <c r="P19" i="4"/>
  <c r="F34" i="4"/>
  <c r="F19" i="4"/>
  <c r="P32" i="4"/>
  <c r="Q32" i="4"/>
  <c r="R32" i="4"/>
  <c r="S32" i="4"/>
  <c r="T32" i="4"/>
  <c r="P33" i="4"/>
  <c r="Q33" i="4"/>
  <c r="R33" i="4"/>
  <c r="S33" i="4"/>
  <c r="T33" i="4"/>
  <c r="M17" i="4"/>
  <c r="N17" i="4"/>
  <c r="O17" i="4"/>
  <c r="P17" i="4"/>
  <c r="Q17" i="4"/>
  <c r="R17" i="4"/>
  <c r="S17" i="4"/>
  <c r="T17" i="4"/>
  <c r="M18" i="4"/>
  <c r="N18" i="4"/>
  <c r="O18" i="4"/>
  <c r="P18" i="4"/>
  <c r="Q18" i="4"/>
  <c r="R18" i="4"/>
  <c r="S18" i="4"/>
  <c r="T18" i="4"/>
  <c r="F32" i="4"/>
  <c r="G32" i="4"/>
  <c r="H32" i="4"/>
  <c r="I32" i="4"/>
  <c r="J32" i="4"/>
  <c r="F33" i="4"/>
  <c r="G33" i="4"/>
  <c r="H33" i="4"/>
  <c r="I33" i="4"/>
  <c r="J33" i="4"/>
  <c r="C17" i="4"/>
  <c r="D17" i="4"/>
  <c r="E17" i="4"/>
  <c r="F17" i="4"/>
  <c r="G17" i="4"/>
  <c r="H17" i="4"/>
  <c r="I17" i="4"/>
  <c r="J17" i="4"/>
  <c r="C18" i="4"/>
  <c r="D18" i="4"/>
  <c r="E18" i="4"/>
  <c r="F18" i="4"/>
  <c r="G18" i="4"/>
  <c r="H18" i="4"/>
  <c r="I18" i="4"/>
  <c r="J18" i="4"/>
  <c r="O33" i="4"/>
  <c r="O32" i="4"/>
  <c r="L18" i="4"/>
  <c r="L17" i="4"/>
  <c r="E33" i="4"/>
  <c r="E32" i="4"/>
  <c r="B18" i="4"/>
  <c r="B17" i="4"/>
  <c r="Z32" i="2"/>
  <c r="AA32" i="2"/>
  <c r="AB32" i="2"/>
  <c r="AC32" i="2"/>
  <c r="AD32" i="2"/>
  <c r="Z33" i="2"/>
  <c r="AA33" i="2"/>
  <c r="AB33" i="2"/>
  <c r="AC33" i="2"/>
  <c r="AD33" i="2"/>
  <c r="W17" i="2"/>
  <c r="X17" i="2"/>
  <c r="Y17" i="2"/>
  <c r="Z17" i="2"/>
  <c r="AA17" i="2"/>
  <c r="AB17" i="2"/>
  <c r="AC17" i="2"/>
  <c r="AD17" i="2"/>
  <c r="W18" i="2"/>
  <c r="X18" i="2"/>
  <c r="Y18" i="2"/>
  <c r="Z18" i="2"/>
  <c r="AA18" i="2"/>
  <c r="AB18" i="2"/>
  <c r="AC18" i="2"/>
  <c r="AD18" i="2"/>
  <c r="Z19" i="2"/>
  <c r="Z34" i="2"/>
  <c r="P34" i="2"/>
  <c r="P19" i="2"/>
  <c r="F34" i="2"/>
  <c r="F19" i="2"/>
  <c r="P32" i="2"/>
  <c r="Q32" i="2"/>
  <c r="R32" i="2"/>
  <c r="S32" i="2"/>
  <c r="T32" i="2"/>
  <c r="P33" i="2"/>
  <c r="Q33" i="2"/>
  <c r="R33" i="2"/>
  <c r="S33" i="2"/>
  <c r="T33" i="2"/>
  <c r="O33" i="2"/>
  <c r="O32" i="2"/>
  <c r="Y33" i="2"/>
  <c r="Y32" i="2"/>
  <c r="V18" i="2"/>
  <c r="V17" i="2"/>
  <c r="M17" i="2"/>
  <c r="N17" i="2"/>
  <c r="O17" i="2"/>
  <c r="P17" i="2"/>
  <c r="Q17" i="2"/>
  <c r="R17" i="2"/>
  <c r="S17" i="2"/>
  <c r="T17" i="2"/>
  <c r="M18" i="2"/>
  <c r="N18" i="2"/>
  <c r="O18" i="2"/>
  <c r="P18" i="2"/>
  <c r="Q18" i="2"/>
  <c r="R18" i="2"/>
  <c r="S18" i="2"/>
  <c r="T18" i="2"/>
  <c r="L18" i="2"/>
  <c r="L17" i="2"/>
  <c r="F32" i="2"/>
  <c r="G32" i="2"/>
  <c r="H32" i="2"/>
  <c r="I32" i="2"/>
  <c r="J32" i="2"/>
  <c r="F33" i="2"/>
  <c r="G33" i="2"/>
  <c r="H33" i="2"/>
  <c r="I33" i="2"/>
  <c r="J33" i="2"/>
  <c r="E33" i="2"/>
  <c r="E32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B18" i="2"/>
  <c r="B17" i="2"/>
</calcChain>
</file>

<file path=xl/sharedStrings.xml><?xml version="1.0" encoding="utf-8"?>
<sst xmlns="http://schemas.openxmlformats.org/spreadsheetml/2006/main" count="70" uniqueCount="46">
  <si>
    <t>Average</t>
    <phoneticPr fontId="2"/>
  </si>
  <si>
    <t>SD</t>
    <phoneticPr fontId="2"/>
  </si>
  <si>
    <t>t-test</t>
    <phoneticPr fontId="2"/>
  </si>
  <si>
    <t>Supplementary Data 4 (raw data for Fig 4b) (Ito et al.)</t>
    <phoneticPr fontId="2"/>
  </si>
  <si>
    <t>time (hours)</t>
    <phoneticPr fontId="2"/>
  </si>
  <si>
    <t>Tail vein TG (mg/dL)</t>
    <phoneticPr fontId="2"/>
  </si>
  <si>
    <t>ND + LPZ iv</t>
    <phoneticPr fontId="2"/>
  </si>
  <si>
    <t>ND+LPZ-1</t>
    <phoneticPr fontId="2"/>
  </si>
  <si>
    <t>ND+LPZ-2</t>
  </si>
  <si>
    <t>ND+LPZ-3</t>
  </si>
  <si>
    <t>ND+LPZ-4</t>
  </si>
  <si>
    <t>ND+LPZ-5</t>
  </si>
  <si>
    <t>ND+LPZ-6</t>
  </si>
  <si>
    <t>ND+LPZ-7</t>
  </si>
  <si>
    <t>ND+LPZ-8</t>
  </si>
  <si>
    <t>Tail vein FFA (mEq/L)</t>
    <phoneticPr fontId="2"/>
  </si>
  <si>
    <t>Tail vein E2 (pg/mL)</t>
    <phoneticPr fontId="2"/>
  </si>
  <si>
    <t>fasted + LPZ iv</t>
    <phoneticPr fontId="2"/>
  </si>
  <si>
    <t>fasted+LPZ-1</t>
    <phoneticPr fontId="2"/>
  </si>
  <si>
    <t>fasted+LPZ-2</t>
  </si>
  <si>
    <t>fasted+LPZ-3</t>
  </si>
  <si>
    <t>fasted+LPZ-4</t>
  </si>
  <si>
    <t>fasted+LPZ-5</t>
  </si>
  <si>
    <t>fasted+LPZ-6</t>
  </si>
  <si>
    <t>fasted+LPZ-7</t>
  </si>
  <si>
    <t>fasted+LPZ-8</t>
  </si>
  <si>
    <t>vs [0 h]</t>
    <phoneticPr fontId="2"/>
  </si>
  <si>
    <t>ND + GLP-1 iv</t>
    <phoneticPr fontId="2"/>
  </si>
  <si>
    <t>fasted + GLP-1 iv</t>
    <phoneticPr fontId="2"/>
  </si>
  <si>
    <t>ND+GLP1-1</t>
    <phoneticPr fontId="2"/>
  </si>
  <si>
    <t>ND+GLP1-2</t>
  </si>
  <si>
    <t>ND+GLP1-3</t>
  </si>
  <si>
    <t>ND+GLP1-4</t>
  </si>
  <si>
    <t>ND+GLP1-5</t>
  </si>
  <si>
    <t>ND+GLP1-6</t>
  </si>
  <si>
    <t>ND+GLP1-7</t>
  </si>
  <si>
    <t>ND+GLP1-8</t>
  </si>
  <si>
    <t>fasted+GLP1-1</t>
    <phoneticPr fontId="2"/>
  </si>
  <si>
    <t>fasted+GLP1-2</t>
  </si>
  <si>
    <t>fasted+GLP1-3</t>
  </si>
  <si>
    <t>fasted+GLP1-4</t>
  </si>
  <si>
    <t>fasted+GLP1-5</t>
  </si>
  <si>
    <t>fasted+GLP1-6</t>
  </si>
  <si>
    <t>fasted+GLP1-7</t>
  </si>
  <si>
    <t>fasted+GLP1-8</t>
  </si>
  <si>
    <t>Supplementary Data 4 (raw data for Fig 4a) (Ito et al.)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</si>
</sst>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rgb="FFFF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2" fontId="1" fillId="0" borderId="0" xfId="0" applyNumberFormat="1" applyFont="1">
      <alignment vertical="center"/>
    </xf>
    <xf numFmtId="0" fontId="4" fillId="0" borderId="0" xfId="0" applyFont="1">
      <alignment vertical="center"/>
    </xf>
    <xf numFmtId="2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EF47-F48E-F540-856F-DF24811E0D32}">
  <dimension ref="A1:AD35"/>
  <sheetViews>
    <sheetView topLeftCell="M1" workbookViewId="0">
      <selection activeCell="AE41" sqref="AE41"/>
    </sheetView>
  </sheetViews>
  <sheetFormatPr baseColWidth="10" defaultColWidth="8.7109375" defaultRowHeight="14"/>
  <cols>
    <col min="1" max="16384" width="8.7109375" style="1"/>
  </cols>
  <sheetData>
    <row r="1" spans="1:30" ht="18">
      <c r="A1" s="6" t="s">
        <v>45</v>
      </c>
    </row>
    <row r="4" spans="1:30">
      <c r="B4" s="8" t="s">
        <v>5</v>
      </c>
      <c r="C4" s="8"/>
      <c r="D4" s="8"/>
      <c r="E4" s="8"/>
      <c r="F4" s="8"/>
      <c r="G4" s="8"/>
      <c r="H4" s="8"/>
      <c r="I4" s="8"/>
      <c r="J4" s="8"/>
      <c r="L4" s="8" t="s">
        <v>15</v>
      </c>
      <c r="M4" s="8"/>
      <c r="N4" s="8"/>
      <c r="O4" s="8"/>
      <c r="P4" s="8"/>
      <c r="Q4" s="8"/>
      <c r="R4" s="8"/>
      <c r="S4" s="8"/>
      <c r="T4" s="8"/>
      <c r="V4" s="8" t="s">
        <v>16</v>
      </c>
      <c r="W4" s="8"/>
      <c r="X4" s="8"/>
      <c r="Y4" s="8"/>
      <c r="Z4" s="8"/>
      <c r="AA4" s="8"/>
      <c r="AB4" s="8"/>
      <c r="AC4" s="8"/>
      <c r="AD4" s="8"/>
    </row>
    <row r="5" spans="1:30">
      <c r="A5" s="1" t="s">
        <v>4</v>
      </c>
      <c r="B5" s="2">
        <v>-2.5</v>
      </c>
      <c r="C5" s="2">
        <v>-2</v>
      </c>
      <c r="D5" s="2">
        <v>-1</v>
      </c>
      <c r="E5" s="2">
        <v>0</v>
      </c>
      <c r="F5" s="2">
        <v>0.25</v>
      </c>
      <c r="G5" s="2">
        <v>0.5</v>
      </c>
      <c r="H5" s="2">
        <v>1</v>
      </c>
      <c r="I5" s="2">
        <v>2</v>
      </c>
      <c r="J5" s="2">
        <v>3</v>
      </c>
      <c r="L5" s="2">
        <v>-2.5</v>
      </c>
      <c r="M5" s="2">
        <v>-2</v>
      </c>
      <c r="N5" s="2">
        <v>-1</v>
      </c>
      <c r="O5" s="2">
        <v>0</v>
      </c>
      <c r="P5" s="2">
        <v>0.25</v>
      </c>
      <c r="Q5" s="2">
        <v>0.5</v>
      </c>
      <c r="R5" s="2">
        <v>1</v>
      </c>
      <c r="S5" s="2">
        <v>2</v>
      </c>
      <c r="T5" s="2">
        <v>3</v>
      </c>
      <c r="V5" s="2">
        <v>-2.5</v>
      </c>
      <c r="W5" s="2">
        <v>-2</v>
      </c>
      <c r="X5" s="2">
        <v>-1</v>
      </c>
      <c r="Y5" s="2">
        <v>0</v>
      </c>
      <c r="Z5" s="2">
        <v>0.25</v>
      </c>
      <c r="AA5" s="2">
        <v>0.5</v>
      </c>
      <c r="AB5" s="2">
        <v>1</v>
      </c>
      <c r="AC5" s="2">
        <v>2</v>
      </c>
      <c r="AD5" s="2">
        <v>3</v>
      </c>
    </row>
    <row r="7" spans="1:30">
      <c r="A7" s="1" t="s">
        <v>27</v>
      </c>
    </row>
    <row r="9" spans="1:30">
      <c r="A9" s="1" t="s">
        <v>29</v>
      </c>
      <c r="B9" s="1">
        <v>169.24700000000001</v>
      </c>
      <c r="C9" s="1">
        <v>118.66800000000001</v>
      </c>
      <c r="D9" s="1">
        <v>87.542000000000002</v>
      </c>
      <c r="E9" s="1">
        <v>83.650999999999996</v>
      </c>
      <c r="F9" s="1">
        <v>71.978999999999999</v>
      </c>
      <c r="G9" s="1">
        <v>71.978999999999999</v>
      </c>
      <c r="H9" s="1">
        <v>68.087999999999994</v>
      </c>
      <c r="I9" s="1">
        <v>91.433000000000007</v>
      </c>
      <c r="J9" s="1">
        <v>103.105</v>
      </c>
      <c r="L9" s="1">
        <v>1.262</v>
      </c>
      <c r="M9" s="1">
        <v>1.1819999999999999</v>
      </c>
      <c r="N9" s="1">
        <v>0.84499999999999997</v>
      </c>
      <c r="O9" s="1">
        <v>0.70099999999999996</v>
      </c>
      <c r="P9" s="1">
        <v>0.68500000000000005</v>
      </c>
      <c r="Q9" s="1">
        <v>0.82099999999999995</v>
      </c>
      <c r="R9" s="1">
        <v>0.77300000000000002</v>
      </c>
      <c r="S9" s="1">
        <v>0.72499999999999998</v>
      </c>
      <c r="T9" s="1">
        <v>0.85399999999999998</v>
      </c>
      <c r="V9" s="1">
        <v>58.58</v>
      </c>
      <c r="W9" s="1">
        <v>51.64</v>
      </c>
      <c r="X9" s="1">
        <v>37.799999999999997</v>
      </c>
      <c r="Y9" s="1">
        <v>38.19</v>
      </c>
      <c r="Z9" s="1">
        <v>69.489999999999995</v>
      </c>
      <c r="AA9" s="1">
        <v>71.260000000000005</v>
      </c>
      <c r="AB9" s="1">
        <v>66.22</v>
      </c>
      <c r="AC9" s="1">
        <v>57.52</v>
      </c>
      <c r="AD9" s="1">
        <v>51.81</v>
      </c>
    </row>
    <row r="10" spans="1:30">
      <c r="A10" s="1" t="s">
        <v>30</v>
      </c>
      <c r="B10" s="1">
        <v>118.66800000000001</v>
      </c>
      <c r="C10" s="1">
        <v>122.559</v>
      </c>
      <c r="D10" s="1">
        <v>95.322999999999993</v>
      </c>
      <c r="E10" s="1">
        <v>103.105</v>
      </c>
      <c r="F10" s="1">
        <v>99.213999999999999</v>
      </c>
      <c r="G10" s="1">
        <v>71.978999999999999</v>
      </c>
      <c r="H10" s="1">
        <v>79.760000000000005</v>
      </c>
      <c r="I10" s="1">
        <v>87.542000000000002</v>
      </c>
      <c r="J10" s="1">
        <v>79.760000000000005</v>
      </c>
      <c r="L10" s="1">
        <v>1.4390000000000001</v>
      </c>
      <c r="M10" s="1">
        <v>0.878</v>
      </c>
      <c r="N10" s="1">
        <v>1.006</v>
      </c>
      <c r="O10" s="1">
        <v>0.96599999999999997</v>
      </c>
      <c r="P10" s="1">
        <v>1.022</v>
      </c>
      <c r="Q10" s="1">
        <v>0.81299999999999994</v>
      </c>
      <c r="R10" s="1">
        <v>0.97399999999999998</v>
      </c>
      <c r="S10" s="1">
        <v>0.84499999999999997</v>
      </c>
      <c r="T10" s="1">
        <v>0.82099999999999995</v>
      </c>
      <c r="V10" s="1">
        <v>66.81</v>
      </c>
      <c r="W10" s="1">
        <v>46.93</v>
      </c>
      <c r="X10" s="1">
        <v>46.92</v>
      </c>
      <c r="Y10" s="1">
        <v>45.78</v>
      </c>
      <c r="Z10" s="1">
        <v>62.29</v>
      </c>
      <c r="AA10" s="1">
        <v>52.5</v>
      </c>
      <c r="AB10" s="1">
        <v>65.58</v>
      </c>
      <c r="AC10" s="1">
        <v>47.93</v>
      </c>
      <c r="AD10" s="1">
        <v>51.24</v>
      </c>
    </row>
    <row r="11" spans="1:30">
      <c r="A11" s="1" t="s">
        <v>31</v>
      </c>
      <c r="B11" s="1">
        <v>122.559</v>
      </c>
      <c r="C11" s="1">
        <v>103.105</v>
      </c>
      <c r="D11" s="1">
        <v>126.449</v>
      </c>
      <c r="E11" s="1">
        <v>79.760000000000005</v>
      </c>
      <c r="F11" s="1">
        <v>64.197000000000003</v>
      </c>
      <c r="G11" s="1">
        <v>71.978999999999999</v>
      </c>
      <c r="H11" s="1">
        <v>71.978999999999999</v>
      </c>
      <c r="I11" s="1">
        <v>60.307000000000002</v>
      </c>
      <c r="J11" s="1">
        <v>68.087999999999994</v>
      </c>
      <c r="L11" s="1">
        <v>1.286</v>
      </c>
      <c r="M11" s="1">
        <v>0.95</v>
      </c>
      <c r="N11" s="1">
        <v>0.95</v>
      </c>
      <c r="O11" s="1">
        <v>0.84499999999999997</v>
      </c>
      <c r="P11" s="1">
        <v>1.006</v>
      </c>
      <c r="Q11" s="1">
        <v>0.85399999999999998</v>
      </c>
      <c r="R11" s="1">
        <v>0.92600000000000005</v>
      </c>
      <c r="S11" s="1">
        <v>0.77300000000000002</v>
      </c>
      <c r="T11" s="1">
        <v>0.78100000000000003</v>
      </c>
      <c r="V11" s="1">
        <v>53.76</v>
      </c>
      <c r="W11" s="1">
        <v>52.25</v>
      </c>
      <c r="X11" s="1">
        <v>42.27</v>
      </c>
      <c r="Y11" s="1">
        <v>42.69</v>
      </c>
      <c r="Z11" s="1">
        <v>62.59</v>
      </c>
      <c r="AA11" s="1">
        <v>58.88</v>
      </c>
      <c r="AB11" s="1">
        <v>61.46</v>
      </c>
      <c r="AC11" s="1">
        <v>49.52</v>
      </c>
      <c r="AD11" s="1">
        <v>51.09</v>
      </c>
    </row>
    <row r="12" spans="1:30">
      <c r="A12" s="1" t="s">
        <v>32</v>
      </c>
      <c r="B12" s="1">
        <v>103.105</v>
      </c>
      <c r="C12" s="1">
        <v>99.213999999999999</v>
      </c>
      <c r="D12" s="1">
        <v>64.197000000000003</v>
      </c>
      <c r="E12" s="1">
        <v>79.760000000000005</v>
      </c>
      <c r="F12" s="1">
        <v>52.524999999999999</v>
      </c>
      <c r="G12" s="1">
        <v>56.415999999999997</v>
      </c>
      <c r="H12" s="1">
        <v>60.307000000000002</v>
      </c>
      <c r="I12" s="1">
        <v>68.087999999999994</v>
      </c>
      <c r="J12" s="1">
        <v>60.307000000000002</v>
      </c>
      <c r="L12" s="1">
        <v>1.294</v>
      </c>
      <c r="M12" s="1">
        <v>0.99</v>
      </c>
      <c r="N12" s="1">
        <v>0.81299999999999994</v>
      </c>
      <c r="O12" s="1">
        <v>0.63700000000000001</v>
      </c>
      <c r="P12" s="1">
        <v>0.53300000000000003</v>
      </c>
      <c r="Q12" s="1">
        <v>0.73299999999999998</v>
      </c>
      <c r="R12" s="1">
        <v>0.81299999999999994</v>
      </c>
      <c r="S12" s="1">
        <v>0.84499999999999997</v>
      </c>
      <c r="T12" s="1">
        <v>0.60499999999999998</v>
      </c>
      <c r="V12" s="1">
        <v>51.14</v>
      </c>
      <c r="W12" s="1">
        <v>47.85</v>
      </c>
      <c r="X12" s="1">
        <v>42.06</v>
      </c>
      <c r="Y12" s="1">
        <v>42.26</v>
      </c>
      <c r="Z12" s="1">
        <v>36.82</v>
      </c>
      <c r="AA12" s="1">
        <v>61.13</v>
      </c>
      <c r="AB12" s="1">
        <v>54.12</v>
      </c>
      <c r="AC12" s="1">
        <v>46.23</v>
      </c>
      <c r="AD12" s="1">
        <v>46.23</v>
      </c>
    </row>
    <row r="13" spans="1:30">
      <c r="A13" s="1" t="s">
        <v>33</v>
      </c>
      <c r="B13" s="1">
        <v>116.26600000000001</v>
      </c>
      <c r="C13" s="1">
        <v>91.971999999999994</v>
      </c>
      <c r="D13" s="1">
        <v>123.20699999999999</v>
      </c>
      <c r="E13" s="1">
        <v>95.441999999999993</v>
      </c>
      <c r="F13" s="1">
        <v>74.619</v>
      </c>
      <c r="G13" s="1">
        <v>85.03</v>
      </c>
      <c r="H13" s="1">
        <v>74.619</v>
      </c>
      <c r="I13" s="1">
        <v>85.03</v>
      </c>
      <c r="J13" s="1">
        <v>78.088999999999999</v>
      </c>
      <c r="L13" s="1">
        <v>1.389</v>
      </c>
      <c r="M13" s="1">
        <v>1.0860000000000001</v>
      </c>
      <c r="N13" s="1">
        <v>0.80100000000000005</v>
      </c>
      <c r="O13" s="1">
        <v>0.58799999999999997</v>
      </c>
      <c r="P13" s="1">
        <v>0.74299999999999999</v>
      </c>
      <c r="Q13" s="1">
        <v>0.57199999999999995</v>
      </c>
      <c r="R13" s="1">
        <v>0.71899999999999997</v>
      </c>
      <c r="S13" s="1">
        <v>0.57999999999999996</v>
      </c>
      <c r="T13" s="1">
        <v>0.57199999999999995</v>
      </c>
      <c r="V13" s="1">
        <v>66.59</v>
      </c>
      <c r="W13" s="1">
        <v>61.41</v>
      </c>
      <c r="X13" s="1">
        <v>31.89</v>
      </c>
      <c r="Y13" s="1">
        <v>26.92</v>
      </c>
      <c r="Z13" s="1">
        <v>62.64</v>
      </c>
      <c r="AA13" s="1">
        <v>55</v>
      </c>
      <c r="AB13" s="1">
        <v>52.88</v>
      </c>
      <c r="AC13" s="1">
        <v>40.86</v>
      </c>
      <c r="AD13" s="1">
        <v>48.68</v>
      </c>
    </row>
    <row r="14" spans="1:30">
      <c r="A14" s="1" t="s">
        <v>34</v>
      </c>
      <c r="B14" s="1">
        <v>81.56</v>
      </c>
      <c r="C14" s="1">
        <v>74.619</v>
      </c>
      <c r="D14" s="1">
        <v>74.619</v>
      </c>
      <c r="E14" s="1">
        <v>78.088999999999999</v>
      </c>
      <c r="F14" s="1">
        <v>67.677000000000007</v>
      </c>
      <c r="G14" s="1">
        <v>60.735999999999997</v>
      </c>
      <c r="H14" s="1">
        <v>53.795000000000002</v>
      </c>
      <c r="I14" s="1">
        <v>67.677000000000007</v>
      </c>
      <c r="J14" s="1">
        <v>64.206999999999994</v>
      </c>
      <c r="L14" s="1">
        <v>1.748</v>
      </c>
      <c r="M14" s="1">
        <v>1.2829999999999999</v>
      </c>
      <c r="N14" s="1">
        <v>0.84099999999999997</v>
      </c>
      <c r="O14" s="1">
        <v>0.65400000000000003</v>
      </c>
      <c r="P14" s="1">
        <v>0.73499999999999999</v>
      </c>
      <c r="Q14" s="1">
        <v>0.64500000000000002</v>
      </c>
      <c r="R14" s="1">
        <v>0.51500000000000001</v>
      </c>
      <c r="S14" s="1">
        <v>0.61299999999999999</v>
      </c>
      <c r="T14" s="1">
        <v>0.56399999999999995</v>
      </c>
      <c r="V14" s="1">
        <v>50.25</v>
      </c>
      <c r="W14" s="1">
        <v>47.68</v>
      </c>
      <c r="X14" s="1">
        <v>41.92</v>
      </c>
      <c r="Y14" s="1">
        <v>40.26</v>
      </c>
      <c r="Z14" s="1">
        <v>69.239999999999995</v>
      </c>
      <c r="AA14" s="1">
        <v>63.16</v>
      </c>
      <c r="AB14" s="1">
        <v>59.59</v>
      </c>
      <c r="AC14" s="1">
        <v>55.81</v>
      </c>
      <c r="AD14" s="1">
        <v>60.8</v>
      </c>
    </row>
    <row r="15" spans="1:30">
      <c r="A15" s="1" t="s">
        <v>35</v>
      </c>
      <c r="B15" s="1">
        <v>67.677000000000007</v>
      </c>
      <c r="C15" s="1">
        <v>64.206999999999994</v>
      </c>
      <c r="D15" s="1">
        <v>78.088999999999999</v>
      </c>
      <c r="E15" s="1">
        <v>71.147999999999996</v>
      </c>
      <c r="F15" s="1">
        <v>74.619</v>
      </c>
      <c r="G15" s="1">
        <v>64.206999999999994</v>
      </c>
      <c r="H15" s="1">
        <v>57.265000000000001</v>
      </c>
      <c r="I15" s="1">
        <v>88.501000000000005</v>
      </c>
      <c r="J15" s="1">
        <v>74.619</v>
      </c>
      <c r="L15" s="1">
        <v>1.2010000000000001</v>
      </c>
      <c r="M15" s="1">
        <v>0.97199999999999998</v>
      </c>
      <c r="N15" s="1">
        <v>0.58799999999999997</v>
      </c>
      <c r="O15" s="1">
        <v>0.498</v>
      </c>
      <c r="P15" s="1">
        <v>0.621</v>
      </c>
      <c r="Q15" s="1">
        <v>0.59599999999999997</v>
      </c>
      <c r="R15" s="1">
        <v>0.52300000000000002</v>
      </c>
      <c r="S15" s="1">
        <v>0.52300000000000002</v>
      </c>
      <c r="T15" s="1">
        <v>0.441</v>
      </c>
      <c r="V15" s="1">
        <v>59.33</v>
      </c>
      <c r="W15" s="1">
        <v>44.41</v>
      </c>
      <c r="X15" s="1">
        <v>54.55</v>
      </c>
      <c r="Y15" s="1">
        <v>35.15</v>
      </c>
      <c r="Z15" s="1">
        <v>36.590000000000003</v>
      </c>
      <c r="AA15" s="1">
        <v>37.76</v>
      </c>
      <c r="AB15" s="1">
        <v>45.38</v>
      </c>
      <c r="AC15" s="1">
        <v>35.15</v>
      </c>
      <c r="AD15" s="1">
        <v>37.36</v>
      </c>
    </row>
    <row r="16" spans="1:30">
      <c r="A16" s="2" t="s">
        <v>36</v>
      </c>
      <c r="B16" s="2">
        <v>74.619</v>
      </c>
      <c r="C16" s="2">
        <v>78.088999999999999</v>
      </c>
      <c r="D16" s="2">
        <v>88.501000000000005</v>
      </c>
      <c r="E16" s="2">
        <v>74.619</v>
      </c>
      <c r="F16" s="2">
        <v>85.03</v>
      </c>
      <c r="G16" s="2">
        <v>67.677000000000007</v>
      </c>
      <c r="H16" s="2">
        <v>64.206999999999994</v>
      </c>
      <c r="I16" s="2">
        <v>88.501000000000005</v>
      </c>
      <c r="J16" s="2">
        <v>91.971999999999994</v>
      </c>
      <c r="L16" s="2">
        <v>1.43</v>
      </c>
      <c r="M16" s="2">
        <v>0.91500000000000004</v>
      </c>
      <c r="N16" s="2">
        <v>0.57999999999999996</v>
      </c>
      <c r="O16" s="2">
        <v>0.61299999999999999</v>
      </c>
      <c r="P16" s="2">
        <v>0.77600000000000002</v>
      </c>
      <c r="Q16" s="2">
        <v>0.80100000000000005</v>
      </c>
      <c r="R16" s="2">
        <v>0.76</v>
      </c>
      <c r="S16" s="2">
        <v>0.76</v>
      </c>
      <c r="T16" s="2">
        <v>0.621</v>
      </c>
      <c r="V16" s="2">
        <v>66.28</v>
      </c>
      <c r="W16" s="2">
        <v>47.32</v>
      </c>
      <c r="X16" s="2">
        <v>46.26</v>
      </c>
      <c r="Y16" s="2">
        <v>45.01</v>
      </c>
      <c r="Z16" s="2">
        <v>49.19</v>
      </c>
      <c r="AA16" s="2">
        <v>60.61</v>
      </c>
      <c r="AB16" s="2">
        <v>59.56</v>
      </c>
      <c r="AC16" s="2">
        <v>46.25</v>
      </c>
      <c r="AD16" s="2">
        <v>37.96</v>
      </c>
    </row>
    <row r="17" spans="1:30">
      <c r="A17" s="1" t="s">
        <v>0</v>
      </c>
      <c r="B17" s="3">
        <f>AVERAGE(B9:B16)</f>
        <v>106.712625</v>
      </c>
      <c r="C17" s="3">
        <f t="shared" ref="C17:J17" si="0">AVERAGE(C9:C16)</f>
        <v>94.054124999999999</v>
      </c>
      <c r="D17" s="3">
        <f t="shared" si="0"/>
        <v>92.240874999999988</v>
      </c>
      <c r="E17" s="3">
        <f t="shared" si="0"/>
        <v>83.196750000000009</v>
      </c>
      <c r="F17" s="3">
        <f t="shared" si="0"/>
        <v>73.732500000000002</v>
      </c>
      <c r="G17" s="3">
        <f t="shared" si="0"/>
        <v>68.750375000000005</v>
      </c>
      <c r="H17" s="3">
        <f t="shared" si="0"/>
        <v>66.252499999999998</v>
      </c>
      <c r="I17" s="3">
        <f t="shared" si="0"/>
        <v>79.634874999999994</v>
      </c>
      <c r="J17" s="3">
        <f t="shared" si="0"/>
        <v>77.518374999999992</v>
      </c>
      <c r="L17" s="3">
        <f>AVERAGE(L9:L16)</f>
        <v>1.3811250000000002</v>
      </c>
      <c r="M17" s="3">
        <f t="shared" ref="M17:T17" si="1">AVERAGE(M9:M16)</f>
        <v>1.032</v>
      </c>
      <c r="N17" s="3">
        <f t="shared" si="1"/>
        <v>0.80300000000000005</v>
      </c>
      <c r="O17" s="3">
        <f t="shared" si="1"/>
        <v>0.68775000000000008</v>
      </c>
      <c r="P17" s="3">
        <f t="shared" si="1"/>
        <v>0.76512500000000006</v>
      </c>
      <c r="Q17" s="3">
        <f t="shared" si="1"/>
        <v>0.72937500000000011</v>
      </c>
      <c r="R17" s="3">
        <f t="shared" si="1"/>
        <v>0.7503749999999999</v>
      </c>
      <c r="S17" s="3">
        <f t="shared" si="1"/>
        <v>0.70799999999999996</v>
      </c>
      <c r="T17" s="3">
        <f t="shared" si="1"/>
        <v>0.65737500000000004</v>
      </c>
      <c r="V17" s="5">
        <f>AVERAGE(V9:V16)</f>
        <v>59.092500000000001</v>
      </c>
      <c r="W17" s="5">
        <f t="shared" ref="W17:AD17" si="2">AVERAGE(W9:W16)</f>
        <v>49.936249999999994</v>
      </c>
      <c r="X17" s="5">
        <f t="shared" si="2"/>
        <v>42.958750000000002</v>
      </c>
      <c r="Y17" s="5">
        <f t="shared" si="2"/>
        <v>39.532499999999992</v>
      </c>
      <c r="Z17" s="5">
        <f t="shared" si="2"/>
        <v>56.106249999999996</v>
      </c>
      <c r="AA17" s="5">
        <f t="shared" si="2"/>
        <v>57.537499999999994</v>
      </c>
      <c r="AB17" s="5">
        <f t="shared" si="2"/>
        <v>58.098750000000003</v>
      </c>
      <c r="AC17" s="5">
        <f t="shared" si="2"/>
        <v>47.408749999999998</v>
      </c>
      <c r="AD17" s="5">
        <f t="shared" si="2"/>
        <v>48.146250000000002</v>
      </c>
    </row>
    <row r="18" spans="1:30">
      <c r="A18" s="1" t="s">
        <v>1</v>
      </c>
      <c r="B18" s="3">
        <f>_xlfn.STDEV.S(B9:B16)</f>
        <v>32.939997202435052</v>
      </c>
      <c r="C18" s="3">
        <f t="shared" ref="C18:J18" si="3">_xlfn.STDEV.S(C9:C16)</f>
        <v>20.889877264479086</v>
      </c>
      <c r="D18" s="3">
        <f t="shared" si="3"/>
        <v>22.270824184104384</v>
      </c>
      <c r="E18" s="3">
        <f t="shared" si="3"/>
        <v>10.789894025032259</v>
      </c>
      <c r="F18" s="3">
        <f t="shared" si="3"/>
        <v>13.93320685064486</v>
      </c>
      <c r="G18" s="3">
        <f t="shared" si="3"/>
        <v>8.7379276055186708</v>
      </c>
      <c r="H18" s="3">
        <f t="shared" si="3"/>
        <v>8.9770361319472354</v>
      </c>
      <c r="I18" s="3">
        <f t="shared" si="3"/>
        <v>12.176851263624398</v>
      </c>
      <c r="J18" s="3">
        <f t="shared" si="3"/>
        <v>14.341227442362587</v>
      </c>
      <c r="L18" s="3">
        <f>_xlfn.STDEV.S(L9:L16)</f>
        <v>0.17057586288804041</v>
      </c>
      <c r="M18" s="3">
        <f t="shared" ref="M18:T18" si="4">_xlfn.STDEV.S(M9:M16)</f>
        <v>0.14036177745892411</v>
      </c>
      <c r="N18" s="3">
        <f t="shared" si="4"/>
        <v>0.15216720127168348</v>
      </c>
      <c r="O18" s="3">
        <f t="shared" si="4"/>
        <v>0.15003975663612748</v>
      </c>
      <c r="P18" s="3">
        <f t="shared" si="4"/>
        <v>0.17179509181413916</v>
      </c>
      <c r="Q18" s="3">
        <f t="shared" si="4"/>
        <v>0.11067189280545686</v>
      </c>
      <c r="R18" s="3">
        <f t="shared" si="4"/>
        <v>0.16624589146373414</v>
      </c>
      <c r="S18" s="3">
        <f t="shared" si="4"/>
        <v>0.12211820971033437</v>
      </c>
      <c r="T18" s="3">
        <f t="shared" si="4"/>
        <v>0.14521406612308585</v>
      </c>
      <c r="V18" s="5">
        <f>_xlfn.STDEV.S(V9:V16)</f>
        <v>6.9448763230785433</v>
      </c>
      <c r="W18" s="5">
        <f t="shared" ref="W18:AD18" si="5">_xlfn.STDEV.S(W9:W16)</f>
        <v>5.288369820383485</v>
      </c>
      <c r="X18" s="5">
        <f t="shared" si="5"/>
        <v>6.6808670042571165</v>
      </c>
      <c r="Y18" s="5">
        <f t="shared" si="5"/>
        <v>6.1766420604449399</v>
      </c>
      <c r="Z18" s="5">
        <f t="shared" si="5"/>
        <v>13.497437785954576</v>
      </c>
      <c r="AA18" s="5">
        <f t="shared" si="5"/>
        <v>9.76168128083334</v>
      </c>
      <c r="AB18" s="5">
        <f t="shared" si="5"/>
        <v>6.9940105753831521</v>
      </c>
      <c r="AC18" s="5">
        <f t="shared" si="5"/>
        <v>7.3040369219455092</v>
      </c>
      <c r="AD18" s="5">
        <f t="shared" si="5"/>
        <v>7.7074841874634838</v>
      </c>
    </row>
    <row r="19" spans="1:30">
      <c r="A19" s="1" t="s">
        <v>2</v>
      </c>
      <c r="F19" s="1">
        <f>_xlfn.T.TEST(E9:E16,F9:F16,2,3)</f>
        <v>0.15238704840898426</v>
      </c>
      <c r="P19" s="1">
        <f>_xlfn.T.TEST(O9:O16,P9:P16,2,3)</f>
        <v>0.35388302368269564</v>
      </c>
      <c r="Z19" s="4">
        <f>_xlfn.T.TEST(Y9:Y16,Z9:Z16,2,3)</f>
        <v>1.0430670669288166E-2</v>
      </c>
    </row>
    <row r="20" spans="1:30">
      <c r="F20" s="1" t="s">
        <v>26</v>
      </c>
      <c r="P20" s="1" t="s">
        <v>26</v>
      </c>
      <c r="Z20" s="1" t="s">
        <v>26</v>
      </c>
    </row>
    <row r="22" spans="1:30">
      <c r="A22" s="1" t="s">
        <v>28</v>
      </c>
    </row>
    <row r="24" spans="1:30">
      <c r="A24" s="1" t="s">
        <v>37</v>
      </c>
      <c r="E24" s="1">
        <v>91.971999999999994</v>
      </c>
      <c r="F24" s="1">
        <v>74.619</v>
      </c>
      <c r="G24" s="1">
        <v>78.088999999999999</v>
      </c>
      <c r="H24" s="1">
        <v>57.265000000000001</v>
      </c>
      <c r="I24" s="1">
        <v>53.795000000000002</v>
      </c>
      <c r="J24" s="1">
        <v>64.206999999999994</v>
      </c>
      <c r="O24" s="1">
        <v>1.5189999999999999</v>
      </c>
      <c r="P24" s="1">
        <v>1.536</v>
      </c>
      <c r="Q24" s="1">
        <v>1.462</v>
      </c>
      <c r="R24" s="1">
        <v>1.4379999999999999</v>
      </c>
      <c r="S24" s="1">
        <v>1.389</v>
      </c>
      <c r="T24" s="1">
        <v>1.3640000000000001</v>
      </c>
      <c r="Y24" s="1">
        <v>45.19</v>
      </c>
      <c r="Z24" s="1">
        <v>53.27</v>
      </c>
      <c r="AA24" s="1">
        <v>62.87</v>
      </c>
      <c r="AB24" s="1">
        <v>55.62</v>
      </c>
      <c r="AC24" s="1">
        <v>66.81</v>
      </c>
      <c r="AD24" s="1">
        <v>58.79</v>
      </c>
    </row>
    <row r="25" spans="1:30">
      <c r="A25" s="1" t="s">
        <v>38</v>
      </c>
      <c r="E25" s="1">
        <v>64.206999999999994</v>
      </c>
      <c r="F25" s="1">
        <v>64.206999999999994</v>
      </c>
      <c r="G25" s="1">
        <v>71.147999999999996</v>
      </c>
      <c r="H25" s="1">
        <v>71.147999999999996</v>
      </c>
      <c r="I25" s="1">
        <v>64.206999999999994</v>
      </c>
      <c r="J25" s="1">
        <v>60.735999999999997</v>
      </c>
      <c r="O25" s="1">
        <v>1.1759999999999999</v>
      </c>
      <c r="P25" s="1">
        <v>1.552</v>
      </c>
      <c r="Q25" s="1">
        <v>1.462</v>
      </c>
      <c r="R25" s="1">
        <v>1.47</v>
      </c>
      <c r="S25" s="1">
        <v>1.3720000000000001</v>
      </c>
      <c r="T25" s="1">
        <v>1.3720000000000001</v>
      </c>
      <c r="Y25" s="1">
        <v>53.04</v>
      </c>
      <c r="Z25" s="1">
        <v>62.49</v>
      </c>
      <c r="AA25" s="1">
        <v>52.59</v>
      </c>
      <c r="AB25" s="1">
        <v>47.24</v>
      </c>
      <c r="AC25" s="1">
        <v>48.77</v>
      </c>
      <c r="AD25" s="1">
        <v>48</v>
      </c>
    </row>
    <row r="26" spans="1:30">
      <c r="A26" s="1" t="s">
        <v>39</v>
      </c>
      <c r="E26" s="1">
        <v>104.688</v>
      </c>
      <c r="F26" s="1">
        <v>90.492999999999995</v>
      </c>
      <c r="G26" s="1">
        <v>108.23699999999999</v>
      </c>
      <c r="H26" s="1">
        <v>97.590999999999994</v>
      </c>
      <c r="I26" s="1">
        <v>72.748999999999995</v>
      </c>
      <c r="J26" s="1">
        <v>76.298000000000002</v>
      </c>
      <c r="O26" s="1">
        <v>1.4670000000000001</v>
      </c>
      <c r="P26" s="1">
        <v>1.385</v>
      </c>
      <c r="Q26" s="1">
        <v>1.5980000000000001</v>
      </c>
      <c r="R26" s="1">
        <v>1.508</v>
      </c>
      <c r="S26" s="1">
        <v>1.4670000000000001</v>
      </c>
      <c r="T26" s="1">
        <v>1.4419999999999999</v>
      </c>
      <c r="Y26" s="1">
        <v>62.72</v>
      </c>
      <c r="Z26" s="1">
        <v>48.69</v>
      </c>
      <c r="AA26" s="1">
        <v>50.59</v>
      </c>
      <c r="AB26" s="1">
        <v>56.5</v>
      </c>
      <c r="AC26" s="1">
        <v>47.83</v>
      </c>
      <c r="AD26" s="1">
        <v>59.16</v>
      </c>
    </row>
    <row r="27" spans="1:30">
      <c r="A27" s="1" t="s">
        <v>40</v>
      </c>
      <c r="E27" s="1">
        <v>101.139</v>
      </c>
      <c r="F27" s="1">
        <v>104.688</v>
      </c>
      <c r="G27" s="1">
        <v>122.432</v>
      </c>
      <c r="H27" s="1">
        <v>86.944000000000003</v>
      </c>
      <c r="I27" s="1">
        <v>65.652000000000001</v>
      </c>
      <c r="J27" s="1">
        <v>58.554000000000002</v>
      </c>
      <c r="O27" s="1">
        <v>1.2130000000000001</v>
      </c>
      <c r="P27" s="1">
        <v>1.4910000000000001</v>
      </c>
      <c r="Q27" s="1">
        <v>1.9670000000000001</v>
      </c>
      <c r="R27" s="1">
        <v>1.655</v>
      </c>
      <c r="S27" s="1">
        <v>1.909</v>
      </c>
      <c r="T27" s="1">
        <v>1.3029999999999999</v>
      </c>
      <c r="Y27" s="1">
        <v>55.71</v>
      </c>
      <c r="Z27" s="1">
        <v>51.3</v>
      </c>
      <c r="AA27" s="1">
        <v>74.3</v>
      </c>
      <c r="AB27" s="1">
        <v>67.33</v>
      </c>
      <c r="AC27" s="1">
        <v>60.21</v>
      </c>
      <c r="AD27" s="1">
        <v>41.37</v>
      </c>
    </row>
    <row r="28" spans="1:30">
      <c r="A28" s="1" t="s">
        <v>41</v>
      </c>
      <c r="E28" s="1">
        <v>83.396000000000001</v>
      </c>
      <c r="F28" s="1">
        <v>79.846999999999994</v>
      </c>
      <c r="G28" s="1">
        <v>72.748999999999995</v>
      </c>
      <c r="H28" s="1">
        <v>65.652000000000001</v>
      </c>
      <c r="I28" s="1">
        <v>72.748999999999995</v>
      </c>
      <c r="J28" s="1">
        <v>62.103000000000002</v>
      </c>
      <c r="O28" s="1">
        <v>1.2290000000000001</v>
      </c>
      <c r="P28" s="1">
        <v>1.4910000000000001</v>
      </c>
      <c r="Q28" s="1">
        <v>1.2210000000000001</v>
      </c>
      <c r="R28" s="1">
        <v>1.0329999999999999</v>
      </c>
      <c r="S28" s="1">
        <v>1.2370000000000001</v>
      </c>
      <c r="T28" s="1">
        <v>1.1719999999999999</v>
      </c>
      <c r="Y28" s="1">
        <v>67.91</v>
      </c>
      <c r="Z28" s="1">
        <v>64.239999999999995</v>
      </c>
      <c r="AA28" s="1">
        <v>71.5</v>
      </c>
      <c r="AB28" s="1">
        <v>68.2</v>
      </c>
      <c r="AC28" s="1">
        <v>56.44</v>
      </c>
      <c r="AD28" s="1">
        <v>57.64</v>
      </c>
    </row>
    <row r="29" spans="1:30">
      <c r="A29" s="1" t="s">
        <v>42</v>
      </c>
      <c r="E29" s="1">
        <v>83.396000000000001</v>
      </c>
      <c r="F29" s="1">
        <v>83.396000000000001</v>
      </c>
      <c r="G29" s="1">
        <v>76.298000000000002</v>
      </c>
      <c r="H29" s="1">
        <v>62.103000000000002</v>
      </c>
      <c r="I29" s="1">
        <v>76.298000000000002</v>
      </c>
      <c r="J29" s="1">
        <v>72.748999999999995</v>
      </c>
      <c r="O29" s="1">
        <v>1.68</v>
      </c>
      <c r="P29" s="1">
        <v>1.3029999999999999</v>
      </c>
      <c r="Q29" s="1">
        <v>1.3109999999999999</v>
      </c>
      <c r="R29" s="1">
        <v>1.319</v>
      </c>
      <c r="S29" s="1">
        <v>1.3520000000000001</v>
      </c>
      <c r="T29" s="1">
        <v>1.2370000000000001</v>
      </c>
      <c r="Y29" s="1">
        <v>65.97</v>
      </c>
      <c r="Z29" s="1">
        <v>61.57</v>
      </c>
      <c r="AA29" s="1">
        <v>70.680000000000007</v>
      </c>
      <c r="AB29" s="1">
        <v>60.21</v>
      </c>
      <c r="AC29" s="1">
        <v>59.7</v>
      </c>
      <c r="AD29" s="1">
        <v>62.88</v>
      </c>
    </row>
    <row r="30" spans="1:30">
      <c r="A30" s="1" t="s">
        <v>43</v>
      </c>
      <c r="E30" s="1">
        <v>172.114</v>
      </c>
      <c r="F30" s="1">
        <v>143.72399999999999</v>
      </c>
      <c r="G30" s="1">
        <v>147.273</v>
      </c>
      <c r="H30" s="1">
        <v>115.334</v>
      </c>
      <c r="I30" s="1">
        <v>83.396000000000001</v>
      </c>
      <c r="J30" s="1">
        <v>79.846999999999994</v>
      </c>
      <c r="O30" s="1">
        <v>1.5409999999999999</v>
      </c>
      <c r="P30" s="1">
        <v>1.5569999999999999</v>
      </c>
      <c r="Q30" s="1">
        <v>1.5489999999999999</v>
      </c>
      <c r="R30" s="1">
        <v>1.655</v>
      </c>
      <c r="S30" s="1">
        <v>1.278</v>
      </c>
      <c r="T30" s="1">
        <v>1.2290000000000001</v>
      </c>
      <c r="Y30" s="1">
        <v>68.5</v>
      </c>
      <c r="Z30" s="1">
        <v>76.28</v>
      </c>
      <c r="AA30" s="1">
        <v>71.8</v>
      </c>
      <c r="AB30" s="1">
        <v>60.05</v>
      </c>
      <c r="AC30" s="1">
        <v>66.52</v>
      </c>
      <c r="AD30" s="1">
        <v>67.040000000000006</v>
      </c>
    </row>
    <row r="31" spans="1:30">
      <c r="A31" s="2" t="s">
        <v>44</v>
      </c>
      <c r="B31" s="2"/>
      <c r="C31" s="2"/>
      <c r="D31" s="2"/>
      <c r="E31" s="2">
        <v>72.748999999999995</v>
      </c>
      <c r="F31" s="2">
        <v>69.200999999999993</v>
      </c>
      <c r="G31" s="2">
        <v>94.042000000000002</v>
      </c>
      <c r="H31" s="2">
        <v>62.103000000000002</v>
      </c>
      <c r="I31" s="2">
        <v>58.554000000000002</v>
      </c>
      <c r="J31" s="2">
        <v>65.652000000000001</v>
      </c>
      <c r="L31" s="2"/>
      <c r="M31" s="2"/>
      <c r="N31" s="2"/>
      <c r="O31" s="2">
        <v>1.6140000000000001</v>
      </c>
      <c r="P31" s="2">
        <v>1.827</v>
      </c>
      <c r="Q31" s="2">
        <v>1.7949999999999999</v>
      </c>
      <c r="R31" s="2">
        <v>1.7949999999999999</v>
      </c>
      <c r="S31" s="2">
        <v>1.6879999999999999</v>
      </c>
      <c r="T31" s="2">
        <v>1.508</v>
      </c>
      <c r="V31" s="2"/>
      <c r="W31" s="2"/>
      <c r="X31" s="2"/>
      <c r="Y31" s="2">
        <v>67.09</v>
      </c>
      <c r="Z31" s="2">
        <v>76.31</v>
      </c>
      <c r="AA31" s="2">
        <v>63.29</v>
      </c>
      <c r="AB31" s="2">
        <v>64.56</v>
      </c>
      <c r="AC31" s="2">
        <v>59.56</v>
      </c>
      <c r="AD31" s="2">
        <v>58.17</v>
      </c>
    </row>
    <row r="32" spans="1:30">
      <c r="A32" s="1" t="s">
        <v>0</v>
      </c>
      <c r="E32" s="3">
        <f>AVERAGE(E24:E31)</f>
        <v>96.707625000000007</v>
      </c>
      <c r="F32" s="3">
        <f t="shared" ref="F32:J32" si="6">AVERAGE(F24:F31)</f>
        <v>88.771874999999994</v>
      </c>
      <c r="G32" s="3">
        <f t="shared" si="6"/>
        <v>96.283500000000004</v>
      </c>
      <c r="H32" s="3">
        <f t="shared" si="6"/>
        <v>77.267499999999998</v>
      </c>
      <c r="I32" s="3">
        <f t="shared" si="6"/>
        <v>68.424999999999997</v>
      </c>
      <c r="J32" s="3">
        <f t="shared" si="6"/>
        <v>67.518249999999995</v>
      </c>
      <c r="O32" s="3">
        <f>AVERAGE(O24:O31)</f>
        <v>1.4298750000000002</v>
      </c>
      <c r="P32" s="3">
        <f t="shared" ref="P32:T32" si="7">AVERAGE(P24:P31)</f>
        <v>1.5177499999999999</v>
      </c>
      <c r="Q32" s="3">
        <f t="shared" si="7"/>
        <v>1.545625</v>
      </c>
      <c r="R32" s="3">
        <f t="shared" si="7"/>
        <v>1.4841250000000001</v>
      </c>
      <c r="S32" s="3">
        <f t="shared" si="7"/>
        <v>1.4615</v>
      </c>
      <c r="T32" s="3">
        <f t="shared" si="7"/>
        <v>1.3283749999999999</v>
      </c>
      <c r="Y32" s="5">
        <f>AVERAGE(Y24:Y31)</f>
        <v>60.766249999999999</v>
      </c>
      <c r="Z32" s="5">
        <f t="shared" ref="Z32:AD32" si="8">AVERAGE(Z24:Z31)</f>
        <v>61.768750000000004</v>
      </c>
      <c r="AA32" s="5">
        <f t="shared" si="8"/>
        <v>64.702500000000001</v>
      </c>
      <c r="AB32" s="5">
        <f t="shared" si="8"/>
        <v>59.963749999999997</v>
      </c>
      <c r="AC32" s="5">
        <f t="shared" si="8"/>
        <v>58.230000000000004</v>
      </c>
      <c r="AD32" s="5">
        <f t="shared" si="8"/>
        <v>56.631250000000001</v>
      </c>
    </row>
    <row r="33" spans="1:30">
      <c r="A33" s="1" t="s">
        <v>1</v>
      </c>
      <c r="E33" s="3">
        <f>_xlfn.STDEV.S(E24:E31)</f>
        <v>33.330758128352123</v>
      </c>
      <c r="F33" s="3">
        <f t="shared" ref="F33:J33" si="9">_xlfn.STDEV.S(F24:F31)</f>
        <v>25.554789533960186</v>
      </c>
      <c r="G33" s="3">
        <f t="shared" si="9"/>
        <v>27.639799818377821</v>
      </c>
      <c r="H33" s="3">
        <f t="shared" si="9"/>
        <v>20.660970707385193</v>
      </c>
      <c r="I33" s="3">
        <f t="shared" si="9"/>
        <v>9.7134922070871781</v>
      </c>
      <c r="J33" s="3">
        <f t="shared" si="9"/>
        <v>7.8063318942290572</v>
      </c>
      <c r="O33" s="3">
        <f>_xlfn.STDEV.S(O24:O31)</f>
        <v>0.19638623569748376</v>
      </c>
      <c r="P33" s="3">
        <f t="shared" ref="P33:T33" si="10">_xlfn.STDEV.S(P24:P31)</f>
        <v>0.15299556482834023</v>
      </c>
      <c r="Q33" s="3">
        <f t="shared" si="10"/>
        <v>0.24404796806014556</v>
      </c>
      <c r="R33" s="3">
        <f t="shared" si="10"/>
        <v>0.23565012654962894</v>
      </c>
      <c r="S33" s="3">
        <f t="shared" si="10"/>
        <v>0.22706764253348385</v>
      </c>
      <c r="T33" s="3">
        <f t="shared" si="10"/>
        <v>0.11443642963921684</v>
      </c>
      <c r="Y33" s="5">
        <f>_xlfn.STDEV.S(Y24:Y31)</f>
        <v>8.5323768878983923</v>
      </c>
      <c r="Z33" s="5">
        <f t="shared" ref="Z33:AD33" si="11">_xlfn.STDEV.S(Z24:Z31)</f>
        <v>10.566579981242713</v>
      </c>
      <c r="AA33" s="5">
        <f t="shared" si="11"/>
        <v>9.0684031512877752</v>
      </c>
      <c r="AB33" s="5">
        <f t="shared" si="11"/>
        <v>6.9287247589808709</v>
      </c>
      <c r="AC33" s="5">
        <f t="shared" si="11"/>
        <v>7.0816301593831552</v>
      </c>
      <c r="AD33" s="5">
        <f t="shared" si="11"/>
        <v>8.1873882762278765</v>
      </c>
    </row>
    <row r="34" spans="1:30">
      <c r="A34" s="1" t="s">
        <v>2</v>
      </c>
      <c r="F34" s="1">
        <f>_xlfn.T.TEST(E24:E31,F24:F31,2,3)</f>
        <v>0.60199047986951459</v>
      </c>
      <c r="P34" s="1">
        <f>_xlfn.T.TEST(O24:O31,P24:P31,2,3)</f>
        <v>0.33602734184223648</v>
      </c>
      <c r="Z34" s="1">
        <f>_xlfn.T.TEST(Y24:Y31,Z24:Z31,2,3)</f>
        <v>0.83776037910401813</v>
      </c>
    </row>
    <row r="35" spans="1:30">
      <c r="F35" s="1" t="s">
        <v>26</v>
      </c>
      <c r="P35" s="1" t="s">
        <v>26</v>
      </c>
      <c r="Z35" s="1" t="s">
        <v>26</v>
      </c>
    </row>
  </sheetData>
  <mergeCells count="3">
    <mergeCell ref="B4:J4"/>
    <mergeCell ref="L4:T4"/>
    <mergeCell ref="V4:AD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6A43-48B4-644F-9789-40A698A11D32}">
  <dimension ref="A1:AD35"/>
  <sheetViews>
    <sheetView tabSelected="1" topLeftCell="K1" workbookViewId="0">
      <selection activeCell="B18" sqref="B18"/>
    </sheetView>
  </sheetViews>
  <sheetFormatPr baseColWidth="10" defaultColWidth="8.7109375" defaultRowHeight="14"/>
  <cols>
    <col min="1" max="1" width="10.7109375" style="1" customWidth="1"/>
    <col min="2" max="16384" width="8.7109375" style="1"/>
  </cols>
  <sheetData>
    <row r="1" spans="1:30" ht="18">
      <c r="A1" s="6" t="s">
        <v>3</v>
      </c>
    </row>
    <row r="4" spans="1:30">
      <c r="B4" s="8" t="s">
        <v>5</v>
      </c>
      <c r="C4" s="8"/>
      <c r="D4" s="8"/>
      <c r="E4" s="8"/>
      <c r="F4" s="8"/>
      <c r="G4" s="8"/>
      <c r="H4" s="8"/>
      <c r="I4" s="8"/>
      <c r="J4" s="8"/>
      <c r="L4" s="8" t="s">
        <v>15</v>
      </c>
      <c r="M4" s="8"/>
      <c r="N4" s="8"/>
      <c r="O4" s="8"/>
      <c r="P4" s="8"/>
      <c r="Q4" s="8"/>
      <c r="R4" s="8"/>
      <c r="S4" s="8"/>
      <c r="T4" s="8"/>
      <c r="V4" s="8" t="s">
        <v>16</v>
      </c>
      <c r="W4" s="8"/>
      <c r="X4" s="8"/>
      <c r="Y4" s="8"/>
      <c r="Z4" s="8"/>
      <c r="AA4" s="8"/>
      <c r="AB4" s="8"/>
      <c r="AC4" s="8"/>
      <c r="AD4" s="8"/>
    </row>
    <row r="5" spans="1:30">
      <c r="A5" s="1" t="s">
        <v>4</v>
      </c>
      <c r="B5" s="2">
        <v>-2.5</v>
      </c>
      <c r="C5" s="2">
        <v>-2</v>
      </c>
      <c r="D5" s="2">
        <v>-1</v>
      </c>
      <c r="E5" s="2">
        <v>0</v>
      </c>
      <c r="F5" s="2">
        <v>0.25</v>
      </c>
      <c r="G5" s="2">
        <v>0.5</v>
      </c>
      <c r="H5" s="2">
        <v>1</v>
      </c>
      <c r="I5" s="2">
        <v>2</v>
      </c>
      <c r="J5" s="2">
        <v>3</v>
      </c>
      <c r="L5" s="2">
        <v>-2.5</v>
      </c>
      <c r="M5" s="2">
        <v>-2</v>
      </c>
      <c r="N5" s="2">
        <v>-1</v>
      </c>
      <c r="O5" s="2">
        <v>0</v>
      </c>
      <c r="P5" s="2">
        <v>0.25</v>
      </c>
      <c r="Q5" s="2">
        <v>0.5</v>
      </c>
      <c r="R5" s="2">
        <v>1</v>
      </c>
      <c r="S5" s="2">
        <v>2</v>
      </c>
      <c r="T5" s="2">
        <v>3</v>
      </c>
      <c r="V5" s="2">
        <v>-2.5</v>
      </c>
      <c r="W5" s="2">
        <v>-2</v>
      </c>
      <c r="X5" s="2">
        <v>-1</v>
      </c>
      <c r="Y5" s="2">
        <v>0</v>
      </c>
      <c r="Z5" s="2">
        <v>0.25</v>
      </c>
      <c r="AA5" s="2">
        <v>0.5</v>
      </c>
      <c r="AB5" s="2">
        <v>1</v>
      </c>
      <c r="AC5" s="2">
        <v>2</v>
      </c>
      <c r="AD5" s="2">
        <v>3</v>
      </c>
    </row>
    <row r="7" spans="1:30">
      <c r="A7" s="1" t="s">
        <v>6</v>
      </c>
    </row>
    <row r="9" spans="1:30">
      <c r="A9" s="1" t="s">
        <v>7</v>
      </c>
      <c r="B9" s="1">
        <v>75.304000000000002</v>
      </c>
      <c r="C9" s="1">
        <v>63.719000000000001</v>
      </c>
      <c r="D9" s="1">
        <v>86.89</v>
      </c>
      <c r="E9" s="1">
        <v>67.581000000000003</v>
      </c>
      <c r="F9" s="1">
        <v>63.719000000000001</v>
      </c>
      <c r="G9" s="1">
        <v>52.134</v>
      </c>
      <c r="H9" s="1">
        <v>67.581000000000003</v>
      </c>
      <c r="I9" s="1">
        <v>75.304000000000002</v>
      </c>
      <c r="J9" s="1">
        <v>71.442999999999998</v>
      </c>
      <c r="L9" s="1">
        <v>1.133</v>
      </c>
      <c r="M9" s="1">
        <v>0.83499999999999996</v>
      </c>
      <c r="N9" s="1">
        <v>1.0569999999999999</v>
      </c>
      <c r="O9" s="1">
        <v>0.78400000000000003</v>
      </c>
      <c r="P9" s="1">
        <v>0.78400000000000003</v>
      </c>
      <c r="Q9" s="1">
        <v>0.80100000000000005</v>
      </c>
      <c r="R9" s="1">
        <v>0.64800000000000002</v>
      </c>
      <c r="S9" s="1">
        <v>0.75800000000000001</v>
      </c>
      <c r="T9" s="1">
        <v>0.622</v>
      </c>
      <c r="V9" s="5">
        <v>57.36</v>
      </c>
      <c r="W9" s="5">
        <v>41.81</v>
      </c>
      <c r="X9" s="5">
        <v>37.229999999999997</v>
      </c>
      <c r="Y9" s="5">
        <v>31.22</v>
      </c>
      <c r="Z9" s="5">
        <v>53.83</v>
      </c>
      <c r="AA9" s="5">
        <v>39.520000000000003</v>
      </c>
      <c r="AB9" s="5">
        <v>38.61</v>
      </c>
      <c r="AC9" s="5">
        <v>49.24</v>
      </c>
      <c r="AD9" s="5">
        <v>47.34</v>
      </c>
    </row>
    <row r="10" spans="1:30">
      <c r="A10" s="1" t="s">
        <v>8</v>
      </c>
      <c r="B10" s="1">
        <v>86.89</v>
      </c>
      <c r="C10" s="1">
        <v>71.442999999999998</v>
      </c>
      <c r="D10" s="1">
        <v>55.996000000000002</v>
      </c>
      <c r="E10" s="1">
        <v>44.41</v>
      </c>
      <c r="F10" s="1">
        <v>48.271999999999998</v>
      </c>
      <c r="G10" s="1">
        <v>44.41</v>
      </c>
      <c r="H10" s="1">
        <v>40.548999999999999</v>
      </c>
      <c r="I10" s="1">
        <v>55.996000000000002</v>
      </c>
      <c r="J10" s="1">
        <v>52.134</v>
      </c>
      <c r="L10" s="1">
        <v>1.423</v>
      </c>
      <c r="M10" s="1">
        <v>1.048</v>
      </c>
      <c r="N10" s="1">
        <v>0.69</v>
      </c>
      <c r="O10" s="1">
        <v>0.46</v>
      </c>
      <c r="P10" s="1">
        <v>0.69</v>
      </c>
      <c r="Q10" s="1">
        <v>0.49399999999999999</v>
      </c>
      <c r="R10" s="1">
        <v>0.52800000000000002</v>
      </c>
      <c r="S10" s="1">
        <v>0.57099999999999995</v>
      </c>
      <c r="T10" s="1">
        <v>0.42599999999999999</v>
      </c>
      <c r="V10" s="5">
        <v>58.85</v>
      </c>
      <c r="W10" s="5">
        <v>37.369999999999997</v>
      </c>
      <c r="X10" s="5">
        <v>35.01</v>
      </c>
      <c r="Y10" s="5">
        <v>36.04</v>
      </c>
      <c r="Z10" s="5">
        <v>47.94</v>
      </c>
      <c r="AA10" s="5">
        <v>55.58</v>
      </c>
      <c r="AB10" s="5">
        <v>52.51</v>
      </c>
      <c r="AC10" s="5">
        <v>47.37</v>
      </c>
      <c r="AD10" s="5">
        <v>40.56</v>
      </c>
    </row>
    <row r="11" spans="1:30">
      <c r="A11" s="1" t="s">
        <v>9</v>
      </c>
      <c r="B11" s="1">
        <v>75.304000000000002</v>
      </c>
      <c r="C11" s="1">
        <v>48.271999999999998</v>
      </c>
      <c r="D11" s="1">
        <v>63.719000000000001</v>
      </c>
      <c r="E11" s="1">
        <v>55.996000000000002</v>
      </c>
      <c r="F11" s="1">
        <v>44.41</v>
      </c>
      <c r="G11" s="1">
        <v>52.134</v>
      </c>
      <c r="H11" s="1">
        <v>48.271999999999998</v>
      </c>
      <c r="I11" s="1">
        <v>52.134</v>
      </c>
      <c r="J11" s="1">
        <v>52.134</v>
      </c>
      <c r="L11" s="1">
        <v>1.423</v>
      </c>
      <c r="M11" s="1">
        <v>1.21</v>
      </c>
      <c r="N11" s="1">
        <v>1.2949999999999999</v>
      </c>
      <c r="O11" s="1">
        <v>0.84399999999999997</v>
      </c>
      <c r="P11" s="1">
        <v>0.55400000000000005</v>
      </c>
      <c r="Q11" s="1">
        <v>0.81799999999999995</v>
      </c>
      <c r="R11" s="1">
        <v>0.878</v>
      </c>
      <c r="S11" s="1">
        <v>0.74099999999999999</v>
      </c>
      <c r="T11" s="1">
        <v>0.80900000000000005</v>
      </c>
      <c r="V11" s="5">
        <v>56.41</v>
      </c>
      <c r="W11" s="5">
        <v>53.14</v>
      </c>
      <c r="X11" s="5">
        <v>54.05</v>
      </c>
      <c r="Y11" s="5">
        <v>51.37</v>
      </c>
      <c r="Z11" s="5">
        <v>43.85</v>
      </c>
      <c r="AA11" s="5">
        <v>46.32</v>
      </c>
      <c r="AB11" s="5">
        <v>68.41</v>
      </c>
      <c r="AC11" s="5">
        <v>47.08</v>
      </c>
      <c r="AD11" s="5">
        <v>68.44</v>
      </c>
    </row>
    <row r="12" spans="1:30">
      <c r="A12" s="1" t="s">
        <v>10</v>
      </c>
      <c r="B12" s="1">
        <v>83.028000000000006</v>
      </c>
      <c r="C12" s="1">
        <v>83.028000000000006</v>
      </c>
      <c r="D12" s="1">
        <v>94.613</v>
      </c>
      <c r="E12" s="1">
        <v>59.856999999999999</v>
      </c>
      <c r="F12" s="1">
        <v>63.719000000000001</v>
      </c>
      <c r="G12" s="1">
        <v>71.442999999999998</v>
      </c>
      <c r="H12" s="1">
        <v>52.134</v>
      </c>
      <c r="I12" s="1">
        <v>71.442999999999998</v>
      </c>
      <c r="J12" s="1">
        <v>63.719000000000001</v>
      </c>
      <c r="L12" s="1">
        <v>1.4059999999999999</v>
      </c>
      <c r="M12" s="1">
        <v>1.125</v>
      </c>
      <c r="N12" s="1">
        <v>0.71599999999999997</v>
      </c>
      <c r="O12" s="1">
        <v>0.57099999999999995</v>
      </c>
      <c r="P12" s="1">
        <v>0.75</v>
      </c>
      <c r="Q12" s="1">
        <v>0.67300000000000004</v>
      </c>
      <c r="R12" s="1">
        <v>0.63100000000000001</v>
      </c>
      <c r="S12" s="1">
        <v>0.60499999999999998</v>
      </c>
      <c r="T12" s="1">
        <v>0.66500000000000004</v>
      </c>
      <c r="V12" s="5">
        <v>46.07</v>
      </c>
      <c r="W12" s="5">
        <v>54.05</v>
      </c>
      <c r="X12" s="5">
        <v>47.71</v>
      </c>
      <c r="Y12" s="5">
        <v>35.47</v>
      </c>
      <c r="Z12" s="5">
        <v>46.7</v>
      </c>
      <c r="AA12" s="5">
        <v>69.27</v>
      </c>
      <c r="AB12" s="5">
        <v>54.05</v>
      </c>
      <c r="AC12" s="5">
        <v>45.43</v>
      </c>
      <c r="AD12" s="5">
        <v>38.56</v>
      </c>
    </row>
    <row r="13" spans="1:30">
      <c r="A13" s="1" t="s">
        <v>11</v>
      </c>
      <c r="B13" s="1">
        <v>125.50700000000001</v>
      </c>
      <c r="C13" s="1">
        <v>121.646</v>
      </c>
      <c r="D13" s="1">
        <v>121.646</v>
      </c>
      <c r="E13" s="1">
        <v>102.337</v>
      </c>
      <c r="F13" s="1">
        <v>67.581000000000003</v>
      </c>
      <c r="G13" s="1">
        <v>71.442999999999998</v>
      </c>
      <c r="H13" s="1">
        <v>67.581000000000003</v>
      </c>
      <c r="I13" s="1">
        <v>94.613</v>
      </c>
      <c r="J13" s="1">
        <v>106.199</v>
      </c>
      <c r="L13" s="1">
        <v>1.431</v>
      </c>
      <c r="M13" s="1">
        <v>0.91200000000000003</v>
      </c>
      <c r="N13" s="1">
        <v>0.85199999999999998</v>
      </c>
      <c r="O13" s="1">
        <v>0.75800000000000001</v>
      </c>
      <c r="P13" s="1">
        <v>0.90300000000000002</v>
      </c>
      <c r="Q13" s="1">
        <v>0.91200000000000003</v>
      </c>
      <c r="R13" s="1">
        <v>1.014</v>
      </c>
      <c r="S13" s="1">
        <v>0.83499999999999996</v>
      </c>
      <c r="T13" s="1">
        <v>0.85199999999999998</v>
      </c>
      <c r="V13" s="5">
        <v>57.09</v>
      </c>
      <c r="W13" s="5">
        <v>43.73</v>
      </c>
      <c r="X13" s="5">
        <v>40.92</v>
      </c>
      <c r="Y13" s="5">
        <v>31.82</v>
      </c>
      <c r="Z13" s="5">
        <v>60.06</v>
      </c>
      <c r="AA13" s="5">
        <v>59.97</v>
      </c>
      <c r="AB13" s="5">
        <v>63.21</v>
      </c>
      <c r="AC13" s="5">
        <v>62.44</v>
      </c>
      <c r="AD13" s="5">
        <v>68.599999999999994</v>
      </c>
    </row>
    <row r="14" spans="1:30">
      <c r="A14" s="1" t="s">
        <v>12</v>
      </c>
      <c r="B14" s="1">
        <v>86.89</v>
      </c>
      <c r="C14" s="1">
        <v>71.442999999999998</v>
      </c>
      <c r="D14" s="1">
        <v>83.028000000000006</v>
      </c>
      <c r="E14" s="1">
        <v>98.474999999999994</v>
      </c>
      <c r="F14" s="1">
        <v>75.304000000000002</v>
      </c>
      <c r="G14" s="1">
        <v>67.581000000000003</v>
      </c>
      <c r="H14" s="1">
        <v>67.581000000000003</v>
      </c>
      <c r="I14" s="1">
        <v>90.751999999999995</v>
      </c>
      <c r="J14" s="1">
        <v>102.337</v>
      </c>
      <c r="L14" s="1">
        <v>1.44</v>
      </c>
      <c r="M14" s="1">
        <v>1.099</v>
      </c>
      <c r="N14" s="1">
        <v>0.86099999999999999</v>
      </c>
      <c r="O14" s="1">
        <v>0.82699999999999996</v>
      </c>
      <c r="P14" s="1">
        <v>0.92</v>
      </c>
      <c r="Q14" s="1">
        <v>0.85199999999999998</v>
      </c>
      <c r="R14" s="1">
        <v>0.93700000000000006</v>
      </c>
      <c r="S14" s="1">
        <v>0.75</v>
      </c>
      <c r="T14" s="1">
        <v>0.622</v>
      </c>
      <c r="V14" s="5">
        <v>55.01</v>
      </c>
      <c r="W14" s="5">
        <v>34.47</v>
      </c>
      <c r="X14" s="5">
        <v>33.54</v>
      </c>
      <c r="Y14" s="5">
        <v>37.880000000000003</v>
      </c>
      <c r="Z14" s="5">
        <v>50.83</v>
      </c>
      <c r="AA14" s="5">
        <v>48.74</v>
      </c>
      <c r="AB14" s="5">
        <v>63.21</v>
      </c>
      <c r="AC14" s="5">
        <v>51.55</v>
      </c>
      <c r="AD14" s="5">
        <v>49.66</v>
      </c>
    </row>
    <row r="15" spans="1:30">
      <c r="A15" s="1" t="s">
        <v>13</v>
      </c>
      <c r="B15" s="1">
        <v>133.23099999999999</v>
      </c>
      <c r="C15" s="1">
        <v>106.199</v>
      </c>
      <c r="D15" s="1">
        <v>86.89</v>
      </c>
      <c r="E15" s="1">
        <v>90.751999999999995</v>
      </c>
      <c r="F15" s="1">
        <v>94.613</v>
      </c>
      <c r="G15" s="1">
        <v>94.613</v>
      </c>
      <c r="H15" s="1">
        <v>71.442999999999998</v>
      </c>
      <c r="I15" s="1">
        <v>83.028000000000006</v>
      </c>
      <c r="J15" s="1">
        <v>86.89</v>
      </c>
      <c r="L15" s="1">
        <v>1.3380000000000001</v>
      </c>
      <c r="M15" s="1">
        <v>1.022</v>
      </c>
      <c r="N15" s="1">
        <v>0.74099999999999999</v>
      </c>
      <c r="O15" s="1">
        <v>0.78400000000000003</v>
      </c>
      <c r="P15" s="1">
        <v>0.79200000000000004</v>
      </c>
      <c r="Q15" s="1">
        <v>0.75800000000000001</v>
      </c>
      <c r="R15" s="1">
        <v>0.86099999999999999</v>
      </c>
      <c r="S15" s="1">
        <v>0.81799999999999995</v>
      </c>
      <c r="T15" s="1">
        <v>0.80900000000000005</v>
      </c>
      <c r="V15" s="5">
        <v>57.35</v>
      </c>
      <c r="W15" s="5">
        <v>51.32</v>
      </c>
      <c r="X15" s="5">
        <v>52.52</v>
      </c>
      <c r="Y15" s="5">
        <v>46</v>
      </c>
      <c r="Z15" s="5">
        <v>48.6</v>
      </c>
      <c r="AA15" s="5">
        <v>54.42</v>
      </c>
      <c r="AB15" s="5">
        <v>66.48</v>
      </c>
      <c r="AC15" s="5">
        <v>55.5</v>
      </c>
      <c r="AD15" s="5">
        <v>48.96</v>
      </c>
    </row>
    <row r="16" spans="1:30">
      <c r="A16" s="2" t="s">
        <v>14</v>
      </c>
      <c r="B16" s="2">
        <v>90.751999999999995</v>
      </c>
      <c r="C16" s="2">
        <v>90.751999999999995</v>
      </c>
      <c r="D16" s="2">
        <v>90.751999999999995</v>
      </c>
      <c r="E16" s="2">
        <v>71.442999999999998</v>
      </c>
      <c r="F16" s="2">
        <v>55.996000000000002</v>
      </c>
      <c r="G16" s="2">
        <v>75.304000000000002</v>
      </c>
      <c r="H16" s="2">
        <v>59.856999999999999</v>
      </c>
      <c r="I16" s="2">
        <v>67.581000000000003</v>
      </c>
      <c r="J16" s="2">
        <v>67.581000000000003</v>
      </c>
      <c r="L16" s="2">
        <v>1.389</v>
      </c>
      <c r="M16" s="2">
        <v>1.1080000000000001</v>
      </c>
      <c r="N16" s="2">
        <v>1.0820000000000001</v>
      </c>
      <c r="O16" s="2">
        <v>0.93700000000000006</v>
      </c>
      <c r="P16" s="2">
        <v>1.2609999999999999</v>
      </c>
      <c r="Q16" s="2">
        <v>1.0049999999999999</v>
      </c>
      <c r="R16" s="2">
        <v>1.0049999999999999</v>
      </c>
      <c r="S16" s="2">
        <v>0.79200000000000004</v>
      </c>
      <c r="T16" s="2">
        <v>0.88600000000000001</v>
      </c>
      <c r="V16" s="7">
        <v>62.89</v>
      </c>
      <c r="W16" s="7">
        <v>53.99</v>
      </c>
      <c r="X16" s="7">
        <v>48.09</v>
      </c>
      <c r="Y16" s="7">
        <v>38.119999999999997</v>
      </c>
      <c r="Z16" s="7">
        <v>60.89</v>
      </c>
      <c r="AA16" s="7">
        <v>52.37</v>
      </c>
      <c r="AB16" s="7">
        <v>56.04</v>
      </c>
      <c r="AC16" s="7">
        <v>65.849999999999994</v>
      </c>
      <c r="AD16" s="7">
        <v>57.65</v>
      </c>
    </row>
    <row r="17" spans="1:30">
      <c r="A17" s="1" t="s">
        <v>0</v>
      </c>
      <c r="B17" s="3">
        <f>AVERAGE(B9:B16)</f>
        <v>94.613249999999994</v>
      </c>
      <c r="C17" s="3">
        <f t="shared" ref="C17:J17" si="0">AVERAGE(C9:C16)</f>
        <v>82.062749999999994</v>
      </c>
      <c r="D17" s="3">
        <f t="shared" si="0"/>
        <v>85.441749999999999</v>
      </c>
      <c r="E17" s="3">
        <f t="shared" si="0"/>
        <v>73.856374999999986</v>
      </c>
      <c r="F17" s="3">
        <f t="shared" si="0"/>
        <v>64.201750000000004</v>
      </c>
      <c r="G17" s="3">
        <f t="shared" si="0"/>
        <v>66.132750000000001</v>
      </c>
      <c r="H17" s="3">
        <f t="shared" si="0"/>
        <v>59.374750000000006</v>
      </c>
      <c r="I17" s="3">
        <f t="shared" si="0"/>
        <v>73.856375</v>
      </c>
      <c r="J17" s="3">
        <f t="shared" si="0"/>
        <v>75.304625000000001</v>
      </c>
      <c r="L17" s="3">
        <f>AVERAGE(L9:L16)</f>
        <v>1.3728750000000001</v>
      </c>
      <c r="M17" s="3">
        <f t="shared" ref="M17:T17" si="1">AVERAGE(M9:M16)</f>
        <v>1.044875</v>
      </c>
      <c r="N17" s="3">
        <f t="shared" si="1"/>
        <v>0.91174999999999995</v>
      </c>
      <c r="O17" s="3">
        <f t="shared" si="1"/>
        <v>0.74562499999999998</v>
      </c>
      <c r="P17" s="3">
        <f t="shared" si="1"/>
        <v>0.83174999999999999</v>
      </c>
      <c r="Q17" s="3">
        <f t="shared" si="1"/>
        <v>0.78912499999999997</v>
      </c>
      <c r="R17" s="3">
        <f t="shared" si="1"/>
        <v>0.81275000000000008</v>
      </c>
      <c r="S17" s="3">
        <f t="shared" si="1"/>
        <v>0.7337499999999999</v>
      </c>
      <c r="T17" s="3">
        <f t="shared" si="1"/>
        <v>0.71137499999999998</v>
      </c>
      <c r="V17" s="5">
        <f>AVERAGE(V9:V16)</f>
        <v>56.378749999999997</v>
      </c>
      <c r="W17" s="5">
        <f t="shared" ref="W17:AD17" si="2">AVERAGE(W9:W16)</f>
        <v>46.234999999999999</v>
      </c>
      <c r="X17" s="5">
        <f t="shared" si="2"/>
        <v>43.633750000000006</v>
      </c>
      <c r="Y17" s="5">
        <f t="shared" si="2"/>
        <v>38.489999999999995</v>
      </c>
      <c r="Z17" s="5">
        <f t="shared" si="2"/>
        <v>51.587499999999999</v>
      </c>
      <c r="AA17" s="5">
        <f t="shared" si="2"/>
        <v>53.27375</v>
      </c>
      <c r="AB17" s="5">
        <f t="shared" si="2"/>
        <v>57.814999999999998</v>
      </c>
      <c r="AC17" s="5">
        <f t="shared" si="2"/>
        <v>53.057500000000005</v>
      </c>
      <c r="AD17" s="5">
        <f t="shared" si="2"/>
        <v>52.471249999999991</v>
      </c>
    </row>
    <row r="18" spans="1:30">
      <c r="A18" s="1" t="s">
        <v>1</v>
      </c>
      <c r="B18" s="3">
        <f>_xlfn.STDEV.S(B9:B16)</f>
        <v>22.23212966310572</v>
      </c>
      <c r="C18" s="3">
        <f t="shared" ref="C18:J18" si="3">_xlfn.STDEV.S(C9:C16)</f>
        <v>23.693558942403403</v>
      </c>
      <c r="D18" s="3">
        <f t="shared" si="3"/>
        <v>19.899782502400779</v>
      </c>
      <c r="E18" s="3">
        <f t="shared" si="3"/>
        <v>21.145597474499823</v>
      </c>
      <c r="F18" s="3">
        <f t="shared" si="3"/>
        <v>15.914028597884482</v>
      </c>
      <c r="G18" s="3">
        <f t="shared" si="3"/>
        <v>16.113611262798024</v>
      </c>
      <c r="H18" s="3">
        <f t="shared" si="3"/>
        <v>11.199561353017318</v>
      </c>
      <c r="I18" s="3">
        <f t="shared" si="3"/>
        <v>15.299734964441182</v>
      </c>
      <c r="J18" s="3">
        <f t="shared" si="3"/>
        <v>21.050896085015996</v>
      </c>
      <c r="L18" s="3">
        <f>_xlfn.STDEV.S(L9:L16)</f>
        <v>0.10213637591825102</v>
      </c>
      <c r="M18" s="3">
        <f t="shared" ref="M18:T18" si="4">_xlfn.STDEV.S(M9:M16)</f>
        <v>0.12120636180851675</v>
      </c>
      <c r="N18" s="3">
        <f t="shared" si="4"/>
        <v>0.2137272962044324</v>
      </c>
      <c r="O18" s="3">
        <f t="shared" si="4"/>
        <v>0.15496445444958423</v>
      </c>
      <c r="P18" s="3">
        <f t="shared" si="4"/>
        <v>0.20870399407499904</v>
      </c>
      <c r="Q18" s="3">
        <f t="shared" si="4"/>
        <v>0.15500270734962757</v>
      </c>
      <c r="R18" s="3">
        <f t="shared" si="4"/>
        <v>0.18545060952023967</v>
      </c>
      <c r="S18" s="3">
        <f t="shared" si="4"/>
        <v>9.6148322918292214E-2</v>
      </c>
      <c r="T18" s="3">
        <f t="shared" si="4"/>
        <v>0.15533184523096741</v>
      </c>
      <c r="V18" s="5">
        <f>_xlfn.STDEV.S(V9:V16)</f>
        <v>4.7668541213556885</v>
      </c>
      <c r="W18" s="5">
        <f t="shared" ref="W18:AD18" si="5">_xlfn.STDEV.S(W9:W16)</f>
        <v>7.9066843330726888</v>
      </c>
      <c r="X18" s="5">
        <f t="shared" si="5"/>
        <v>8.0050250958828322</v>
      </c>
      <c r="Y18" s="5">
        <f t="shared" si="5"/>
        <v>6.9206543868955919</v>
      </c>
      <c r="Z18" s="5">
        <f t="shared" si="5"/>
        <v>6.2095358694741796</v>
      </c>
      <c r="AA18" s="5">
        <f t="shared" si="5"/>
        <v>8.9940010761141629</v>
      </c>
      <c r="AB18" s="5">
        <f t="shared" si="5"/>
        <v>9.7089737577445074</v>
      </c>
      <c r="AC18" s="5">
        <f t="shared" si="5"/>
        <v>7.5663536226412749</v>
      </c>
      <c r="AD18" s="5">
        <f t="shared" si="5"/>
        <v>11.488624731197667</v>
      </c>
    </row>
    <row r="19" spans="1:30">
      <c r="A19" s="1" t="s">
        <v>2</v>
      </c>
      <c r="F19" s="1">
        <f>_xlfn.T.TEST(E9:E16,F9:F16,2,3)</f>
        <v>0.32096028145978511</v>
      </c>
      <c r="P19" s="1">
        <f>_xlfn.T.TEST(O9:O16,P9:P16,2,3)</f>
        <v>0.3658881028688632</v>
      </c>
      <c r="Z19" s="4">
        <f>_xlfn.T.TEST(Y9:Y16,Z9:Z16,2,3)</f>
        <v>1.3867766037956241E-3</v>
      </c>
    </row>
    <row r="20" spans="1:30">
      <c r="F20" s="1" t="s">
        <v>26</v>
      </c>
      <c r="P20" s="1" t="s">
        <v>26</v>
      </c>
      <c r="Z20" s="1" t="s">
        <v>26</v>
      </c>
    </row>
    <row r="22" spans="1:30">
      <c r="A22" s="1" t="s">
        <v>17</v>
      </c>
    </row>
    <row r="24" spans="1:30">
      <c r="A24" s="1" t="s">
        <v>18</v>
      </c>
      <c r="E24" s="1">
        <v>71.406999999999996</v>
      </c>
      <c r="F24" s="1">
        <v>63.890999999999998</v>
      </c>
      <c r="G24" s="1">
        <v>67.649000000000001</v>
      </c>
      <c r="H24" s="1">
        <v>67.649000000000001</v>
      </c>
      <c r="I24" s="1">
        <v>82.682000000000002</v>
      </c>
      <c r="J24" s="1">
        <v>78.924000000000007</v>
      </c>
      <c r="O24" s="1">
        <v>0.94499999999999995</v>
      </c>
      <c r="P24" s="1">
        <v>1.1100000000000001</v>
      </c>
      <c r="Q24" s="1">
        <v>0.96899999999999997</v>
      </c>
      <c r="R24" s="1">
        <v>1.0189999999999999</v>
      </c>
      <c r="S24" s="1">
        <v>1.5960000000000001</v>
      </c>
      <c r="T24" s="1">
        <v>1.4730000000000001</v>
      </c>
      <c r="Y24" s="5">
        <v>62.16</v>
      </c>
      <c r="Z24" s="5">
        <v>59.96</v>
      </c>
      <c r="AA24" s="5">
        <v>47.65</v>
      </c>
      <c r="AB24" s="5">
        <v>51.28</v>
      </c>
      <c r="AC24" s="5">
        <v>64.89</v>
      </c>
      <c r="AD24" s="5">
        <v>55.07</v>
      </c>
    </row>
    <row r="25" spans="1:30">
      <c r="A25" s="1" t="s">
        <v>19</v>
      </c>
      <c r="E25" s="1">
        <v>63.890999999999998</v>
      </c>
      <c r="F25" s="1">
        <v>71.406999999999996</v>
      </c>
      <c r="G25" s="1">
        <v>52.616</v>
      </c>
      <c r="H25" s="1">
        <v>63.890999999999998</v>
      </c>
      <c r="I25" s="1">
        <v>71.406999999999996</v>
      </c>
      <c r="J25" s="1">
        <v>71.406999999999996</v>
      </c>
      <c r="O25" s="1">
        <v>1.151</v>
      </c>
      <c r="P25" s="1">
        <v>1.5720000000000001</v>
      </c>
      <c r="Q25" s="1">
        <v>1.1100000000000001</v>
      </c>
      <c r="R25" s="1">
        <v>1.3979999999999999</v>
      </c>
      <c r="S25" s="1">
        <v>1.4730000000000001</v>
      </c>
      <c r="T25" s="1">
        <v>1.5629999999999999</v>
      </c>
      <c r="Y25" s="5">
        <v>54.57</v>
      </c>
      <c r="Z25" s="5">
        <v>65.260000000000005</v>
      </c>
      <c r="AA25" s="5">
        <v>47.21</v>
      </c>
      <c r="AB25" s="5">
        <v>46.83</v>
      </c>
      <c r="AC25" s="5">
        <v>60.76</v>
      </c>
      <c r="AD25" s="5">
        <v>49.96</v>
      </c>
    </row>
    <row r="26" spans="1:30">
      <c r="A26" s="1" t="s">
        <v>20</v>
      </c>
      <c r="E26" s="1">
        <v>86.44</v>
      </c>
      <c r="F26" s="1">
        <v>75.165999999999997</v>
      </c>
      <c r="G26" s="1">
        <v>90.198999999999998</v>
      </c>
      <c r="H26" s="1">
        <v>75.165999999999997</v>
      </c>
      <c r="I26" s="1">
        <v>78.924000000000007</v>
      </c>
      <c r="J26" s="1">
        <v>78.924000000000007</v>
      </c>
      <c r="O26" s="1">
        <v>1.2989999999999999</v>
      </c>
      <c r="P26" s="1">
        <v>1.58</v>
      </c>
      <c r="Q26" s="1">
        <v>1.44</v>
      </c>
      <c r="R26" s="1">
        <v>1.349</v>
      </c>
      <c r="S26" s="1">
        <v>1.514</v>
      </c>
      <c r="T26" s="1">
        <v>1.349</v>
      </c>
      <c r="Y26" s="5">
        <v>38.36</v>
      </c>
      <c r="Z26" s="5">
        <v>58.16</v>
      </c>
      <c r="AA26" s="5">
        <v>54.71</v>
      </c>
      <c r="AB26" s="5">
        <v>56.99</v>
      </c>
      <c r="AC26" s="5">
        <v>68.97</v>
      </c>
      <c r="AD26" s="5">
        <v>61.24</v>
      </c>
    </row>
    <row r="27" spans="1:30">
      <c r="A27" s="1" t="s">
        <v>21</v>
      </c>
      <c r="E27" s="1">
        <v>82.682000000000002</v>
      </c>
      <c r="F27" s="1">
        <v>90.198999999999998</v>
      </c>
      <c r="G27" s="1">
        <v>97.715000000000003</v>
      </c>
      <c r="H27" s="1">
        <v>75.165999999999997</v>
      </c>
      <c r="I27" s="1">
        <v>67.649000000000001</v>
      </c>
      <c r="J27" s="1">
        <v>71.406999999999996</v>
      </c>
      <c r="O27" s="1">
        <v>1.341</v>
      </c>
      <c r="P27" s="1">
        <v>1.53</v>
      </c>
      <c r="Q27" s="1">
        <v>1.464</v>
      </c>
      <c r="R27" s="1">
        <v>1.53</v>
      </c>
      <c r="S27" s="1">
        <v>1.4810000000000001</v>
      </c>
      <c r="T27" s="1">
        <v>1.357</v>
      </c>
      <c r="Y27" s="5">
        <v>61.04</v>
      </c>
      <c r="Z27" s="5">
        <v>55.5</v>
      </c>
      <c r="AA27" s="5">
        <v>57.13</v>
      </c>
      <c r="AB27" s="5">
        <v>41.52</v>
      </c>
      <c r="AC27" s="5">
        <v>49.91</v>
      </c>
      <c r="AD27" s="5">
        <v>71.959999999999994</v>
      </c>
    </row>
    <row r="28" spans="1:30">
      <c r="A28" s="1" t="s">
        <v>22</v>
      </c>
      <c r="E28" s="1">
        <v>108.99</v>
      </c>
      <c r="F28" s="1">
        <v>93.956999999999994</v>
      </c>
      <c r="G28" s="1">
        <v>90.198999999999998</v>
      </c>
      <c r="H28" s="1">
        <v>86.44</v>
      </c>
      <c r="I28" s="1">
        <v>75.165999999999997</v>
      </c>
      <c r="J28" s="1">
        <v>75.165999999999997</v>
      </c>
      <c r="O28" s="1">
        <v>1.3080000000000001</v>
      </c>
      <c r="P28" s="1">
        <v>1.1919999999999999</v>
      </c>
      <c r="Q28" s="1">
        <v>1.1839999999999999</v>
      </c>
      <c r="R28" s="1">
        <v>1.365</v>
      </c>
      <c r="S28" s="1">
        <v>1.2090000000000001</v>
      </c>
      <c r="T28" s="1">
        <v>1.2749999999999999</v>
      </c>
      <c r="Y28" s="5">
        <v>52.88</v>
      </c>
      <c r="Z28" s="5">
        <v>61.56</v>
      </c>
      <c r="AA28" s="5">
        <v>68.72</v>
      </c>
      <c r="AB28" s="5">
        <v>64.459999999999994</v>
      </c>
      <c r="AC28" s="5">
        <v>72.33</v>
      </c>
      <c r="AD28" s="5">
        <v>61.62</v>
      </c>
    </row>
    <row r="29" spans="1:30">
      <c r="A29" s="1" t="s">
        <v>23</v>
      </c>
      <c r="E29" s="1">
        <v>97.715000000000003</v>
      </c>
      <c r="F29" s="1">
        <v>90.198999999999998</v>
      </c>
      <c r="G29" s="1">
        <v>93.956999999999994</v>
      </c>
      <c r="H29" s="1">
        <v>90.198999999999998</v>
      </c>
      <c r="I29" s="1">
        <v>90.198999999999998</v>
      </c>
      <c r="J29" s="1">
        <v>86.44</v>
      </c>
      <c r="O29" s="1">
        <v>1.242</v>
      </c>
      <c r="P29" s="1">
        <v>1.506</v>
      </c>
      <c r="Q29" s="1">
        <v>1.0109999999999999</v>
      </c>
      <c r="R29" s="1">
        <v>1.3160000000000001</v>
      </c>
      <c r="S29" s="1">
        <v>1.5549999999999999</v>
      </c>
      <c r="T29" s="1">
        <v>1.44</v>
      </c>
      <c r="Y29" s="5">
        <v>28.64</v>
      </c>
      <c r="Z29" s="5">
        <v>36.29</v>
      </c>
      <c r="AA29" s="5">
        <v>67.569999999999993</v>
      </c>
      <c r="AB29" s="5">
        <v>65.38</v>
      </c>
      <c r="AC29" s="5">
        <v>76.709999999999994</v>
      </c>
      <c r="AD29" s="5">
        <v>55.98</v>
      </c>
    </row>
    <row r="30" spans="1:30">
      <c r="A30" s="1" t="s">
        <v>24</v>
      </c>
      <c r="E30" s="1">
        <v>124.023</v>
      </c>
      <c r="F30" s="1">
        <v>108.99</v>
      </c>
      <c r="G30" s="1">
        <v>116.50700000000001</v>
      </c>
      <c r="H30" s="1">
        <v>108.99</v>
      </c>
      <c r="I30" s="1">
        <v>101.473</v>
      </c>
      <c r="J30" s="1">
        <v>116.50700000000001</v>
      </c>
      <c r="O30" s="1">
        <v>1.39</v>
      </c>
      <c r="P30" s="1">
        <v>1.464</v>
      </c>
      <c r="Q30" s="1">
        <v>1.4890000000000001</v>
      </c>
      <c r="R30" s="1">
        <v>1.464</v>
      </c>
      <c r="S30" s="1">
        <v>1.365</v>
      </c>
      <c r="T30" s="1">
        <v>1.3160000000000001</v>
      </c>
      <c r="Y30" s="5">
        <v>60.59</v>
      </c>
      <c r="Z30" s="5">
        <v>52.48</v>
      </c>
      <c r="AA30" s="5">
        <v>63.12</v>
      </c>
      <c r="AB30" s="5">
        <v>36.770000000000003</v>
      </c>
      <c r="AC30" s="5">
        <v>65.48</v>
      </c>
      <c r="AD30" s="5">
        <v>62.7</v>
      </c>
    </row>
    <row r="31" spans="1:30">
      <c r="A31" s="2" t="s">
        <v>25</v>
      </c>
      <c r="B31" s="2"/>
      <c r="C31" s="2"/>
      <c r="D31" s="2"/>
      <c r="E31" s="2">
        <v>75.304000000000002</v>
      </c>
      <c r="F31" s="2">
        <v>63.719000000000001</v>
      </c>
      <c r="G31" s="2">
        <v>67.581000000000003</v>
      </c>
      <c r="H31" s="2">
        <v>59.856999999999999</v>
      </c>
      <c r="I31" s="2">
        <v>55.996000000000002</v>
      </c>
      <c r="J31" s="2">
        <v>55.996000000000002</v>
      </c>
      <c r="L31" s="2"/>
      <c r="M31" s="2"/>
      <c r="N31" s="2"/>
      <c r="O31" s="2">
        <v>0.98</v>
      </c>
      <c r="P31" s="2">
        <v>1.167</v>
      </c>
      <c r="Q31" s="2">
        <v>1.0740000000000001</v>
      </c>
      <c r="R31" s="2">
        <v>1.0740000000000001</v>
      </c>
      <c r="S31" s="2">
        <v>1.04</v>
      </c>
      <c r="T31" s="2">
        <v>1.0049999999999999</v>
      </c>
      <c r="V31" s="2"/>
      <c r="W31" s="2"/>
      <c r="X31" s="2"/>
      <c r="Y31" s="7">
        <v>64.040000000000006</v>
      </c>
      <c r="Z31" s="7">
        <v>55.86</v>
      </c>
      <c r="AA31" s="7">
        <v>70.540000000000006</v>
      </c>
      <c r="AB31" s="7">
        <v>59.29</v>
      </c>
      <c r="AC31" s="7">
        <v>55.5</v>
      </c>
      <c r="AD31" s="7">
        <v>68.959999999999994</v>
      </c>
    </row>
    <row r="32" spans="1:30">
      <c r="A32" s="1" t="s">
        <v>0</v>
      </c>
      <c r="E32" s="3">
        <f>AVERAGE(E24:E31)</f>
        <v>88.8065</v>
      </c>
      <c r="F32" s="3">
        <f t="shared" ref="F32:J32" si="6">AVERAGE(F24:F31)</f>
        <v>82.191000000000003</v>
      </c>
      <c r="G32" s="3">
        <f t="shared" si="6"/>
        <v>84.552875</v>
      </c>
      <c r="H32" s="3">
        <f t="shared" si="6"/>
        <v>78.419749999999993</v>
      </c>
      <c r="I32" s="3">
        <f t="shared" si="6"/>
        <v>77.936999999999998</v>
      </c>
      <c r="J32" s="3">
        <f t="shared" si="6"/>
        <v>79.346375000000009</v>
      </c>
      <c r="O32" s="3">
        <f>AVERAGE(O24:O31)</f>
        <v>1.2070000000000001</v>
      </c>
      <c r="P32" s="3">
        <f t="shared" ref="P32:T32" si="7">AVERAGE(P24:P31)</f>
        <v>1.3901250000000001</v>
      </c>
      <c r="Q32" s="3">
        <f t="shared" si="7"/>
        <v>1.2176250000000002</v>
      </c>
      <c r="R32" s="3">
        <f t="shared" si="7"/>
        <v>1.3143750000000001</v>
      </c>
      <c r="S32" s="3">
        <f t="shared" si="7"/>
        <v>1.4041250000000001</v>
      </c>
      <c r="T32" s="3">
        <f t="shared" si="7"/>
        <v>1.3472499999999998</v>
      </c>
      <c r="Y32" s="5">
        <f>AVERAGE(Y24:Y31)</f>
        <v>52.785000000000004</v>
      </c>
      <c r="Z32" s="5">
        <f t="shared" ref="Z32:AD32" si="8">AVERAGE(Z24:Z31)</f>
        <v>55.633750000000006</v>
      </c>
      <c r="AA32" s="5">
        <f t="shared" si="8"/>
        <v>59.581249999999997</v>
      </c>
      <c r="AB32" s="5">
        <f t="shared" si="8"/>
        <v>52.814999999999998</v>
      </c>
      <c r="AC32" s="5">
        <f t="shared" si="8"/>
        <v>64.318749999999994</v>
      </c>
      <c r="AD32" s="5">
        <f t="shared" si="8"/>
        <v>60.936250000000001</v>
      </c>
    </row>
    <row r="33" spans="1:30">
      <c r="A33" s="1" t="s">
        <v>1</v>
      </c>
      <c r="E33" s="3">
        <f>_xlfn.STDEV.S(E24:E31)</f>
        <v>20.269220106217368</v>
      </c>
      <c r="F33" s="3">
        <f t="shared" ref="F33:J33" si="9">_xlfn.STDEV.S(F24:F31)</f>
        <v>16.153864420450116</v>
      </c>
      <c r="G33" s="3">
        <f t="shared" si="9"/>
        <v>20.494780439610896</v>
      </c>
      <c r="H33" s="3">
        <f t="shared" si="9"/>
        <v>16.170777980666269</v>
      </c>
      <c r="I33" s="3">
        <f t="shared" si="9"/>
        <v>13.966075734742788</v>
      </c>
      <c r="J33" s="3">
        <f t="shared" si="9"/>
        <v>17.40431500632199</v>
      </c>
      <c r="O33" s="3">
        <f>_xlfn.STDEV.S(O24:O31)</f>
        <v>0.1667521685444765</v>
      </c>
      <c r="P33" s="3">
        <f t="shared" ref="P33:T33" si="10">_xlfn.STDEV.S(P24:P31)</f>
        <v>0.19823826753249657</v>
      </c>
      <c r="Q33" s="3">
        <f t="shared" si="10"/>
        <v>0.21435813657121852</v>
      </c>
      <c r="R33" s="3">
        <f t="shared" si="10"/>
        <v>0.17915112335678968</v>
      </c>
      <c r="S33" s="3">
        <f t="shared" si="10"/>
        <v>0.19067432031758122</v>
      </c>
      <c r="T33" s="3">
        <f t="shared" si="10"/>
        <v>0.16664483190306353</v>
      </c>
      <c r="Y33" s="5">
        <f>_xlfn.STDEV.S(Y24:Y31)</f>
        <v>12.749709240382128</v>
      </c>
      <c r="Z33" s="5">
        <f t="shared" ref="Z33:AD33" si="11">_xlfn.STDEV.S(Z24:Z31)</f>
        <v>8.759316570698509</v>
      </c>
      <c r="AA33" s="5">
        <f t="shared" si="11"/>
        <v>9.297419668918911</v>
      </c>
      <c r="AB33" s="5">
        <f t="shared" si="11"/>
        <v>10.529122877591901</v>
      </c>
      <c r="AC33" s="5">
        <f t="shared" si="11"/>
        <v>8.7756097671737852</v>
      </c>
      <c r="AD33" s="5">
        <f t="shared" si="11"/>
        <v>7.260751510690862</v>
      </c>
    </row>
    <row r="34" spans="1:30">
      <c r="A34" s="1" t="s">
        <v>2</v>
      </c>
      <c r="F34" s="1">
        <f>_xlfn.T.TEST(E24:E31,F24:F31,2,3)</f>
        <v>0.4828083561329386</v>
      </c>
      <c r="P34" s="1">
        <f>_xlfn.T.TEST(O24:O31,P24:P31,2,3)</f>
        <v>6.5942038931791347E-2</v>
      </c>
      <c r="Z34" s="1">
        <f>_xlfn.T.TEST(Y24:Y31,Z24:Z31,2,3)</f>
        <v>0.61161663311969383</v>
      </c>
    </row>
    <row r="35" spans="1:30">
      <c r="F35" s="1" t="s">
        <v>26</v>
      </c>
      <c r="P35" s="1" t="s">
        <v>26</v>
      </c>
      <c r="Z35" s="1" t="s">
        <v>26</v>
      </c>
    </row>
  </sheetData>
  <mergeCells count="3">
    <mergeCell ref="B4:J4"/>
    <mergeCell ref="L4:T4"/>
    <mergeCell ref="V4:AD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4a</vt:lpstr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伊藤 隆雄</cp:lastModifiedBy>
  <dcterms:created xsi:type="dcterms:W3CDTF">2024-01-04T01:40:20Z</dcterms:created>
  <dcterms:modified xsi:type="dcterms:W3CDTF">2024-06-03T02:23:21Z</dcterms:modified>
</cp:coreProperties>
</file>