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fenglianxu/Desktop/cass manuscript/Molecular Brain/July-Editor request/Things requested and uploaded/Original excel values/"/>
    </mc:Choice>
  </mc:AlternateContent>
  <xr:revisionPtr revIDLastSave="0" documentId="13_ncr:1_{4947FE03-2C83-6A47-9018-FD4E08FE25A1}" xr6:coauthVersionLast="36" xr6:coauthVersionMax="47" xr10:uidLastSave="{00000000-0000-0000-0000-000000000000}"/>
  <bookViews>
    <workbookView xWindow="0" yWindow="500" windowWidth="28800" windowHeight="16500" xr2:uid="{00000000-000D-0000-FFFF-FFFF00000000}"/>
  </bookViews>
  <sheets>
    <sheet name="Sheet1" sheetId="1" r:id="rId1"/>
    <sheet name="ANOVA 4" sheetId="2" r:id="rId2"/>
    <sheet name="ANOVA 8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I11" i="1" a="1"/>
  <c r="I11" i="1" s="1"/>
  <c r="L9" i="1"/>
  <c r="K9" i="1"/>
  <c r="J9" i="1"/>
  <c r="L8" i="1"/>
  <c r="K8" i="1"/>
  <c r="J8" i="1"/>
  <c r="L7" i="1"/>
  <c r="K7" i="1"/>
  <c r="M7" i="1" s="1"/>
  <c r="J7" i="1"/>
  <c r="L6" i="1"/>
  <c r="K6" i="1"/>
  <c r="J6" i="1"/>
  <c r="L5" i="1"/>
  <c r="K5" i="1"/>
  <c r="J5" i="1"/>
  <c r="L4" i="1"/>
  <c r="K4" i="1"/>
  <c r="J4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N3" i="1"/>
  <c r="M3" i="1"/>
  <c r="L3" i="1"/>
  <c r="K3" i="1"/>
  <c r="J3" i="1"/>
  <c r="M2" i="1"/>
  <c r="L2" i="1"/>
  <c r="K2" i="1"/>
  <c r="J2" i="1"/>
  <c r="E2" i="1"/>
  <c r="F134" i="1" s="1"/>
  <c r="F130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P11" i="1" l="1"/>
  <c r="O11" i="1"/>
  <c r="N11" i="1"/>
  <c r="M11" i="1"/>
  <c r="L11" i="1"/>
  <c r="K11" i="1"/>
  <c r="J11" i="1"/>
  <c r="M9" i="1"/>
  <c r="M8" i="1"/>
  <c r="M6" i="1"/>
  <c r="M5" i="1"/>
  <c r="M4" i="1"/>
  <c r="F128" i="1"/>
  <c r="F129" i="1"/>
  <c r="F131" i="1"/>
  <c r="F132" i="1"/>
  <c r="F133" i="1"/>
</calcChain>
</file>

<file path=xl/sharedStrings.xml><?xml version="1.0" encoding="utf-8"?>
<sst xmlns="http://schemas.openxmlformats.org/spreadsheetml/2006/main" count="956" uniqueCount="208">
  <si>
    <t>Group</t>
  </si>
  <si>
    <t>FoV</t>
  </si>
  <si>
    <t>Cell</t>
  </si>
  <si>
    <t>Mean control</t>
  </si>
  <si>
    <t>Mean red / mean control</t>
  </si>
  <si>
    <t>Mean mt-Keima red intensity</t>
  </si>
  <si>
    <t>1a</t>
  </si>
  <si>
    <t>2a</t>
  </si>
  <si>
    <t>Control</t>
  </si>
  <si>
    <t>1b</t>
  </si>
  <si>
    <t>1c</t>
  </si>
  <si>
    <t>1d</t>
  </si>
  <si>
    <t>1e</t>
  </si>
  <si>
    <t>High glucose</t>
  </si>
  <si>
    <t>2b</t>
  </si>
  <si>
    <t>2c</t>
  </si>
  <si>
    <t>2e</t>
  </si>
  <si>
    <t>9a</t>
  </si>
  <si>
    <t>9b</t>
  </si>
  <si>
    <t>9c</t>
  </si>
  <si>
    <t>9d</t>
  </si>
  <si>
    <t>9e</t>
  </si>
  <si>
    <t>Mean</t>
  </si>
  <si>
    <t>SD</t>
  </si>
  <si>
    <t>N</t>
  </si>
  <si>
    <t>SE</t>
  </si>
  <si>
    <t>10a</t>
  </si>
  <si>
    <t>10b</t>
  </si>
  <si>
    <t>10c</t>
  </si>
  <si>
    <t>10d</t>
  </si>
  <si>
    <t>10e</t>
  </si>
  <si>
    <t>HG+PGRN</t>
  </si>
  <si>
    <t>4a</t>
  </si>
  <si>
    <t>4b</t>
  </si>
  <si>
    <t>4c</t>
  </si>
  <si>
    <t>4d</t>
  </si>
  <si>
    <t>4e</t>
  </si>
  <si>
    <t>4f</t>
  </si>
  <si>
    <t>11a</t>
  </si>
  <si>
    <t>11b</t>
  </si>
  <si>
    <t>11c</t>
  </si>
  <si>
    <t>HG+PGRN+NMS</t>
  </si>
  <si>
    <t>vs con</t>
  </si>
  <si>
    <t>vs hg</t>
  </si>
  <si>
    <t>vs hg+pgrn</t>
  </si>
  <si>
    <t>11d</t>
  </si>
  <si>
    <t>11e</t>
  </si>
  <si>
    <t>11f</t>
  </si>
  <si>
    <t>8a</t>
  </si>
  <si>
    <t>8b</t>
  </si>
  <si>
    <t>8c</t>
  </si>
  <si>
    <t>8d</t>
  </si>
  <si>
    <t>8e</t>
  </si>
  <si>
    <t>12a</t>
  </si>
  <si>
    <t>12b</t>
  </si>
  <si>
    <t>12c</t>
  </si>
  <si>
    <t>12d</t>
  </si>
  <si>
    <t>12e</t>
  </si>
  <si>
    <t>+PGRN</t>
  </si>
  <si>
    <t>+NMS-873</t>
  </si>
  <si>
    <t>HG+NMS</t>
  </si>
  <si>
    <t>+PGRN+NMS</t>
  </si>
  <si>
    <t>3a</t>
  </si>
  <si>
    <t>3b</t>
  </si>
  <si>
    <t>3c</t>
  </si>
  <si>
    <t>3d</t>
  </si>
  <si>
    <t>3e</t>
  </si>
  <si>
    <t>5a</t>
  </si>
  <si>
    <t>5b</t>
  </si>
  <si>
    <t>5c</t>
  </si>
  <si>
    <t>5d</t>
  </si>
  <si>
    <t>5e</t>
  </si>
  <si>
    <t>6a</t>
  </si>
  <si>
    <t>6b</t>
  </si>
  <si>
    <t>6c</t>
  </si>
  <si>
    <t>6d</t>
  </si>
  <si>
    <t>6e</t>
  </si>
  <si>
    <t>6f</t>
  </si>
  <si>
    <t>7a</t>
  </si>
  <si>
    <t>7b</t>
  </si>
  <si>
    <t>7c</t>
  </si>
  <si>
    <t>7d</t>
  </si>
  <si>
    <t>7e</t>
  </si>
  <si>
    <t>Table Analyzed</t>
  </si>
  <si>
    <t>Data 1</t>
  </si>
  <si>
    <t>Brown-Forsythe ANOVA test</t>
  </si>
  <si>
    <t>F* (DFn, DFd)</t>
  </si>
  <si>
    <t>3.401 (7.000, 85.18)</t>
  </si>
  <si>
    <t>P value</t>
  </si>
  <si>
    <t>P value summary</t>
  </si>
  <si>
    <t>**</t>
  </si>
  <si>
    <t>Significant diff. among means (P &lt; 0.05)?</t>
  </si>
  <si>
    <t>Yes</t>
  </si>
  <si>
    <t>Welch's ANOVA test</t>
  </si>
  <si>
    <t>W (DFn, DFd)</t>
  </si>
  <si>
    <t>4.005 (7.000, 94.16)</t>
  </si>
  <si>
    <t>***</t>
  </si>
  <si>
    <t>Data summary</t>
  </si>
  <si>
    <t>Number of treatments (columns)</t>
  </si>
  <si>
    <t>Number of values (total)</t>
  </si>
  <si>
    <t>Number of families</t>
  </si>
  <si>
    <t>Number of comparisons per family</t>
  </si>
  <si>
    <t>Alpha</t>
  </si>
  <si>
    <t>Unpaired t with Welch's correction</t>
  </si>
  <si>
    <t>Mean Diff.</t>
  </si>
  <si>
    <t>95.00% CI of diff.</t>
  </si>
  <si>
    <t>Below threshold?</t>
  </si>
  <si>
    <t>Summary</t>
  </si>
  <si>
    <t>Individual P Value</t>
  </si>
  <si>
    <t>Control vs. High glucose</t>
  </si>
  <si>
    <t>-0.5490 to -0.03099</t>
  </si>
  <si>
    <t>*</t>
  </si>
  <si>
    <t>A-B</t>
  </si>
  <si>
    <t>Control vs. HG+PGRN</t>
  </si>
  <si>
    <t>-0.1605 to 0.1979</t>
  </si>
  <si>
    <t>No</t>
  </si>
  <si>
    <t>ns</t>
  </si>
  <si>
    <t>A-C</t>
  </si>
  <si>
    <t>Control vs. HG+PGRN+NMS</t>
  </si>
  <si>
    <t>-0.01218 to 0.3731</t>
  </si>
  <si>
    <t>A-D</t>
  </si>
  <si>
    <t>Control vs. +PGRN</t>
  </si>
  <si>
    <t>0.08621 to 0.4597</t>
  </si>
  <si>
    <t>A-E</t>
  </si>
  <si>
    <t>Control vs. +NMS-873</t>
  </si>
  <si>
    <t>-0.4501 to 0.2590</t>
  </si>
  <si>
    <t>A-F</t>
  </si>
  <si>
    <t>Control vs. HG+NMS</t>
  </si>
  <si>
    <t>-0.9454 to 0.1953</t>
  </si>
  <si>
    <t>A-G</t>
  </si>
  <si>
    <t>Control vs. +PGRN+NMS</t>
  </si>
  <si>
    <t>-0.1129 to 0.3106</t>
  </si>
  <si>
    <t>A-H</t>
  </si>
  <si>
    <t>High glucose vs. HG+PGRN</t>
  </si>
  <si>
    <t>0.05972 to 0.5576</t>
  </si>
  <si>
    <t>B-C</t>
  </si>
  <si>
    <t>High glucose vs. HG+PGRN+NMS</t>
  </si>
  <si>
    <t>0.2121 to 0.7288</t>
  </si>
  <si>
    <t>B-D</t>
  </si>
  <si>
    <t>High glucose vs. +PGRN</t>
  </si>
  <si>
    <t>0.3089 to 0.8169</t>
  </si>
  <si>
    <t>****</t>
  </si>
  <si>
    <t>&lt;0.0001</t>
  </si>
  <si>
    <t>B-E</t>
  </si>
  <si>
    <t>High glucose vs. +NMS-873</t>
  </si>
  <si>
    <t>-0.1958 to 0.5847</t>
  </si>
  <si>
    <t>B-F</t>
  </si>
  <si>
    <t>High glucose vs. HG+NMS</t>
  </si>
  <si>
    <t>-0.6774 to 0.5072</t>
  </si>
  <si>
    <t>B-G</t>
  </si>
  <si>
    <t>High glucose vs. +PGRN+NMS</t>
  </si>
  <si>
    <t>0.1173 to 0.6604</t>
  </si>
  <si>
    <t>B-H</t>
  </si>
  <si>
    <t>HG+PGRN vs. HG+PGRN+NMS</t>
  </si>
  <si>
    <t>-0.01671 to 0.3402</t>
  </si>
  <si>
    <t>C-D</t>
  </si>
  <si>
    <t>HG+PGRN vs. +PGRN</t>
  </si>
  <si>
    <t>0.08214 to 0.4264</t>
  </si>
  <si>
    <t>C-E</t>
  </si>
  <si>
    <t>HG+PGRN vs. +NMS-873</t>
  </si>
  <si>
    <t>-0.4623 to 0.2337</t>
  </si>
  <si>
    <t>C-F</t>
  </si>
  <si>
    <t>HG+PGRN vs. HG+NMS</t>
  </si>
  <si>
    <t>-0.9601 to 0.1726</t>
  </si>
  <si>
    <t>C-G</t>
  </si>
  <si>
    <t>HG+PGRN vs. +PGRN+NMS</t>
  </si>
  <si>
    <t>-0.1194 to 0.2797</t>
  </si>
  <si>
    <t>C-H</t>
  </si>
  <si>
    <t>HG+PGRN+NMS vs. +PGRN</t>
  </si>
  <si>
    <t>-0.09356 to 0.2785</t>
  </si>
  <si>
    <t>D-E</t>
  </si>
  <si>
    <t>HG+PGRN+NMS vs. +NMS-873</t>
  </si>
  <si>
    <t>-0.6301 to 0.07807</t>
  </si>
  <si>
    <t>D-F</t>
  </si>
  <si>
    <t>HG+PGRN+NMS vs. HG+NMS</t>
  </si>
  <si>
    <t>-1.126 to 0.01450</t>
  </si>
  <si>
    <t>D-G</t>
  </si>
  <si>
    <t>HG+PGRN+NMS vs. +PGRN+NMS</t>
  </si>
  <si>
    <t>-0.2927 to 0.1295</t>
  </si>
  <si>
    <t>D-H</t>
  </si>
  <si>
    <t>+PGRN vs. +NMS-873</t>
  </si>
  <si>
    <t>-0.7197 to -0.01734</t>
  </si>
  <si>
    <t>E-F</t>
  </si>
  <si>
    <t>+PGRN vs. HG+NMS</t>
  </si>
  <si>
    <t>-1.216 to -0.07980</t>
  </si>
  <si>
    <t>E-G</t>
  </si>
  <si>
    <t>+PGRN vs. +PGRN+NMS</t>
  </si>
  <si>
    <t>-0.3801 to 0.03192</t>
  </si>
  <si>
    <t>E-H</t>
  </si>
  <si>
    <t>+NMS-873 vs. HG+NMS</t>
  </si>
  <si>
    <t>-0.9110 to 0.3520</t>
  </si>
  <si>
    <t>F-G</t>
  </si>
  <si>
    <t>+NMS-873 vs. +PGRN+NMS</t>
  </si>
  <si>
    <t>-0.1682 to 0.5570</t>
  </si>
  <si>
    <t>F-H</t>
  </si>
  <si>
    <t>HG+NMS vs. +PGRN+NMS</t>
  </si>
  <si>
    <t>-0.1010 to 1.049</t>
  </si>
  <si>
    <t>G-H</t>
  </si>
  <si>
    <t>Test details</t>
  </si>
  <si>
    <t>Mean 1</t>
  </si>
  <si>
    <t>Mean 2</t>
  </si>
  <si>
    <t>SE of diff.</t>
  </si>
  <si>
    <t>n1</t>
  </si>
  <si>
    <t>n2</t>
  </si>
  <si>
    <t>t</t>
  </si>
  <si>
    <t>DF</t>
  </si>
  <si>
    <t>5.221 (3.000, 162.0)</t>
  </si>
  <si>
    <t>4.443 (3.000, 112.4)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</si>
</sst>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quotePrefix="1"/>
    <xf numFmtId="0" fontId="0" fillId="2" borderId="0" xfId="0" applyFill="1"/>
    <xf numFmtId="0" fontId="0" fillId="3" borderId="0" xfId="0" applyFill="1"/>
    <xf numFmtId="0" fontId="0" fillId="2" borderId="0" xfId="0" quotePrefix="1" applyFill="1"/>
    <xf numFmtId="0" fontId="0" fillId="3" borderId="0" xfId="0" quotePrefix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4" borderId="0" xfId="0" applyFont="1" applyFill="1" applyAlignment="1">
      <alignment horizontal="left"/>
    </xf>
    <xf numFmtId="0" fontId="2" fillId="4" borderId="0" xfId="0" applyFont="1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Sheet1!$V$2:$V$5</c:f>
                <c:numCache>
                  <c:formatCode>General</c:formatCode>
                  <c:ptCount val="4"/>
                  <c:pt idx="0">
                    <c:v>6.9040665487440034E-2</c:v>
                  </c:pt>
                  <c:pt idx="1">
                    <c:v>0.1102606679915695</c:v>
                  </c:pt>
                  <c:pt idx="2">
                    <c:v>6.3598456821428118E-2</c:v>
                  </c:pt>
                  <c:pt idx="3">
                    <c:v>5.8576911246262416E-2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Sheet1!$R$2:$R$5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</c:strCache>
            </c:strRef>
          </c:cat>
          <c:val>
            <c:numRef>
              <c:f>Sheet1!$S$2:$S$5</c:f>
              <c:numCache>
                <c:formatCode>General</c:formatCode>
                <c:ptCount val="4"/>
                <c:pt idx="0">
                  <c:v>0.99999999999999989</c:v>
                </c:pt>
                <c:pt idx="1">
                  <c:v>1.2899773553738045</c:v>
                </c:pt>
                <c:pt idx="2">
                  <c:v>0.72704538635459182</c:v>
                </c:pt>
                <c:pt idx="3">
                  <c:v>0.98129272233403575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C7-43E9-80D2-5A87B72D71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1626255839"/>
        <c:axId val="1535526111"/>
      </c:barChart>
      <c:catAx>
        <c:axId val="1626255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5526111"/>
        <c:crosses val="autoZero"/>
        <c:auto val="1"/>
        <c:lblAlgn val="ctr"/>
        <c:lblOffset val="100"/>
        <c:noMultiLvlLbl val="0"/>
      </c:catAx>
      <c:valAx>
        <c:axId val="153552611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solidFill>
                      <a:sysClr val="windowText" lastClr="000000"/>
                    </a:solidFill>
                  </a:rPr>
                  <a:t>Mt-Keima</a:t>
                </a:r>
                <a:r>
                  <a:rPr lang="en-US" sz="1100" baseline="0">
                    <a:solidFill>
                      <a:sysClr val="windowText" lastClr="000000"/>
                    </a:solidFill>
                  </a:rPr>
                  <a:t> red fluorescence, AU</a:t>
                </a:r>
                <a:endParaRPr lang="en-US" sz="11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2558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Sheet1!$V$25:$V$32</c:f>
                <c:numCache>
                  <c:formatCode>General</c:formatCode>
                  <c:ptCount val="8"/>
                  <c:pt idx="0">
                    <c:v>6.9040665487440034E-2</c:v>
                  </c:pt>
                  <c:pt idx="1">
                    <c:v>0.1102606679915695</c:v>
                  </c:pt>
                  <c:pt idx="2">
                    <c:v>6.3598456821428118E-2</c:v>
                  </c:pt>
                  <c:pt idx="3">
                    <c:v>5.8576911246262416E-2</c:v>
                  </c:pt>
                  <c:pt idx="4">
                    <c:v>0.15778792679846215</c:v>
                  </c:pt>
                  <c:pt idx="5">
                    <c:v>0.26747951114903906</c:v>
                  </c:pt>
                  <c:pt idx="6">
                    <c:v>0.17246994756195319</c:v>
                  </c:pt>
                  <c:pt idx="7">
                    <c:v>6.8273532149658603E-2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Sheet1!$R$25:$R$32</c:f>
              <c:strCache>
                <c:ptCount val="8"/>
                <c:pt idx="0">
                  <c:v>Control</c:v>
                </c:pt>
                <c:pt idx="1">
                  <c:v>High glucose</c:v>
                </c:pt>
                <c:pt idx="2">
                  <c:v>+PGRN</c:v>
                </c:pt>
                <c:pt idx="3">
                  <c:v>HG+PGRN</c:v>
                </c:pt>
                <c:pt idx="4">
                  <c:v>+NMS-873</c:v>
                </c:pt>
                <c:pt idx="5">
                  <c:v>HG+NMS</c:v>
                </c:pt>
                <c:pt idx="6">
                  <c:v>+PGRN+NMS</c:v>
                </c:pt>
                <c:pt idx="7">
                  <c:v>HG+PGRN+NMS</c:v>
                </c:pt>
              </c:strCache>
            </c:strRef>
          </c:cat>
          <c:val>
            <c:numRef>
              <c:f>Sheet1!$S$25:$S$32</c:f>
              <c:numCache>
                <c:formatCode>General</c:formatCode>
                <c:ptCount val="8"/>
                <c:pt idx="0">
                  <c:v>0.99999999999999989</c:v>
                </c:pt>
                <c:pt idx="1">
                  <c:v>1.2899773553738045</c:v>
                </c:pt>
                <c:pt idx="2">
                  <c:v>0.72704538635459182</c:v>
                </c:pt>
                <c:pt idx="3">
                  <c:v>0.98129272233403575</c:v>
                </c:pt>
                <c:pt idx="4">
                  <c:v>1.0955529292070607</c:v>
                </c:pt>
                <c:pt idx="5">
                  <c:v>1.3750701738187947</c:v>
                </c:pt>
                <c:pt idx="6">
                  <c:v>0.90112961327802021</c:v>
                </c:pt>
                <c:pt idx="7">
                  <c:v>0.81953833131081322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6C-4896-BFD1-A15F3FFDD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"/>
        <c:overlap val="-27"/>
        <c:axId val="1626255839"/>
        <c:axId val="1535526111"/>
      </c:barChart>
      <c:catAx>
        <c:axId val="1626255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5526111"/>
        <c:crosses val="autoZero"/>
        <c:auto val="1"/>
        <c:lblAlgn val="ctr"/>
        <c:lblOffset val="100"/>
        <c:noMultiLvlLbl val="0"/>
      </c:catAx>
      <c:valAx>
        <c:axId val="153552611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solidFill>
                      <a:sysClr val="windowText" lastClr="000000"/>
                    </a:solidFill>
                  </a:rPr>
                  <a:t>Mt-Keima</a:t>
                </a:r>
                <a:r>
                  <a:rPr lang="en-US" sz="1100" baseline="0">
                    <a:solidFill>
                      <a:sysClr val="windowText" lastClr="000000"/>
                    </a:solidFill>
                  </a:rPr>
                  <a:t> red fluorescence, AU</a:t>
                </a:r>
                <a:endParaRPr lang="en-US" sz="11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2558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209550</xdr:colOff>
      <xdr:row>8</xdr:row>
      <xdr:rowOff>63817</xdr:rowOff>
    </xdr:from>
    <xdr:to>
      <xdr:col>24</xdr:col>
      <xdr:colOff>514350</xdr:colOff>
      <xdr:row>23</xdr:row>
      <xdr:rowOff>88582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361950</xdr:colOff>
      <xdr:row>33</xdr:row>
      <xdr:rowOff>38100</xdr:rowOff>
    </xdr:from>
    <xdr:to>
      <xdr:col>24</xdr:col>
      <xdr:colOff>57150</xdr:colOff>
      <xdr:row>48</xdr:row>
      <xdr:rowOff>68580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292100</xdr:colOff>
          <xdr:row>1</xdr:row>
          <xdr:rowOff>88900</xdr:rowOff>
        </xdr:from>
        <xdr:to>
          <xdr:col>17</xdr:col>
          <xdr:colOff>292100</xdr:colOff>
          <xdr:row>18</xdr:row>
          <xdr:rowOff>101600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2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431800</xdr:colOff>
          <xdr:row>20</xdr:row>
          <xdr:rowOff>0</xdr:rowOff>
        </xdr:from>
        <xdr:to>
          <xdr:col>17</xdr:col>
          <xdr:colOff>279400</xdr:colOff>
          <xdr:row>37</xdr:row>
          <xdr:rowOff>12700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6" Type="http://schemas.openxmlformats.org/officeDocument/2006/relationships/image" Target="../media/image2.emf"/><Relationship Id="rId5" Type="http://schemas.openxmlformats.org/officeDocument/2006/relationships/oleObject" Target="../embeddings/oleObject2.bin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21"/>
  <sheetViews>
    <sheetView tabSelected="1" workbookViewId="0">
      <selection activeCell="AC32" sqref="AC32"/>
    </sheetView>
  </sheetViews>
  <sheetFormatPr baseColWidth="10" defaultColWidth="8.83203125" defaultRowHeight="15" x14ac:dyDescent="0.2"/>
  <sheetData>
    <row r="1" spans="1:25" x14ac:dyDescent="0.2">
      <c r="A1" s="1" t="s">
        <v>0</v>
      </c>
      <c r="B1" s="1" t="s">
        <v>1</v>
      </c>
      <c r="C1" s="1" t="s">
        <v>2</v>
      </c>
      <c r="D1" s="1" t="s">
        <v>5</v>
      </c>
      <c r="E1" s="1" t="s">
        <v>3</v>
      </c>
      <c r="F1" s="1" t="s">
        <v>4</v>
      </c>
      <c r="J1" t="s">
        <v>22</v>
      </c>
      <c r="K1" t="s">
        <v>23</v>
      </c>
      <c r="L1" t="s">
        <v>24</v>
      </c>
      <c r="M1" t="s">
        <v>25</v>
      </c>
      <c r="N1" t="s">
        <v>42</v>
      </c>
      <c r="O1" t="s">
        <v>43</v>
      </c>
      <c r="P1" t="s">
        <v>44</v>
      </c>
    </row>
    <row r="2" spans="1:25" x14ac:dyDescent="0.2">
      <c r="A2" s="3" t="s">
        <v>8</v>
      </c>
      <c r="B2" s="3" t="s">
        <v>6</v>
      </c>
      <c r="C2" s="3">
        <v>1</v>
      </c>
      <c r="D2" s="3">
        <v>7.5149999999999997</v>
      </c>
      <c r="E2" s="3">
        <f>AVERAGE(D2:D61)</f>
        <v>13.276016666666665</v>
      </c>
      <c r="F2" s="3">
        <f>D2/$E$2</f>
        <v>0.56605834330327498</v>
      </c>
      <c r="I2" t="s">
        <v>8</v>
      </c>
      <c r="J2">
        <f>AVERAGE(F2:F61)</f>
        <v>0.99999999999999989</v>
      </c>
      <c r="K2">
        <f>STDEV(F2:F61)</f>
        <v>0.53478669528786482</v>
      </c>
      <c r="L2">
        <f>COUNTA(F2:F61)</f>
        <v>60</v>
      </c>
      <c r="M2">
        <f>K2/SQRT(L2)</f>
        <v>6.9040665487440034E-2</v>
      </c>
      <c r="R2" t="s">
        <v>8</v>
      </c>
      <c r="S2">
        <v>0.99999999999999989</v>
      </c>
      <c r="T2">
        <v>0.53478669528786482</v>
      </c>
      <c r="U2">
        <v>60</v>
      </c>
      <c r="V2">
        <v>6.9040665487440034E-2</v>
      </c>
    </row>
    <row r="3" spans="1:25" x14ac:dyDescent="0.2">
      <c r="A3" s="3" t="s">
        <v>8</v>
      </c>
      <c r="B3" s="3" t="s">
        <v>6</v>
      </c>
      <c r="C3" s="3">
        <v>2</v>
      </c>
      <c r="D3" s="3">
        <v>7.0110000000000001</v>
      </c>
      <c r="E3" s="3"/>
      <c r="F3" s="3">
        <f t="shared" ref="F3:F66" si="0">D3/$E$2</f>
        <v>0.52809514902185772</v>
      </c>
      <c r="I3" t="s">
        <v>13</v>
      </c>
      <c r="J3">
        <f>AVERAGE(F62:F107)</f>
        <v>1.2899773553738045</v>
      </c>
      <c r="K3">
        <f>STDEV(F62:F107)</f>
        <v>0.74782423447864232</v>
      </c>
      <c r="L3">
        <f>COUNTA(F62:F107)</f>
        <v>46</v>
      </c>
      <c r="M3">
        <f>K3/SQRT(L3)</f>
        <v>0.1102606679915695</v>
      </c>
      <c r="N3">
        <f>_xlfn.T.TEST(F2:F61,F62:F107,2,2)</f>
        <v>2.1886433229549428E-2</v>
      </c>
      <c r="R3" t="s">
        <v>13</v>
      </c>
      <c r="S3">
        <v>1.2899773553738045</v>
      </c>
      <c r="T3">
        <v>0.74782423447864232</v>
      </c>
      <c r="U3">
        <v>46</v>
      </c>
      <c r="V3">
        <v>0.1102606679915695</v>
      </c>
    </row>
    <row r="4" spans="1:25" x14ac:dyDescent="0.2">
      <c r="A4" s="3" t="s">
        <v>8</v>
      </c>
      <c r="B4" s="3" t="s">
        <v>6</v>
      </c>
      <c r="C4" s="3">
        <v>3</v>
      </c>
      <c r="D4" s="3">
        <v>22.678999999999998</v>
      </c>
      <c r="E4" s="3"/>
      <c r="F4" s="3">
        <f t="shared" si="0"/>
        <v>1.7082684188655985</v>
      </c>
      <c r="I4" t="s">
        <v>31</v>
      </c>
      <c r="J4">
        <f>AVERAGE(F108:F189)</f>
        <v>0.98129272233403575</v>
      </c>
      <c r="K4">
        <f>STDEV(F108:F189)</f>
        <v>0.53043649153739925</v>
      </c>
      <c r="L4">
        <f>COUNTA(F108:F189)</f>
        <v>82</v>
      </c>
      <c r="M4">
        <f>K4/SQRT(L4)</f>
        <v>5.8576911246262416E-2</v>
      </c>
      <c r="R4" t="s">
        <v>58</v>
      </c>
      <c r="S4">
        <v>0.72704538635459182</v>
      </c>
      <c r="T4">
        <v>0.3483430942361449</v>
      </c>
      <c r="U4">
        <v>30</v>
      </c>
      <c r="V4">
        <v>6.3598456821428118E-2</v>
      </c>
    </row>
    <row r="5" spans="1:25" x14ac:dyDescent="0.2">
      <c r="A5" s="3" t="s">
        <v>8</v>
      </c>
      <c r="B5" s="3" t="s">
        <v>6</v>
      </c>
      <c r="C5" s="3">
        <v>4</v>
      </c>
      <c r="D5" s="3">
        <v>13.760999999999999</v>
      </c>
      <c r="E5" s="3"/>
      <c r="F5" s="3">
        <f t="shared" si="0"/>
        <v>1.03653078671941</v>
      </c>
      <c r="I5" t="s">
        <v>41</v>
      </c>
      <c r="J5">
        <f>AVERAGE(F190:F233)</f>
        <v>0.81953833131081322</v>
      </c>
      <c r="K5">
        <f>STDEV(F190:F233)</f>
        <v>0.45287537850536819</v>
      </c>
      <c r="L5">
        <f>COUNTA(F190:F233)</f>
        <v>44</v>
      </c>
      <c r="M5">
        <f>K5/SQRT(L5)</f>
        <v>6.8273532149658603E-2</v>
      </c>
      <c r="R5" t="s">
        <v>31</v>
      </c>
      <c r="S5">
        <v>0.98129272233403575</v>
      </c>
      <c r="T5">
        <v>0.53043649153739925</v>
      </c>
      <c r="U5">
        <v>82</v>
      </c>
      <c r="V5">
        <v>5.8576911246262416E-2</v>
      </c>
      <c r="X5">
        <f>_xlfn.T.TEST(J12:J57,K12:K93,2,2)</f>
        <v>7.5321713301150532E-3</v>
      </c>
      <c r="Y5">
        <f>_xlfn.T.TEST(K12:K93,M12:M41,2,2)</f>
        <v>1.6436994156079E-2</v>
      </c>
    </row>
    <row r="6" spans="1:25" x14ac:dyDescent="0.2">
      <c r="A6" s="3" t="s">
        <v>8</v>
      </c>
      <c r="B6" s="3" t="s">
        <v>6</v>
      </c>
      <c r="C6" s="3">
        <v>5</v>
      </c>
      <c r="D6" s="3">
        <v>10.827</v>
      </c>
      <c r="E6" s="3"/>
      <c r="F6" s="3">
        <f t="shared" si="0"/>
        <v>0.81553076286687409</v>
      </c>
      <c r="I6" s="2" t="s">
        <v>58</v>
      </c>
      <c r="J6">
        <f>AVERAGE(F234:F263)</f>
        <v>0.72704538635459182</v>
      </c>
      <c r="K6">
        <f>STDEV(F234:F263)</f>
        <v>0.3483430942361449</v>
      </c>
      <c r="L6">
        <f>COUNTA(F234:F263)</f>
        <v>30</v>
      </c>
      <c r="M6">
        <f t="shared" ref="M6:M9" si="1">K6/SQRT(L6)</f>
        <v>6.3598456821428118E-2</v>
      </c>
    </row>
    <row r="7" spans="1:25" x14ac:dyDescent="0.2">
      <c r="A7" s="3" t="s">
        <v>8</v>
      </c>
      <c r="B7" s="3" t="s">
        <v>6</v>
      </c>
      <c r="C7" s="3">
        <v>6</v>
      </c>
      <c r="D7" s="3">
        <v>16.38</v>
      </c>
      <c r="E7" s="3"/>
      <c r="F7" s="3">
        <f t="shared" si="0"/>
        <v>1.2338038141460603</v>
      </c>
      <c r="I7" s="2" t="s">
        <v>59</v>
      </c>
      <c r="J7">
        <f>AVERAGE(F264:F282)</f>
        <v>1.0955529292070607</v>
      </c>
      <c r="K7">
        <f>STDEV(F264:F282)</f>
        <v>0.68778162742528992</v>
      </c>
      <c r="L7">
        <f>COUNTA(F264:F282)</f>
        <v>19</v>
      </c>
      <c r="M7">
        <f t="shared" si="1"/>
        <v>0.15778792679846215</v>
      </c>
    </row>
    <row r="8" spans="1:25" x14ac:dyDescent="0.2">
      <c r="A8" s="3" t="s">
        <v>8</v>
      </c>
      <c r="B8" s="3" t="s">
        <v>9</v>
      </c>
      <c r="C8" s="3">
        <v>1</v>
      </c>
      <c r="D8" s="3">
        <v>25.344999999999999</v>
      </c>
      <c r="E8" s="3"/>
      <c r="F8" s="3">
        <f t="shared" si="0"/>
        <v>1.9090816648065874</v>
      </c>
      <c r="I8" t="s">
        <v>60</v>
      </c>
      <c r="J8">
        <f>AVERAGE(F283:F304)</f>
        <v>1.3750701738187947</v>
      </c>
      <c r="K8">
        <f>STDEV(F283:F304)</f>
        <v>1.2545901145233196</v>
      </c>
      <c r="L8">
        <f>COUNTA(F283:F304)</f>
        <v>22</v>
      </c>
      <c r="M8">
        <f t="shared" si="1"/>
        <v>0.26747951114903906</v>
      </c>
    </row>
    <row r="9" spans="1:25" x14ac:dyDescent="0.2">
      <c r="A9" s="3" t="s">
        <v>8</v>
      </c>
      <c r="B9" s="3" t="s">
        <v>9</v>
      </c>
      <c r="C9" s="3">
        <v>2</v>
      </c>
      <c r="D9" s="3">
        <v>17.704000000000001</v>
      </c>
      <c r="E9" s="3"/>
      <c r="F9" s="3">
        <f t="shared" si="0"/>
        <v>1.3335325229329582</v>
      </c>
      <c r="I9" s="2" t="s">
        <v>61</v>
      </c>
      <c r="J9">
        <f>AVERAGE(F305:F321)</f>
        <v>0.90112961327802021</v>
      </c>
      <c r="K9">
        <f>STDEV(F205:F321)</f>
        <v>0.71111181104267218</v>
      </c>
      <c r="L9">
        <f>COUNTA(F305:F321)</f>
        <v>17</v>
      </c>
      <c r="M9">
        <f t="shared" si="1"/>
        <v>0.17246994756195319</v>
      </c>
    </row>
    <row r="10" spans="1:25" x14ac:dyDescent="0.2">
      <c r="A10" s="3" t="s">
        <v>8</v>
      </c>
      <c r="B10" s="3" t="s">
        <v>9</v>
      </c>
      <c r="C10" s="3">
        <v>3</v>
      </c>
      <c r="D10" s="3">
        <v>16.814</v>
      </c>
      <c r="E10" s="3"/>
      <c r="F10" s="3">
        <f t="shared" si="0"/>
        <v>1.2664943425550588</v>
      </c>
    </row>
    <row r="11" spans="1:25" x14ac:dyDescent="0.2">
      <c r="A11" s="3" t="s">
        <v>8</v>
      </c>
      <c r="B11" s="3" t="s">
        <v>9</v>
      </c>
      <c r="C11" s="3">
        <v>4</v>
      </c>
      <c r="D11" s="3">
        <v>15.275</v>
      </c>
      <c r="E11" s="3"/>
      <c r="F11" s="3">
        <f t="shared" si="0"/>
        <v>1.1505710171600168</v>
      </c>
      <c r="I11" t="str">
        <f t="array" ref="I11:P11">TRANSPOSE(I2:I9)</f>
        <v>Control</v>
      </c>
      <c r="J11" t="str">
        <v>High glucose</v>
      </c>
      <c r="K11" t="str">
        <v>HG+PGRN</v>
      </c>
      <c r="L11" t="str">
        <v>HG+PGRN+NMS</v>
      </c>
      <c r="M11" t="str">
        <v>+PGRN</v>
      </c>
      <c r="N11" t="str">
        <v>+NMS-873</v>
      </c>
      <c r="O11" t="str">
        <v>HG+NMS</v>
      </c>
      <c r="P11" t="str">
        <v>+PGRN+NMS</v>
      </c>
    </row>
    <row r="12" spans="1:25" x14ac:dyDescent="0.2">
      <c r="A12" s="3" t="s">
        <v>8</v>
      </c>
      <c r="B12" s="3" t="s">
        <v>10</v>
      </c>
      <c r="C12" s="3">
        <v>1</v>
      </c>
      <c r="D12" s="3">
        <v>2.2330000000000001</v>
      </c>
      <c r="E12" s="3"/>
      <c r="F12" s="3">
        <f t="shared" si="0"/>
        <v>0.16819804133016808</v>
      </c>
      <c r="I12">
        <v>0.56605834330327498</v>
      </c>
      <c r="J12">
        <v>2.0564903378397892</v>
      </c>
      <c r="K12">
        <v>1.3848280294917781</v>
      </c>
      <c r="L12">
        <v>1.3044575368364761</v>
      </c>
      <c r="M12">
        <v>1.1160727175947607</v>
      </c>
      <c r="N12">
        <v>2.6538833811848686</v>
      </c>
      <c r="O12">
        <v>5.2096951771427431</v>
      </c>
      <c r="P12">
        <v>0.96843807316702679</v>
      </c>
    </row>
    <row r="13" spans="1:25" x14ac:dyDescent="0.2">
      <c r="A13" s="3" t="s">
        <v>8</v>
      </c>
      <c r="B13" s="3" t="s">
        <v>10</v>
      </c>
      <c r="C13" s="3">
        <v>2</v>
      </c>
      <c r="D13" s="3">
        <v>10.329000000000001</v>
      </c>
      <c r="E13" s="3"/>
      <c r="F13" s="3">
        <f t="shared" si="0"/>
        <v>0.7780195113745213</v>
      </c>
      <c r="I13">
        <v>0.52809514902185772</v>
      </c>
      <c r="J13">
        <v>1.1613423202993871</v>
      </c>
      <c r="K13">
        <v>1.8641133572946706</v>
      </c>
      <c r="L13">
        <v>0.77990260632895658</v>
      </c>
      <c r="M13">
        <v>0.95073698059533429</v>
      </c>
      <c r="N13">
        <v>0.29670044102083837</v>
      </c>
      <c r="O13">
        <v>4.1461231468776401</v>
      </c>
      <c r="P13">
        <v>0.67896871677122028</v>
      </c>
    </row>
    <row r="14" spans="1:25" x14ac:dyDescent="0.2">
      <c r="A14" s="3" t="s">
        <v>8</v>
      </c>
      <c r="B14" s="3" t="s">
        <v>10</v>
      </c>
      <c r="C14" s="3">
        <v>3</v>
      </c>
      <c r="D14" s="3">
        <v>40.067</v>
      </c>
      <c r="E14" s="3"/>
      <c r="F14" s="3">
        <f t="shared" si="0"/>
        <v>3.0179986215744936</v>
      </c>
      <c r="I14">
        <v>1.7082684188655985</v>
      </c>
      <c r="J14">
        <v>0.86313540331500038</v>
      </c>
      <c r="K14">
        <v>1.1013092531519872</v>
      </c>
      <c r="L14">
        <v>1.3775969448667462</v>
      </c>
      <c r="M14">
        <v>0.26898128329154958</v>
      </c>
      <c r="N14">
        <v>0.78607915777950477</v>
      </c>
      <c r="O14">
        <v>0.54398847043729237</v>
      </c>
      <c r="P14">
        <v>1.1937315535156756</v>
      </c>
    </row>
    <row r="15" spans="1:25" x14ac:dyDescent="0.2">
      <c r="A15" s="3" t="s">
        <v>8</v>
      </c>
      <c r="B15" s="3" t="s">
        <v>10</v>
      </c>
      <c r="C15" s="3">
        <v>4</v>
      </c>
      <c r="D15" s="3">
        <v>23.242000000000001</v>
      </c>
      <c r="E15" s="3"/>
      <c r="F15" s="3">
        <f t="shared" si="0"/>
        <v>1.7506757172394836</v>
      </c>
      <c r="I15">
        <v>1.03653078671941</v>
      </c>
      <c r="J15">
        <v>1.6580274454812627</v>
      </c>
      <c r="K15">
        <v>0.96595238782717219</v>
      </c>
      <c r="L15">
        <v>1.331875399373055</v>
      </c>
      <c r="M15">
        <v>0.67994792614752675</v>
      </c>
      <c r="N15">
        <v>1.705632085929389</v>
      </c>
      <c r="O15">
        <v>2.3834709457279484</v>
      </c>
      <c r="P15">
        <v>0.66548575689746314</v>
      </c>
    </row>
    <row r="16" spans="1:25" x14ac:dyDescent="0.2">
      <c r="A16" s="3" t="s">
        <v>8</v>
      </c>
      <c r="B16" s="3" t="s">
        <v>10</v>
      </c>
      <c r="C16" s="3">
        <v>5</v>
      </c>
      <c r="D16" s="3">
        <v>18.79</v>
      </c>
      <c r="E16" s="3"/>
      <c r="F16" s="3">
        <f t="shared" si="0"/>
        <v>1.4153341677536311</v>
      </c>
      <c r="I16">
        <v>0.81553076286687409</v>
      </c>
      <c r="J16">
        <v>1.2932342909080412</v>
      </c>
      <c r="K16">
        <v>2.555887119756052</v>
      </c>
      <c r="L16">
        <v>1.4636920461835314</v>
      </c>
      <c r="M16">
        <v>0.50097858167798826</v>
      </c>
      <c r="N16">
        <v>2.6512470482486594</v>
      </c>
      <c r="O16">
        <v>1.6142643187401846</v>
      </c>
      <c r="P16">
        <v>1.2227312158139805</v>
      </c>
    </row>
    <row r="17" spans="1:22" x14ac:dyDescent="0.2">
      <c r="A17" s="3" t="s">
        <v>8</v>
      </c>
      <c r="B17" s="3" t="s">
        <v>10</v>
      </c>
      <c r="C17" s="3">
        <v>6</v>
      </c>
      <c r="D17" s="3">
        <v>6.7960000000000003</v>
      </c>
      <c r="E17" s="3"/>
      <c r="F17" s="3">
        <f t="shared" si="0"/>
        <v>0.51190053241371347</v>
      </c>
      <c r="I17">
        <v>1.2338038141460603</v>
      </c>
      <c r="J17">
        <v>2.7782429719757813</v>
      </c>
      <c r="K17">
        <v>1.5375093683973984</v>
      </c>
      <c r="L17">
        <v>2.2046522488547646</v>
      </c>
      <c r="M17">
        <v>0.63294587608481967</v>
      </c>
      <c r="N17">
        <v>0.62737191501969103</v>
      </c>
      <c r="O17">
        <v>0.2954199364518223</v>
      </c>
      <c r="P17">
        <v>1.3369220938509419</v>
      </c>
    </row>
    <row r="18" spans="1:22" x14ac:dyDescent="0.2">
      <c r="A18" s="3" t="s">
        <v>8</v>
      </c>
      <c r="B18" s="3" t="s">
        <v>11</v>
      </c>
      <c r="C18" s="3">
        <v>1</v>
      </c>
      <c r="D18" s="3">
        <v>7.3840000000000003</v>
      </c>
      <c r="E18" s="3"/>
      <c r="F18" s="3">
        <f t="shared" si="0"/>
        <v>0.55619092574203366</v>
      </c>
      <c r="I18">
        <v>1.9090816648065874</v>
      </c>
      <c r="J18">
        <v>0.67663367902772054</v>
      </c>
      <c r="K18">
        <v>0.7592638856283449</v>
      </c>
      <c r="L18">
        <v>0.98523528016059048</v>
      </c>
      <c r="M18">
        <v>1.0806705324513755</v>
      </c>
      <c r="N18">
        <v>0.69538930477389682</v>
      </c>
      <c r="O18">
        <v>0.77139101713490876</v>
      </c>
      <c r="P18">
        <v>0.79270765201911719</v>
      </c>
    </row>
    <row r="19" spans="1:22" x14ac:dyDescent="0.2">
      <c r="A19" s="3" t="s">
        <v>8</v>
      </c>
      <c r="B19" s="3" t="s">
        <v>11</v>
      </c>
      <c r="C19" s="3">
        <v>2</v>
      </c>
      <c r="D19" s="3">
        <v>23.236000000000001</v>
      </c>
      <c r="E19" s="3"/>
      <c r="F19" s="3">
        <f t="shared" si="0"/>
        <v>1.750223774450419</v>
      </c>
      <c r="I19">
        <v>1.3335325229329582</v>
      </c>
      <c r="J19">
        <v>0.47966194679377983</v>
      </c>
      <c r="K19">
        <v>1.3357922368782809</v>
      </c>
      <c r="L19">
        <v>0.50723045692671376</v>
      </c>
      <c r="M19">
        <v>0.62797450540511024</v>
      </c>
      <c r="N19">
        <v>0.7973024037079397</v>
      </c>
      <c r="O19">
        <v>2.758960079642363</v>
      </c>
      <c r="P19">
        <v>0.52824579661821258</v>
      </c>
    </row>
    <row r="20" spans="1:22" x14ac:dyDescent="0.2">
      <c r="A20" s="3" t="s">
        <v>8</v>
      </c>
      <c r="B20" s="3" t="s">
        <v>11</v>
      </c>
      <c r="C20" s="3">
        <v>3</v>
      </c>
      <c r="D20" s="3">
        <v>10.678000000000001</v>
      </c>
      <c r="E20" s="3"/>
      <c r="F20" s="3">
        <f t="shared" si="0"/>
        <v>0.80430751693843927</v>
      </c>
      <c r="I20">
        <v>1.2664943425550588</v>
      </c>
      <c r="J20">
        <v>0.74163811685482983</v>
      </c>
      <c r="K20">
        <v>0.26913193088790438</v>
      </c>
      <c r="L20">
        <v>0.72491623365944369</v>
      </c>
      <c r="M20">
        <v>1.4898294041510947</v>
      </c>
      <c r="N20">
        <v>0.63023421935043278</v>
      </c>
      <c r="O20">
        <v>0.7638586373171673</v>
      </c>
      <c r="P20">
        <v>0.41849902267371869</v>
      </c>
    </row>
    <row r="21" spans="1:22" x14ac:dyDescent="0.2">
      <c r="A21" s="3" t="s">
        <v>8</v>
      </c>
      <c r="B21" s="3" t="s">
        <v>11</v>
      </c>
      <c r="C21" s="3">
        <v>4</v>
      </c>
      <c r="D21" s="3">
        <v>8.0860000000000003</v>
      </c>
      <c r="E21" s="3"/>
      <c r="F21" s="3">
        <f t="shared" si="0"/>
        <v>0.6090682320625791</v>
      </c>
      <c r="I21">
        <v>1.1505710171600168</v>
      </c>
      <c r="J21">
        <v>0.59106584429817688</v>
      </c>
      <c r="K21">
        <v>0.90328298774356275</v>
      </c>
      <c r="L21">
        <v>0.95932389358755965</v>
      </c>
      <c r="M21">
        <v>0.47408798572865107</v>
      </c>
      <c r="N21">
        <v>0.25557364721596965</v>
      </c>
      <c r="O21">
        <v>0.88317153363019285</v>
      </c>
      <c r="P21">
        <v>1.0378866150866037</v>
      </c>
    </row>
    <row r="22" spans="1:22" x14ac:dyDescent="0.2">
      <c r="A22" s="3" t="s">
        <v>8</v>
      </c>
      <c r="B22" s="3" t="s">
        <v>11</v>
      </c>
      <c r="C22" s="3">
        <v>5</v>
      </c>
      <c r="D22" s="3">
        <v>16.106000000000002</v>
      </c>
      <c r="E22" s="3"/>
      <c r="F22" s="3">
        <f t="shared" si="0"/>
        <v>1.213165093445449</v>
      </c>
      <c r="I22">
        <v>0.16819804133016808</v>
      </c>
      <c r="J22">
        <v>1.0201101987167336</v>
      </c>
      <c r="K22">
        <v>0.8348889789984697</v>
      </c>
      <c r="L22">
        <v>0.58948404453645109</v>
      </c>
      <c r="M22">
        <v>0.63430170445201306</v>
      </c>
      <c r="N22">
        <v>0.83812790232009871</v>
      </c>
      <c r="O22">
        <v>0.50346426701784297</v>
      </c>
      <c r="P22">
        <v>0.74653416373636172</v>
      </c>
    </row>
    <row r="23" spans="1:22" x14ac:dyDescent="0.2">
      <c r="A23" s="3" t="s">
        <v>8</v>
      </c>
      <c r="B23" s="3" t="s">
        <v>11</v>
      </c>
      <c r="C23" s="3">
        <v>6</v>
      </c>
      <c r="D23" s="3">
        <v>9.6869999999999994</v>
      </c>
      <c r="E23" s="3"/>
      <c r="F23" s="3">
        <f t="shared" si="0"/>
        <v>0.72966163294462072</v>
      </c>
      <c r="I23">
        <v>0.7780195113745213</v>
      </c>
      <c r="J23">
        <v>0.85869129922253296</v>
      </c>
      <c r="K23">
        <v>0.68514526822176836</v>
      </c>
      <c r="L23">
        <v>0.50195779105429472</v>
      </c>
      <c r="M23">
        <v>0.6227018395326912</v>
      </c>
      <c r="N23">
        <v>1.4659517601288541</v>
      </c>
      <c r="O23">
        <v>0.83285523644767956</v>
      </c>
      <c r="P23">
        <v>0.60341894719927291</v>
      </c>
    </row>
    <row r="24" spans="1:22" x14ac:dyDescent="0.2">
      <c r="A24" s="3" t="s">
        <v>8</v>
      </c>
      <c r="B24" s="3" t="s">
        <v>12</v>
      </c>
      <c r="C24" s="3">
        <v>1</v>
      </c>
      <c r="D24" s="3">
        <v>14.121</v>
      </c>
      <c r="E24" s="3"/>
      <c r="F24" s="3">
        <f t="shared" si="0"/>
        <v>1.0636473540632796</v>
      </c>
      <c r="I24">
        <v>3.0179986215744936</v>
      </c>
      <c r="J24">
        <v>0.50602527615587511</v>
      </c>
      <c r="K24">
        <v>0.69591657136113882</v>
      </c>
      <c r="L24">
        <v>1.5012786214740619</v>
      </c>
      <c r="M24">
        <v>1.2532373540758337</v>
      </c>
      <c r="N24">
        <v>0.58903210174738663</v>
      </c>
      <c r="O24">
        <v>0.43755594361260475</v>
      </c>
      <c r="P24">
        <v>0.58165036952600002</v>
      </c>
    </row>
    <row r="25" spans="1:22" x14ac:dyDescent="0.2">
      <c r="A25" s="3" t="s">
        <v>8</v>
      </c>
      <c r="B25" s="3" t="s">
        <v>12</v>
      </c>
      <c r="C25" s="3">
        <v>2</v>
      </c>
      <c r="D25" s="3">
        <v>21.925000000000001</v>
      </c>
      <c r="E25" s="3"/>
      <c r="F25" s="3">
        <f t="shared" si="0"/>
        <v>1.6514742750398277</v>
      </c>
      <c r="I25">
        <v>1.7506757172394836</v>
      </c>
      <c r="J25">
        <v>0.61938759241288499</v>
      </c>
      <c r="K25">
        <v>0.84061358765995331</v>
      </c>
      <c r="L25">
        <v>1.3070185459745081</v>
      </c>
      <c r="M25">
        <v>0.5764530274517583</v>
      </c>
      <c r="N25">
        <v>1.649515856287215</v>
      </c>
      <c r="O25">
        <v>1.0552864124655865</v>
      </c>
      <c r="P25">
        <v>0.82005019075751906</v>
      </c>
      <c r="R25" t="s">
        <v>8</v>
      </c>
      <c r="S25">
        <v>0.99999999999999989</v>
      </c>
      <c r="T25">
        <v>0.53478669528786482</v>
      </c>
      <c r="U25">
        <v>60</v>
      </c>
      <c r="V25">
        <v>6.9040665487440034E-2</v>
      </c>
    </row>
    <row r="26" spans="1:22" x14ac:dyDescent="0.2">
      <c r="A26" s="3" t="s">
        <v>8</v>
      </c>
      <c r="B26" s="3" t="s">
        <v>12</v>
      </c>
      <c r="C26" s="3">
        <v>3</v>
      </c>
      <c r="D26" s="3">
        <v>19.277000000000001</v>
      </c>
      <c r="E26" s="3"/>
      <c r="F26" s="3">
        <f t="shared" si="0"/>
        <v>1.4520168574660324</v>
      </c>
      <c r="I26">
        <v>1.4153341677536311</v>
      </c>
      <c r="J26">
        <v>0.55754675410922716</v>
      </c>
      <c r="K26">
        <v>0.54707674616256641</v>
      </c>
      <c r="L26">
        <v>1.3437012356869091</v>
      </c>
      <c r="M26">
        <v>0.50127987687069797</v>
      </c>
      <c r="N26">
        <v>0.99849226863981555</v>
      </c>
      <c r="O26">
        <v>1.0370580533066522</v>
      </c>
      <c r="P26">
        <v>1.2173832261433839</v>
      </c>
      <c r="R26" t="s">
        <v>13</v>
      </c>
      <c r="S26">
        <v>1.2899773553738045</v>
      </c>
      <c r="T26">
        <v>0.74782423447864232</v>
      </c>
      <c r="U26">
        <v>46</v>
      </c>
      <c r="V26">
        <v>0.1102606679915695</v>
      </c>
    </row>
    <row r="27" spans="1:22" x14ac:dyDescent="0.2">
      <c r="A27" s="3" t="s">
        <v>8</v>
      </c>
      <c r="B27" s="3" t="s">
        <v>12</v>
      </c>
      <c r="C27" s="3">
        <v>4</v>
      </c>
      <c r="D27" s="3">
        <v>35.595999999999997</v>
      </c>
      <c r="E27" s="3"/>
      <c r="F27" s="3">
        <f t="shared" si="0"/>
        <v>2.68122591992327</v>
      </c>
      <c r="I27">
        <v>0.51190053241371347</v>
      </c>
      <c r="J27">
        <v>0.60206311883207952</v>
      </c>
      <c r="K27">
        <v>1.2178351689324485</v>
      </c>
      <c r="L27">
        <v>0.69764901871921936</v>
      </c>
      <c r="M27">
        <v>0.39145777912802665</v>
      </c>
      <c r="N27">
        <v>0.91239716732302989</v>
      </c>
      <c r="O27">
        <v>0.46037905446036154</v>
      </c>
      <c r="P27">
        <v>1.601082654059137</v>
      </c>
      <c r="R27" t="s">
        <v>58</v>
      </c>
      <c r="S27">
        <v>0.72704538635459182</v>
      </c>
      <c r="T27">
        <v>0.3483430942361449</v>
      </c>
      <c r="U27">
        <v>30</v>
      </c>
      <c r="V27">
        <v>6.3598456821428118E-2</v>
      </c>
    </row>
    <row r="28" spans="1:22" x14ac:dyDescent="0.2">
      <c r="A28" s="3" t="s">
        <v>8</v>
      </c>
      <c r="B28" s="3" t="s">
        <v>12</v>
      </c>
      <c r="C28" s="3">
        <v>5</v>
      </c>
      <c r="D28" s="3">
        <v>17.154</v>
      </c>
      <c r="E28" s="3"/>
      <c r="F28" s="3">
        <f t="shared" si="0"/>
        <v>1.2921044339353798</v>
      </c>
      <c r="I28">
        <v>0.55619092574203366</v>
      </c>
      <c r="J28">
        <v>0.86961324995825817</v>
      </c>
      <c r="K28">
        <v>1.3534933294499734</v>
      </c>
      <c r="L28">
        <v>1.068618724742989</v>
      </c>
      <c r="M28">
        <v>1.1245843067888084</v>
      </c>
      <c r="N28">
        <v>1.5740414105134448</v>
      </c>
      <c r="O28">
        <v>1.5764517720551221</v>
      </c>
      <c r="P28">
        <v>0.90546737789070786</v>
      </c>
      <c r="R28" t="s">
        <v>31</v>
      </c>
      <c r="S28">
        <v>0.98129272233403575</v>
      </c>
      <c r="T28">
        <v>0.53043649153739925</v>
      </c>
      <c r="U28">
        <v>82</v>
      </c>
      <c r="V28">
        <v>5.8576911246262416E-2</v>
      </c>
    </row>
    <row r="29" spans="1:22" x14ac:dyDescent="0.2">
      <c r="A29" s="3" t="s">
        <v>8</v>
      </c>
      <c r="B29" s="3" t="s">
        <v>17</v>
      </c>
      <c r="C29" s="3">
        <v>1</v>
      </c>
      <c r="D29" s="3">
        <v>13.305</v>
      </c>
      <c r="E29" s="3"/>
      <c r="F29" s="3">
        <f t="shared" si="0"/>
        <v>1.0021831347505088</v>
      </c>
      <c r="I29">
        <v>1.750223774450419</v>
      </c>
      <c r="J29">
        <v>1.1252622209724052</v>
      </c>
      <c r="K29">
        <v>1.3188443822883622</v>
      </c>
      <c r="L29">
        <v>0.83082149389688931</v>
      </c>
      <c r="M29">
        <v>0.21407023442021392</v>
      </c>
      <c r="N29">
        <v>0.79632319433163312</v>
      </c>
      <c r="O29">
        <v>0.98900147006946126</v>
      </c>
      <c r="R29" t="s">
        <v>59</v>
      </c>
      <c r="S29">
        <v>1.0955529292070607</v>
      </c>
      <c r="T29">
        <v>0.68778162742528992</v>
      </c>
      <c r="U29">
        <v>19</v>
      </c>
      <c r="V29">
        <v>0.15778792679846215</v>
      </c>
    </row>
    <row r="30" spans="1:22" x14ac:dyDescent="0.2">
      <c r="A30" s="3" t="s">
        <v>8</v>
      </c>
      <c r="B30" s="3" t="s">
        <v>17</v>
      </c>
      <c r="C30" s="3">
        <v>2</v>
      </c>
      <c r="D30" s="3">
        <v>17.169</v>
      </c>
      <c r="E30" s="3"/>
      <c r="F30" s="3">
        <f t="shared" si="0"/>
        <v>1.2932342909080412</v>
      </c>
      <c r="I30">
        <v>0.80430751693843927</v>
      </c>
      <c r="J30">
        <v>1.1806252126328054</v>
      </c>
      <c r="K30">
        <v>0.55912855387095284</v>
      </c>
      <c r="L30">
        <v>0.47898403261018307</v>
      </c>
      <c r="M30">
        <v>0.26566703617174331</v>
      </c>
      <c r="N30">
        <v>0.89221038941148278</v>
      </c>
      <c r="O30">
        <v>1.3501790823301669</v>
      </c>
      <c r="R30" t="s">
        <v>60</v>
      </c>
      <c r="S30">
        <v>1.3750701738187947</v>
      </c>
      <c r="T30">
        <v>1.2545901145233196</v>
      </c>
      <c r="U30">
        <v>22</v>
      </c>
      <c r="V30">
        <v>0.26747951114903906</v>
      </c>
    </row>
    <row r="31" spans="1:22" x14ac:dyDescent="0.2">
      <c r="A31" s="3" t="s">
        <v>8</v>
      </c>
      <c r="B31" s="3" t="s">
        <v>17</v>
      </c>
      <c r="C31" s="3">
        <v>3</v>
      </c>
      <c r="D31" s="3">
        <v>15.811</v>
      </c>
      <c r="E31" s="3"/>
      <c r="F31" s="3">
        <f t="shared" si="0"/>
        <v>1.1909445729831112</v>
      </c>
      <c r="I31">
        <v>0.6090682320625791</v>
      </c>
      <c r="J31">
        <v>1.4513389432824355</v>
      </c>
      <c r="K31">
        <v>0.70924888363854133</v>
      </c>
      <c r="L31">
        <v>1.2624268574534785</v>
      </c>
      <c r="M31">
        <v>1.5094135916772227</v>
      </c>
      <c r="O31">
        <v>1.0262114263691042</v>
      </c>
      <c r="R31" t="s">
        <v>61</v>
      </c>
      <c r="S31">
        <v>0.90112961327802021</v>
      </c>
      <c r="T31">
        <v>0.71111181104267218</v>
      </c>
      <c r="U31">
        <v>17</v>
      </c>
      <c r="V31">
        <v>0.17246994756195319</v>
      </c>
    </row>
    <row r="32" spans="1:22" x14ac:dyDescent="0.2">
      <c r="A32" s="3" t="s">
        <v>8</v>
      </c>
      <c r="B32" s="3" t="s">
        <v>17</v>
      </c>
      <c r="C32" s="3">
        <v>4</v>
      </c>
      <c r="D32" s="3">
        <v>22.914000000000001</v>
      </c>
      <c r="E32" s="3"/>
      <c r="F32" s="3">
        <f t="shared" si="0"/>
        <v>1.7259695114372913</v>
      </c>
      <c r="I32">
        <v>1.213165093445449</v>
      </c>
      <c r="J32">
        <v>3.735608446810728</v>
      </c>
      <c r="K32">
        <v>0.35688415576459309</v>
      </c>
      <c r="L32">
        <v>1.686575164990503</v>
      </c>
      <c r="M32">
        <v>0.49306958286935976</v>
      </c>
      <c r="O32">
        <v>0.13528154152663766</v>
      </c>
      <c r="R32" t="s">
        <v>41</v>
      </c>
      <c r="S32">
        <v>0.81953833131081322</v>
      </c>
      <c r="T32">
        <v>0.45287537850536819</v>
      </c>
      <c r="U32">
        <v>44</v>
      </c>
      <c r="V32">
        <v>6.8273532149658603E-2</v>
      </c>
    </row>
    <row r="33" spans="1:15" x14ac:dyDescent="0.2">
      <c r="A33" s="3" t="s">
        <v>8</v>
      </c>
      <c r="B33" s="3" t="s">
        <v>17</v>
      </c>
      <c r="C33" s="3">
        <v>5</v>
      </c>
      <c r="D33" s="3">
        <v>16.422000000000001</v>
      </c>
      <c r="E33" s="3"/>
      <c r="F33" s="3">
        <f t="shared" si="0"/>
        <v>1.2369674136695119</v>
      </c>
      <c r="I33">
        <v>0.72966163294462072</v>
      </c>
      <c r="J33">
        <v>2.2541399842573262</v>
      </c>
      <c r="K33">
        <v>1.2298116528426577</v>
      </c>
      <c r="L33">
        <v>1.0724602384500372</v>
      </c>
      <c r="M33">
        <v>1.0524241081348447</v>
      </c>
      <c r="O33">
        <v>1.4774763012499985</v>
      </c>
    </row>
    <row r="34" spans="1:15" x14ac:dyDescent="0.2">
      <c r="A34" s="3" t="s">
        <v>8</v>
      </c>
      <c r="B34" s="3" t="s">
        <v>17</v>
      </c>
      <c r="C34" s="3">
        <v>6</v>
      </c>
      <c r="D34" s="3">
        <v>7.2439999999999998</v>
      </c>
      <c r="E34" s="3"/>
      <c r="F34" s="3">
        <f t="shared" si="0"/>
        <v>0.54564559399719548</v>
      </c>
      <c r="I34">
        <v>1.0636473540632796</v>
      </c>
      <c r="J34">
        <v>2.5680895750607928</v>
      </c>
      <c r="K34">
        <v>0.77764289238363427</v>
      </c>
      <c r="L34">
        <v>0.48930339296048897</v>
      </c>
      <c r="M34">
        <v>0.36532042116046354</v>
      </c>
    </row>
    <row r="35" spans="1:15" x14ac:dyDescent="0.2">
      <c r="A35" s="3" t="s">
        <v>8</v>
      </c>
      <c r="B35" s="3" t="s">
        <v>17</v>
      </c>
      <c r="C35" s="3">
        <v>7</v>
      </c>
      <c r="D35" s="3">
        <v>15.493</v>
      </c>
      <c r="E35" s="3"/>
      <c r="F35" s="3">
        <f t="shared" si="0"/>
        <v>1.1669916051626932</v>
      </c>
      <c r="I35">
        <v>1.6514742750398277</v>
      </c>
      <c r="J35">
        <v>0.47084906240702229</v>
      </c>
      <c r="K35">
        <v>0.74766402070902305</v>
      </c>
      <c r="L35">
        <v>0.98433139458246144</v>
      </c>
      <c r="M35">
        <v>0.50158117206340758</v>
      </c>
    </row>
    <row r="36" spans="1:15" x14ac:dyDescent="0.2">
      <c r="A36" s="3" t="s">
        <v>8</v>
      </c>
      <c r="B36" s="3" t="s">
        <v>17</v>
      </c>
      <c r="C36" s="3">
        <v>8</v>
      </c>
      <c r="D36" s="3">
        <v>11.388</v>
      </c>
      <c r="E36" s="3"/>
      <c r="F36" s="3">
        <f t="shared" si="0"/>
        <v>0.85778741364440392</v>
      </c>
      <c r="I36">
        <v>1.4520168574660324</v>
      </c>
      <c r="J36">
        <v>2.9661005246302548</v>
      </c>
      <c r="K36">
        <v>0.65817934847425374</v>
      </c>
      <c r="L36">
        <v>0.47160230038879641</v>
      </c>
      <c r="M36">
        <v>0.92813984114210968</v>
      </c>
    </row>
    <row r="37" spans="1:15" x14ac:dyDescent="0.2">
      <c r="A37" s="3" t="s">
        <v>8</v>
      </c>
      <c r="B37" s="3" t="s">
        <v>18</v>
      </c>
      <c r="C37" s="3">
        <v>1</v>
      </c>
      <c r="D37" s="3">
        <v>8.2100000000000009</v>
      </c>
      <c r="E37" s="3"/>
      <c r="F37" s="3">
        <f t="shared" si="0"/>
        <v>0.61840838303657863</v>
      </c>
      <c r="I37">
        <v>2.68122591992327</v>
      </c>
      <c r="J37">
        <v>0.62044212558736878</v>
      </c>
      <c r="K37">
        <v>0.91706724281002971</v>
      </c>
      <c r="L37">
        <v>0.43183133495112114</v>
      </c>
      <c r="M37">
        <v>0.55611560194385623</v>
      </c>
    </row>
    <row r="38" spans="1:15" x14ac:dyDescent="0.2">
      <c r="A38" s="3" t="s">
        <v>8</v>
      </c>
      <c r="B38" s="3" t="s">
        <v>18</v>
      </c>
      <c r="C38" s="3">
        <v>2</v>
      </c>
      <c r="D38" s="3">
        <v>14.911</v>
      </c>
      <c r="E38" s="3"/>
      <c r="F38" s="3">
        <f t="shared" si="0"/>
        <v>1.1231531546234377</v>
      </c>
      <c r="I38">
        <v>1.2921044339353798</v>
      </c>
      <c r="J38">
        <v>1.4398144021612909</v>
      </c>
      <c r="K38">
        <v>2.1613410649027509</v>
      </c>
      <c r="L38">
        <v>0.7388511363222654</v>
      </c>
      <c r="M38">
        <v>1.0112219905317987</v>
      </c>
    </row>
    <row r="39" spans="1:15" x14ac:dyDescent="0.2">
      <c r="A39" s="3" t="s">
        <v>8</v>
      </c>
      <c r="B39" s="3" t="s">
        <v>18</v>
      </c>
      <c r="C39" s="3">
        <v>3</v>
      </c>
      <c r="D39" s="3">
        <v>7.7469999999999999</v>
      </c>
      <c r="E39" s="3"/>
      <c r="F39" s="3">
        <f t="shared" si="0"/>
        <v>0.5835334644804353</v>
      </c>
      <c r="I39">
        <v>1.0021831347505088</v>
      </c>
      <c r="J39">
        <v>1.8665237188363479</v>
      </c>
      <c r="K39">
        <v>0.80438284073661659</v>
      </c>
      <c r="L39">
        <v>1.051746193951248</v>
      </c>
      <c r="M39">
        <v>0.51935758843327762</v>
      </c>
    </row>
    <row r="40" spans="1:15" x14ac:dyDescent="0.2">
      <c r="A40" s="3" t="s">
        <v>8</v>
      </c>
      <c r="B40" s="3" t="s">
        <v>18</v>
      </c>
      <c r="C40" s="3">
        <v>4</v>
      </c>
      <c r="D40" s="3">
        <v>9.4190000000000005</v>
      </c>
      <c r="E40" s="3"/>
      <c r="F40" s="3">
        <f t="shared" si="0"/>
        <v>0.7094748550330735</v>
      </c>
      <c r="I40">
        <v>1.2932342909080412</v>
      </c>
      <c r="J40">
        <v>1.0269646643508785</v>
      </c>
      <c r="K40">
        <v>1.5974671117466208</v>
      </c>
      <c r="L40">
        <v>0.89996874062375654</v>
      </c>
      <c r="M40">
        <v>0.74261732623113619</v>
      </c>
    </row>
    <row r="41" spans="1:15" x14ac:dyDescent="0.2">
      <c r="A41" s="3" t="s">
        <v>8</v>
      </c>
      <c r="B41" s="3" t="s">
        <v>18</v>
      </c>
      <c r="C41" s="3">
        <v>5</v>
      </c>
      <c r="D41" s="3">
        <v>9.9410000000000007</v>
      </c>
      <c r="E41" s="3"/>
      <c r="F41" s="3">
        <f t="shared" si="0"/>
        <v>0.74879387768168426</v>
      </c>
      <c r="I41">
        <v>1.1909445729831112</v>
      </c>
      <c r="J41">
        <v>0.83217732226408281</v>
      </c>
      <c r="K41">
        <v>1.2542165634521401</v>
      </c>
      <c r="L41">
        <v>0.3718735916018987</v>
      </c>
      <c r="M41">
        <v>0.72612141443028233</v>
      </c>
    </row>
    <row r="42" spans="1:15" x14ac:dyDescent="0.2">
      <c r="A42" s="3" t="s">
        <v>8</v>
      </c>
      <c r="B42" s="3" t="s">
        <v>19</v>
      </c>
      <c r="C42" s="3">
        <v>1</v>
      </c>
      <c r="D42" s="3">
        <v>12.486000000000001</v>
      </c>
      <c r="E42" s="3"/>
      <c r="F42" s="12">
        <f t="shared" si="0"/>
        <v>0.94049294404320583</v>
      </c>
      <c r="I42">
        <v>1.7259695114372913</v>
      </c>
      <c r="J42">
        <v>0.83752531193467927</v>
      </c>
      <c r="K42">
        <v>1.5828542949002025</v>
      </c>
      <c r="L42">
        <v>0.80430751693843927</v>
      </c>
    </row>
    <row r="43" spans="1:15" x14ac:dyDescent="0.2">
      <c r="A43" s="3" t="s">
        <v>8</v>
      </c>
      <c r="B43" s="3" t="s">
        <v>19</v>
      </c>
      <c r="C43" s="3">
        <v>2</v>
      </c>
      <c r="D43" s="3">
        <v>8.61</v>
      </c>
      <c r="E43" s="3"/>
      <c r="F43" s="12">
        <f t="shared" si="0"/>
        <v>0.6485379023075446</v>
      </c>
      <c r="I43">
        <v>1.2369674136695119</v>
      </c>
      <c r="J43">
        <v>2.3322507629673059</v>
      </c>
      <c r="K43">
        <v>1.5681661542556065</v>
      </c>
      <c r="L43">
        <v>0.26815272151159802</v>
      </c>
    </row>
    <row r="44" spans="1:15" x14ac:dyDescent="0.2">
      <c r="A44" s="3" t="s">
        <v>8</v>
      </c>
      <c r="B44" s="3" t="s">
        <v>19</v>
      </c>
      <c r="C44" s="3">
        <v>3</v>
      </c>
      <c r="D44" s="3">
        <v>12.471</v>
      </c>
      <c r="E44" s="3"/>
      <c r="F44" s="12">
        <f t="shared" si="0"/>
        <v>0.93936308707054461</v>
      </c>
      <c r="I44">
        <v>0.54564559399719548</v>
      </c>
      <c r="J44">
        <v>1.1786667938801927</v>
      </c>
      <c r="K44">
        <v>0.71550075888726672</v>
      </c>
      <c r="L44">
        <v>0.30588994439848299</v>
      </c>
    </row>
    <row r="45" spans="1:15" x14ac:dyDescent="0.2">
      <c r="A45" s="3" t="s">
        <v>8</v>
      </c>
      <c r="B45" s="3" t="s">
        <v>19</v>
      </c>
      <c r="C45" s="3">
        <v>4</v>
      </c>
      <c r="D45" s="3">
        <v>13.685</v>
      </c>
      <c r="E45" s="3"/>
      <c r="F45" s="12">
        <f t="shared" si="0"/>
        <v>1.0308061780579267</v>
      </c>
      <c r="I45">
        <v>1.1669916051626932</v>
      </c>
      <c r="J45">
        <v>0.85409654753371067</v>
      </c>
      <c r="K45">
        <v>0.78223764407245655</v>
      </c>
      <c r="L45">
        <v>0.14447104490428228</v>
      </c>
    </row>
    <row r="46" spans="1:15" x14ac:dyDescent="0.2">
      <c r="A46" s="3" t="s">
        <v>8</v>
      </c>
      <c r="B46" s="3" t="s">
        <v>19</v>
      </c>
      <c r="C46" s="3">
        <v>5</v>
      </c>
      <c r="D46" s="3">
        <v>6.0540000000000003</v>
      </c>
      <c r="E46" s="3"/>
      <c r="F46" s="12">
        <f t="shared" si="0"/>
        <v>0.45601027416607148</v>
      </c>
      <c r="I46">
        <v>0.85778741364440392</v>
      </c>
      <c r="J46">
        <v>1.3226858959954104</v>
      </c>
      <c r="K46">
        <v>0.45149084627542652</v>
      </c>
      <c r="L46">
        <v>0.75293668658144208</v>
      </c>
    </row>
    <row r="47" spans="1:15" x14ac:dyDescent="0.2">
      <c r="A47" s="3" t="s">
        <v>8</v>
      </c>
      <c r="B47" s="3" t="s">
        <v>20</v>
      </c>
      <c r="C47" s="3">
        <v>1</v>
      </c>
      <c r="D47" s="3">
        <v>11.426</v>
      </c>
      <c r="E47" s="3"/>
      <c r="F47" s="3">
        <f t="shared" si="0"/>
        <v>0.86064971797514578</v>
      </c>
      <c r="I47">
        <v>0.61840838303657863</v>
      </c>
      <c r="J47">
        <v>0.89861291225656292</v>
      </c>
      <c r="K47">
        <v>0.91450623367199757</v>
      </c>
      <c r="L47">
        <v>1.0159673898169759</v>
      </c>
    </row>
    <row r="48" spans="1:15" x14ac:dyDescent="0.2">
      <c r="A48" s="3" t="s">
        <v>8</v>
      </c>
      <c r="B48" s="3" t="s">
        <v>20</v>
      </c>
      <c r="C48" s="3">
        <v>2</v>
      </c>
      <c r="D48" s="3">
        <v>12.419</v>
      </c>
      <c r="E48" s="3"/>
      <c r="F48" s="3">
        <f t="shared" si="0"/>
        <v>0.93544624956531908</v>
      </c>
      <c r="I48">
        <v>1.1231531546234377</v>
      </c>
      <c r="J48">
        <v>1.5567922607308167</v>
      </c>
      <c r="K48">
        <v>2.3125912516430009</v>
      </c>
      <c r="L48">
        <v>0.41563671834297689</v>
      </c>
    </row>
    <row r="49" spans="1:12" x14ac:dyDescent="0.2">
      <c r="A49" s="3" t="s">
        <v>8</v>
      </c>
      <c r="B49" s="3" t="s">
        <v>20</v>
      </c>
      <c r="C49" s="3">
        <v>3</v>
      </c>
      <c r="D49" s="3">
        <v>9.4949999999999992</v>
      </c>
      <c r="E49" s="3"/>
      <c r="F49" s="3">
        <f t="shared" si="0"/>
        <v>0.715199463694557</v>
      </c>
      <c r="I49">
        <v>0.5835334644804353</v>
      </c>
      <c r="J49">
        <v>1.3546985102208118</v>
      </c>
      <c r="K49">
        <v>0.49743836316364981</v>
      </c>
      <c r="L49">
        <v>0.4454649424212333</v>
      </c>
    </row>
    <row r="50" spans="1:12" x14ac:dyDescent="0.2">
      <c r="A50" s="3" t="s">
        <v>8</v>
      </c>
      <c r="B50" s="3" t="s">
        <v>20</v>
      </c>
      <c r="C50" s="3">
        <v>4</v>
      </c>
      <c r="D50" s="3">
        <v>9.843</v>
      </c>
      <c r="E50" s="3"/>
      <c r="F50" s="3">
        <f t="shared" si="0"/>
        <v>0.74141214546029754</v>
      </c>
      <c r="I50">
        <v>0.7094748550330735</v>
      </c>
      <c r="J50">
        <v>0.97642239577383283</v>
      </c>
      <c r="K50">
        <v>0.15953580453976532</v>
      </c>
      <c r="L50">
        <v>0.50587462855952026</v>
      </c>
    </row>
    <row r="51" spans="1:12" x14ac:dyDescent="0.2">
      <c r="A51" s="3" t="s">
        <v>8</v>
      </c>
      <c r="B51" s="3" t="s">
        <v>20</v>
      </c>
      <c r="C51" s="3">
        <v>5</v>
      </c>
      <c r="D51" s="3">
        <v>3.6869999999999998</v>
      </c>
      <c r="E51" s="3"/>
      <c r="F51" s="3">
        <f t="shared" si="0"/>
        <v>0.27771884388012974</v>
      </c>
      <c r="I51">
        <v>0.74879387768168426</v>
      </c>
      <c r="J51">
        <v>1.7734988280872404</v>
      </c>
      <c r="K51">
        <v>1.563722050163139</v>
      </c>
      <c r="L51">
        <v>0.73696804136783012</v>
      </c>
    </row>
    <row r="52" spans="1:12" x14ac:dyDescent="0.2">
      <c r="A52" s="3" t="s">
        <v>8</v>
      </c>
      <c r="B52" s="3" t="s">
        <v>20</v>
      </c>
      <c r="C52" s="3">
        <v>6</v>
      </c>
      <c r="D52" s="3">
        <v>9.9760000000000009</v>
      </c>
      <c r="E52" s="3"/>
      <c r="F52" s="3">
        <f t="shared" si="0"/>
        <v>0.75143021061789383</v>
      </c>
      <c r="I52">
        <v>0.94049294404320583</v>
      </c>
      <c r="J52">
        <v>2.0952067701029802</v>
      </c>
      <c r="K52">
        <v>1.3453583592468124</v>
      </c>
      <c r="L52">
        <v>0.29948742155340274</v>
      </c>
    </row>
    <row r="53" spans="1:12" x14ac:dyDescent="0.2">
      <c r="A53" s="3" t="s">
        <v>8</v>
      </c>
      <c r="B53" s="3" t="s">
        <v>21</v>
      </c>
      <c r="C53" s="3">
        <v>1</v>
      </c>
      <c r="D53" s="3">
        <v>7.4219999999999997</v>
      </c>
      <c r="E53" s="3"/>
      <c r="F53" s="3">
        <f t="shared" si="0"/>
        <v>0.55905323007277541</v>
      </c>
      <c r="I53">
        <v>0.6485379023075446</v>
      </c>
      <c r="J53">
        <v>2.1189337665288663</v>
      </c>
      <c r="K53">
        <v>0.96602771162534951</v>
      </c>
      <c r="L53">
        <v>0.34249731031270675</v>
      </c>
    </row>
    <row r="54" spans="1:12" x14ac:dyDescent="0.2">
      <c r="A54" s="3" t="s">
        <v>8</v>
      </c>
      <c r="B54" s="3" t="s">
        <v>21</v>
      </c>
      <c r="C54" s="3">
        <v>2</v>
      </c>
      <c r="D54" s="3">
        <v>13.212999999999999</v>
      </c>
      <c r="E54" s="3"/>
      <c r="F54" s="3">
        <f t="shared" si="0"/>
        <v>0.99525334531818666</v>
      </c>
      <c r="I54">
        <v>0.93936308707054461</v>
      </c>
      <c r="J54">
        <v>0.84814596747769477</v>
      </c>
      <c r="K54">
        <v>2.2832902941519859</v>
      </c>
      <c r="L54">
        <v>0.28344345254161329</v>
      </c>
    </row>
    <row r="55" spans="1:12" x14ac:dyDescent="0.2">
      <c r="A55" s="3" t="s">
        <v>8</v>
      </c>
      <c r="B55" s="3" t="s">
        <v>21</v>
      </c>
      <c r="C55" s="3">
        <v>3</v>
      </c>
      <c r="D55" s="3">
        <v>4.3940000000000001</v>
      </c>
      <c r="E55" s="3"/>
      <c r="F55" s="3">
        <f t="shared" si="0"/>
        <v>0.33097276919156227</v>
      </c>
      <c r="I55">
        <v>1.0308061780579267</v>
      </c>
      <c r="J55">
        <v>1.0491851848132159</v>
      </c>
      <c r="K55">
        <v>2.1134351292619149</v>
      </c>
      <c r="L55">
        <v>0.31922225667588555</v>
      </c>
    </row>
    <row r="56" spans="1:12" x14ac:dyDescent="0.2">
      <c r="A56" s="3" t="s">
        <v>8</v>
      </c>
      <c r="B56" s="3" t="s">
        <v>21</v>
      </c>
      <c r="C56" s="3">
        <v>4</v>
      </c>
      <c r="D56" s="3">
        <v>7.2839999999999998</v>
      </c>
      <c r="E56" s="3"/>
      <c r="F56" s="3">
        <f t="shared" si="0"/>
        <v>0.54865854592429208</v>
      </c>
      <c r="I56">
        <v>0.45601027416607148</v>
      </c>
      <c r="J56">
        <v>0.5217679499749549</v>
      </c>
      <c r="K56">
        <v>1.4578921137238707</v>
      </c>
    </row>
    <row r="57" spans="1:12" x14ac:dyDescent="0.2">
      <c r="A57" s="3" t="s">
        <v>8</v>
      </c>
      <c r="B57" s="3" t="s">
        <v>21</v>
      </c>
      <c r="C57" s="3">
        <v>5</v>
      </c>
      <c r="D57" s="3">
        <v>4.5190000000000001</v>
      </c>
      <c r="E57" s="3"/>
      <c r="F57" s="3">
        <f t="shared" si="0"/>
        <v>0.34038824396373918</v>
      </c>
      <c r="I57">
        <v>0.86064971797514578</v>
      </c>
      <c r="J57">
        <v>0.74962243946163576</v>
      </c>
      <c r="K57">
        <v>1.8586147200277194</v>
      </c>
    </row>
    <row r="58" spans="1:12" x14ac:dyDescent="0.2">
      <c r="A58" s="3" t="s">
        <v>8</v>
      </c>
      <c r="B58" s="3" t="s">
        <v>21</v>
      </c>
      <c r="C58" s="3">
        <v>6</v>
      </c>
      <c r="D58" s="3">
        <v>10.618</v>
      </c>
      <c r="E58" s="3"/>
      <c r="F58" s="3">
        <f t="shared" si="0"/>
        <v>0.7997880890477943</v>
      </c>
      <c r="I58">
        <v>0.93544624956531908</v>
      </c>
      <c r="K58">
        <v>1.3143249543977173</v>
      </c>
    </row>
    <row r="59" spans="1:12" x14ac:dyDescent="0.2">
      <c r="A59" s="3" t="s">
        <v>8</v>
      </c>
      <c r="B59" s="3" t="s">
        <v>21</v>
      </c>
      <c r="C59" s="3">
        <v>7</v>
      </c>
      <c r="D59" s="3">
        <v>13.914999999999999</v>
      </c>
      <c r="E59" s="3"/>
      <c r="F59" s="3">
        <f t="shared" si="0"/>
        <v>1.0481306516387321</v>
      </c>
      <c r="I59">
        <v>0.715199463694557</v>
      </c>
      <c r="K59">
        <v>1.4480246961626293</v>
      </c>
    </row>
    <row r="60" spans="1:12" x14ac:dyDescent="0.2">
      <c r="A60" s="3" t="s">
        <v>8</v>
      </c>
      <c r="B60" s="3" t="s">
        <v>21</v>
      </c>
      <c r="C60" s="3">
        <v>8</v>
      </c>
      <c r="D60" s="3">
        <v>3.984</v>
      </c>
      <c r="E60" s="3"/>
      <c r="F60" s="3">
        <f t="shared" si="0"/>
        <v>0.30009001193882207</v>
      </c>
      <c r="I60">
        <v>0.74141214546029754</v>
      </c>
      <c r="K60">
        <v>0.80438284073661659</v>
      </c>
    </row>
    <row r="61" spans="1:12" x14ac:dyDescent="0.2">
      <c r="A61" s="3" t="s">
        <v>8</v>
      </c>
      <c r="B61" s="3" t="s">
        <v>21</v>
      </c>
      <c r="C61" s="3">
        <v>9</v>
      </c>
      <c r="D61" s="3">
        <v>13.068</v>
      </c>
      <c r="E61" s="3"/>
      <c r="F61" s="3">
        <f t="shared" si="0"/>
        <v>0.98433139458246144</v>
      </c>
      <c r="I61">
        <v>0.27771884388012974</v>
      </c>
      <c r="K61">
        <v>0.65795337707972146</v>
      </c>
    </row>
    <row r="62" spans="1:12" x14ac:dyDescent="0.2">
      <c r="A62" s="4" t="s">
        <v>13</v>
      </c>
      <c r="B62" s="4" t="s">
        <v>7</v>
      </c>
      <c r="C62" s="4">
        <v>1</v>
      </c>
      <c r="D62" s="4">
        <v>27.302</v>
      </c>
      <c r="E62" s="4"/>
      <c r="F62" s="4">
        <f t="shared" si="0"/>
        <v>2.0564903378397892</v>
      </c>
      <c r="I62">
        <v>0.75143021061789383</v>
      </c>
      <c r="K62">
        <v>1.157124187601452</v>
      </c>
    </row>
    <row r="63" spans="1:12" x14ac:dyDescent="0.2">
      <c r="A63" s="4" t="s">
        <v>13</v>
      </c>
      <c r="B63" s="4" t="s">
        <v>7</v>
      </c>
      <c r="C63" s="4">
        <v>2</v>
      </c>
      <c r="D63" s="4">
        <v>15.417999999999999</v>
      </c>
      <c r="E63" s="4"/>
      <c r="F63" s="4">
        <f t="shared" si="0"/>
        <v>1.1613423202993871</v>
      </c>
      <c r="I63">
        <v>0.55905323007277541</v>
      </c>
      <c r="K63">
        <v>2.3677282719088684</v>
      </c>
    </row>
    <row r="64" spans="1:12" x14ac:dyDescent="0.2">
      <c r="A64" s="4" t="s">
        <v>13</v>
      </c>
      <c r="B64" s="4" t="s">
        <v>7</v>
      </c>
      <c r="C64" s="4">
        <v>3</v>
      </c>
      <c r="D64" s="4">
        <v>11.459</v>
      </c>
      <c r="E64" s="4"/>
      <c r="F64" s="4">
        <f t="shared" si="0"/>
        <v>0.86313540331500038</v>
      </c>
      <c r="I64">
        <v>0.99525334531818666</v>
      </c>
      <c r="K64">
        <v>1.1034936432991322</v>
      </c>
    </row>
    <row r="65" spans="1:11" x14ac:dyDescent="0.2">
      <c r="A65" s="4" t="s">
        <v>13</v>
      </c>
      <c r="B65" s="4" t="s">
        <v>7</v>
      </c>
      <c r="C65" s="4">
        <v>4</v>
      </c>
      <c r="D65" s="4">
        <v>22.012</v>
      </c>
      <c r="E65" s="4"/>
      <c r="F65" s="4">
        <f t="shared" si="0"/>
        <v>1.6580274454812627</v>
      </c>
      <c r="I65">
        <v>0.33097276919156227</v>
      </c>
      <c r="K65">
        <v>1.1161480413929379</v>
      </c>
    </row>
    <row r="66" spans="1:11" x14ac:dyDescent="0.2">
      <c r="A66" s="4" t="s">
        <v>13</v>
      </c>
      <c r="B66" s="4" t="s">
        <v>7</v>
      </c>
      <c r="C66" s="4">
        <v>5</v>
      </c>
      <c r="D66" s="4">
        <v>17.169</v>
      </c>
      <c r="E66" s="4"/>
      <c r="F66" s="4">
        <f t="shared" si="0"/>
        <v>1.2932342909080412</v>
      </c>
      <c r="I66">
        <v>0.54865854592429208</v>
      </c>
      <c r="K66">
        <v>0.43627543904358868</v>
      </c>
    </row>
    <row r="67" spans="1:11" x14ac:dyDescent="0.2">
      <c r="A67" s="4" t="s">
        <v>13</v>
      </c>
      <c r="B67" s="4" t="s">
        <v>7</v>
      </c>
      <c r="C67" s="4">
        <v>6</v>
      </c>
      <c r="D67" s="4">
        <v>36.884</v>
      </c>
      <c r="E67" s="4"/>
      <c r="F67" s="4">
        <f t="shared" ref="F67:F130" si="2">D67/$E$2</f>
        <v>2.7782429719757813</v>
      </c>
      <c r="I67">
        <v>0.34038824396373918</v>
      </c>
      <c r="K67">
        <v>0.49419943984202092</v>
      </c>
    </row>
    <row r="68" spans="1:11" x14ac:dyDescent="0.2">
      <c r="A68" s="4" t="s">
        <v>13</v>
      </c>
      <c r="B68" s="4" t="s">
        <v>14</v>
      </c>
      <c r="C68" s="4">
        <v>1</v>
      </c>
      <c r="D68" s="4">
        <v>8.9830000000000005</v>
      </c>
      <c r="E68" s="4"/>
      <c r="F68" s="4">
        <f t="shared" si="2"/>
        <v>0.67663367902772054</v>
      </c>
      <c r="I68">
        <v>0.7997880890477943</v>
      </c>
      <c r="K68">
        <v>0.53826386177580876</v>
      </c>
    </row>
    <row r="69" spans="1:11" x14ac:dyDescent="0.2">
      <c r="A69" s="4" t="s">
        <v>13</v>
      </c>
      <c r="B69" s="4" t="s">
        <v>14</v>
      </c>
      <c r="C69" s="4">
        <v>2</v>
      </c>
      <c r="D69" s="4">
        <v>6.3680000000000003</v>
      </c>
      <c r="E69" s="4"/>
      <c r="F69" s="4">
        <f t="shared" si="2"/>
        <v>0.47966194679377983</v>
      </c>
      <c r="I69">
        <v>1.0481306516387321</v>
      </c>
      <c r="K69">
        <v>0.68966469611241332</v>
      </c>
    </row>
    <row r="70" spans="1:11" x14ac:dyDescent="0.2">
      <c r="A70" s="4" t="s">
        <v>13</v>
      </c>
      <c r="B70" s="4" t="s">
        <v>14</v>
      </c>
      <c r="C70" s="4">
        <v>3</v>
      </c>
      <c r="D70" s="4">
        <v>9.8460000000000001</v>
      </c>
      <c r="E70" s="4"/>
      <c r="F70" s="4">
        <f t="shared" si="2"/>
        <v>0.74163811685482983</v>
      </c>
      <c r="I70">
        <v>0.30009001193882207</v>
      </c>
      <c r="K70">
        <v>0.68491929682723618</v>
      </c>
    </row>
    <row r="71" spans="1:11" x14ac:dyDescent="0.2">
      <c r="A71" s="4" t="s">
        <v>13</v>
      </c>
      <c r="B71" s="4" t="s">
        <v>14</v>
      </c>
      <c r="C71" s="4">
        <v>4</v>
      </c>
      <c r="D71" s="4">
        <v>7.8470000000000004</v>
      </c>
      <c r="E71" s="4"/>
      <c r="F71" s="4">
        <f t="shared" si="2"/>
        <v>0.59106584429817688</v>
      </c>
      <c r="I71">
        <v>0.98433139458246144</v>
      </c>
      <c r="K71">
        <v>0.8993661502383371</v>
      </c>
    </row>
    <row r="72" spans="1:11" x14ac:dyDescent="0.2">
      <c r="A72" s="4" t="s">
        <v>13</v>
      </c>
      <c r="B72" s="4" t="s">
        <v>14</v>
      </c>
      <c r="C72" s="4">
        <v>5</v>
      </c>
      <c r="D72" s="4">
        <v>13.542999999999999</v>
      </c>
      <c r="E72" s="4"/>
      <c r="F72" s="4">
        <f t="shared" si="2"/>
        <v>1.0201101987167336</v>
      </c>
      <c r="K72">
        <v>0.44576623761394302</v>
      </c>
    </row>
    <row r="73" spans="1:11" x14ac:dyDescent="0.2">
      <c r="A73" s="4" t="s">
        <v>13</v>
      </c>
      <c r="B73" s="4" t="s">
        <v>14</v>
      </c>
      <c r="C73" s="4">
        <v>6</v>
      </c>
      <c r="D73" s="4">
        <v>11.4</v>
      </c>
      <c r="E73" s="4"/>
      <c r="F73" s="4">
        <f t="shared" si="2"/>
        <v>0.85869129922253296</v>
      </c>
      <c r="K73">
        <v>0.7722949027130378</v>
      </c>
    </row>
    <row r="74" spans="1:11" x14ac:dyDescent="0.2">
      <c r="A74" s="4" t="s">
        <v>13</v>
      </c>
      <c r="B74" s="4" t="s">
        <v>15</v>
      </c>
      <c r="C74" s="4">
        <v>1</v>
      </c>
      <c r="D74" s="4">
        <v>6.718</v>
      </c>
      <c r="E74" s="4"/>
      <c r="F74" s="4">
        <f t="shared" si="2"/>
        <v>0.50602527615587511</v>
      </c>
      <c r="K74">
        <v>0.63987566551714181</v>
      </c>
    </row>
    <row r="75" spans="1:11" x14ac:dyDescent="0.2">
      <c r="A75" s="4" t="s">
        <v>13</v>
      </c>
      <c r="B75" s="4" t="s">
        <v>15</v>
      </c>
      <c r="C75" s="4">
        <v>2</v>
      </c>
      <c r="D75" s="4">
        <v>8.2230000000000008</v>
      </c>
      <c r="E75" s="4"/>
      <c r="F75" s="4">
        <f t="shared" si="2"/>
        <v>0.61938759241288499</v>
      </c>
      <c r="K75">
        <v>0.46474783475465159</v>
      </c>
    </row>
    <row r="76" spans="1:11" x14ac:dyDescent="0.2">
      <c r="A76" s="4" t="s">
        <v>13</v>
      </c>
      <c r="B76" s="4" t="s">
        <v>15</v>
      </c>
      <c r="C76" s="4">
        <v>3</v>
      </c>
      <c r="D76" s="4">
        <v>7.4020000000000001</v>
      </c>
      <c r="E76" s="4"/>
      <c r="F76" s="4">
        <f t="shared" si="2"/>
        <v>0.55754675410922716</v>
      </c>
      <c r="K76">
        <v>0.71165924518021861</v>
      </c>
    </row>
    <row r="77" spans="1:11" x14ac:dyDescent="0.2">
      <c r="A77" s="4" t="s">
        <v>13</v>
      </c>
      <c r="B77" s="4" t="s">
        <v>15</v>
      </c>
      <c r="C77" s="4">
        <v>4</v>
      </c>
      <c r="D77" s="4">
        <v>7.9930000000000003</v>
      </c>
      <c r="E77" s="4"/>
      <c r="F77" s="4">
        <f t="shared" si="2"/>
        <v>0.60206311883207952</v>
      </c>
      <c r="K77">
        <v>0.59294893925261227</v>
      </c>
    </row>
    <row r="78" spans="1:11" x14ac:dyDescent="0.2">
      <c r="A78" s="4" t="s">
        <v>13</v>
      </c>
      <c r="B78" s="4" t="s">
        <v>16</v>
      </c>
      <c r="C78" s="4">
        <v>1</v>
      </c>
      <c r="D78" s="4">
        <v>11.545</v>
      </c>
      <c r="E78" s="4"/>
      <c r="F78" s="12">
        <f t="shared" si="2"/>
        <v>0.86961324995825817</v>
      </c>
      <c r="K78">
        <v>0.74585624955276497</v>
      </c>
    </row>
    <row r="79" spans="1:11" x14ac:dyDescent="0.2">
      <c r="A79" s="4" t="s">
        <v>13</v>
      </c>
      <c r="B79" s="4" t="s">
        <v>16</v>
      </c>
      <c r="C79" s="4">
        <v>2</v>
      </c>
      <c r="D79" s="4">
        <v>14.939</v>
      </c>
      <c r="E79" s="4"/>
      <c r="F79" s="12">
        <f t="shared" si="2"/>
        <v>1.1252622209724052</v>
      </c>
      <c r="K79">
        <v>0.46113229244213566</v>
      </c>
    </row>
    <row r="80" spans="1:11" x14ac:dyDescent="0.2">
      <c r="A80" s="4" t="s">
        <v>13</v>
      </c>
      <c r="B80" s="4" t="s">
        <v>16</v>
      </c>
      <c r="C80" s="4">
        <v>3</v>
      </c>
      <c r="D80" s="4">
        <v>15.673999999999999</v>
      </c>
      <c r="E80" s="4"/>
      <c r="F80" s="12">
        <f t="shared" si="2"/>
        <v>1.1806252126328054</v>
      </c>
      <c r="K80">
        <v>0.63400040925930345</v>
      </c>
    </row>
    <row r="81" spans="1:11" x14ac:dyDescent="0.2">
      <c r="A81" s="4" t="s">
        <v>13</v>
      </c>
      <c r="B81" s="4" t="s">
        <v>26</v>
      </c>
      <c r="C81" s="4">
        <v>1</v>
      </c>
      <c r="D81" s="4">
        <v>19.268000000000001</v>
      </c>
      <c r="E81" s="4"/>
      <c r="F81" s="4">
        <f t="shared" si="2"/>
        <v>1.4513389432824355</v>
      </c>
      <c r="K81">
        <v>1.0042168773012992</v>
      </c>
    </row>
    <row r="82" spans="1:11" x14ac:dyDescent="0.2">
      <c r="A82" s="4" t="s">
        <v>13</v>
      </c>
      <c r="B82" s="4" t="s">
        <v>26</v>
      </c>
      <c r="C82" s="4">
        <v>2</v>
      </c>
      <c r="D82" s="4">
        <v>49.594000000000001</v>
      </c>
      <c r="E82" s="4"/>
      <c r="F82" s="4">
        <f t="shared" si="2"/>
        <v>3.735608446810728</v>
      </c>
      <c r="K82">
        <v>0.62691997223062645</v>
      </c>
    </row>
    <row r="83" spans="1:11" x14ac:dyDescent="0.2">
      <c r="A83" s="4" t="s">
        <v>13</v>
      </c>
      <c r="B83" s="4" t="s">
        <v>26</v>
      </c>
      <c r="C83" s="4">
        <v>3</v>
      </c>
      <c r="D83" s="4">
        <v>29.925999999999998</v>
      </c>
      <c r="E83" s="4"/>
      <c r="F83" s="4">
        <f t="shared" si="2"/>
        <v>2.2541399842573262</v>
      </c>
      <c r="K83">
        <v>0.5946813866106927</v>
      </c>
    </row>
    <row r="84" spans="1:11" x14ac:dyDescent="0.2">
      <c r="A84" s="4" t="s">
        <v>13</v>
      </c>
      <c r="B84" s="4" t="s">
        <v>26</v>
      </c>
      <c r="C84" s="4">
        <v>4</v>
      </c>
      <c r="D84" s="4">
        <v>34.094000000000001</v>
      </c>
      <c r="E84" s="4"/>
      <c r="F84" s="4">
        <f t="shared" si="2"/>
        <v>2.5680895750607928</v>
      </c>
      <c r="K84">
        <v>0.60861628927351463</v>
      </c>
    </row>
    <row r="85" spans="1:11" x14ac:dyDescent="0.2">
      <c r="A85" s="4" t="s">
        <v>13</v>
      </c>
      <c r="B85" s="4" t="s">
        <v>26</v>
      </c>
      <c r="C85" s="4">
        <v>5</v>
      </c>
      <c r="D85" s="4">
        <v>6.2510000000000003</v>
      </c>
      <c r="E85" s="4"/>
      <c r="F85" s="4">
        <f t="shared" si="2"/>
        <v>0.47084906240702229</v>
      </c>
      <c r="K85">
        <v>0.83601883597113102</v>
      </c>
    </row>
    <row r="86" spans="1:11" x14ac:dyDescent="0.2">
      <c r="A86" s="4" t="s">
        <v>13</v>
      </c>
      <c r="B86" s="4" t="s">
        <v>26</v>
      </c>
      <c r="C86" s="4">
        <v>6</v>
      </c>
      <c r="D86" s="4">
        <v>39.378</v>
      </c>
      <c r="E86" s="4"/>
      <c r="F86" s="4">
        <f t="shared" si="2"/>
        <v>2.9661005246302548</v>
      </c>
      <c r="K86">
        <v>0.79255700442276245</v>
      </c>
    </row>
    <row r="87" spans="1:11" x14ac:dyDescent="0.2">
      <c r="A87" s="4" t="s">
        <v>13</v>
      </c>
      <c r="B87" s="4" t="s">
        <v>26</v>
      </c>
      <c r="C87" s="4">
        <v>7</v>
      </c>
      <c r="D87" s="4">
        <v>8.2370000000000001</v>
      </c>
      <c r="E87" s="4"/>
      <c r="F87" s="4">
        <f t="shared" si="2"/>
        <v>0.62044212558736878</v>
      </c>
      <c r="K87">
        <v>0.5546844497784853</v>
      </c>
    </row>
    <row r="88" spans="1:11" x14ac:dyDescent="0.2">
      <c r="A88" s="4" t="s">
        <v>13</v>
      </c>
      <c r="B88" s="4" t="s">
        <v>26</v>
      </c>
      <c r="C88" s="4">
        <v>8</v>
      </c>
      <c r="D88" s="4">
        <v>19.114999999999998</v>
      </c>
      <c r="E88" s="4"/>
      <c r="F88" s="4">
        <f t="shared" si="2"/>
        <v>1.4398144021612909</v>
      </c>
      <c r="K88">
        <v>0.50308764802695594</v>
      </c>
    </row>
    <row r="89" spans="1:11" x14ac:dyDescent="0.2">
      <c r="A89" s="4" t="s">
        <v>13</v>
      </c>
      <c r="B89" s="4" t="s">
        <v>27</v>
      </c>
      <c r="C89" s="4">
        <v>1</v>
      </c>
      <c r="D89" s="4">
        <v>24.78</v>
      </c>
      <c r="E89" s="4"/>
      <c r="F89" s="4">
        <f t="shared" si="2"/>
        <v>1.8665237188363479</v>
      </c>
      <c r="K89">
        <v>0.39258763610068786</v>
      </c>
    </row>
    <row r="90" spans="1:11" x14ac:dyDescent="0.2">
      <c r="A90" s="4" t="s">
        <v>13</v>
      </c>
      <c r="B90" s="4" t="s">
        <v>27</v>
      </c>
      <c r="C90" s="4">
        <v>2</v>
      </c>
      <c r="D90" s="4">
        <v>13.634</v>
      </c>
      <c r="E90" s="4"/>
      <c r="F90" s="4">
        <f t="shared" si="2"/>
        <v>1.0269646643508785</v>
      </c>
      <c r="K90">
        <v>0.36652560193130218</v>
      </c>
    </row>
    <row r="91" spans="1:11" x14ac:dyDescent="0.2">
      <c r="A91" s="4" t="s">
        <v>13</v>
      </c>
      <c r="B91" s="4" t="s">
        <v>27</v>
      </c>
      <c r="C91" s="4">
        <v>3</v>
      </c>
      <c r="D91" s="4">
        <v>11.048</v>
      </c>
      <c r="E91" s="4"/>
      <c r="F91" s="4">
        <f t="shared" si="2"/>
        <v>0.83217732226408281</v>
      </c>
      <c r="K91">
        <v>1.2056327136277072</v>
      </c>
    </row>
    <row r="92" spans="1:11" x14ac:dyDescent="0.2">
      <c r="A92" s="4" t="s">
        <v>13</v>
      </c>
      <c r="B92" s="4" t="s">
        <v>27</v>
      </c>
      <c r="C92" s="4">
        <v>4</v>
      </c>
      <c r="D92" s="4">
        <v>11.119</v>
      </c>
      <c r="E92" s="4"/>
      <c r="F92" s="4">
        <f t="shared" si="2"/>
        <v>0.83752531193467927</v>
      </c>
      <c r="K92">
        <v>0.6689506516136241</v>
      </c>
    </row>
    <row r="93" spans="1:11" x14ac:dyDescent="0.2">
      <c r="A93" s="4" t="s">
        <v>13</v>
      </c>
      <c r="B93" s="4" t="s">
        <v>27</v>
      </c>
      <c r="C93" s="4">
        <v>5</v>
      </c>
      <c r="D93" s="4">
        <v>30.963000000000001</v>
      </c>
      <c r="E93" s="4"/>
      <c r="F93" s="4">
        <f t="shared" si="2"/>
        <v>2.3322507629673059</v>
      </c>
      <c r="K93">
        <v>0.61479284072406271</v>
      </c>
    </row>
    <row r="94" spans="1:11" x14ac:dyDescent="0.2">
      <c r="A94" s="4" t="s">
        <v>13</v>
      </c>
      <c r="B94" s="4" t="s">
        <v>27</v>
      </c>
      <c r="C94" s="4">
        <v>6</v>
      </c>
      <c r="D94" s="4">
        <v>15.648</v>
      </c>
      <c r="E94" s="4"/>
      <c r="F94" s="4">
        <f t="shared" si="2"/>
        <v>1.1786667938801927</v>
      </c>
    </row>
    <row r="95" spans="1:11" x14ac:dyDescent="0.2">
      <c r="A95" s="4" t="s">
        <v>13</v>
      </c>
      <c r="B95" s="4" t="s">
        <v>28</v>
      </c>
      <c r="C95" s="4">
        <v>1</v>
      </c>
      <c r="D95" s="4">
        <v>11.339</v>
      </c>
      <c r="E95" s="4"/>
      <c r="F95" s="4">
        <f t="shared" si="2"/>
        <v>0.85409654753371067</v>
      </c>
    </row>
    <row r="96" spans="1:11" x14ac:dyDescent="0.2">
      <c r="A96" s="4" t="s">
        <v>13</v>
      </c>
      <c r="B96" s="4" t="s">
        <v>28</v>
      </c>
      <c r="C96" s="4">
        <v>2</v>
      </c>
      <c r="D96" s="4">
        <v>17.559999999999999</v>
      </c>
      <c r="E96" s="4"/>
      <c r="F96" s="4">
        <f t="shared" si="2"/>
        <v>1.3226858959954104</v>
      </c>
    </row>
    <row r="97" spans="1:6" x14ac:dyDescent="0.2">
      <c r="A97" s="4" t="s">
        <v>13</v>
      </c>
      <c r="B97" s="4" t="s">
        <v>28</v>
      </c>
      <c r="C97" s="4">
        <v>3</v>
      </c>
      <c r="D97" s="4">
        <v>11.93</v>
      </c>
      <c r="E97" s="4"/>
      <c r="F97" s="4">
        <f t="shared" si="2"/>
        <v>0.89861291225656292</v>
      </c>
    </row>
    <row r="98" spans="1:6" x14ac:dyDescent="0.2">
      <c r="A98" s="4" t="s">
        <v>13</v>
      </c>
      <c r="B98" s="4" t="s">
        <v>28</v>
      </c>
      <c r="C98" s="4">
        <v>4</v>
      </c>
      <c r="D98" s="4">
        <v>20.667999999999999</v>
      </c>
      <c r="E98" s="4"/>
      <c r="F98" s="4">
        <f t="shared" si="2"/>
        <v>1.5567922607308167</v>
      </c>
    </row>
    <row r="99" spans="1:6" x14ac:dyDescent="0.2">
      <c r="A99" s="4" t="s">
        <v>13</v>
      </c>
      <c r="B99" s="4" t="s">
        <v>29</v>
      </c>
      <c r="C99" s="4">
        <v>1</v>
      </c>
      <c r="D99" s="4">
        <v>17.984999999999999</v>
      </c>
      <c r="E99" s="4"/>
      <c r="F99" s="12">
        <f t="shared" si="2"/>
        <v>1.3546985102208118</v>
      </c>
    </row>
    <row r="100" spans="1:6" x14ac:dyDescent="0.2">
      <c r="A100" s="4" t="s">
        <v>13</v>
      </c>
      <c r="B100" s="4" t="s">
        <v>29</v>
      </c>
      <c r="C100" s="4">
        <v>2</v>
      </c>
      <c r="D100" s="4">
        <v>12.962999999999999</v>
      </c>
      <c r="E100" s="4"/>
      <c r="F100" s="12">
        <f t="shared" si="2"/>
        <v>0.97642239577383283</v>
      </c>
    </row>
    <row r="101" spans="1:6" x14ac:dyDescent="0.2">
      <c r="A101" s="4" t="s">
        <v>13</v>
      </c>
      <c r="B101" s="4" t="s">
        <v>29</v>
      </c>
      <c r="C101" s="4">
        <v>3</v>
      </c>
      <c r="D101" s="4">
        <v>23.545000000000002</v>
      </c>
      <c r="E101" s="4"/>
      <c r="F101" s="12">
        <f t="shared" si="2"/>
        <v>1.7734988280872404</v>
      </c>
    </row>
    <row r="102" spans="1:6" x14ac:dyDescent="0.2">
      <c r="A102" s="4" t="s">
        <v>13</v>
      </c>
      <c r="B102" s="4" t="s">
        <v>29</v>
      </c>
      <c r="C102" s="4">
        <v>4</v>
      </c>
      <c r="D102" s="4">
        <v>27.815999999999999</v>
      </c>
      <c r="E102" s="4"/>
      <c r="F102" s="12">
        <f t="shared" si="2"/>
        <v>2.0952067701029802</v>
      </c>
    </row>
    <row r="103" spans="1:6" x14ac:dyDescent="0.2">
      <c r="A103" s="4" t="s">
        <v>13</v>
      </c>
      <c r="B103" s="4" t="s">
        <v>29</v>
      </c>
      <c r="C103" s="4">
        <v>5</v>
      </c>
      <c r="D103" s="4">
        <v>28.131</v>
      </c>
      <c r="E103" s="4"/>
      <c r="F103" s="12">
        <f t="shared" si="2"/>
        <v>2.1189337665288663</v>
      </c>
    </row>
    <row r="104" spans="1:6" x14ac:dyDescent="0.2">
      <c r="A104" s="4" t="s">
        <v>13</v>
      </c>
      <c r="B104" s="4" t="s">
        <v>30</v>
      </c>
      <c r="C104" s="4">
        <v>1</v>
      </c>
      <c r="D104" s="4">
        <v>11.26</v>
      </c>
      <c r="E104" s="4"/>
      <c r="F104" s="4">
        <f t="shared" si="2"/>
        <v>0.84814596747769477</v>
      </c>
    </row>
    <row r="105" spans="1:6" x14ac:dyDescent="0.2">
      <c r="A105" s="4" t="s">
        <v>13</v>
      </c>
      <c r="B105" s="4" t="s">
        <v>30</v>
      </c>
      <c r="C105" s="4">
        <v>2</v>
      </c>
      <c r="D105" s="4">
        <v>13.929</v>
      </c>
      <c r="E105" s="4"/>
      <c r="F105" s="4">
        <f t="shared" si="2"/>
        <v>1.0491851848132159</v>
      </c>
    </row>
    <row r="106" spans="1:6" x14ac:dyDescent="0.2">
      <c r="A106" s="4" t="s">
        <v>13</v>
      </c>
      <c r="B106" s="4" t="s">
        <v>30</v>
      </c>
      <c r="C106" s="4">
        <v>3</v>
      </c>
      <c r="D106" s="4">
        <v>6.9269999999999996</v>
      </c>
      <c r="E106" s="4"/>
      <c r="F106" s="4">
        <f t="shared" si="2"/>
        <v>0.5217679499749549</v>
      </c>
    </row>
    <row r="107" spans="1:6" x14ac:dyDescent="0.2">
      <c r="A107" s="4" t="s">
        <v>13</v>
      </c>
      <c r="B107" s="4" t="s">
        <v>30</v>
      </c>
      <c r="C107" s="4">
        <v>4</v>
      </c>
      <c r="D107" s="4">
        <v>9.952</v>
      </c>
      <c r="E107" s="4"/>
      <c r="F107" s="4">
        <f t="shared" si="2"/>
        <v>0.74962243946163576</v>
      </c>
    </row>
    <row r="108" spans="1:6" x14ac:dyDescent="0.2">
      <c r="A108" s="3" t="s">
        <v>31</v>
      </c>
      <c r="B108" s="3" t="s">
        <v>32</v>
      </c>
      <c r="C108" s="3">
        <v>1</v>
      </c>
      <c r="D108" s="3">
        <v>18.385000000000002</v>
      </c>
      <c r="E108" s="3"/>
      <c r="F108" s="3">
        <f t="shared" si="2"/>
        <v>1.3848280294917781</v>
      </c>
    </row>
    <row r="109" spans="1:6" x14ac:dyDescent="0.2">
      <c r="A109" s="3" t="s">
        <v>31</v>
      </c>
      <c r="B109" s="3" t="s">
        <v>32</v>
      </c>
      <c r="C109" s="3">
        <v>2</v>
      </c>
      <c r="D109" s="3">
        <v>24.748000000000001</v>
      </c>
      <c r="E109" s="3"/>
      <c r="F109" s="3">
        <f t="shared" si="2"/>
        <v>1.8641133572946706</v>
      </c>
    </row>
    <row r="110" spans="1:6" x14ac:dyDescent="0.2">
      <c r="A110" s="3" t="s">
        <v>31</v>
      </c>
      <c r="B110" s="3" t="s">
        <v>32</v>
      </c>
      <c r="C110" s="3">
        <v>3</v>
      </c>
      <c r="D110" s="3">
        <v>14.621</v>
      </c>
      <c r="E110" s="3"/>
      <c r="F110" s="3">
        <f t="shared" si="2"/>
        <v>1.1013092531519872</v>
      </c>
    </row>
    <row r="111" spans="1:6" x14ac:dyDescent="0.2">
      <c r="A111" s="3" t="s">
        <v>31</v>
      </c>
      <c r="B111" s="3" t="s">
        <v>32</v>
      </c>
      <c r="C111" s="3">
        <v>4</v>
      </c>
      <c r="D111" s="3">
        <v>12.824</v>
      </c>
      <c r="E111" s="3"/>
      <c r="F111" s="3">
        <f t="shared" si="2"/>
        <v>0.96595238782717219</v>
      </c>
    </row>
    <row r="112" spans="1:6" x14ac:dyDescent="0.2">
      <c r="A112" s="3" t="s">
        <v>31</v>
      </c>
      <c r="B112" s="3" t="s">
        <v>32</v>
      </c>
      <c r="C112" s="3">
        <v>5</v>
      </c>
      <c r="D112" s="3">
        <v>33.932000000000002</v>
      </c>
      <c r="E112" s="3"/>
      <c r="F112" s="3">
        <f t="shared" si="2"/>
        <v>2.555887119756052</v>
      </c>
    </row>
    <row r="113" spans="1:6" x14ac:dyDescent="0.2">
      <c r="A113" s="3" t="s">
        <v>31</v>
      </c>
      <c r="B113" s="3" t="s">
        <v>32</v>
      </c>
      <c r="C113" s="3">
        <v>6</v>
      </c>
      <c r="D113" s="3">
        <v>20.411999999999999</v>
      </c>
      <c r="E113" s="3"/>
      <c r="F113" s="3">
        <f t="shared" si="2"/>
        <v>1.5375093683973984</v>
      </c>
    </row>
    <row r="114" spans="1:6" x14ac:dyDescent="0.2">
      <c r="A114" s="3" t="s">
        <v>31</v>
      </c>
      <c r="B114" s="3" t="s">
        <v>33</v>
      </c>
      <c r="C114" s="3">
        <v>1</v>
      </c>
      <c r="D114" s="3">
        <v>10.08</v>
      </c>
      <c r="E114" s="3"/>
      <c r="F114" s="3">
        <f t="shared" si="2"/>
        <v>0.7592638856283449</v>
      </c>
    </row>
    <row r="115" spans="1:6" x14ac:dyDescent="0.2">
      <c r="A115" s="3" t="s">
        <v>31</v>
      </c>
      <c r="B115" s="3" t="s">
        <v>33</v>
      </c>
      <c r="C115" s="3">
        <v>2</v>
      </c>
      <c r="D115" s="3">
        <v>17.734000000000002</v>
      </c>
      <c r="E115" s="3"/>
      <c r="F115" s="3">
        <f t="shared" si="2"/>
        <v>1.3357922368782809</v>
      </c>
    </row>
    <row r="116" spans="1:6" x14ac:dyDescent="0.2">
      <c r="A116" s="3" t="s">
        <v>31</v>
      </c>
      <c r="B116" s="3" t="s">
        <v>33</v>
      </c>
      <c r="C116" s="3">
        <v>3</v>
      </c>
      <c r="D116" s="3">
        <v>3.573</v>
      </c>
      <c r="E116" s="3"/>
      <c r="F116" s="3">
        <f t="shared" si="2"/>
        <v>0.26913193088790438</v>
      </c>
    </row>
    <row r="117" spans="1:6" x14ac:dyDescent="0.2">
      <c r="A117" s="3" t="s">
        <v>31</v>
      </c>
      <c r="B117" s="3" t="s">
        <v>33</v>
      </c>
      <c r="C117" s="3">
        <v>4</v>
      </c>
      <c r="D117" s="3">
        <v>11.992000000000001</v>
      </c>
      <c r="E117" s="3"/>
      <c r="F117" s="3">
        <f t="shared" si="2"/>
        <v>0.90328298774356275</v>
      </c>
    </row>
    <row r="118" spans="1:6" x14ac:dyDescent="0.2">
      <c r="A118" s="3" t="s">
        <v>31</v>
      </c>
      <c r="B118" s="3" t="s">
        <v>33</v>
      </c>
      <c r="C118" s="3">
        <v>5</v>
      </c>
      <c r="D118" s="3">
        <v>11.084</v>
      </c>
      <c r="E118" s="3"/>
      <c r="F118" s="3">
        <f t="shared" si="2"/>
        <v>0.8348889789984697</v>
      </c>
    </row>
    <row r="119" spans="1:6" x14ac:dyDescent="0.2">
      <c r="A119" s="3" t="s">
        <v>31</v>
      </c>
      <c r="B119" s="3" t="s">
        <v>33</v>
      </c>
      <c r="C119" s="3">
        <v>6</v>
      </c>
      <c r="D119" s="3">
        <v>9.0960000000000001</v>
      </c>
      <c r="E119" s="3"/>
      <c r="F119" s="3">
        <f t="shared" si="2"/>
        <v>0.68514526822176836</v>
      </c>
    </row>
    <row r="120" spans="1:6" x14ac:dyDescent="0.2">
      <c r="A120" s="3" t="s">
        <v>31</v>
      </c>
      <c r="B120" s="3" t="s">
        <v>33</v>
      </c>
      <c r="C120" s="3">
        <v>7</v>
      </c>
      <c r="D120" s="3">
        <v>9.2390000000000008</v>
      </c>
      <c r="E120" s="3"/>
      <c r="F120" s="3">
        <f t="shared" si="2"/>
        <v>0.69591657136113882</v>
      </c>
    </row>
    <row r="121" spans="1:6" x14ac:dyDescent="0.2">
      <c r="A121" s="3" t="s">
        <v>31</v>
      </c>
      <c r="B121" s="3" t="s">
        <v>33</v>
      </c>
      <c r="C121" s="3">
        <v>8</v>
      </c>
      <c r="D121" s="3">
        <v>11.16</v>
      </c>
      <c r="E121" s="3"/>
      <c r="F121" s="3">
        <f t="shared" si="2"/>
        <v>0.84061358765995331</v>
      </c>
    </row>
    <row r="122" spans="1:6" x14ac:dyDescent="0.2">
      <c r="A122" s="3" t="s">
        <v>31</v>
      </c>
      <c r="B122" s="3" t="s">
        <v>34</v>
      </c>
      <c r="C122" s="3">
        <v>1</v>
      </c>
      <c r="D122" s="3">
        <v>7.2629999999999999</v>
      </c>
      <c r="E122" s="3"/>
      <c r="F122" s="3">
        <f t="shared" si="2"/>
        <v>0.54707674616256641</v>
      </c>
    </row>
    <row r="123" spans="1:6" x14ac:dyDescent="0.2">
      <c r="A123" s="3" t="s">
        <v>31</v>
      </c>
      <c r="B123" s="3" t="s">
        <v>34</v>
      </c>
      <c r="C123" s="3">
        <v>2</v>
      </c>
      <c r="D123" s="3">
        <v>16.167999999999999</v>
      </c>
      <c r="E123" s="3"/>
      <c r="F123" s="3">
        <f t="shared" si="2"/>
        <v>1.2178351689324485</v>
      </c>
    </row>
    <row r="124" spans="1:6" x14ac:dyDescent="0.2">
      <c r="A124" s="3" t="s">
        <v>31</v>
      </c>
      <c r="B124" s="3" t="s">
        <v>34</v>
      </c>
      <c r="C124" s="3">
        <v>3</v>
      </c>
      <c r="D124" s="3">
        <v>17.969000000000001</v>
      </c>
      <c r="E124" s="3"/>
      <c r="F124" s="3">
        <f t="shared" si="2"/>
        <v>1.3534933294499734</v>
      </c>
    </row>
    <row r="125" spans="1:6" x14ac:dyDescent="0.2">
      <c r="A125" s="3" t="s">
        <v>31</v>
      </c>
      <c r="B125" s="3" t="s">
        <v>34</v>
      </c>
      <c r="C125" s="3">
        <v>4</v>
      </c>
      <c r="D125" s="3">
        <v>17.509</v>
      </c>
      <c r="E125" s="3"/>
      <c r="F125" s="3">
        <f t="shared" si="2"/>
        <v>1.3188443822883622</v>
      </c>
    </row>
    <row r="126" spans="1:6" x14ac:dyDescent="0.2">
      <c r="A126" s="3" t="s">
        <v>31</v>
      </c>
      <c r="B126" s="3" t="s">
        <v>34</v>
      </c>
      <c r="C126" s="3">
        <v>5</v>
      </c>
      <c r="D126" s="3">
        <v>7.423</v>
      </c>
      <c r="E126" s="3"/>
      <c r="F126" s="3">
        <f t="shared" si="2"/>
        <v>0.55912855387095284</v>
      </c>
    </row>
    <row r="127" spans="1:6" x14ac:dyDescent="0.2">
      <c r="A127" s="3" t="s">
        <v>31</v>
      </c>
      <c r="B127" s="3" t="s">
        <v>34</v>
      </c>
      <c r="C127" s="3">
        <v>6</v>
      </c>
      <c r="D127" s="3">
        <v>9.4160000000000004</v>
      </c>
      <c r="E127" s="3"/>
      <c r="F127" s="3">
        <f t="shared" si="2"/>
        <v>0.70924888363854133</v>
      </c>
    </row>
    <row r="128" spans="1:6" x14ac:dyDescent="0.2">
      <c r="A128" s="3" t="s">
        <v>31</v>
      </c>
      <c r="B128" s="3" t="s">
        <v>34</v>
      </c>
      <c r="C128" s="3">
        <v>7</v>
      </c>
      <c r="D128" s="3">
        <v>4.7380000000000004</v>
      </c>
      <c r="E128" s="3"/>
      <c r="F128" s="3">
        <f t="shared" si="2"/>
        <v>0.35688415576459309</v>
      </c>
    </row>
    <row r="129" spans="1:6" x14ac:dyDescent="0.2">
      <c r="A129" s="3" t="s">
        <v>31</v>
      </c>
      <c r="B129" s="3" t="s">
        <v>35</v>
      </c>
      <c r="C129" s="3">
        <v>1</v>
      </c>
      <c r="D129" s="3">
        <v>16.327000000000002</v>
      </c>
      <c r="E129" s="3"/>
      <c r="F129" s="3">
        <f t="shared" si="2"/>
        <v>1.2298116528426577</v>
      </c>
    </row>
    <row r="130" spans="1:6" x14ac:dyDescent="0.2">
      <c r="A130" s="3" t="s">
        <v>31</v>
      </c>
      <c r="B130" s="3" t="s">
        <v>35</v>
      </c>
      <c r="C130" s="3">
        <v>2</v>
      </c>
      <c r="D130" s="3">
        <v>10.324</v>
      </c>
      <c r="E130" s="3"/>
      <c r="F130" s="3">
        <f t="shared" si="2"/>
        <v>0.77764289238363427</v>
      </c>
    </row>
    <row r="131" spans="1:6" x14ac:dyDescent="0.2">
      <c r="A131" s="3" t="s">
        <v>31</v>
      </c>
      <c r="B131" s="3" t="s">
        <v>35</v>
      </c>
      <c r="C131" s="3">
        <v>3</v>
      </c>
      <c r="D131" s="3">
        <v>9.9260000000000002</v>
      </c>
      <c r="E131" s="3"/>
      <c r="F131" s="3">
        <f t="shared" ref="F131:F194" si="3">D131/$E$2</f>
        <v>0.74766402070902305</v>
      </c>
    </row>
    <row r="132" spans="1:6" x14ac:dyDescent="0.2">
      <c r="A132" s="3" t="s">
        <v>31</v>
      </c>
      <c r="B132" s="3" t="s">
        <v>35</v>
      </c>
      <c r="C132" s="3">
        <v>4</v>
      </c>
      <c r="D132" s="3">
        <v>8.7379999999999995</v>
      </c>
      <c r="E132" s="3"/>
      <c r="F132" s="3">
        <f t="shared" si="3"/>
        <v>0.65817934847425374</v>
      </c>
    </row>
    <row r="133" spans="1:6" x14ac:dyDescent="0.2">
      <c r="A133" s="3" t="s">
        <v>31</v>
      </c>
      <c r="B133" s="3" t="s">
        <v>35</v>
      </c>
      <c r="C133" s="3">
        <v>5</v>
      </c>
      <c r="D133" s="3">
        <v>12.175000000000001</v>
      </c>
      <c r="E133" s="3"/>
      <c r="F133" s="3">
        <f t="shared" si="3"/>
        <v>0.91706724281002971</v>
      </c>
    </row>
    <row r="134" spans="1:6" x14ac:dyDescent="0.2">
      <c r="A134" s="3" t="s">
        <v>31</v>
      </c>
      <c r="B134" s="3" t="s">
        <v>36</v>
      </c>
      <c r="C134" s="3">
        <v>1</v>
      </c>
      <c r="D134" s="3">
        <v>28.693999999999999</v>
      </c>
      <c r="E134" s="3"/>
      <c r="F134" s="3">
        <f t="shared" si="3"/>
        <v>2.1613410649027509</v>
      </c>
    </row>
    <row r="135" spans="1:6" x14ac:dyDescent="0.2">
      <c r="A135" s="3" t="s">
        <v>31</v>
      </c>
      <c r="B135" s="3" t="s">
        <v>36</v>
      </c>
      <c r="C135" s="3">
        <v>2</v>
      </c>
      <c r="D135" s="3">
        <v>10.679</v>
      </c>
      <c r="E135" s="3"/>
      <c r="F135" s="3">
        <f t="shared" si="3"/>
        <v>0.80438284073661659</v>
      </c>
    </row>
    <row r="136" spans="1:6" x14ac:dyDescent="0.2">
      <c r="A136" s="3" t="s">
        <v>31</v>
      </c>
      <c r="B136" s="3" t="s">
        <v>36</v>
      </c>
      <c r="C136" s="3">
        <v>3</v>
      </c>
      <c r="D136" s="3">
        <v>21.207999999999998</v>
      </c>
      <c r="E136" s="3"/>
      <c r="F136" s="3">
        <f t="shared" si="3"/>
        <v>1.5974671117466208</v>
      </c>
    </row>
    <row r="137" spans="1:6" x14ac:dyDescent="0.2">
      <c r="A137" s="3" t="s">
        <v>31</v>
      </c>
      <c r="B137" s="3" t="s">
        <v>36</v>
      </c>
      <c r="C137" s="3">
        <v>4</v>
      </c>
      <c r="D137" s="3">
        <v>16.651</v>
      </c>
      <c r="E137" s="3"/>
      <c r="F137" s="3">
        <f t="shared" si="3"/>
        <v>1.2542165634521401</v>
      </c>
    </row>
    <row r="138" spans="1:6" x14ac:dyDescent="0.2">
      <c r="A138" s="3" t="s">
        <v>31</v>
      </c>
      <c r="B138" s="3" t="s">
        <v>36</v>
      </c>
      <c r="C138" s="3">
        <v>5</v>
      </c>
      <c r="D138" s="3">
        <v>21.013999999999999</v>
      </c>
      <c r="E138" s="3"/>
      <c r="F138" s="3">
        <f t="shared" si="3"/>
        <v>1.5828542949002025</v>
      </c>
    </row>
    <row r="139" spans="1:6" x14ac:dyDescent="0.2">
      <c r="A139" s="3" t="s">
        <v>31</v>
      </c>
      <c r="B139" s="3" t="s">
        <v>36</v>
      </c>
      <c r="C139" s="3">
        <v>6</v>
      </c>
      <c r="D139" s="3">
        <v>20.818999999999999</v>
      </c>
      <c r="E139" s="3"/>
      <c r="F139" s="3">
        <f t="shared" si="3"/>
        <v>1.5681661542556065</v>
      </c>
    </row>
    <row r="140" spans="1:6" x14ac:dyDescent="0.2">
      <c r="A140" s="3" t="s">
        <v>31</v>
      </c>
      <c r="B140" s="3" t="s">
        <v>36</v>
      </c>
      <c r="C140" s="3">
        <v>7</v>
      </c>
      <c r="D140" s="3">
        <v>9.4990000000000006</v>
      </c>
      <c r="E140" s="3"/>
      <c r="F140" s="3">
        <f t="shared" si="3"/>
        <v>0.71550075888726672</v>
      </c>
    </row>
    <row r="141" spans="1:6" x14ac:dyDescent="0.2">
      <c r="A141" s="3" t="s">
        <v>31</v>
      </c>
      <c r="B141" s="3" t="s">
        <v>36</v>
      </c>
      <c r="C141" s="3">
        <v>8</v>
      </c>
      <c r="D141" s="3">
        <v>10.385</v>
      </c>
      <c r="E141" s="3"/>
      <c r="F141" s="3">
        <f t="shared" si="3"/>
        <v>0.78223764407245655</v>
      </c>
    </row>
    <row r="142" spans="1:6" x14ac:dyDescent="0.2">
      <c r="A142" s="3" t="s">
        <v>31</v>
      </c>
      <c r="B142" s="3" t="s">
        <v>36</v>
      </c>
      <c r="C142" s="3">
        <v>9</v>
      </c>
      <c r="D142" s="3">
        <v>5.9939999999999998</v>
      </c>
      <c r="E142" s="3"/>
      <c r="F142" s="3">
        <f t="shared" si="3"/>
        <v>0.45149084627542652</v>
      </c>
    </row>
    <row r="143" spans="1:6" x14ac:dyDescent="0.2">
      <c r="A143" s="3" t="s">
        <v>31</v>
      </c>
      <c r="B143" s="3" t="s">
        <v>37</v>
      </c>
      <c r="C143" s="3">
        <v>1</v>
      </c>
      <c r="D143" s="3">
        <v>12.141</v>
      </c>
      <c r="E143" s="3"/>
      <c r="F143" s="3">
        <f t="shared" si="3"/>
        <v>0.91450623367199757</v>
      </c>
    </row>
    <row r="144" spans="1:6" x14ac:dyDescent="0.2">
      <c r="A144" s="3" t="s">
        <v>31</v>
      </c>
      <c r="B144" s="3" t="s">
        <v>37</v>
      </c>
      <c r="C144" s="3">
        <v>2</v>
      </c>
      <c r="D144" s="3">
        <v>30.702000000000002</v>
      </c>
      <c r="E144" s="3"/>
      <c r="F144" s="3">
        <f t="shared" si="3"/>
        <v>2.3125912516430009</v>
      </c>
    </row>
    <row r="145" spans="1:6" x14ac:dyDescent="0.2">
      <c r="A145" s="3" t="s">
        <v>31</v>
      </c>
      <c r="B145" s="3" t="s">
        <v>37</v>
      </c>
      <c r="C145" s="3">
        <v>3</v>
      </c>
      <c r="D145" s="3">
        <v>6.6040000000000001</v>
      </c>
      <c r="E145" s="3"/>
      <c r="F145" s="3">
        <f t="shared" si="3"/>
        <v>0.49743836316364981</v>
      </c>
    </row>
    <row r="146" spans="1:6" x14ac:dyDescent="0.2">
      <c r="A146" s="3" t="s">
        <v>31</v>
      </c>
      <c r="B146" s="3" t="s">
        <v>37</v>
      </c>
      <c r="C146" s="3">
        <v>4</v>
      </c>
      <c r="D146" s="3">
        <v>2.1179999999999999</v>
      </c>
      <c r="E146" s="3"/>
      <c r="F146" s="3">
        <f t="shared" si="3"/>
        <v>0.15953580453976532</v>
      </c>
    </row>
    <row r="147" spans="1:6" x14ac:dyDescent="0.2">
      <c r="A147" s="3" t="s">
        <v>31</v>
      </c>
      <c r="B147" s="3" t="s">
        <v>38</v>
      </c>
      <c r="C147" s="3">
        <v>1</v>
      </c>
      <c r="D147" s="3">
        <v>20.76</v>
      </c>
      <c r="E147" s="3"/>
      <c r="F147" s="3">
        <f t="shared" si="3"/>
        <v>1.563722050163139</v>
      </c>
    </row>
    <row r="148" spans="1:6" x14ac:dyDescent="0.2">
      <c r="A148" s="3" t="s">
        <v>31</v>
      </c>
      <c r="B148" s="3" t="s">
        <v>38</v>
      </c>
      <c r="C148" s="3">
        <v>2</v>
      </c>
      <c r="D148" s="3">
        <v>17.861000000000001</v>
      </c>
      <c r="E148" s="3"/>
      <c r="F148" s="3">
        <f t="shared" si="3"/>
        <v>1.3453583592468124</v>
      </c>
    </row>
    <row r="149" spans="1:6" x14ac:dyDescent="0.2">
      <c r="A149" s="3" t="s">
        <v>31</v>
      </c>
      <c r="B149" s="3" t="s">
        <v>38</v>
      </c>
      <c r="C149" s="3">
        <v>3</v>
      </c>
      <c r="D149" s="3">
        <v>12.824999999999999</v>
      </c>
      <c r="E149" s="3"/>
      <c r="F149" s="3">
        <f t="shared" si="3"/>
        <v>0.96602771162534951</v>
      </c>
    </row>
    <row r="150" spans="1:6" x14ac:dyDescent="0.2">
      <c r="A150" s="3" t="s">
        <v>31</v>
      </c>
      <c r="B150" s="3" t="s">
        <v>38</v>
      </c>
      <c r="C150" s="3">
        <v>4</v>
      </c>
      <c r="D150" s="3">
        <v>30.312999999999999</v>
      </c>
      <c r="E150" s="3"/>
      <c r="F150" s="3">
        <f t="shared" si="3"/>
        <v>2.2832902941519859</v>
      </c>
    </row>
    <row r="151" spans="1:6" x14ac:dyDescent="0.2">
      <c r="A151" s="3" t="s">
        <v>31</v>
      </c>
      <c r="B151" s="3" t="s">
        <v>38</v>
      </c>
      <c r="C151" s="3">
        <v>5</v>
      </c>
      <c r="D151" s="3">
        <v>28.058</v>
      </c>
      <c r="E151" s="3"/>
      <c r="F151" s="3">
        <f t="shared" si="3"/>
        <v>2.1134351292619149</v>
      </c>
    </row>
    <row r="152" spans="1:6" x14ac:dyDescent="0.2">
      <c r="A152" s="3" t="s">
        <v>31</v>
      </c>
      <c r="B152" s="3" t="s">
        <v>38</v>
      </c>
      <c r="C152" s="3">
        <v>6</v>
      </c>
      <c r="D152" s="3">
        <v>19.355</v>
      </c>
      <c r="E152" s="3"/>
      <c r="F152" s="3">
        <f t="shared" si="3"/>
        <v>1.4578921137238707</v>
      </c>
    </row>
    <row r="153" spans="1:6" x14ac:dyDescent="0.2">
      <c r="A153" s="3" t="s">
        <v>31</v>
      </c>
      <c r="B153" s="3" t="s">
        <v>38</v>
      </c>
      <c r="C153" s="3">
        <v>7</v>
      </c>
      <c r="D153" s="3">
        <v>24.675000000000001</v>
      </c>
      <c r="E153" s="3"/>
      <c r="F153" s="3">
        <f t="shared" si="3"/>
        <v>1.8586147200277194</v>
      </c>
    </row>
    <row r="154" spans="1:6" x14ac:dyDescent="0.2">
      <c r="A154" s="3" t="s">
        <v>31</v>
      </c>
      <c r="B154" s="3" t="s">
        <v>38</v>
      </c>
      <c r="C154" s="3">
        <v>8</v>
      </c>
      <c r="D154" s="3">
        <v>17.449000000000002</v>
      </c>
      <c r="E154" s="3"/>
      <c r="F154" s="3">
        <f t="shared" si="3"/>
        <v>1.3143249543977173</v>
      </c>
    </row>
    <row r="155" spans="1:6" x14ac:dyDescent="0.2">
      <c r="A155" s="3" t="s">
        <v>31</v>
      </c>
      <c r="B155" s="3" t="s">
        <v>38</v>
      </c>
      <c r="C155" s="3">
        <v>9</v>
      </c>
      <c r="D155" s="3">
        <v>19.224</v>
      </c>
      <c r="E155" s="3"/>
      <c r="F155" s="3">
        <f t="shared" si="3"/>
        <v>1.4480246961626293</v>
      </c>
    </row>
    <row r="156" spans="1:6" x14ac:dyDescent="0.2">
      <c r="A156" s="3" t="s">
        <v>31</v>
      </c>
      <c r="B156" s="3" t="s">
        <v>38</v>
      </c>
      <c r="C156" s="3">
        <v>10</v>
      </c>
      <c r="D156" s="3">
        <v>10.679</v>
      </c>
      <c r="E156" s="3"/>
      <c r="F156" s="3">
        <f t="shared" si="3"/>
        <v>0.80438284073661659</v>
      </c>
    </row>
    <row r="157" spans="1:6" x14ac:dyDescent="0.2">
      <c r="A157" s="3" t="s">
        <v>31</v>
      </c>
      <c r="B157" s="3" t="s">
        <v>38</v>
      </c>
      <c r="C157" s="3">
        <v>11</v>
      </c>
      <c r="D157" s="3">
        <v>8.7349999999999994</v>
      </c>
      <c r="E157" s="3"/>
      <c r="F157" s="3">
        <f t="shared" si="3"/>
        <v>0.65795337707972146</v>
      </c>
    </row>
    <row r="158" spans="1:6" x14ac:dyDescent="0.2">
      <c r="A158" s="3" t="s">
        <v>31</v>
      </c>
      <c r="B158" s="3" t="s">
        <v>39</v>
      </c>
      <c r="C158" s="3">
        <v>1</v>
      </c>
      <c r="D158" s="3">
        <v>15.362</v>
      </c>
      <c r="E158" s="3"/>
      <c r="F158" s="3">
        <f t="shared" si="3"/>
        <v>1.157124187601452</v>
      </c>
    </row>
    <row r="159" spans="1:6" x14ac:dyDescent="0.2">
      <c r="A159" s="3" t="s">
        <v>31</v>
      </c>
      <c r="B159" s="3" t="s">
        <v>39</v>
      </c>
      <c r="C159" s="3">
        <v>2</v>
      </c>
      <c r="D159" s="3">
        <v>31.434000000000001</v>
      </c>
      <c r="E159" s="3"/>
      <c r="F159" s="3">
        <f t="shared" si="3"/>
        <v>2.3677282719088684</v>
      </c>
    </row>
    <row r="160" spans="1:6" x14ac:dyDescent="0.2">
      <c r="A160" s="3" t="s">
        <v>31</v>
      </c>
      <c r="B160" s="3" t="s">
        <v>39</v>
      </c>
      <c r="C160" s="3">
        <v>3</v>
      </c>
      <c r="D160" s="3">
        <v>14.65</v>
      </c>
      <c r="E160" s="3"/>
      <c r="F160" s="3">
        <f t="shared" si="3"/>
        <v>1.1034936432991322</v>
      </c>
    </row>
    <row r="161" spans="1:6" x14ac:dyDescent="0.2">
      <c r="A161" s="3" t="s">
        <v>31</v>
      </c>
      <c r="B161" s="3" t="s">
        <v>39</v>
      </c>
      <c r="C161" s="3">
        <v>4</v>
      </c>
      <c r="D161" s="3">
        <v>14.818</v>
      </c>
      <c r="E161" s="3"/>
      <c r="F161" s="3">
        <f t="shared" si="3"/>
        <v>1.1161480413929379</v>
      </c>
    </row>
    <row r="162" spans="1:6" x14ac:dyDescent="0.2">
      <c r="A162" s="3" t="s">
        <v>31</v>
      </c>
      <c r="B162" s="3" t="s">
        <v>40</v>
      </c>
      <c r="C162" s="3">
        <v>1</v>
      </c>
      <c r="D162" s="3">
        <v>5.7919999999999998</v>
      </c>
      <c r="E162" s="3"/>
      <c r="F162" s="3">
        <f t="shared" si="3"/>
        <v>0.43627543904358868</v>
      </c>
    </row>
    <row r="163" spans="1:6" x14ac:dyDescent="0.2">
      <c r="A163" s="3" t="s">
        <v>31</v>
      </c>
      <c r="B163" s="3" t="s">
        <v>40</v>
      </c>
      <c r="C163" s="3">
        <v>2</v>
      </c>
      <c r="D163" s="3">
        <v>6.5609999999999999</v>
      </c>
      <c r="E163" s="3"/>
      <c r="F163" s="3">
        <f t="shared" si="3"/>
        <v>0.49419943984202092</v>
      </c>
    </row>
    <row r="164" spans="1:6" x14ac:dyDescent="0.2">
      <c r="A164" s="3" t="s">
        <v>31</v>
      </c>
      <c r="B164" s="3" t="s">
        <v>40</v>
      </c>
      <c r="C164" s="3">
        <v>3</v>
      </c>
      <c r="D164" s="3">
        <v>7.1459999999999999</v>
      </c>
      <c r="E164" s="3"/>
      <c r="F164" s="3">
        <f t="shared" si="3"/>
        <v>0.53826386177580876</v>
      </c>
    </row>
    <row r="165" spans="1:6" x14ac:dyDescent="0.2">
      <c r="A165" s="3" t="s">
        <v>31</v>
      </c>
      <c r="B165" s="3" t="s">
        <v>40</v>
      </c>
      <c r="C165" s="3">
        <v>4</v>
      </c>
      <c r="D165" s="3">
        <v>9.1560000000000006</v>
      </c>
      <c r="E165" s="3"/>
      <c r="F165" s="3">
        <f t="shared" si="3"/>
        <v>0.68966469611241332</v>
      </c>
    </row>
    <row r="166" spans="1:6" x14ac:dyDescent="0.2">
      <c r="A166" s="3" t="s">
        <v>31</v>
      </c>
      <c r="B166" s="3" t="s">
        <v>40</v>
      </c>
      <c r="C166" s="3">
        <v>5</v>
      </c>
      <c r="D166" s="3">
        <v>9.093</v>
      </c>
      <c r="E166" s="3"/>
      <c r="F166" s="3">
        <f t="shared" si="3"/>
        <v>0.68491929682723618</v>
      </c>
    </row>
    <row r="167" spans="1:6" x14ac:dyDescent="0.2">
      <c r="A167" s="3" t="s">
        <v>31</v>
      </c>
      <c r="B167" s="3" t="s">
        <v>40</v>
      </c>
      <c r="C167" s="3">
        <v>6</v>
      </c>
      <c r="D167" s="3">
        <v>11.94</v>
      </c>
      <c r="E167" s="3"/>
      <c r="F167" s="3">
        <f t="shared" si="3"/>
        <v>0.8993661502383371</v>
      </c>
    </row>
    <row r="168" spans="1:6" x14ac:dyDescent="0.2">
      <c r="A168" s="3" t="s">
        <v>31</v>
      </c>
      <c r="B168" s="3" t="s">
        <v>40</v>
      </c>
      <c r="C168" s="3">
        <v>7</v>
      </c>
      <c r="D168" s="3">
        <v>5.9180000000000001</v>
      </c>
      <c r="E168" s="3"/>
      <c r="F168" s="3">
        <f t="shared" si="3"/>
        <v>0.44576623761394302</v>
      </c>
    </row>
    <row r="169" spans="1:6" x14ac:dyDescent="0.2">
      <c r="A169" s="3" t="s">
        <v>31</v>
      </c>
      <c r="B169" s="3" t="s">
        <v>40</v>
      </c>
      <c r="C169" s="3">
        <v>8</v>
      </c>
      <c r="D169" s="3">
        <v>10.253</v>
      </c>
      <c r="E169" s="3"/>
      <c r="F169" s="3">
        <f t="shared" si="3"/>
        <v>0.7722949027130378</v>
      </c>
    </row>
    <row r="170" spans="1:6" x14ac:dyDescent="0.2">
      <c r="A170" s="3" t="s">
        <v>31</v>
      </c>
      <c r="B170" s="3" t="s">
        <v>45</v>
      </c>
      <c r="C170" s="3">
        <v>1</v>
      </c>
      <c r="D170" s="3">
        <v>8.4949999999999992</v>
      </c>
      <c r="E170" s="3"/>
      <c r="F170" s="3">
        <f t="shared" si="3"/>
        <v>0.63987566551714181</v>
      </c>
    </row>
    <row r="171" spans="1:6" x14ac:dyDescent="0.2">
      <c r="A171" s="3" t="s">
        <v>31</v>
      </c>
      <c r="B171" s="3" t="s">
        <v>45</v>
      </c>
      <c r="C171" s="3">
        <v>2</v>
      </c>
      <c r="D171" s="3">
        <v>6.17</v>
      </c>
      <c r="E171" s="3"/>
      <c r="F171" s="3">
        <f t="shared" si="3"/>
        <v>0.46474783475465159</v>
      </c>
    </row>
    <row r="172" spans="1:6" x14ac:dyDescent="0.2">
      <c r="A172" s="3" t="s">
        <v>31</v>
      </c>
      <c r="B172" s="3" t="s">
        <v>45</v>
      </c>
      <c r="C172" s="3">
        <v>3</v>
      </c>
      <c r="D172" s="3">
        <v>9.4480000000000004</v>
      </c>
      <c r="E172" s="3"/>
      <c r="F172" s="3">
        <f t="shared" si="3"/>
        <v>0.71165924518021861</v>
      </c>
    </row>
    <row r="173" spans="1:6" x14ac:dyDescent="0.2">
      <c r="A173" s="3" t="s">
        <v>31</v>
      </c>
      <c r="B173" s="3" t="s">
        <v>45</v>
      </c>
      <c r="C173" s="3">
        <v>4</v>
      </c>
      <c r="D173" s="3">
        <v>7.8719999999999999</v>
      </c>
      <c r="E173" s="3"/>
      <c r="F173" s="3">
        <f t="shared" si="3"/>
        <v>0.59294893925261227</v>
      </c>
    </row>
    <row r="174" spans="1:6" x14ac:dyDescent="0.2">
      <c r="A174" s="3" t="s">
        <v>31</v>
      </c>
      <c r="B174" s="3" t="s">
        <v>45</v>
      </c>
      <c r="C174" s="3">
        <v>5</v>
      </c>
      <c r="D174" s="3">
        <v>9.9019999999999992</v>
      </c>
      <c r="E174" s="3"/>
      <c r="F174" s="3">
        <f t="shared" si="3"/>
        <v>0.74585624955276497</v>
      </c>
    </row>
    <row r="175" spans="1:6" x14ac:dyDescent="0.2">
      <c r="A175" s="3" t="s">
        <v>31</v>
      </c>
      <c r="B175" s="3" t="s">
        <v>46</v>
      </c>
      <c r="C175" s="3">
        <v>1</v>
      </c>
      <c r="D175" s="3">
        <v>6.1219999999999999</v>
      </c>
      <c r="E175" s="3"/>
      <c r="F175" s="12">
        <f t="shared" si="3"/>
        <v>0.46113229244213566</v>
      </c>
    </row>
    <row r="176" spans="1:6" x14ac:dyDescent="0.2">
      <c r="A176" s="3" t="s">
        <v>31</v>
      </c>
      <c r="B176" s="3" t="s">
        <v>46</v>
      </c>
      <c r="C176" s="3">
        <v>2</v>
      </c>
      <c r="D176" s="3">
        <v>8.4169999999999998</v>
      </c>
      <c r="E176" s="3"/>
      <c r="F176" s="12">
        <f t="shared" si="3"/>
        <v>0.63400040925930345</v>
      </c>
    </row>
    <row r="177" spans="1:6" x14ac:dyDescent="0.2">
      <c r="A177" s="3" t="s">
        <v>31</v>
      </c>
      <c r="B177" s="3" t="s">
        <v>46</v>
      </c>
      <c r="C177" s="3">
        <v>3</v>
      </c>
      <c r="D177" s="3">
        <v>13.332000000000001</v>
      </c>
      <c r="E177" s="3"/>
      <c r="F177" s="12">
        <f t="shared" si="3"/>
        <v>1.0042168773012992</v>
      </c>
    </row>
    <row r="178" spans="1:6" x14ac:dyDescent="0.2">
      <c r="A178" s="3" t="s">
        <v>31</v>
      </c>
      <c r="B178" s="3" t="s">
        <v>46</v>
      </c>
      <c r="C178" s="3">
        <v>4</v>
      </c>
      <c r="D178" s="3">
        <v>8.3230000000000004</v>
      </c>
      <c r="E178" s="3"/>
      <c r="F178" s="12">
        <f t="shared" si="3"/>
        <v>0.62691997223062645</v>
      </c>
    </row>
    <row r="179" spans="1:6" x14ac:dyDescent="0.2">
      <c r="A179" s="3" t="s">
        <v>31</v>
      </c>
      <c r="B179" s="3" t="s">
        <v>46</v>
      </c>
      <c r="C179" s="3">
        <v>5</v>
      </c>
      <c r="D179" s="3">
        <v>7.8949999999999996</v>
      </c>
      <c r="E179" s="3"/>
      <c r="F179" s="12">
        <f t="shared" si="3"/>
        <v>0.5946813866106927</v>
      </c>
    </row>
    <row r="180" spans="1:6" x14ac:dyDescent="0.2">
      <c r="A180" s="3" t="s">
        <v>31</v>
      </c>
      <c r="B180" s="3" t="s">
        <v>46</v>
      </c>
      <c r="C180" s="3">
        <v>6</v>
      </c>
      <c r="D180" s="3">
        <v>8.08</v>
      </c>
      <c r="E180" s="3"/>
      <c r="F180" s="12">
        <f t="shared" si="3"/>
        <v>0.60861628927351463</v>
      </c>
    </row>
    <row r="181" spans="1:6" x14ac:dyDescent="0.2">
      <c r="A181" s="3" t="s">
        <v>31</v>
      </c>
      <c r="B181" s="3" t="s">
        <v>46</v>
      </c>
      <c r="C181" s="3">
        <v>7</v>
      </c>
      <c r="D181" s="3">
        <v>11.099</v>
      </c>
      <c r="E181" s="3"/>
      <c r="F181" s="12">
        <f t="shared" si="3"/>
        <v>0.83601883597113102</v>
      </c>
    </row>
    <row r="182" spans="1:6" x14ac:dyDescent="0.2">
      <c r="A182" s="3" t="s">
        <v>31</v>
      </c>
      <c r="B182" s="3" t="s">
        <v>46</v>
      </c>
      <c r="C182" s="3">
        <v>8</v>
      </c>
      <c r="D182" s="3">
        <v>10.522</v>
      </c>
      <c r="E182" s="3"/>
      <c r="F182" s="12">
        <f t="shared" si="3"/>
        <v>0.79255700442276245</v>
      </c>
    </row>
    <row r="183" spans="1:6" x14ac:dyDescent="0.2">
      <c r="A183" s="3" t="s">
        <v>31</v>
      </c>
      <c r="B183" s="3" t="s">
        <v>47</v>
      </c>
      <c r="C183" s="3">
        <v>1</v>
      </c>
      <c r="D183" s="3">
        <v>7.3639999999999999</v>
      </c>
      <c r="E183" s="3"/>
      <c r="F183" s="3">
        <f t="shared" si="3"/>
        <v>0.5546844497784853</v>
      </c>
    </row>
    <row r="184" spans="1:6" x14ac:dyDescent="0.2">
      <c r="A184" s="3" t="s">
        <v>31</v>
      </c>
      <c r="B184" s="3" t="s">
        <v>47</v>
      </c>
      <c r="C184" s="3">
        <v>2</v>
      </c>
      <c r="D184" s="3">
        <v>6.6790000000000003</v>
      </c>
      <c r="E184" s="3"/>
      <c r="F184" s="3">
        <f t="shared" si="3"/>
        <v>0.50308764802695594</v>
      </c>
    </row>
    <row r="185" spans="1:6" x14ac:dyDescent="0.2">
      <c r="A185" s="3" t="s">
        <v>31</v>
      </c>
      <c r="B185" s="3" t="s">
        <v>47</v>
      </c>
      <c r="C185" s="3">
        <v>3</v>
      </c>
      <c r="D185" s="3">
        <v>5.2119999999999997</v>
      </c>
      <c r="E185" s="3"/>
      <c r="F185" s="3">
        <f t="shared" si="3"/>
        <v>0.39258763610068786</v>
      </c>
    </row>
    <row r="186" spans="1:6" x14ac:dyDescent="0.2">
      <c r="A186" s="3" t="s">
        <v>31</v>
      </c>
      <c r="B186" s="3" t="s">
        <v>47</v>
      </c>
      <c r="C186" s="3">
        <v>4</v>
      </c>
      <c r="D186" s="3">
        <v>4.8659999999999997</v>
      </c>
      <c r="E186" s="3"/>
      <c r="F186" s="3">
        <f t="shared" si="3"/>
        <v>0.36652560193130218</v>
      </c>
    </row>
    <row r="187" spans="1:6" x14ac:dyDescent="0.2">
      <c r="A187" s="3" t="s">
        <v>31</v>
      </c>
      <c r="B187" s="3" t="s">
        <v>47</v>
      </c>
      <c r="C187" s="3">
        <v>5</v>
      </c>
      <c r="D187" s="3">
        <v>16.006</v>
      </c>
      <c r="E187" s="3"/>
      <c r="F187" s="3">
        <f t="shared" si="3"/>
        <v>1.2056327136277072</v>
      </c>
    </row>
    <row r="188" spans="1:6" x14ac:dyDescent="0.2">
      <c r="A188" s="3" t="s">
        <v>31</v>
      </c>
      <c r="B188" s="3" t="s">
        <v>47</v>
      </c>
      <c r="C188" s="3">
        <v>6</v>
      </c>
      <c r="D188" s="3">
        <v>8.8810000000000002</v>
      </c>
      <c r="E188" s="3"/>
      <c r="F188" s="3">
        <f t="shared" si="3"/>
        <v>0.6689506516136241</v>
      </c>
    </row>
    <row r="189" spans="1:6" x14ac:dyDescent="0.2">
      <c r="A189" s="3" t="s">
        <v>31</v>
      </c>
      <c r="B189" s="3" t="s">
        <v>47</v>
      </c>
      <c r="C189" s="3">
        <v>7</v>
      </c>
      <c r="D189" s="3">
        <v>8.1620000000000008</v>
      </c>
      <c r="E189" s="3"/>
      <c r="F189" s="3">
        <f t="shared" si="3"/>
        <v>0.61479284072406271</v>
      </c>
    </row>
    <row r="190" spans="1:6" x14ac:dyDescent="0.2">
      <c r="A190" s="4" t="s">
        <v>41</v>
      </c>
      <c r="B190" s="4" t="s">
        <v>48</v>
      </c>
      <c r="C190" s="4">
        <v>1</v>
      </c>
      <c r="D190" s="4">
        <v>17.318000000000001</v>
      </c>
      <c r="E190" s="4"/>
      <c r="F190" s="4">
        <f t="shared" si="3"/>
        <v>1.3044575368364761</v>
      </c>
    </row>
    <row r="191" spans="1:6" x14ac:dyDescent="0.2">
      <c r="A191" s="4" t="s">
        <v>41</v>
      </c>
      <c r="B191" s="4" t="s">
        <v>48</v>
      </c>
      <c r="C191" s="4">
        <v>2</v>
      </c>
      <c r="D191" s="4">
        <v>10.353999999999999</v>
      </c>
      <c r="E191" s="4"/>
      <c r="F191" s="4">
        <f t="shared" si="3"/>
        <v>0.77990260632895658</v>
      </c>
    </row>
    <row r="192" spans="1:6" x14ac:dyDescent="0.2">
      <c r="A192" s="4" t="s">
        <v>41</v>
      </c>
      <c r="B192" s="4" t="s">
        <v>48</v>
      </c>
      <c r="C192" s="4">
        <v>3</v>
      </c>
      <c r="D192" s="4">
        <v>18.289000000000001</v>
      </c>
      <c r="E192" s="4"/>
      <c r="F192" s="4">
        <f t="shared" si="3"/>
        <v>1.3775969448667462</v>
      </c>
    </row>
    <row r="193" spans="1:6" x14ac:dyDescent="0.2">
      <c r="A193" s="4" t="s">
        <v>41</v>
      </c>
      <c r="B193" s="4" t="s">
        <v>48</v>
      </c>
      <c r="C193" s="4">
        <v>4</v>
      </c>
      <c r="D193" s="4">
        <v>17.681999999999999</v>
      </c>
      <c r="E193" s="4"/>
      <c r="F193" s="4">
        <f t="shared" si="3"/>
        <v>1.331875399373055</v>
      </c>
    </row>
    <row r="194" spans="1:6" x14ac:dyDescent="0.2">
      <c r="A194" s="4" t="s">
        <v>41</v>
      </c>
      <c r="B194" s="4" t="s">
        <v>48</v>
      </c>
      <c r="C194" s="4">
        <v>5</v>
      </c>
      <c r="D194" s="4">
        <v>19.431999999999999</v>
      </c>
      <c r="E194" s="4"/>
      <c r="F194" s="4">
        <f t="shared" si="3"/>
        <v>1.4636920461835314</v>
      </c>
    </row>
    <row r="195" spans="1:6" x14ac:dyDescent="0.2">
      <c r="A195" s="4" t="s">
        <v>41</v>
      </c>
      <c r="B195" s="4" t="s">
        <v>48</v>
      </c>
      <c r="C195" s="4">
        <v>6</v>
      </c>
      <c r="D195" s="4">
        <v>29.268999999999998</v>
      </c>
      <c r="E195" s="4"/>
      <c r="F195" s="4">
        <f t="shared" ref="F195:F258" si="4">D195/$E$2</f>
        <v>2.2046522488547646</v>
      </c>
    </row>
    <row r="196" spans="1:6" x14ac:dyDescent="0.2">
      <c r="A196" s="4" t="s">
        <v>41</v>
      </c>
      <c r="B196" s="4" t="s">
        <v>48</v>
      </c>
      <c r="C196" s="4">
        <v>7</v>
      </c>
      <c r="D196" s="4">
        <v>13.08</v>
      </c>
      <c r="E196" s="4"/>
      <c r="F196" s="4">
        <f t="shared" si="4"/>
        <v>0.98523528016059048</v>
      </c>
    </row>
    <row r="197" spans="1:6" x14ac:dyDescent="0.2">
      <c r="A197" s="4" t="s">
        <v>41</v>
      </c>
      <c r="B197" s="4" t="s">
        <v>49</v>
      </c>
      <c r="C197" s="4">
        <v>1</v>
      </c>
      <c r="D197" s="4">
        <v>6.734</v>
      </c>
      <c r="E197" s="4"/>
      <c r="F197" s="4">
        <f t="shared" si="4"/>
        <v>0.50723045692671376</v>
      </c>
    </row>
    <row r="198" spans="1:6" x14ac:dyDescent="0.2">
      <c r="A198" s="4" t="s">
        <v>41</v>
      </c>
      <c r="B198" s="4" t="s">
        <v>49</v>
      </c>
      <c r="C198" s="4">
        <v>2</v>
      </c>
      <c r="D198" s="4">
        <v>9.6240000000000006</v>
      </c>
      <c r="E198" s="4"/>
      <c r="F198" s="4">
        <f t="shared" si="4"/>
        <v>0.72491623365944369</v>
      </c>
    </row>
    <row r="199" spans="1:6" x14ac:dyDescent="0.2">
      <c r="A199" s="4" t="s">
        <v>41</v>
      </c>
      <c r="B199" s="4" t="s">
        <v>49</v>
      </c>
      <c r="C199" s="4">
        <v>3</v>
      </c>
      <c r="D199" s="4">
        <v>12.736000000000001</v>
      </c>
      <c r="E199" s="4"/>
      <c r="F199" s="4">
        <f t="shared" si="4"/>
        <v>0.95932389358755965</v>
      </c>
    </row>
    <row r="200" spans="1:6" x14ac:dyDescent="0.2">
      <c r="A200" s="4" t="s">
        <v>41</v>
      </c>
      <c r="B200" s="4" t="s">
        <v>49</v>
      </c>
      <c r="C200" s="4">
        <v>4</v>
      </c>
      <c r="D200" s="4">
        <v>7.8259999999999996</v>
      </c>
      <c r="E200" s="4"/>
      <c r="F200" s="4">
        <f t="shared" si="4"/>
        <v>0.58948404453645109</v>
      </c>
    </row>
    <row r="201" spans="1:6" x14ac:dyDescent="0.2">
      <c r="A201" s="4" t="s">
        <v>41</v>
      </c>
      <c r="B201" s="4" t="s">
        <v>49</v>
      </c>
      <c r="C201" s="4">
        <v>5</v>
      </c>
      <c r="D201" s="4">
        <v>6.6639999999999997</v>
      </c>
      <c r="E201" s="4"/>
      <c r="F201" s="4">
        <f t="shared" si="4"/>
        <v>0.50195779105429472</v>
      </c>
    </row>
    <row r="202" spans="1:6" x14ac:dyDescent="0.2">
      <c r="A202" s="4" t="s">
        <v>41</v>
      </c>
      <c r="B202" s="4" t="s">
        <v>50</v>
      </c>
      <c r="C202" s="4">
        <v>1</v>
      </c>
      <c r="D202" s="4">
        <v>19.931000000000001</v>
      </c>
      <c r="E202" s="4"/>
      <c r="F202" s="4">
        <f t="shared" si="4"/>
        <v>1.5012786214740619</v>
      </c>
    </row>
    <row r="203" spans="1:6" x14ac:dyDescent="0.2">
      <c r="A203" s="4" t="s">
        <v>41</v>
      </c>
      <c r="B203" s="4" t="s">
        <v>50</v>
      </c>
      <c r="C203" s="4">
        <v>2</v>
      </c>
      <c r="D203" s="4">
        <v>17.352</v>
      </c>
      <c r="E203" s="4"/>
      <c r="F203" s="4">
        <f t="shared" si="4"/>
        <v>1.3070185459745081</v>
      </c>
    </row>
    <row r="204" spans="1:6" x14ac:dyDescent="0.2">
      <c r="A204" s="4" t="s">
        <v>41</v>
      </c>
      <c r="B204" s="4" t="s">
        <v>50</v>
      </c>
      <c r="C204" s="4">
        <v>3</v>
      </c>
      <c r="D204" s="4">
        <v>17.838999999999999</v>
      </c>
      <c r="E204" s="4"/>
      <c r="F204" s="4">
        <f t="shared" si="4"/>
        <v>1.3437012356869091</v>
      </c>
    </row>
    <row r="205" spans="1:6" x14ac:dyDescent="0.2">
      <c r="A205" s="4" t="s">
        <v>41</v>
      </c>
      <c r="B205" s="4" t="s">
        <v>50</v>
      </c>
      <c r="C205" s="4">
        <v>4</v>
      </c>
      <c r="D205" s="4">
        <v>9.2620000000000005</v>
      </c>
      <c r="E205" s="4"/>
      <c r="F205" s="4">
        <f t="shared" si="4"/>
        <v>0.69764901871921936</v>
      </c>
    </row>
    <row r="206" spans="1:6" x14ac:dyDescent="0.2">
      <c r="A206" s="4" t="s">
        <v>41</v>
      </c>
      <c r="B206" s="4" t="s">
        <v>51</v>
      </c>
      <c r="C206" s="4">
        <v>1</v>
      </c>
      <c r="D206" s="4">
        <v>14.186999999999999</v>
      </c>
      <c r="E206" s="4"/>
      <c r="F206" s="4">
        <f t="shared" si="4"/>
        <v>1.068618724742989</v>
      </c>
    </row>
    <row r="207" spans="1:6" x14ac:dyDescent="0.2">
      <c r="A207" s="4" t="s">
        <v>41</v>
      </c>
      <c r="B207" s="4" t="s">
        <v>51</v>
      </c>
      <c r="C207" s="4">
        <v>2</v>
      </c>
      <c r="D207" s="4">
        <v>11.03</v>
      </c>
      <c r="E207" s="4"/>
      <c r="F207" s="4">
        <f t="shared" si="4"/>
        <v>0.83082149389688931</v>
      </c>
    </row>
    <row r="208" spans="1:6" x14ac:dyDescent="0.2">
      <c r="A208" s="4" t="s">
        <v>41</v>
      </c>
      <c r="B208" s="4" t="s">
        <v>51</v>
      </c>
      <c r="C208" s="4">
        <v>3</v>
      </c>
      <c r="D208" s="4">
        <v>6.359</v>
      </c>
      <c r="E208" s="4"/>
      <c r="F208" s="4">
        <f t="shared" si="4"/>
        <v>0.47898403261018307</v>
      </c>
    </row>
    <row r="209" spans="1:6" x14ac:dyDescent="0.2">
      <c r="A209" s="4" t="s">
        <v>41</v>
      </c>
      <c r="B209" s="4" t="s">
        <v>52</v>
      </c>
      <c r="C209" s="4">
        <v>1</v>
      </c>
      <c r="D209" s="4">
        <v>16.760000000000002</v>
      </c>
      <c r="E209" s="4"/>
      <c r="F209" s="4">
        <f t="shared" si="4"/>
        <v>1.2624268574534785</v>
      </c>
    </row>
    <row r="210" spans="1:6" x14ac:dyDescent="0.2">
      <c r="A210" s="4" t="s">
        <v>41</v>
      </c>
      <c r="B210" s="4" t="s">
        <v>52</v>
      </c>
      <c r="C210" s="4">
        <v>2</v>
      </c>
      <c r="D210" s="4">
        <v>22.390999999999998</v>
      </c>
      <c r="E210" s="4"/>
      <c r="F210" s="4">
        <f t="shared" si="4"/>
        <v>1.686575164990503</v>
      </c>
    </row>
    <row r="211" spans="1:6" x14ac:dyDescent="0.2">
      <c r="A211" s="4" t="s">
        <v>41</v>
      </c>
      <c r="B211" s="4" t="s">
        <v>52</v>
      </c>
      <c r="C211" s="4">
        <v>3</v>
      </c>
      <c r="D211" s="4">
        <v>14.238</v>
      </c>
      <c r="E211" s="4"/>
      <c r="F211" s="4">
        <f t="shared" si="4"/>
        <v>1.0724602384500372</v>
      </c>
    </row>
    <row r="212" spans="1:6" x14ac:dyDescent="0.2">
      <c r="A212" s="4" t="s">
        <v>41</v>
      </c>
      <c r="B212" s="4" t="s">
        <v>52</v>
      </c>
      <c r="C212" s="4">
        <v>4</v>
      </c>
      <c r="D212" s="4">
        <v>6.4960000000000004</v>
      </c>
      <c r="E212" s="4"/>
      <c r="F212" s="4">
        <f t="shared" si="4"/>
        <v>0.48930339296048897</v>
      </c>
    </row>
    <row r="213" spans="1:6" x14ac:dyDescent="0.2">
      <c r="A213" s="4" t="s">
        <v>41</v>
      </c>
      <c r="B213" s="4" t="s">
        <v>52</v>
      </c>
      <c r="C213" s="4">
        <v>5</v>
      </c>
      <c r="D213" s="4">
        <v>13.068</v>
      </c>
      <c r="E213" s="4"/>
      <c r="F213" s="4">
        <f t="shared" si="4"/>
        <v>0.98433139458246144</v>
      </c>
    </row>
    <row r="214" spans="1:6" x14ac:dyDescent="0.2">
      <c r="A214" s="4" t="s">
        <v>41</v>
      </c>
      <c r="B214" s="4" t="s">
        <v>53</v>
      </c>
      <c r="C214" s="4">
        <v>1</v>
      </c>
      <c r="D214" s="4">
        <v>6.2610000000000001</v>
      </c>
      <c r="E214" s="4"/>
      <c r="F214" s="4">
        <f t="shared" si="4"/>
        <v>0.47160230038879641</v>
      </c>
    </row>
    <row r="215" spans="1:6" x14ac:dyDescent="0.2">
      <c r="A215" s="4" t="s">
        <v>41</v>
      </c>
      <c r="B215" s="4" t="s">
        <v>53</v>
      </c>
      <c r="C215" s="4">
        <v>2</v>
      </c>
      <c r="D215" s="4">
        <v>5.7329999999999997</v>
      </c>
      <c r="E215" s="4"/>
      <c r="F215" s="4">
        <f t="shared" si="4"/>
        <v>0.43183133495112114</v>
      </c>
    </row>
    <row r="216" spans="1:6" x14ac:dyDescent="0.2">
      <c r="A216" s="4" t="s">
        <v>41</v>
      </c>
      <c r="B216" s="4" t="s">
        <v>54</v>
      </c>
      <c r="C216" s="4">
        <v>1</v>
      </c>
      <c r="D216" s="4">
        <v>9.8089999999999993</v>
      </c>
      <c r="E216" s="4"/>
      <c r="F216" s="4">
        <f t="shared" si="4"/>
        <v>0.7388511363222654</v>
      </c>
    </row>
    <row r="217" spans="1:6" x14ac:dyDescent="0.2">
      <c r="A217" s="4" t="s">
        <v>41</v>
      </c>
      <c r="B217" s="4" t="s">
        <v>54</v>
      </c>
      <c r="C217" s="4">
        <v>2</v>
      </c>
      <c r="D217" s="4">
        <v>13.962999999999999</v>
      </c>
      <c r="E217" s="4"/>
      <c r="F217" s="4">
        <f t="shared" si="4"/>
        <v>1.051746193951248</v>
      </c>
    </row>
    <row r="218" spans="1:6" x14ac:dyDescent="0.2">
      <c r="A218" s="4" t="s">
        <v>41</v>
      </c>
      <c r="B218" s="4" t="s">
        <v>54</v>
      </c>
      <c r="C218" s="4">
        <v>3</v>
      </c>
      <c r="D218" s="4">
        <v>11.948</v>
      </c>
      <c r="E218" s="4"/>
      <c r="F218" s="4">
        <f t="shared" si="4"/>
        <v>0.89996874062375654</v>
      </c>
    </row>
    <row r="219" spans="1:6" x14ac:dyDescent="0.2">
      <c r="A219" s="4" t="s">
        <v>41</v>
      </c>
      <c r="B219" s="4" t="s">
        <v>54</v>
      </c>
      <c r="C219" s="4">
        <v>4</v>
      </c>
      <c r="D219" s="4">
        <v>4.9370000000000003</v>
      </c>
      <c r="E219" s="4"/>
      <c r="F219" s="4">
        <f t="shared" si="4"/>
        <v>0.3718735916018987</v>
      </c>
    </row>
    <row r="220" spans="1:6" x14ac:dyDescent="0.2">
      <c r="A220" s="4" t="s">
        <v>41</v>
      </c>
      <c r="B220" s="4" t="s">
        <v>55</v>
      </c>
      <c r="C220" s="4">
        <v>1</v>
      </c>
      <c r="D220" s="4">
        <v>10.678000000000001</v>
      </c>
      <c r="E220" s="4"/>
      <c r="F220" s="4">
        <f t="shared" si="4"/>
        <v>0.80430751693843927</v>
      </c>
    </row>
    <row r="221" spans="1:6" x14ac:dyDescent="0.2">
      <c r="A221" s="4" t="s">
        <v>41</v>
      </c>
      <c r="B221" s="4" t="s">
        <v>55</v>
      </c>
      <c r="C221" s="4">
        <v>2</v>
      </c>
      <c r="D221" s="4">
        <v>3.56</v>
      </c>
      <c r="E221" s="4"/>
      <c r="F221" s="4">
        <f t="shared" si="4"/>
        <v>0.26815272151159802</v>
      </c>
    </row>
    <row r="222" spans="1:6" x14ac:dyDescent="0.2">
      <c r="A222" s="4" t="s">
        <v>41</v>
      </c>
      <c r="B222" s="4" t="s">
        <v>55</v>
      </c>
      <c r="C222" s="4">
        <v>3</v>
      </c>
      <c r="D222" s="4">
        <v>4.0609999999999999</v>
      </c>
      <c r="E222" s="4"/>
      <c r="F222" s="4">
        <f t="shared" si="4"/>
        <v>0.30588994439848299</v>
      </c>
    </row>
    <row r="223" spans="1:6" x14ac:dyDescent="0.2">
      <c r="A223" s="4" t="s">
        <v>41</v>
      </c>
      <c r="B223" s="4" t="s">
        <v>55</v>
      </c>
      <c r="C223" s="4">
        <v>4</v>
      </c>
      <c r="D223" s="4">
        <v>1.9179999999999999</v>
      </c>
      <c r="E223" s="4"/>
      <c r="F223" s="4">
        <f t="shared" si="4"/>
        <v>0.14447104490428228</v>
      </c>
    </row>
    <row r="224" spans="1:6" x14ac:dyDescent="0.2">
      <c r="A224" s="4" t="s">
        <v>41</v>
      </c>
      <c r="B224" s="4" t="s">
        <v>55</v>
      </c>
      <c r="C224" s="4">
        <v>5</v>
      </c>
      <c r="D224" s="4">
        <v>9.9960000000000004</v>
      </c>
      <c r="E224" s="4"/>
      <c r="F224" s="4">
        <f t="shared" si="4"/>
        <v>0.75293668658144208</v>
      </c>
    </row>
    <row r="225" spans="1:6" x14ac:dyDescent="0.2">
      <c r="A225" s="4" t="s">
        <v>41</v>
      </c>
      <c r="B225" s="4" t="s">
        <v>56</v>
      </c>
      <c r="C225" s="4">
        <v>1</v>
      </c>
      <c r="D225" s="4">
        <v>13.488</v>
      </c>
      <c r="E225" s="4"/>
      <c r="F225" s="4">
        <f t="shared" si="4"/>
        <v>1.0159673898169759</v>
      </c>
    </row>
    <row r="226" spans="1:6" x14ac:dyDescent="0.2">
      <c r="A226" s="4" t="s">
        <v>41</v>
      </c>
      <c r="B226" s="4" t="s">
        <v>56</v>
      </c>
      <c r="C226" s="4">
        <v>2</v>
      </c>
      <c r="D226" s="4">
        <v>5.5179999999999998</v>
      </c>
      <c r="E226" s="4"/>
      <c r="F226" s="4">
        <f t="shared" si="4"/>
        <v>0.41563671834297689</v>
      </c>
    </row>
    <row r="227" spans="1:6" x14ac:dyDescent="0.2">
      <c r="A227" s="4" t="s">
        <v>41</v>
      </c>
      <c r="B227" s="4" t="s">
        <v>56</v>
      </c>
      <c r="C227" s="4">
        <v>3</v>
      </c>
      <c r="D227" s="4">
        <v>5.9139999999999997</v>
      </c>
      <c r="E227" s="4"/>
      <c r="F227" s="4">
        <f t="shared" si="4"/>
        <v>0.4454649424212333</v>
      </c>
    </row>
    <row r="228" spans="1:6" x14ac:dyDescent="0.2">
      <c r="A228" s="4" t="s">
        <v>41</v>
      </c>
      <c r="B228" s="4" t="s">
        <v>56</v>
      </c>
      <c r="C228" s="4">
        <v>4</v>
      </c>
      <c r="D228" s="4">
        <v>6.7160000000000002</v>
      </c>
      <c r="E228" s="4"/>
      <c r="F228" s="4">
        <f t="shared" si="4"/>
        <v>0.50587462855952026</v>
      </c>
    </row>
    <row r="229" spans="1:6" x14ac:dyDescent="0.2">
      <c r="A229" s="4" t="s">
        <v>41</v>
      </c>
      <c r="B229" s="4" t="s">
        <v>56</v>
      </c>
      <c r="C229" s="4">
        <v>5</v>
      </c>
      <c r="D229" s="4">
        <v>9.7840000000000007</v>
      </c>
      <c r="E229" s="4"/>
      <c r="F229" s="4">
        <f t="shared" si="4"/>
        <v>0.73696804136783012</v>
      </c>
    </row>
    <row r="230" spans="1:6" x14ac:dyDescent="0.2">
      <c r="A230" s="4" t="s">
        <v>41</v>
      </c>
      <c r="B230" s="4" t="s">
        <v>56</v>
      </c>
      <c r="C230" s="4">
        <v>6</v>
      </c>
      <c r="D230" s="4">
        <v>3.976</v>
      </c>
      <c r="E230" s="4"/>
      <c r="F230" s="4">
        <f t="shared" si="4"/>
        <v>0.29948742155340274</v>
      </c>
    </row>
    <row r="231" spans="1:6" x14ac:dyDescent="0.2">
      <c r="A231" s="4" t="s">
        <v>41</v>
      </c>
      <c r="B231" s="4" t="s">
        <v>57</v>
      </c>
      <c r="C231" s="4">
        <v>1</v>
      </c>
      <c r="D231" s="4">
        <v>4.5469999999999997</v>
      </c>
      <c r="E231" s="4"/>
      <c r="F231" s="4">
        <f t="shared" si="4"/>
        <v>0.34249731031270675</v>
      </c>
    </row>
    <row r="232" spans="1:6" x14ac:dyDescent="0.2">
      <c r="A232" s="4" t="s">
        <v>41</v>
      </c>
      <c r="B232" s="4" t="s">
        <v>57</v>
      </c>
      <c r="C232" s="4">
        <v>2</v>
      </c>
      <c r="D232" s="4">
        <v>3.7629999999999999</v>
      </c>
      <c r="E232" s="4"/>
      <c r="F232" s="4">
        <f t="shared" si="4"/>
        <v>0.28344345254161329</v>
      </c>
    </row>
    <row r="233" spans="1:6" x14ac:dyDescent="0.2">
      <c r="A233" s="4" t="s">
        <v>41</v>
      </c>
      <c r="B233" s="4" t="s">
        <v>57</v>
      </c>
      <c r="C233" s="4">
        <v>3</v>
      </c>
      <c r="D233" s="4">
        <v>4.2380000000000004</v>
      </c>
      <c r="E233" s="4"/>
      <c r="F233" s="4">
        <f t="shared" si="4"/>
        <v>0.31922225667588555</v>
      </c>
    </row>
    <row r="234" spans="1:6" x14ac:dyDescent="0.2">
      <c r="A234" s="5" t="s">
        <v>58</v>
      </c>
      <c r="B234" s="3" t="s">
        <v>62</v>
      </c>
      <c r="C234" s="3">
        <v>1</v>
      </c>
      <c r="D234" s="3">
        <v>14.817</v>
      </c>
      <c r="E234" s="3"/>
      <c r="F234" s="3">
        <f t="shared" si="4"/>
        <v>1.1160727175947607</v>
      </c>
    </row>
    <row r="235" spans="1:6" x14ac:dyDescent="0.2">
      <c r="A235" s="5" t="s">
        <v>58</v>
      </c>
      <c r="B235" s="3" t="s">
        <v>62</v>
      </c>
      <c r="C235" s="3">
        <v>2</v>
      </c>
      <c r="D235" s="3">
        <v>12.622</v>
      </c>
      <c r="E235" s="3"/>
      <c r="F235" s="3">
        <f t="shared" si="4"/>
        <v>0.95073698059533429</v>
      </c>
    </row>
    <row r="236" spans="1:6" x14ac:dyDescent="0.2">
      <c r="A236" s="5" t="s">
        <v>58</v>
      </c>
      <c r="B236" s="3" t="s">
        <v>62</v>
      </c>
      <c r="C236" s="3">
        <v>3</v>
      </c>
      <c r="D236" s="3">
        <v>3.5710000000000002</v>
      </c>
      <c r="E236" s="3"/>
      <c r="F236" s="3">
        <f t="shared" si="4"/>
        <v>0.26898128329154958</v>
      </c>
    </row>
    <row r="237" spans="1:6" x14ac:dyDescent="0.2">
      <c r="A237" s="5" t="s">
        <v>58</v>
      </c>
      <c r="B237" s="3" t="s">
        <v>62</v>
      </c>
      <c r="C237" s="3">
        <v>4</v>
      </c>
      <c r="D237" s="3">
        <v>9.0269999999999992</v>
      </c>
      <c r="E237" s="3"/>
      <c r="F237" s="3">
        <f t="shared" si="4"/>
        <v>0.67994792614752675</v>
      </c>
    </row>
    <row r="238" spans="1:6" x14ac:dyDescent="0.2">
      <c r="A238" s="5" t="s">
        <v>58</v>
      </c>
      <c r="B238" s="3" t="s">
        <v>62</v>
      </c>
      <c r="C238" s="3">
        <v>5</v>
      </c>
      <c r="D238" s="3">
        <v>6.6509999999999998</v>
      </c>
      <c r="E238" s="3"/>
      <c r="F238" s="3">
        <f t="shared" si="4"/>
        <v>0.50097858167798826</v>
      </c>
    </row>
    <row r="239" spans="1:6" x14ac:dyDescent="0.2">
      <c r="A239" s="5" t="s">
        <v>58</v>
      </c>
      <c r="B239" s="3" t="s">
        <v>62</v>
      </c>
      <c r="C239" s="3">
        <v>6</v>
      </c>
      <c r="D239" s="3">
        <v>8.4030000000000005</v>
      </c>
      <c r="E239" s="3"/>
      <c r="F239" s="3">
        <f t="shared" si="4"/>
        <v>0.63294587608481967</v>
      </c>
    </row>
    <row r="240" spans="1:6" x14ac:dyDescent="0.2">
      <c r="A240" s="5" t="s">
        <v>58</v>
      </c>
      <c r="B240" s="3" t="s">
        <v>62</v>
      </c>
      <c r="C240" s="3">
        <v>7</v>
      </c>
      <c r="D240" s="3">
        <v>14.347</v>
      </c>
      <c r="E240" s="3"/>
      <c r="F240" s="3">
        <f t="shared" si="4"/>
        <v>1.0806705324513755</v>
      </c>
    </row>
    <row r="241" spans="1:6" x14ac:dyDescent="0.2">
      <c r="A241" s="5" t="s">
        <v>58</v>
      </c>
      <c r="B241" s="3" t="s">
        <v>62</v>
      </c>
      <c r="C241" s="3">
        <v>8</v>
      </c>
      <c r="D241" s="3">
        <v>8.3369999999999997</v>
      </c>
      <c r="E241" s="3"/>
      <c r="F241" s="3">
        <f t="shared" si="4"/>
        <v>0.62797450540511024</v>
      </c>
    </row>
    <row r="242" spans="1:6" x14ac:dyDescent="0.2">
      <c r="A242" s="5" t="s">
        <v>58</v>
      </c>
      <c r="B242" s="3" t="s">
        <v>62</v>
      </c>
      <c r="C242" s="3">
        <v>9</v>
      </c>
      <c r="D242" s="3">
        <v>19.779</v>
      </c>
      <c r="E242" s="3"/>
      <c r="F242" s="3">
        <f t="shared" si="4"/>
        <v>1.4898294041510947</v>
      </c>
    </row>
    <row r="243" spans="1:6" x14ac:dyDescent="0.2">
      <c r="A243" s="5" t="s">
        <v>58</v>
      </c>
      <c r="B243" s="3" t="s">
        <v>63</v>
      </c>
      <c r="C243" s="3">
        <v>1</v>
      </c>
      <c r="D243" s="3">
        <v>6.2939999999999996</v>
      </c>
      <c r="E243" s="3"/>
      <c r="F243" s="3">
        <f t="shared" si="4"/>
        <v>0.47408798572865107</v>
      </c>
    </row>
    <row r="244" spans="1:6" x14ac:dyDescent="0.2">
      <c r="A244" s="5" t="s">
        <v>58</v>
      </c>
      <c r="B244" s="3" t="s">
        <v>63</v>
      </c>
      <c r="C244" s="3">
        <v>2</v>
      </c>
      <c r="D244" s="3">
        <v>8.4209999999999994</v>
      </c>
      <c r="E244" s="3"/>
      <c r="F244" s="3">
        <f t="shared" si="4"/>
        <v>0.63430170445201306</v>
      </c>
    </row>
    <row r="245" spans="1:6" x14ac:dyDescent="0.2">
      <c r="A245" s="5" t="s">
        <v>58</v>
      </c>
      <c r="B245" s="3" t="s">
        <v>64</v>
      </c>
      <c r="C245" s="3">
        <v>1</v>
      </c>
      <c r="D245" s="3">
        <v>8.2669999999999995</v>
      </c>
      <c r="E245" s="3"/>
      <c r="F245" s="3">
        <f t="shared" si="4"/>
        <v>0.6227018395326912</v>
      </c>
    </row>
    <row r="246" spans="1:6" x14ac:dyDescent="0.2">
      <c r="A246" s="5" t="s">
        <v>58</v>
      </c>
      <c r="B246" s="3" t="s">
        <v>64</v>
      </c>
      <c r="C246" s="3">
        <v>2</v>
      </c>
      <c r="D246" s="3">
        <v>16.638000000000002</v>
      </c>
      <c r="E246" s="3"/>
      <c r="F246" s="3">
        <f t="shared" si="4"/>
        <v>1.2532373540758337</v>
      </c>
    </row>
    <row r="247" spans="1:6" x14ac:dyDescent="0.2">
      <c r="A247" s="5" t="s">
        <v>58</v>
      </c>
      <c r="B247" s="3" t="s">
        <v>64</v>
      </c>
      <c r="C247" s="3">
        <v>3</v>
      </c>
      <c r="D247" s="3">
        <v>7.6529999999999996</v>
      </c>
      <c r="E247" s="3"/>
      <c r="F247" s="3">
        <f t="shared" si="4"/>
        <v>0.5764530274517583</v>
      </c>
    </row>
    <row r="248" spans="1:6" x14ac:dyDescent="0.2">
      <c r="A248" s="5" t="s">
        <v>58</v>
      </c>
      <c r="B248" s="3" t="s">
        <v>64</v>
      </c>
      <c r="C248" s="3">
        <v>4</v>
      </c>
      <c r="D248" s="3">
        <v>6.6550000000000002</v>
      </c>
      <c r="E248" s="3"/>
      <c r="F248" s="3">
        <f t="shared" si="4"/>
        <v>0.50127987687069797</v>
      </c>
    </row>
    <row r="249" spans="1:6" x14ac:dyDescent="0.2">
      <c r="A249" s="5" t="s">
        <v>58</v>
      </c>
      <c r="B249" s="3" t="s">
        <v>64</v>
      </c>
      <c r="C249" s="3">
        <v>5</v>
      </c>
      <c r="D249" s="3">
        <v>5.1970000000000001</v>
      </c>
      <c r="E249" s="3"/>
      <c r="F249" s="3">
        <f t="shared" si="4"/>
        <v>0.39145777912802665</v>
      </c>
    </row>
    <row r="250" spans="1:6" x14ac:dyDescent="0.2">
      <c r="A250" s="5" t="s">
        <v>58</v>
      </c>
      <c r="B250" s="3" t="s">
        <v>65</v>
      </c>
      <c r="C250" s="3">
        <v>1</v>
      </c>
      <c r="D250" s="3">
        <v>14.93</v>
      </c>
      <c r="E250" s="3"/>
      <c r="F250" s="3">
        <f t="shared" si="4"/>
        <v>1.1245843067888084</v>
      </c>
    </row>
    <row r="251" spans="1:6" x14ac:dyDescent="0.2">
      <c r="A251" s="5" t="s">
        <v>58</v>
      </c>
      <c r="B251" s="3" t="s">
        <v>65</v>
      </c>
      <c r="C251" s="3">
        <v>2</v>
      </c>
      <c r="D251" s="3">
        <v>2.8420000000000001</v>
      </c>
      <c r="E251" s="3"/>
      <c r="F251" s="3">
        <f t="shared" si="4"/>
        <v>0.21407023442021392</v>
      </c>
    </row>
    <row r="252" spans="1:6" x14ac:dyDescent="0.2">
      <c r="A252" s="5" t="s">
        <v>58</v>
      </c>
      <c r="B252" s="3" t="s">
        <v>65</v>
      </c>
      <c r="C252" s="3">
        <v>3</v>
      </c>
      <c r="D252" s="3">
        <v>3.5270000000000001</v>
      </c>
      <c r="E252" s="3"/>
      <c r="F252" s="3">
        <f t="shared" si="4"/>
        <v>0.26566703617174331</v>
      </c>
    </row>
    <row r="253" spans="1:6" x14ac:dyDescent="0.2">
      <c r="A253" s="5" t="s">
        <v>58</v>
      </c>
      <c r="B253" s="3" t="s">
        <v>65</v>
      </c>
      <c r="C253" s="3">
        <v>4</v>
      </c>
      <c r="D253" s="3">
        <v>20.039000000000001</v>
      </c>
      <c r="E253" s="3"/>
      <c r="F253" s="3">
        <f t="shared" si="4"/>
        <v>1.5094135916772227</v>
      </c>
    </row>
    <row r="254" spans="1:6" x14ac:dyDescent="0.2">
      <c r="A254" s="5" t="s">
        <v>58</v>
      </c>
      <c r="B254" s="3" t="s">
        <v>65</v>
      </c>
      <c r="C254" s="3">
        <v>5</v>
      </c>
      <c r="D254" s="3">
        <v>6.5460000000000003</v>
      </c>
      <c r="E254" s="3"/>
      <c r="F254" s="3">
        <f t="shared" si="4"/>
        <v>0.49306958286935976</v>
      </c>
    </row>
    <row r="255" spans="1:6" x14ac:dyDescent="0.2">
      <c r="A255" s="5" t="s">
        <v>58</v>
      </c>
      <c r="B255" s="3" t="s">
        <v>65</v>
      </c>
      <c r="C255" s="3">
        <v>6</v>
      </c>
      <c r="D255" s="3">
        <v>13.972</v>
      </c>
      <c r="E255" s="3"/>
      <c r="F255" s="3">
        <f t="shared" si="4"/>
        <v>1.0524241081348447</v>
      </c>
    </row>
    <row r="256" spans="1:6" x14ac:dyDescent="0.2">
      <c r="A256" s="5" t="s">
        <v>58</v>
      </c>
      <c r="B256" s="3" t="s">
        <v>65</v>
      </c>
      <c r="C256" s="3">
        <v>7</v>
      </c>
      <c r="D256" s="3">
        <v>4.8499999999999996</v>
      </c>
      <c r="E256" s="3"/>
      <c r="F256" s="3">
        <f t="shared" si="4"/>
        <v>0.36532042116046354</v>
      </c>
    </row>
    <row r="257" spans="1:6" x14ac:dyDescent="0.2">
      <c r="A257" s="5" t="s">
        <v>58</v>
      </c>
      <c r="B257" s="3" t="s">
        <v>66</v>
      </c>
      <c r="C257" s="3">
        <v>1</v>
      </c>
      <c r="D257" s="3">
        <v>6.6589999999999998</v>
      </c>
      <c r="E257" s="3"/>
      <c r="F257" s="3">
        <f t="shared" si="4"/>
        <v>0.50158117206340758</v>
      </c>
    </row>
    <row r="258" spans="1:6" x14ac:dyDescent="0.2">
      <c r="A258" s="5" t="s">
        <v>58</v>
      </c>
      <c r="B258" s="3" t="s">
        <v>66</v>
      </c>
      <c r="C258" s="3">
        <v>2</v>
      </c>
      <c r="D258" s="3">
        <v>12.321999999999999</v>
      </c>
      <c r="E258" s="3"/>
      <c r="F258" s="3">
        <f t="shared" si="4"/>
        <v>0.92813984114210968</v>
      </c>
    </row>
    <row r="259" spans="1:6" x14ac:dyDescent="0.2">
      <c r="A259" s="5" t="s">
        <v>58</v>
      </c>
      <c r="B259" s="3" t="s">
        <v>66</v>
      </c>
      <c r="C259" s="3">
        <v>3</v>
      </c>
      <c r="D259" s="3">
        <v>7.383</v>
      </c>
      <c r="E259" s="3"/>
      <c r="F259" s="3">
        <f t="shared" ref="F259:F321" si="5">D259/$E$2</f>
        <v>0.55611560194385623</v>
      </c>
    </row>
    <row r="260" spans="1:6" x14ac:dyDescent="0.2">
      <c r="A260" s="5" t="s">
        <v>58</v>
      </c>
      <c r="B260" s="3" t="s">
        <v>66</v>
      </c>
      <c r="C260" s="3">
        <v>4</v>
      </c>
      <c r="D260" s="3">
        <v>13.425000000000001</v>
      </c>
      <c r="E260" s="3"/>
      <c r="F260" s="3">
        <f t="shared" si="5"/>
        <v>1.0112219905317987</v>
      </c>
    </row>
    <row r="261" spans="1:6" x14ac:dyDescent="0.2">
      <c r="A261" s="5" t="s">
        <v>58</v>
      </c>
      <c r="B261" s="3" t="s">
        <v>66</v>
      </c>
      <c r="C261" s="3">
        <v>5</v>
      </c>
      <c r="D261" s="3">
        <v>6.8949999999999996</v>
      </c>
      <c r="E261" s="3"/>
      <c r="F261" s="3">
        <f t="shared" si="5"/>
        <v>0.51935758843327762</v>
      </c>
    </row>
    <row r="262" spans="1:6" x14ac:dyDescent="0.2">
      <c r="A262" s="5" t="s">
        <v>58</v>
      </c>
      <c r="B262" s="3" t="s">
        <v>66</v>
      </c>
      <c r="C262" s="3">
        <v>6</v>
      </c>
      <c r="D262" s="3">
        <v>9.859</v>
      </c>
      <c r="E262" s="3"/>
      <c r="F262" s="3">
        <f t="shared" si="5"/>
        <v>0.74261732623113619</v>
      </c>
    </row>
    <row r="263" spans="1:6" x14ac:dyDescent="0.2">
      <c r="A263" s="5" t="s">
        <v>58</v>
      </c>
      <c r="B263" s="3" t="s">
        <v>66</v>
      </c>
      <c r="C263" s="3">
        <v>7</v>
      </c>
      <c r="D263" s="3">
        <v>9.64</v>
      </c>
      <c r="E263" s="3"/>
      <c r="F263" s="3">
        <f t="shared" si="5"/>
        <v>0.72612141443028233</v>
      </c>
    </row>
    <row r="264" spans="1:6" x14ac:dyDescent="0.2">
      <c r="A264" s="6" t="s">
        <v>59</v>
      </c>
      <c r="B264" s="4" t="s">
        <v>67</v>
      </c>
      <c r="C264" s="4">
        <v>1</v>
      </c>
      <c r="D264" s="4">
        <v>35.232999999999997</v>
      </c>
      <c r="E264" s="4"/>
      <c r="F264" s="4">
        <f t="shared" si="5"/>
        <v>2.6538833811848686</v>
      </c>
    </row>
    <row r="265" spans="1:6" x14ac:dyDescent="0.2">
      <c r="A265" s="6" t="s">
        <v>59</v>
      </c>
      <c r="B265" s="4" t="s">
        <v>67</v>
      </c>
      <c r="C265" s="4">
        <v>2</v>
      </c>
      <c r="D265" s="4">
        <v>3.9390000000000001</v>
      </c>
      <c r="E265" s="4"/>
      <c r="F265" s="4">
        <f t="shared" si="5"/>
        <v>0.29670044102083837</v>
      </c>
    </row>
    <row r="266" spans="1:6" x14ac:dyDescent="0.2">
      <c r="A266" s="6" t="s">
        <v>59</v>
      </c>
      <c r="B266" s="4" t="s">
        <v>68</v>
      </c>
      <c r="C266" s="4">
        <v>1</v>
      </c>
      <c r="D266" s="4">
        <v>10.436</v>
      </c>
      <c r="E266" s="4"/>
      <c r="F266" s="4">
        <f t="shared" si="5"/>
        <v>0.78607915777950477</v>
      </c>
    </row>
    <row r="267" spans="1:6" x14ac:dyDescent="0.2">
      <c r="A267" s="6" t="s">
        <v>59</v>
      </c>
      <c r="B267" s="4" t="s">
        <v>68</v>
      </c>
      <c r="C267" s="4">
        <v>2</v>
      </c>
      <c r="D267" s="4">
        <v>22.643999999999998</v>
      </c>
      <c r="E267" s="4"/>
      <c r="F267" s="4">
        <f t="shared" si="5"/>
        <v>1.705632085929389</v>
      </c>
    </row>
    <row r="268" spans="1:6" x14ac:dyDescent="0.2">
      <c r="A268" s="6" t="s">
        <v>59</v>
      </c>
      <c r="B268" s="4" t="s">
        <v>68</v>
      </c>
      <c r="C268" s="4">
        <v>3</v>
      </c>
      <c r="D268" s="4">
        <v>35.198</v>
      </c>
      <c r="E268" s="4"/>
      <c r="F268" s="4">
        <f t="shared" si="5"/>
        <v>2.6512470482486594</v>
      </c>
    </row>
    <row r="269" spans="1:6" x14ac:dyDescent="0.2">
      <c r="A269" s="6" t="s">
        <v>59</v>
      </c>
      <c r="B269" s="4" t="s">
        <v>69</v>
      </c>
      <c r="C269" s="4">
        <v>1</v>
      </c>
      <c r="D269" s="4">
        <v>8.3290000000000006</v>
      </c>
      <c r="E269" s="4"/>
      <c r="F269" s="4">
        <f t="shared" si="5"/>
        <v>0.62737191501969103</v>
      </c>
    </row>
    <row r="270" spans="1:6" x14ac:dyDescent="0.2">
      <c r="A270" s="6" t="s">
        <v>59</v>
      </c>
      <c r="B270" s="4" t="s">
        <v>69</v>
      </c>
      <c r="C270" s="4">
        <v>2</v>
      </c>
      <c r="D270" s="4">
        <v>9.2319999999999993</v>
      </c>
      <c r="E270" s="4"/>
      <c r="F270" s="4">
        <f t="shared" si="5"/>
        <v>0.69538930477389682</v>
      </c>
    </row>
    <row r="271" spans="1:6" x14ac:dyDescent="0.2">
      <c r="A271" s="6" t="s">
        <v>59</v>
      </c>
      <c r="B271" s="4" t="s">
        <v>69</v>
      </c>
      <c r="C271" s="4">
        <v>3</v>
      </c>
      <c r="D271" s="4">
        <v>10.585000000000001</v>
      </c>
      <c r="E271" s="4"/>
      <c r="F271" s="4">
        <f t="shared" si="5"/>
        <v>0.7973024037079397</v>
      </c>
    </row>
    <row r="272" spans="1:6" x14ac:dyDescent="0.2">
      <c r="A272" s="6" t="s">
        <v>59</v>
      </c>
      <c r="B272" s="4" t="s">
        <v>69</v>
      </c>
      <c r="C272" s="4">
        <v>4</v>
      </c>
      <c r="D272" s="4">
        <v>8.3670000000000009</v>
      </c>
      <c r="E272" s="4"/>
      <c r="F272" s="4">
        <f t="shared" si="5"/>
        <v>0.63023421935043278</v>
      </c>
    </row>
    <row r="273" spans="1:6" x14ac:dyDescent="0.2">
      <c r="A273" s="6" t="s">
        <v>59</v>
      </c>
      <c r="B273" s="4" t="s">
        <v>69</v>
      </c>
      <c r="C273" s="4">
        <v>5</v>
      </c>
      <c r="D273" s="4">
        <v>3.3929999999999998</v>
      </c>
      <c r="E273" s="4"/>
      <c r="F273" s="4">
        <f t="shared" si="5"/>
        <v>0.25557364721596965</v>
      </c>
    </row>
    <row r="274" spans="1:6" x14ac:dyDescent="0.2">
      <c r="A274" s="6" t="s">
        <v>59</v>
      </c>
      <c r="B274" s="4" t="s">
        <v>70</v>
      </c>
      <c r="C274" s="4">
        <v>1</v>
      </c>
      <c r="D274" s="4">
        <v>11.127000000000001</v>
      </c>
      <c r="E274" s="4"/>
      <c r="F274" s="4">
        <f t="shared" si="5"/>
        <v>0.83812790232009871</v>
      </c>
    </row>
    <row r="275" spans="1:6" x14ac:dyDescent="0.2">
      <c r="A275" s="6" t="s">
        <v>59</v>
      </c>
      <c r="B275" s="4" t="s">
        <v>70</v>
      </c>
      <c r="C275" s="4">
        <v>2</v>
      </c>
      <c r="D275" s="4">
        <v>19.462</v>
      </c>
      <c r="E275" s="4"/>
      <c r="F275" s="4">
        <f t="shared" si="5"/>
        <v>1.4659517601288541</v>
      </c>
    </row>
    <row r="276" spans="1:6" x14ac:dyDescent="0.2">
      <c r="A276" s="6" t="s">
        <v>59</v>
      </c>
      <c r="B276" s="4" t="s">
        <v>70</v>
      </c>
      <c r="C276" s="4">
        <v>3</v>
      </c>
      <c r="D276" s="4">
        <v>7.82</v>
      </c>
      <c r="E276" s="4"/>
      <c r="F276" s="4">
        <f t="shared" si="5"/>
        <v>0.58903210174738663</v>
      </c>
    </row>
    <row r="277" spans="1:6" x14ac:dyDescent="0.2">
      <c r="A277" s="6" t="s">
        <v>59</v>
      </c>
      <c r="B277" s="4" t="s">
        <v>70</v>
      </c>
      <c r="C277" s="4">
        <v>4</v>
      </c>
      <c r="D277" s="4">
        <v>21.899000000000001</v>
      </c>
      <c r="E277" s="4"/>
      <c r="F277" s="4">
        <f t="shared" si="5"/>
        <v>1.649515856287215</v>
      </c>
    </row>
    <row r="278" spans="1:6" x14ac:dyDescent="0.2">
      <c r="A278" s="6" t="s">
        <v>59</v>
      </c>
      <c r="B278" s="4" t="s">
        <v>70</v>
      </c>
      <c r="C278" s="4">
        <v>5</v>
      </c>
      <c r="D278" s="4">
        <v>13.256</v>
      </c>
      <c r="E278" s="4"/>
      <c r="F278" s="4">
        <f t="shared" si="5"/>
        <v>0.99849226863981555</v>
      </c>
    </row>
    <row r="279" spans="1:6" x14ac:dyDescent="0.2">
      <c r="A279" s="6" t="s">
        <v>59</v>
      </c>
      <c r="B279" s="4" t="s">
        <v>71</v>
      </c>
      <c r="C279" s="4">
        <v>1</v>
      </c>
      <c r="D279" s="4">
        <v>12.113</v>
      </c>
      <c r="E279" s="4"/>
      <c r="F279" s="4">
        <f t="shared" si="5"/>
        <v>0.91239716732302989</v>
      </c>
    </row>
    <row r="280" spans="1:6" x14ac:dyDescent="0.2">
      <c r="A280" s="6" t="s">
        <v>59</v>
      </c>
      <c r="B280" s="4" t="s">
        <v>71</v>
      </c>
      <c r="C280" s="4">
        <v>2</v>
      </c>
      <c r="D280" s="4">
        <v>20.896999999999998</v>
      </c>
      <c r="E280" s="4"/>
      <c r="F280" s="4">
        <f t="shared" si="5"/>
        <v>1.5740414105134448</v>
      </c>
    </row>
    <row r="281" spans="1:6" x14ac:dyDescent="0.2">
      <c r="A281" s="6" t="s">
        <v>59</v>
      </c>
      <c r="B281" s="4" t="s">
        <v>71</v>
      </c>
      <c r="C281" s="4">
        <v>3</v>
      </c>
      <c r="D281" s="4">
        <v>10.571999999999999</v>
      </c>
      <c r="E281" s="4"/>
      <c r="F281" s="4">
        <f t="shared" si="5"/>
        <v>0.79632319433163312</v>
      </c>
    </row>
    <row r="282" spans="1:6" x14ac:dyDescent="0.2">
      <c r="A282" s="6" t="s">
        <v>59</v>
      </c>
      <c r="B282" s="4" t="s">
        <v>71</v>
      </c>
      <c r="C282" s="4">
        <v>4</v>
      </c>
      <c r="D282" s="4">
        <v>11.845000000000001</v>
      </c>
      <c r="E282" s="4"/>
      <c r="F282" s="4">
        <f t="shared" si="5"/>
        <v>0.89221038941148278</v>
      </c>
    </row>
    <row r="283" spans="1:6" x14ac:dyDescent="0.2">
      <c r="A283" s="3" t="s">
        <v>60</v>
      </c>
      <c r="B283" s="3" t="s">
        <v>72</v>
      </c>
      <c r="C283" s="3">
        <v>1</v>
      </c>
      <c r="D283" s="3">
        <v>69.164000000000001</v>
      </c>
      <c r="E283" s="3"/>
      <c r="F283" s="3">
        <f t="shared" si="5"/>
        <v>5.2096951771427431</v>
      </c>
    </row>
    <row r="284" spans="1:6" x14ac:dyDescent="0.2">
      <c r="A284" s="3" t="s">
        <v>60</v>
      </c>
      <c r="B284" s="3" t="s">
        <v>72</v>
      </c>
      <c r="C284" s="3">
        <v>2</v>
      </c>
      <c r="D284" s="3">
        <v>55.043999999999997</v>
      </c>
      <c r="E284" s="3"/>
      <c r="F284" s="3">
        <f t="shared" si="5"/>
        <v>4.1461231468776401</v>
      </c>
    </row>
    <row r="285" spans="1:6" x14ac:dyDescent="0.2">
      <c r="A285" s="3" t="s">
        <v>60</v>
      </c>
      <c r="B285" s="3" t="s">
        <v>72</v>
      </c>
      <c r="C285" s="3">
        <v>3</v>
      </c>
      <c r="D285" s="3">
        <v>7.2220000000000004</v>
      </c>
      <c r="E285" s="3"/>
      <c r="F285" s="3">
        <f t="shared" si="5"/>
        <v>0.54398847043729237</v>
      </c>
    </row>
    <row r="286" spans="1:6" x14ac:dyDescent="0.2">
      <c r="A286" s="3" t="s">
        <v>60</v>
      </c>
      <c r="B286" s="3" t="s">
        <v>72</v>
      </c>
      <c r="C286" s="3">
        <v>4</v>
      </c>
      <c r="D286" s="3">
        <v>31.643000000000001</v>
      </c>
      <c r="E286" s="3"/>
      <c r="F286" s="3">
        <f t="shared" si="5"/>
        <v>2.3834709457279484</v>
      </c>
    </row>
    <row r="287" spans="1:6" x14ac:dyDescent="0.2">
      <c r="A287" s="3" t="s">
        <v>60</v>
      </c>
      <c r="B287" s="3" t="s">
        <v>72</v>
      </c>
      <c r="C287" s="3">
        <v>5</v>
      </c>
      <c r="D287" s="3">
        <v>21.431000000000001</v>
      </c>
      <c r="E287" s="3"/>
      <c r="F287" s="3">
        <f t="shared" si="5"/>
        <v>1.6142643187401846</v>
      </c>
    </row>
    <row r="288" spans="1:6" x14ac:dyDescent="0.2">
      <c r="A288" s="3" t="s">
        <v>60</v>
      </c>
      <c r="B288" s="3" t="s">
        <v>72</v>
      </c>
      <c r="C288" s="3">
        <v>6</v>
      </c>
      <c r="D288" s="3">
        <v>3.9220000000000002</v>
      </c>
      <c r="E288" s="3"/>
      <c r="F288" s="3">
        <f t="shared" si="5"/>
        <v>0.2954199364518223</v>
      </c>
    </row>
    <row r="289" spans="1:6" x14ac:dyDescent="0.2">
      <c r="A289" s="3" t="s">
        <v>60</v>
      </c>
      <c r="B289" s="3" t="s">
        <v>72</v>
      </c>
      <c r="C289" s="3">
        <v>7</v>
      </c>
      <c r="D289" s="3">
        <v>10.241</v>
      </c>
      <c r="E289" s="3"/>
      <c r="F289" s="3">
        <f t="shared" si="5"/>
        <v>0.77139101713490876</v>
      </c>
    </row>
    <row r="290" spans="1:6" x14ac:dyDescent="0.2">
      <c r="A290" s="3" t="s">
        <v>60</v>
      </c>
      <c r="B290" s="3" t="s">
        <v>73</v>
      </c>
      <c r="C290" s="3">
        <v>1</v>
      </c>
      <c r="D290" s="3">
        <v>36.628</v>
      </c>
      <c r="E290" s="3"/>
      <c r="F290" s="3">
        <f t="shared" si="5"/>
        <v>2.758960079642363</v>
      </c>
    </row>
    <row r="291" spans="1:6" x14ac:dyDescent="0.2">
      <c r="A291" s="3" t="s">
        <v>60</v>
      </c>
      <c r="B291" s="3" t="s">
        <v>73</v>
      </c>
      <c r="C291" s="3">
        <v>2</v>
      </c>
      <c r="D291" s="3">
        <v>10.141</v>
      </c>
      <c r="E291" s="3"/>
      <c r="F291" s="3">
        <f t="shared" si="5"/>
        <v>0.7638586373171673</v>
      </c>
    </row>
    <row r="292" spans="1:6" x14ac:dyDescent="0.2">
      <c r="A292" s="3" t="s">
        <v>60</v>
      </c>
      <c r="B292" s="3" t="s">
        <v>73</v>
      </c>
      <c r="C292" s="3">
        <v>3</v>
      </c>
      <c r="D292" s="3">
        <v>11.725</v>
      </c>
      <c r="E292" s="3"/>
      <c r="F292" s="3">
        <f t="shared" si="5"/>
        <v>0.88317153363019285</v>
      </c>
    </row>
    <row r="293" spans="1:6" x14ac:dyDescent="0.2">
      <c r="A293" s="3" t="s">
        <v>60</v>
      </c>
      <c r="B293" s="3" t="s">
        <v>74</v>
      </c>
      <c r="C293" s="3">
        <v>1</v>
      </c>
      <c r="D293" s="3">
        <v>6.6840000000000002</v>
      </c>
      <c r="E293" s="3"/>
      <c r="F293" s="3">
        <f t="shared" si="5"/>
        <v>0.50346426701784297</v>
      </c>
    </row>
    <row r="294" spans="1:6" x14ac:dyDescent="0.2">
      <c r="A294" s="3" t="s">
        <v>60</v>
      </c>
      <c r="B294" s="3" t="s">
        <v>74</v>
      </c>
      <c r="C294" s="3">
        <v>2</v>
      </c>
      <c r="D294" s="3">
        <v>11.057</v>
      </c>
      <c r="E294" s="3"/>
      <c r="F294" s="3">
        <f t="shared" si="5"/>
        <v>0.83285523644767956</v>
      </c>
    </row>
    <row r="295" spans="1:6" x14ac:dyDescent="0.2">
      <c r="A295" s="3" t="s">
        <v>60</v>
      </c>
      <c r="B295" s="3" t="s">
        <v>74</v>
      </c>
      <c r="C295" s="3">
        <v>3</v>
      </c>
      <c r="D295" s="3">
        <v>5.8090000000000002</v>
      </c>
      <c r="E295" s="3"/>
      <c r="F295" s="3">
        <f t="shared" si="5"/>
        <v>0.43755594361260475</v>
      </c>
    </row>
    <row r="296" spans="1:6" x14ac:dyDescent="0.2">
      <c r="A296" s="3" t="s">
        <v>60</v>
      </c>
      <c r="B296" s="3" t="s">
        <v>74</v>
      </c>
      <c r="C296" s="3">
        <v>4</v>
      </c>
      <c r="D296" s="3">
        <v>14.01</v>
      </c>
      <c r="E296" s="3"/>
      <c r="F296" s="3">
        <f t="shared" si="5"/>
        <v>1.0552864124655865</v>
      </c>
    </row>
    <row r="297" spans="1:6" x14ac:dyDescent="0.2">
      <c r="A297" s="3" t="s">
        <v>60</v>
      </c>
      <c r="B297" s="3" t="s">
        <v>74</v>
      </c>
      <c r="C297" s="3">
        <v>5</v>
      </c>
      <c r="D297" s="3">
        <v>13.768000000000001</v>
      </c>
      <c r="E297" s="3"/>
      <c r="F297" s="3">
        <f t="shared" si="5"/>
        <v>1.0370580533066522</v>
      </c>
    </row>
    <row r="298" spans="1:6" x14ac:dyDescent="0.2">
      <c r="A298" s="3" t="s">
        <v>60</v>
      </c>
      <c r="B298" s="3" t="s">
        <v>75</v>
      </c>
      <c r="C298" s="3">
        <v>1</v>
      </c>
      <c r="D298" s="3">
        <v>6.1120000000000001</v>
      </c>
      <c r="E298" s="3"/>
      <c r="F298" s="3">
        <f t="shared" si="5"/>
        <v>0.46037905446036154</v>
      </c>
    </row>
    <row r="299" spans="1:6" x14ac:dyDescent="0.2">
      <c r="A299" s="3" t="s">
        <v>60</v>
      </c>
      <c r="B299" s="3" t="s">
        <v>75</v>
      </c>
      <c r="C299" s="3">
        <v>2</v>
      </c>
      <c r="D299" s="3">
        <v>20.928999999999998</v>
      </c>
      <c r="E299" s="3"/>
      <c r="F299" s="3">
        <f t="shared" si="5"/>
        <v>1.5764517720551221</v>
      </c>
    </row>
    <row r="300" spans="1:6" x14ac:dyDescent="0.2">
      <c r="A300" s="3" t="s">
        <v>60</v>
      </c>
      <c r="B300" s="3" t="s">
        <v>76</v>
      </c>
      <c r="C300" s="3">
        <v>1</v>
      </c>
      <c r="D300" s="3">
        <v>13.13</v>
      </c>
      <c r="E300" s="3"/>
      <c r="F300" s="3">
        <f t="shared" si="5"/>
        <v>0.98900147006946126</v>
      </c>
    </row>
    <row r="301" spans="1:6" x14ac:dyDescent="0.2">
      <c r="A301" s="3" t="s">
        <v>60</v>
      </c>
      <c r="B301" s="3" t="s">
        <v>76</v>
      </c>
      <c r="C301" s="3">
        <v>2</v>
      </c>
      <c r="D301" s="3">
        <v>17.925000000000001</v>
      </c>
      <c r="E301" s="3"/>
      <c r="F301" s="3">
        <f t="shared" si="5"/>
        <v>1.3501790823301669</v>
      </c>
    </row>
    <row r="302" spans="1:6" x14ac:dyDescent="0.2">
      <c r="A302" s="3" t="s">
        <v>60</v>
      </c>
      <c r="B302" s="3" t="s">
        <v>76</v>
      </c>
      <c r="C302" s="3">
        <v>3</v>
      </c>
      <c r="D302" s="3">
        <v>13.624000000000001</v>
      </c>
      <c r="E302" s="3"/>
      <c r="F302" s="3">
        <f t="shared" si="5"/>
        <v>1.0262114263691042</v>
      </c>
    </row>
    <row r="303" spans="1:6" x14ac:dyDescent="0.2">
      <c r="A303" s="3" t="s">
        <v>60</v>
      </c>
      <c r="B303" s="3" t="s">
        <v>76</v>
      </c>
      <c r="C303" s="3">
        <v>4</v>
      </c>
      <c r="D303" s="3">
        <v>1.796</v>
      </c>
      <c r="E303" s="3"/>
      <c r="F303" s="3">
        <f t="shared" si="5"/>
        <v>0.13528154152663766</v>
      </c>
    </row>
    <row r="304" spans="1:6" x14ac:dyDescent="0.2">
      <c r="A304" s="3" t="s">
        <v>60</v>
      </c>
      <c r="B304" s="3" t="s">
        <v>77</v>
      </c>
      <c r="C304" s="3">
        <v>1</v>
      </c>
      <c r="D304" s="3">
        <v>19.614999999999998</v>
      </c>
      <c r="E304" s="3"/>
      <c r="F304" s="3">
        <f t="shared" si="5"/>
        <v>1.4774763012499985</v>
      </c>
    </row>
    <row r="305" spans="1:6" x14ac:dyDescent="0.2">
      <c r="A305" s="6" t="s">
        <v>61</v>
      </c>
      <c r="B305" s="4" t="s">
        <v>78</v>
      </c>
      <c r="C305" s="4">
        <v>1</v>
      </c>
      <c r="D305" s="4">
        <v>12.856999999999999</v>
      </c>
      <c r="E305" s="4"/>
      <c r="F305" s="4">
        <f t="shared" si="5"/>
        <v>0.96843807316702679</v>
      </c>
    </row>
    <row r="306" spans="1:6" x14ac:dyDescent="0.2">
      <c r="A306" s="6" t="s">
        <v>61</v>
      </c>
      <c r="B306" s="4" t="s">
        <v>78</v>
      </c>
      <c r="C306" s="4">
        <v>2</v>
      </c>
      <c r="D306" s="4">
        <v>9.0139999999999993</v>
      </c>
      <c r="E306" s="4"/>
      <c r="F306" s="4">
        <f t="shared" si="5"/>
        <v>0.67896871677122028</v>
      </c>
    </row>
    <row r="307" spans="1:6" x14ac:dyDescent="0.2">
      <c r="A307" s="6" t="s">
        <v>61</v>
      </c>
      <c r="B307" s="4" t="s">
        <v>78</v>
      </c>
      <c r="C307" s="4">
        <v>3</v>
      </c>
      <c r="D307" s="4">
        <v>15.848000000000001</v>
      </c>
      <c r="E307" s="4"/>
      <c r="F307" s="4">
        <f t="shared" si="5"/>
        <v>1.1937315535156756</v>
      </c>
    </row>
    <row r="308" spans="1:6" x14ac:dyDescent="0.2">
      <c r="A308" s="6" t="s">
        <v>61</v>
      </c>
      <c r="B308" s="4" t="s">
        <v>78</v>
      </c>
      <c r="C308" s="4">
        <v>4</v>
      </c>
      <c r="D308" s="4">
        <v>8.8350000000000009</v>
      </c>
      <c r="E308" s="4"/>
      <c r="F308" s="4">
        <f t="shared" si="5"/>
        <v>0.66548575689746314</v>
      </c>
    </row>
    <row r="309" spans="1:6" x14ac:dyDescent="0.2">
      <c r="A309" s="6" t="s">
        <v>61</v>
      </c>
      <c r="B309" s="4" t="s">
        <v>78</v>
      </c>
      <c r="C309" s="4">
        <v>5</v>
      </c>
      <c r="D309" s="4">
        <v>16.233000000000001</v>
      </c>
      <c r="E309" s="4"/>
      <c r="F309" s="4">
        <f t="shared" si="5"/>
        <v>1.2227312158139805</v>
      </c>
    </row>
    <row r="310" spans="1:6" x14ac:dyDescent="0.2">
      <c r="A310" s="6" t="s">
        <v>61</v>
      </c>
      <c r="B310" s="4" t="s">
        <v>79</v>
      </c>
      <c r="C310" s="4">
        <v>1</v>
      </c>
      <c r="D310" s="4">
        <v>17.748999999999999</v>
      </c>
      <c r="E310" s="4"/>
      <c r="F310" s="4">
        <f t="shared" si="5"/>
        <v>1.3369220938509419</v>
      </c>
    </row>
    <row r="311" spans="1:6" x14ac:dyDescent="0.2">
      <c r="A311" s="6" t="s">
        <v>61</v>
      </c>
      <c r="B311" s="4" t="s">
        <v>79</v>
      </c>
      <c r="C311" s="4">
        <v>2</v>
      </c>
      <c r="D311" s="4">
        <v>10.523999999999999</v>
      </c>
      <c r="E311" s="4"/>
      <c r="F311" s="4">
        <f t="shared" si="5"/>
        <v>0.79270765201911719</v>
      </c>
    </row>
    <row r="312" spans="1:6" x14ac:dyDescent="0.2">
      <c r="A312" s="6" t="s">
        <v>61</v>
      </c>
      <c r="B312" s="4" t="s">
        <v>80</v>
      </c>
      <c r="C312" s="4">
        <v>1</v>
      </c>
      <c r="D312" s="4">
        <v>7.0129999999999999</v>
      </c>
      <c r="E312" s="4"/>
      <c r="F312" s="4">
        <f t="shared" si="5"/>
        <v>0.52824579661821258</v>
      </c>
    </row>
    <row r="313" spans="1:6" x14ac:dyDescent="0.2">
      <c r="A313" s="6" t="s">
        <v>61</v>
      </c>
      <c r="B313" s="4" t="s">
        <v>81</v>
      </c>
      <c r="C313" s="4">
        <v>1</v>
      </c>
      <c r="D313" s="4">
        <v>5.556</v>
      </c>
      <c r="E313" s="4"/>
      <c r="F313" s="4">
        <f t="shared" si="5"/>
        <v>0.41849902267371869</v>
      </c>
    </row>
    <row r="314" spans="1:6" x14ac:dyDescent="0.2">
      <c r="A314" s="6" t="s">
        <v>61</v>
      </c>
      <c r="B314" s="4" t="s">
        <v>81</v>
      </c>
      <c r="C314" s="4">
        <v>2</v>
      </c>
      <c r="D314" s="4">
        <v>13.779</v>
      </c>
      <c r="E314" s="4"/>
      <c r="F314" s="4">
        <f t="shared" si="5"/>
        <v>1.0378866150866037</v>
      </c>
    </row>
    <row r="315" spans="1:6" x14ac:dyDescent="0.2">
      <c r="A315" s="6" t="s">
        <v>61</v>
      </c>
      <c r="B315" s="4" t="s">
        <v>81</v>
      </c>
      <c r="C315" s="4">
        <v>3</v>
      </c>
      <c r="D315" s="4">
        <v>9.9109999999999996</v>
      </c>
      <c r="E315" s="4"/>
      <c r="F315" s="4">
        <f t="shared" si="5"/>
        <v>0.74653416373636172</v>
      </c>
    </row>
    <row r="316" spans="1:6" x14ac:dyDescent="0.2">
      <c r="A316" s="6" t="s">
        <v>61</v>
      </c>
      <c r="B316" s="4" t="s">
        <v>81</v>
      </c>
      <c r="C316" s="4">
        <v>4</v>
      </c>
      <c r="D316" s="4">
        <v>8.0109999999999992</v>
      </c>
      <c r="E316" s="4"/>
      <c r="F316" s="4">
        <f t="shared" si="5"/>
        <v>0.60341894719927291</v>
      </c>
    </row>
    <row r="317" spans="1:6" x14ac:dyDescent="0.2">
      <c r="A317" s="6" t="s">
        <v>61</v>
      </c>
      <c r="B317" s="4" t="s">
        <v>81</v>
      </c>
      <c r="C317" s="4">
        <v>5</v>
      </c>
      <c r="D317" s="4">
        <v>7.7220000000000004</v>
      </c>
      <c r="E317" s="4"/>
      <c r="F317" s="4">
        <f t="shared" si="5"/>
        <v>0.58165036952600002</v>
      </c>
    </row>
    <row r="318" spans="1:6" x14ac:dyDescent="0.2">
      <c r="A318" s="6" t="s">
        <v>61</v>
      </c>
      <c r="B318" s="4" t="s">
        <v>82</v>
      </c>
      <c r="C318" s="4">
        <v>1</v>
      </c>
      <c r="D318" s="4">
        <v>10.887</v>
      </c>
      <c r="E318" s="4"/>
      <c r="F318" s="4">
        <f t="shared" si="5"/>
        <v>0.82005019075751906</v>
      </c>
    </row>
    <row r="319" spans="1:6" x14ac:dyDescent="0.2">
      <c r="A319" s="6" t="s">
        <v>61</v>
      </c>
      <c r="B319" s="4" t="s">
        <v>82</v>
      </c>
      <c r="C319" s="4">
        <v>2</v>
      </c>
      <c r="D319" s="4">
        <v>16.161999999999999</v>
      </c>
      <c r="E319" s="4"/>
      <c r="F319" s="4">
        <f t="shared" si="5"/>
        <v>1.2173832261433839</v>
      </c>
    </row>
    <row r="320" spans="1:6" x14ac:dyDescent="0.2">
      <c r="A320" s="6" t="s">
        <v>61</v>
      </c>
      <c r="B320" s="4" t="s">
        <v>82</v>
      </c>
      <c r="C320" s="4">
        <v>3</v>
      </c>
      <c r="D320" s="4">
        <v>21.256</v>
      </c>
      <c r="E320" s="4"/>
      <c r="F320" s="4">
        <f t="shared" si="5"/>
        <v>1.601082654059137</v>
      </c>
    </row>
    <row r="321" spans="1:6" x14ac:dyDescent="0.2">
      <c r="A321" s="6" t="s">
        <v>61</v>
      </c>
      <c r="B321" s="4" t="s">
        <v>82</v>
      </c>
      <c r="C321" s="4">
        <v>4</v>
      </c>
      <c r="D321" s="4">
        <v>12.021000000000001</v>
      </c>
      <c r="E321" s="4"/>
      <c r="F321" s="4">
        <f t="shared" si="5"/>
        <v>0.90546737789070786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4D6E6-59C1-4837-BC5E-F1DFB038EA7E}">
  <dimension ref="A1:M20"/>
  <sheetViews>
    <sheetView workbookViewId="0">
      <selection activeCell="D13" sqref="D13"/>
    </sheetView>
  </sheetViews>
  <sheetFormatPr baseColWidth="10" defaultColWidth="8.83203125" defaultRowHeight="15" x14ac:dyDescent="0.2"/>
  <cols>
    <col min="5" max="5" width="29.83203125" customWidth="1"/>
  </cols>
  <sheetData>
    <row r="1" spans="1:13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2">
      <c r="A2" s="9" t="s">
        <v>83</v>
      </c>
      <c r="B2" s="7" t="s">
        <v>84</v>
      </c>
      <c r="C2" s="7"/>
      <c r="D2" s="7"/>
      <c r="E2" s="9" t="s">
        <v>100</v>
      </c>
      <c r="F2" s="7">
        <v>1</v>
      </c>
      <c r="G2" s="7"/>
      <c r="H2" s="7"/>
      <c r="I2" s="7"/>
      <c r="J2" s="7"/>
      <c r="K2" s="7"/>
      <c r="L2" s="7"/>
      <c r="M2" s="7"/>
    </row>
    <row r="3" spans="1:13" x14ac:dyDescent="0.2">
      <c r="A3" s="9"/>
      <c r="B3" s="7"/>
      <c r="C3" s="7"/>
      <c r="D3" s="7"/>
      <c r="E3" s="9" t="s">
        <v>101</v>
      </c>
      <c r="F3" s="7">
        <v>6</v>
      </c>
      <c r="G3" s="7"/>
      <c r="H3" s="7"/>
      <c r="I3" s="7"/>
      <c r="J3" s="7"/>
      <c r="K3" s="7"/>
      <c r="L3" s="7"/>
      <c r="M3" s="7"/>
    </row>
    <row r="4" spans="1:13" x14ac:dyDescent="0.2">
      <c r="A4" s="10" t="s">
        <v>85</v>
      </c>
      <c r="B4" s="11"/>
      <c r="C4" s="7"/>
      <c r="D4" s="7"/>
      <c r="E4" s="9" t="s">
        <v>102</v>
      </c>
      <c r="F4" s="7">
        <v>0.05</v>
      </c>
      <c r="G4" s="7"/>
      <c r="H4" s="7"/>
      <c r="I4" s="7"/>
      <c r="J4" s="7"/>
      <c r="K4" s="7"/>
      <c r="L4" s="7"/>
      <c r="M4" s="7"/>
    </row>
    <row r="5" spans="1:13" x14ac:dyDescent="0.2">
      <c r="A5" s="10" t="s">
        <v>86</v>
      </c>
      <c r="B5" s="11" t="s">
        <v>206</v>
      </c>
      <c r="C5" s="7"/>
      <c r="D5" s="7"/>
      <c r="E5" s="9"/>
      <c r="F5" s="7"/>
      <c r="G5" s="7"/>
      <c r="H5" s="7"/>
      <c r="I5" s="7"/>
      <c r="J5" s="7"/>
      <c r="K5" s="7"/>
      <c r="L5" s="7"/>
      <c r="M5" s="7"/>
    </row>
    <row r="6" spans="1:13" x14ac:dyDescent="0.2">
      <c r="A6" s="10" t="s">
        <v>88</v>
      </c>
      <c r="B6" s="11">
        <v>1.8E-3</v>
      </c>
      <c r="C6" s="7"/>
      <c r="D6" s="7"/>
      <c r="E6" s="9" t="s">
        <v>103</v>
      </c>
      <c r="F6" s="7" t="s">
        <v>104</v>
      </c>
      <c r="G6" s="7" t="s">
        <v>105</v>
      </c>
      <c r="H6" s="7" t="s">
        <v>106</v>
      </c>
      <c r="I6" s="7" t="s">
        <v>107</v>
      </c>
      <c r="J6" s="7" t="s">
        <v>108</v>
      </c>
      <c r="K6" s="7"/>
      <c r="L6" s="7"/>
      <c r="M6" s="7"/>
    </row>
    <row r="7" spans="1:13" x14ac:dyDescent="0.2">
      <c r="A7" s="10" t="s">
        <v>89</v>
      </c>
      <c r="B7" s="11" t="s">
        <v>90</v>
      </c>
      <c r="C7" s="7"/>
      <c r="D7" s="7"/>
      <c r="E7" s="10" t="s">
        <v>109</v>
      </c>
      <c r="F7" s="11">
        <v>-0.28999999999999998</v>
      </c>
      <c r="G7" s="11" t="s">
        <v>110</v>
      </c>
      <c r="H7" s="11" t="s">
        <v>92</v>
      </c>
      <c r="I7" s="11" t="s">
        <v>111</v>
      </c>
      <c r="J7" s="11">
        <v>2.87E-2</v>
      </c>
      <c r="K7" s="7" t="s">
        <v>112</v>
      </c>
      <c r="L7" s="7"/>
      <c r="M7" s="7"/>
    </row>
    <row r="8" spans="1:13" x14ac:dyDescent="0.2">
      <c r="A8" s="9" t="s">
        <v>91</v>
      </c>
      <c r="B8" s="7" t="s">
        <v>92</v>
      </c>
      <c r="C8" s="7"/>
      <c r="D8" s="7"/>
      <c r="E8" s="10" t="s">
        <v>113</v>
      </c>
      <c r="F8" s="11">
        <v>1.8710000000000001E-2</v>
      </c>
      <c r="G8" s="11" t="s">
        <v>114</v>
      </c>
      <c r="H8" s="11" t="s">
        <v>115</v>
      </c>
      <c r="I8" s="11" t="s">
        <v>116</v>
      </c>
      <c r="J8" s="11">
        <v>0.83660000000000001</v>
      </c>
      <c r="K8" s="7" t="s">
        <v>117</v>
      </c>
      <c r="L8" s="7"/>
      <c r="M8" s="7"/>
    </row>
    <row r="9" spans="1:13" x14ac:dyDescent="0.2">
      <c r="A9" s="9"/>
      <c r="B9" s="7"/>
      <c r="C9" s="7"/>
      <c r="D9" s="7"/>
      <c r="E9" s="9" t="s">
        <v>118</v>
      </c>
      <c r="F9" s="7">
        <v>0.18049999999999999</v>
      </c>
      <c r="G9" s="7" t="s">
        <v>119</v>
      </c>
      <c r="H9" s="7" t="s">
        <v>115</v>
      </c>
      <c r="I9" s="7" t="s">
        <v>116</v>
      </c>
      <c r="J9" s="7">
        <v>6.6000000000000003E-2</v>
      </c>
      <c r="K9" s="7" t="s">
        <v>120</v>
      </c>
      <c r="L9" s="7"/>
      <c r="M9" s="7"/>
    </row>
    <row r="10" spans="1:13" x14ac:dyDescent="0.2">
      <c r="A10" s="10" t="s">
        <v>93</v>
      </c>
      <c r="B10" s="11"/>
      <c r="C10" s="7"/>
      <c r="D10" s="7"/>
      <c r="E10" s="10" t="s">
        <v>133</v>
      </c>
      <c r="F10" s="11">
        <v>0.30869999999999997</v>
      </c>
      <c r="G10" s="11" t="s">
        <v>134</v>
      </c>
      <c r="H10" s="11" t="s">
        <v>92</v>
      </c>
      <c r="I10" s="11" t="s">
        <v>111</v>
      </c>
      <c r="J10" s="11">
        <v>1.5800000000000002E-2</v>
      </c>
      <c r="K10" s="7" t="s">
        <v>135</v>
      </c>
      <c r="L10" s="7"/>
      <c r="M10" s="7"/>
    </row>
    <row r="11" spans="1:13" x14ac:dyDescent="0.2">
      <c r="A11" s="10" t="s">
        <v>94</v>
      </c>
      <c r="B11" s="11" t="s">
        <v>207</v>
      </c>
      <c r="C11" s="7"/>
      <c r="D11" s="7"/>
      <c r="E11" s="9" t="s">
        <v>136</v>
      </c>
      <c r="F11" s="7">
        <v>0.47039999999999998</v>
      </c>
      <c r="G11" s="7" t="s">
        <v>137</v>
      </c>
      <c r="H11" s="7" t="s">
        <v>92</v>
      </c>
      <c r="I11" s="7" t="s">
        <v>96</v>
      </c>
      <c r="J11" s="7">
        <v>5.0000000000000001E-4</v>
      </c>
      <c r="K11" s="7" t="s">
        <v>138</v>
      </c>
      <c r="L11" s="7"/>
      <c r="M11" s="7"/>
    </row>
    <row r="12" spans="1:13" x14ac:dyDescent="0.2">
      <c r="A12" s="10" t="s">
        <v>88</v>
      </c>
      <c r="B12" s="11">
        <v>5.4999999999999997E-3</v>
      </c>
      <c r="C12" s="7"/>
      <c r="D12" s="7"/>
      <c r="E12" s="10" t="s">
        <v>153</v>
      </c>
      <c r="F12" s="11">
        <v>0.1618</v>
      </c>
      <c r="G12" s="11" t="s">
        <v>154</v>
      </c>
      <c r="H12" s="11" t="s">
        <v>115</v>
      </c>
      <c r="I12" s="11" t="s">
        <v>116</v>
      </c>
      <c r="J12" s="11">
        <v>7.5200000000000003E-2</v>
      </c>
      <c r="K12" s="7" t="s">
        <v>155</v>
      </c>
      <c r="L12" s="7"/>
      <c r="M12" s="7"/>
    </row>
    <row r="13" spans="1:13" x14ac:dyDescent="0.2">
      <c r="A13" s="10" t="s">
        <v>89</v>
      </c>
      <c r="B13" s="11" t="s">
        <v>90</v>
      </c>
      <c r="C13" s="7"/>
      <c r="D13" s="7"/>
      <c r="E13" s="9"/>
      <c r="F13" s="7"/>
      <c r="G13" s="7"/>
      <c r="H13" s="7"/>
      <c r="I13" s="7"/>
      <c r="J13" s="7"/>
      <c r="K13" s="7"/>
      <c r="L13" s="7"/>
      <c r="M13" s="7"/>
    </row>
    <row r="14" spans="1:13" x14ac:dyDescent="0.2">
      <c r="A14" s="9" t="s">
        <v>91</v>
      </c>
      <c r="B14" s="7" t="s">
        <v>92</v>
      </c>
      <c r="C14" s="7"/>
      <c r="D14" s="7"/>
      <c r="E14" s="9" t="s">
        <v>198</v>
      </c>
      <c r="F14" s="7" t="s">
        <v>199</v>
      </c>
      <c r="G14" s="7" t="s">
        <v>200</v>
      </c>
      <c r="H14" s="7" t="s">
        <v>104</v>
      </c>
      <c r="I14" s="7" t="s">
        <v>201</v>
      </c>
      <c r="J14" s="7" t="s">
        <v>202</v>
      </c>
      <c r="K14" s="7" t="s">
        <v>203</v>
      </c>
      <c r="L14" s="7" t="s">
        <v>204</v>
      </c>
      <c r="M14" s="7" t="s">
        <v>205</v>
      </c>
    </row>
    <row r="15" spans="1:13" x14ac:dyDescent="0.2">
      <c r="A15" s="9"/>
      <c r="B15" s="7"/>
      <c r="C15" s="7"/>
      <c r="D15" s="7"/>
      <c r="E15" s="9" t="s">
        <v>109</v>
      </c>
      <c r="F15" s="7">
        <v>1</v>
      </c>
      <c r="G15" s="7">
        <v>1.29</v>
      </c>
      <c r="H15" s="7">
        <v>-0.28999999999999998</v>
      </c>
      <c r="I15" s="7">
        <v>0.13009999999999999</v>
      </c>
      <c r="J15" s="7">
        <v>60</v>
      </c>
      <c r="K15" s="7">
        <v>46</v>
      </c>
      <c r="L15" s="7">
        <v>2.2290000000000001</v>
      </c>
      <c r="M15" s="7">
        <v>78.05</v>
      </c>
    </row>
    <row r="16" spans="1:13" x14ac:dyDescent="0.2">
      <c r="A16" s="9" t="s">
        <v>97</v>
      </c>
      <c r="B16" s="7"/>
      <c r="C16" s="7"/>
      <c r="D16" s="7"/>
      <c r="E16" s="9" t="s">
        <v>113</v>
      </c>
      <c r="F16" s="7">
        <v>1</v>
      </c>
      <c r="G16" s="7">
        <v>0.98129999999999995</v>
      </c>
      <c r="H16" s="7">
        <v>1.8710000000000001E-2</v>
      </c>
      <c r="I16" s="7">
        <v>9.0539999999999995E-2</v>
      </c>
      <c r="J16" s="7">
        <v>60</v>
      </c>
      <c r="K16" s="7">
        <v>82</v>
      </c>
      <c r="L16" s="7">
        <v>0.20660000000000001</v>
      </c>
      <c r="M16" s="7">
        <v>126.7</v>
      </c>
    </row>
    <row r="17" spans="1:13" x14ac:dyDescent="0.2">
      <c r="A17" s="9" t="s">
        <v>98</v>
      </c>
      <c r="B17" s="7">
        <v>4</v>
      </c>
      <c r="C17" s="7"/>
      <c r="D17" s="7"/>
      <c r="E17" s="9" t="s">
        <v>118</v>
      </c>
      <c r="F17" s="7">
        <v>1</v>
      </c>
      <c r="G17" s="7">
        <v>0.81950000000000001</v>
      </c>
      <c r="H17" s="7">
        <v>0.18049999999999999</v>
      </c>
      <c r="I17" s="7">
        <v>9.7100000000000006E-2</v>
      </c>
      <c r="J17" s="7">
        <v>60</v>
      </c>
      <c r="K17" s="7">
        <v>44</v>
      </c>
      <c r="L17" s="7">
        <v>1.859</v>
      </c>
      <c r="M17" s="7">
        <v>99.83</v>
      </c>
    </row>
    <row r="18" spans="1:13" x14ac:dyDescent="0.2">
      <c r="A18" s="9" t="s">
        <v>99</v>
      </c>
      <c r="B18" s="7">
        <v>232</v>
      </c>
      <c r="C18" s="7"/>
      <c r="D18" s="7"/>
      <c r="E18" s="9" t="s">
        <v>133</v>
      </c>
      <c r="F18" s="7">
        <v>1.29</v>
      </c>
      <c r="G18" s="7">
        <v>0.98129999999999995</v>
      </c>
      <c r="H18" s="7">
        <v>0.30869999999999997</v>
      </c>
      <c r="I18" s="7">
        <v>0.1249</v>
      </c>
      <c r="J18" s="7">
        <v>46</v>
      </c>
      <c r="K18" s="7">
        <v>82</v>
      </c>
      <c r="L18" s="7">
        <v>2.472</v>
      </c>
      <c r="M18" s="7">
        <v>70.849999999999994</v>
      </c>
    </row>
    <row r="19" spans="1:13" x14ac:dyDescent="0.2">
      <c r="E19" s="9" t="s">
        <v>136</v>
      </c>
      <c r="F19" s="7">
        <v>1.29</v>
      </c>
      <c r="G19" s="7">
        <v>0.81950000000000001</v>
      </c>
      <c r="H19" s="7">
        <v>0.47039999999999998</v>
      </c>
      <c r="I19" s="7">
        <v>0.12970000000000001</v>
      </c>
      <c r="J19" s="7">
        <v>46</v>
      </c>
      <c r="K19" s="7">
        <v>44</v>
      </c>
      <c r="L19" s="7">
        <v>3.6269999999999998</v>
      </c>
      <c r="M19" s="7">
        <v>74.64</v>
      </c>
    </row>
    <row r="20" spans="1:13" x14ac:dyDescent="0.2">
      <c r="E20" s="9" t="s">
        <v>153</v>
      </c>
      <c r="F20" s="7">
        <v>0.98129999999999995</v>
      </c>
      <c r="G20" s="7">
        <v>0.81950000000000001</v>
      </c>
      <c r="H20" s="7">
        <v>0.1618</v>
      </c>
      <c r="I20" s="7">
        <v>8.9959999999999998E-2</v>
      </c>
      <c r="J20" s="7">
        <v>82</v>
      </c>
      <c r="K20" s="7">
        <v>44</v>
      </c>
      <c r="L20" s="7">
        <v>1.798</v>
      </c>
      <c r="M20" s="7">
        <v>100.7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2CF2A-C989-4A9D-B540-17D502777451}">
  <dimension ref="A1:M64"/>
  <sheetViews>
    <sheetView topLeftCell="A28" workbookViewId="0">
      <selection activeCell="E27" sqref="E27"/>
    </sheetView>
  </sheetViews>
  <sheetFormatPr baseColWidth="10" defaultColWidth="8.83203125" defaultRowHeight="15" x14ac:dyDescent="0.2"/>
  <cols>
    <col min="5" max="5" width="30.5" customWidth="1"/>
  </cols>
  <sheetData>
    <row r="1" spans="1:13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2">
      <c r="A2" s="9" t="s">
        <v>83</v>
      </c>
      <c r="B2" s="7" t="s">
        <v>84</v>
      </c>
      <c r="C2" s="7"/>
      <c r="D2" s="7"/>
      <c r="E2" s="9" t="s">
        <v>100</v>
      </c>
      <c r="F2" s="7">
        <v>1</v>
      </c>
      <c r="G2" s="7"/>
      <c r="H2" s="7"/>
      <c r="I2" s="7"/>
      <c r="J2" s="7"/>
      <c r="K2" s="7"/>
      <c r="L2" s="7"/>
      <c r="M2" s="7"/>
    </row>
    <row r="3" spans="1:13" x14ac:dyDescent="0.2">
      <c r="A3" s="9"/>
      <c r="B3" s="7"/>
      <c r="C3" s="7"/>
      <c r="D3" s="7"/>
      <c r="E3" s="9" t="s">
        <v>101</v>
      </c>
      <c r="F3" s="7">
        <v>28</v>
      </c>
      <c r="G3" s="7"/>
      <c r="H3" s="7"/>
      <c r="I3" s="7"/>
      <c r="J3" s="7"/>
      <c r="K3" s="7"/>
      <c r="L3" s="7"/>
      <c r="M3" s="7"/>
    </row>
    <row r="4" spans="1:13" x14ac:dyDescent="0.2">
      <c r="A4" s="10" t="s">
        <v>85</v>
      </c>
      <c r="B4" s="11"/>
      <c r="C4" s="7"/>
      <c r="D4" s="7"/>
      <c r="E4" s="9" t="s">
        <v>102</v>
      </c>
      <c r="F4" s="7">
        <v>0.05</v>
      </c>
      <c r="G4" s="7"/>
      <c r="H4" s="7"/>
      <c r="I4" s="7"/>
      <c r="J4" s="7"/>
      <c r="K4" s="7"/>
      <c r="L4" s="7"/>
      <c r="M4" s="7"/>
    </row>
    <row r="5" spans="1:13" x14ac:dyDescent="0.2">
      <c r="A5" s="10" t="s">
        <v>86</v>
      </c>
      <c r="B5" s="11" t="s">
        <v>87</v>
      </c>
      <c r="C5" s="7"/>
      <c r="D5" s="7"/>
      <c r="E5" s="9"/>
      <c r="F5" s="7"/>
      <c r="G5" s="7"/>
      <c r="H5" s="7"/>
      <c r="I5" s="7"/>
      <c r="J5" s="7"/>
      <c r="K5" s="7"/>
      <c r="L5" s="7"/>
      <c r="M5" s="7"/>
    </row>
    <row r="6" spans="1:13" x14ac:dyDescent="0.2">
      <c r="A6" s="10" t="s">
        <v>88</v>
      </c>
      <c r="B6" s="11">
        <v>3.0000000000000001E-3</v>
      </c>
      <c r="C6" s="7"/>
      <c r="D6" s="7"/>
      <c r="E6" s="9" t="s">
        <v>103</v>
      </c>
      <c r="F6" s="7" t="s">
        <v>104</v>
      </c>
      <c r="G6" s="7" t="s">
        <v>105</v>
      </c>
      <c r="H6" s="7" t="s">
        <v>106</v>
      </c>
      <c r="I6" s="7" t="s">
        <v>107</v>
      </c>
      <c r="J6" s="7" t="s">
        <v>108</v>
      </c>
      <c r="K6" s="7"/>
      <c r="L6" s="7"/>
      <c r="M6" s="7"/>
    </row>
    <row r="7" spans="1:13" x14ac:dyDescent="0.2">
      <c r="A7" s="10" t="s">
        <v>89</v>
      </c>
      <c r="B7" s="11" t="s">
        <v>90</v>
      </c>
      <c r="C7" s="7"/>
      <c r="D7" s="7"/>
      <c r="E7" s="10" t="s">
        <v>109</v>
      </c>
      <c r="F7" s="11">
        <v>-0.28999999999999998</v>
      </c>
      <c r="G7" s="11" t="s">
        <v>110</v>
      </c>
      <c r="H7" s="11" t="s">
        <v>92</v>
      </c>
      <c r="I7" s="11" t="s">
        <v>111</v>
      </c>
      <c r="J7" s="11">
        <v>2.87E-2</v>
      </c>
      <c r="K7" s="7" t="s">
        <v>112</v>
      </c>
      <c r="L7" s="7"/>
      <c r="M7" s="7"/>
    </row>
    <row r="8" spans="1:13" x14ac:dyDescent="0.2">
      <c r="A8" s="9" t="s">
        <v>91</v>
      </c>
      <c r="B8" s="7" t="s">
        <v>92</v>
      </c>
      <c r="C8" s="7"/>
      <c r="D8" s="7"/>
      <c r="E8" s="10" t="s">
        <v>113</v>
      </c>
      <c r="F8" s="11">
        <v>1.8710000000000001E-2</v>
      </c>
      <c r="G8" s="11" t="s">
        <v>114</v>
      </c>
      <c r="H8" s="11" t="s">
        <v>115</v>
      </c>
      <c r="I8" s="11" t="s">
        <v>116</v>
      </c>
      <c r="J8" s="11">
        <v>0.83660000000000001</v>
      </c>
      <c r="K8" s="7" t="s">
        <v>117</v>
      </c>
      <c r="L8" s="7"/>
      <c r="M8" s="7"/>
    </row>
    <row r="9" spans="1:13" x14ac:dyDescent="0.2">
      <c r="A9" s="9"/>
      <c r="B9" s="7"/>
      <c r="C9" s="7"/>
      <c r="D9" s="7"/>
      <c r="E9" s="9" t="s">
        <v>118</v>
      </c>
      <c r="F9" s="7">
        <v>0.18049999999999999</v>
      </c>
      <c r="G9" s="7" t="s">
        <v>119</v>
      </c>
      <c r="H9" s="7" t="s">
        <v>115</v>
      </c>
      <c r="I9" s="7" t="s">
        <v>116</v>
      </c>
      <c r="J9" s="7">
        <v>6.6000000000000003E-2</v>
      </c>
      <c r="K9" s="7" t="s">
        <v>120</v>
      </c>
      <c r="L9" s="7"/>
      <c r="M9" s="7"/>
    </row>
    <row r="10" spans="1:13" x14ac:dyDescent="0.2">
      <c r="A10" s="10" t="s">
        <v>93</v>
      </c>
      <c r="B10" s="11"/>
      <c r="C10" s="7"/>
      <c r="D10" s="7"/>
      <c r="E10" s="9" t="s">
        <v>121</v>
      </c>
      <c r="F10" s="7">
        <v>0.27300000000000002</v>
      </c>
      <c r="G10" s="7" t="s">
        <v>122</v>
      </c>
      <c r="H10" s="7" t="s">
        <v>92</v>
      </c>
      <c r="I10" s="7" t="s">
        <v>90</v>
      </c>
      <c r="J10" s="7">
        <v>4.7000000000000002E-3</v>
      </c>
      <c r="K10" s="7" t="s">
        <v>123</v>
      </c>
      <c r="L10" s="7"/>
      <c r="M10" s="7"/>
    </row>
    <row r="11" spans="1:13" x14ac:dyDescent="0.2">
      <c r="A11" s="10" t="s">
        <v>94</v>
      </c>
      <c r="B11" s="11" t="s">
        <v>95</v>
      </c>
      <c r="C11" s="7"/>
      <c r="D11" s="7"/>
      <c r="E11" s="10" t="s">
        <v>124</v>
      </c>
      <c r="F11" s="11">
        <v>-9.5549999999999996E-2</v>
      </c>
      <c r="G11" s="11" t="s">
        <v>125</v>
      </c>
      <c r="H11" s="11" t="s">
        <v>115</v>
      </c>
      <c r="I11" s="11" t="s">
        <v>116</v>
      </c>
      <c r="J11" s="11">
        <v>0.58389999999999997</v>
      </c>
      <c r="K11" s="7" t="s">
        <v>126</v>
      </c>
      <c r="L11" s="7"/>
      <c r="M11" s="7"/>
    </row>
    <row r="12" spans="1:13" x14ac:dyDescent="0.2">
      <c r="A12" s="10" t="s">
        <v>88</v>
      </c>
      <c r="B12" s="11">
        <v>6.9999999999999999E-4</v>
      </c>
      <c r="C12" s="7"/>
      <c r="D12" s="7"/>
      <c r="E12" s="9" t="s">
        <v>127</v>
      </c>
      <c r="F12" s="7">
        <v>-0.37509999999999999</v>
      </c>
      <c r="G12" s="7" t="s">
        <v>128</v>
      </c>
      <c r="H12" s="7" t="s">
        <v>115</v>
      </c>
      <c r="I12" s="7" t="s">
        <v>116</v>
      </c>
      <c r="J12" s="7">
        <v>0.18729999999999999</v>
      </c>
      <c r="K12" s="7" t="s">
        <v>129</v>
      </c>
      <c r="L12" s="7"/>
      <c r="M12" s="7"/>
    </row>
    <row r="13" spans="1:13" x14ac:dyDescent="0.2">
      <c r="A13" s="10" t="s">
        <v>89</v>
      </c>
      <c r="B13" s="11" t="s">
        <v>96</v>
      </c>
      <c r="C13" s="7"/>
      <c r="D13" s="7"/>
      <c r="E13" s="9" t="s">
        <v>130</v>
      </c>
      <c r="F13" s="7">
        <v>9.887E-2</v>
      </c>
      <c r="G13" s="7" t="s">
        <v>131</v>
      </c>
      <c r="H13" s="7" t="s">
        <v>115</v>
      </c>
      <c r="I13" s="7" t="s">
        <v>116</v>
      </c>
      <c r="J13" s="7">
        <v>0.35160000000000002</v>
      </c>
      <c r="K13" s="7" t="s">
        <v>132</v>
      </c>
      <c r="L13" s="7"/>
      <c r="M13" s="7"/>
    </row>
    <row r="14" spans="1:13" x14ac:dyDescent="0.2">
      <c r="A14" s="9" t="s">
        <v>91</v>
      </c>
      <c r="B14" s="7" t="s">
        <v>92</v>
      </c>
      <c r="C14" s="7"/>
      <c r="D14" s="7"/>
      <c r="E14" s="10" t="s">
        <v>133</v>
      </c>
      <c r="F14" s="11">
        <v>0.30869999999999997</v>
      </c>
      <c r="G14" s="11" t="s">
        <v>134</v>
      </c>
      <c r="H14" s="11" t="s">
        <v>92</v>
      </c>
      <c r="I14" s="11" t="s">
        <v>111</v>
      </c>
      <c r="J14" s="11">
        <v>1.5800000000000002E-2</v>
      </c>
      <c r="K14" s="7" t="s">
        <v>135</v>
      </c>
      <c r="L14" s="7"/>
      <c r="M14" s="7"/>
    </row>
    <row r="15" spans="1:13" x14ac:dyDescent="0.2">
      <c r="A15" s="9"/>
      <c r="B15" s="7"/>
      <c r="C15" s="7"/>
      <c r="D15" s="7"/>
      <c r="E15" s="10" t="s">
        <v>136</v>
      </c>
      <c r="F15" s="11">
        <v>0.47039999999999998</v>
      </c>
      <c r="G15" s="11" t="s">
        <v>137</v>
      </c>
      <c r="H15" s="11" t="s">
        <v>92</v>
      </c>
      <c r="I15" s="11" t="s">
        <v>96</v>
      </c>
      <c r="J15" s="11">
        <v>5.0000000000000001E-4</v>
      </c>
      <c r="K15" s="7" t="s">
        <v>138</v>
      </c>
      <c r="L15" s="7"/>
      <c r="M15" s="7"/>
    </row>
    <row r="16" spans="1:13" x14ac:dyDescent="0.2">
      <c r="A16" s="9" t="s">
        <v>97</v>
      </c>
      <c r="B16" s="7"/>
      <c r="C16" s="7"/>
      <c r="D16" s="7"/>
      <c r="E16" s="9" t="s">
        <v>139</v>
      </c>
      <c r="F16" s="7">
        <v>0.56289999999999996</v>
      </c>
      <c r="G16" s="7" t="s">
        <v>140</v>
      </c>
      <c r="H16" s="7" t="s">
        <v>92</v>
      </c>
      <c r="I16" s="7" t="s">
        <v>141</v>
      </c>
      <c r="J16" s="7" t="s">
        <v>142</v>
      </c>
      <c r="K16" s="7" t="s">
        <v>143</v>
      </c>
      <c r="L16" s="7"/>
      <c r="M16" s="7"/>
    </row>
    <row r="17" spans="1:13" x14ac:dyDescent="0.2">
      <c r="A17" s="9" t="s">
        <v>98</v>
      </c>
      <c r="B17" s="7">
        <v>8</v>
      </c>
      <c r="C17" s="7"/>
      <c r="D17" s="7"/>
      <c r="E17" s="9" t="s">
        <v>144</v>
      </c>
      <c r="F17" s="7">
        <v>0.19439999999999999</v>
      </c>
      <c r="G17" s="7" t="s">
        <v>145</v>
      </c>
      <c r="H17" s="7" t="s">
        <v>115</v>
      </c>
      <c r="I17" s="7" t="s">
        <v>116</v>
      </c>
      <c r="J17" s="7">
        <v>0.31919999999999998</v>
      </c>
      <c r="K17" s="7" t="s">
        <v>146</v>
      </c>
      <c r="L17" s="7"/>
      <c r="M17" s="7"/>
    </row>
    <row r="18" spans="1:13" x14ac:dyDescent="0.2">
      <c r="A18" s="9" t="s">
        <v>99</v>
      </c>
      <c r="B18" s="7">
        <v>320</v>
      </c>
      <c r="C18" s="7"/>
      <c r="D18" s="7"/>
      <c r="E18" s="10" t="s">
        <v>147</v>
      </c>
      <c r="F18" s="11">
        <v>-8.5089999999999999E-2</v>
      </c>
      <c r="G18" s="11" t="s">
        <v>148</v>
      </c>
      <c r="H18" s="11" t="s">
        <v>115</v>
      </c>
      <c r="I18" s="11" t="s">
        <v>116</v>
      </c>
      <c r="J18" s="11">
        <v>0.77080000000000004</v>
      </c>
      <c r="K18" s="7" t="s">
        <v>149</v>
      </c>
      <c r="L18" s="7"/>
      <c r="M18" s="7"/>
    </row>
    <row r="19" spans="1:13" x14ac:dyDescent="0.2">
      <c r="E19" s="9" t="s">
        <v>150</v>
      </c>
      <c r="F19" s="7">
        <v>0.38879999999999998</v>
      </c>
      <c r="G19" s="7" t="s">
        <v>151</v>
      </c>
      <c r="H19" s="7" t="s">
        <v>92</v>
      </c>
      <c r="I19" s="7" t="s">
        <v>90</v>
      </c>
      <c r="J19" s="7">
        <v>5.7999999999999996E-3</v>
      </c>
      <c r="K19" s="7" t="s">
        <v>152</v>
      </c>
      <c r="L19" s="7"/>
      <c r="M19" s="7"/>
    </row>
    <row r="20" spans="1:13" x14ac:dyDescent="0.2">
      <c r="E20" s="10" t="s">
        <v>153</v>
      </c>
      <c r="F20" s="11">
        <v>0.1618</v>
      </c>
      <c r="G20" s="11" t="s">
        <v>154</v>
      </c>
      <c r="H20" s="11" t="s">
        <v>115</v>
      </c>
      <c r="I20" s="11" t="s">
        <v>116</v>
      </c>
      <c r="J20" s="11">
        <v>7.5200000000000003E-2</v>
      </c>
      <c r="K20" s="7" t="s">
        <v>155</v>
      </c>
      <c r="L20" s="7"/>
      <c r="M20" s="7"/>
    </row>
    <row r="21" spans="1:13" x14ac:dyDescent="0.2">
      <c r="E21" s="10" t="s">
        <v>156</v>
      </c>
      <c r="F21" s="11">
        <v>0.25419999999999998</v>
      </c>
      <c r="G21" s="11" t="s">
        <v>157</v>
      </c>
      <c r="H21" s="11" t="s">
        <v>92</v>
      </c>
      <c r="I21" s="11" t="s">
        <v>90</v>
      </c>
      <c r="J21" s="11">
        <v>4.3E-3</v>
      </c>
      <c r="K21" s="7" t="s">
        <v>158</v>
      </c>
      <c r="L21" s="7"/>
      <c r="M21" s="7"/>
    </row>
    <row r="22" spans="1:13" x14ac:dyDescent="0.2">
      <c r="E22" s="9" t="s">
        <v>159</v>
      </c>
      <c r="F22" s="7">
        <v>-0.1143</v>
      </c>
      <c r="G22" s="7" t="s">
        <v>160</v>
      </c>
      <c r="H22" s="7" t="s">
        <v>115</v>
      </c>
      <c r="I22" s="7" t="s">
        <v>116</v>
      </c>
      <c r="J22" s="7">
        <v>0.50390000000000001</v>
      </c>
      <c r="K22" s="7" t="s">
        <v>161</v>
      </c>
      <c r="L22" s="7"/>
      <c r="M22" s="7"/>
    </row>
    <row r="23" spans="1:13" x14ac:dyDescent="0.2">
      <c r="E23" s="9" t="s">
        <v>162</v>
      </c>
      <c r="F23" s="7">
        <v>-0.39379999999999998</v>
      </c>
      <c r="G23" s="7" t="s">
        <v>163</v>
      </c>
      <c r="H23" s="7" t="s">
        <v>115</v>
      </c>
      <c r="I23" s="7" t="s">
        <v>116</v>
      </c>
      <c r="J23" s="7">
        <v>0.1638</v>
      </c>
      <c r="K23" s="7" t="s">
        <v>164</v>
      </c>
      <c r="L23" s="7"/>
      <c r="M23" s="7"/>
    </row>
    <row r="24" spans="1:13" x14ac:dyDescent="0.2">
      <c r="E24" s="9" t="s">
        <v>165</v>
      </c>
      <c r="F24" s="7">
        <v>8.0159999999999995E-2</v>
      </c>
      <c r="G24" s="7" t="s">
        <v>166</v>
      </c>
      <c r="H24" s="7" t="s">
        <v>115</v>
      </c>
      <c r="I24" s="7" t="s">
        <v>116</v>
      </c>
      <c r="J24" s="7">
        <v>0.42070000000000002</v>
      </c>
      <c r="K24" s="7" t="s">
        <v>167</v>
      </c>
      <c r="L24" s="7"/>
      <c r="M24" s="7"/>
    </row>
    <row r="25" spans="1:13" x14ac:dyDescent="0.2">
      <c r="E25" s="9" t="s">
        <v>168</v>
      </c>
      <c r="F25" s="7">
        <v>9.2490000000000003E-2</v>
      </c>
      <c r="G25" s="7" t="s">
        <v>169</v>
      </c>
      <c r="H25" s="7" t="s">
        <v>115</v>
      </c>
      <c r="I25" s="7" t="s">
        <v>116</v>
      </c>
      <c r="J25" s="7">
        <v>0.32490000000000002</v>
      </c>
      <c r="K25" s="7" t="s">
        <v>170</v>
      </c>
      <c r="L25" s="7"/>
      <c r="M25" s="7"/>
    </row>
    <row r="26" spans="1:13" x14ac:dyDescent="0.2">
      <c r="E26" s="9" t="s">
        <v>171</v>
      </c>
      <c r="F26" s="7">
        <v>-0.27600000000000002</v>
      </c>
      <c r="G26" s="7" t="s">
        <v>172</v>
      </c>
      <c r="H26" s="7" t="s">
        <v>115</v>
      </c>
      <c r="I26" s="7" t="s">
        <v>116</v>
      </c>
      <c r="J26" s="7">
        <v>0.121</v>
      </c>
      <c r="K26" s="7" t="s">
        <v>173</v>
      </c>
      <c r="L26" s="7"/>
      <c r="M26" s="7"/>
    </row>
    <row r="27" spans="1:13" x14ac:dyDescent="0.2">
      <c r="E27" s="9" t="s">
        <v>174</v>
      </c>
      <c r="F27" s="7">
        <v>-0.55549999999999999</v>
      </c>
      <c r="G27" s="7" t="s">
        <v>175</v>
      </c>
      <c r="H27" s="7" t="s">
        <v>115</v>
      </c>
      <c r="I27" s="7" t="s">
        <v>116</v>
      </c>
      <c r="J27" s="7">
        <v>5.5599999999999997E-2</v>
      </c>
      <c r="K27" s="7" t="s">
        <v>176</v>
      </c>
      <c r="L27" s="7"/>
      <c r="M27" s="7"/>
    </row>
    <row r="28" spans="1:13" x14ac:dyDescent="0.2">
      <c r="E28" s="10" t="s">
        <v>177</v>
      </c>
      <c r="F28" s="11">
        <v>-8.1589999999999996E-2</v>
      </c>
      <c r="G28" s="11" t="s">
        <v>178</v>
      </c>
      <c r="H28" s="11" t="s">
        <v>115</v>
      </c>
      <c r="I28" s="11" t="s">
        <v>116</v>
      </c>
      <c r="J28" s="11">
        <v>0.43940000000000001</v>
      </c>
      <c r="K28" s="7" t="s">
        <v>179</v>
      </c>
      <c r="L28" s="7"/>
      <c r="M28" s="7"/>
    </row>
    <row r="29" spans="1:13" x14ac:dyDescent="0.2">
      <c r="E29" s="9" t="s">
        <v>180</v>
      </c>
      <c r="F29" s="7">
        <v>-0.36849999999999999</v>
      </c>
      <c r="G29" s="7" t="s">
        <v>181</v>
      </c>
      <c r="H29" s="7" t="s">
        <v>92</v>
      </c>
      <c r="I29" s="7" t="s">
        <v>111</v>
      </c>
      <c r="J29" s="7">
        <v>4.0500000000000001E-2</v>
      </c>
      <c r="K29" s="7" t="s">
        <v>182</v>
      </c>
      <c r="L29" s="7"/>
      <c r="M29" s="7"/>
    </row>
    <row r="30" spans="1:13" x14ac:dyDescent="0.2">
      <c r="E30" s="9" t="s">
        <v>183</v>
      </c>
      <c r="F30" s="7">
        <v>-0.64800000000000002</v>
      </c>
      <c r="G30" s="7" t="s">
        <v>184</v>
      </c>
      <c r="H30" s="7" t="s">
        <v>92</v>
      </c>
      <c r="I30" s="7" t="s">
        <v>111</v>
      </c>
      <c r="J30" s="7">
        <v>2.7199999999999998E-2</v>
      </c>
      <c r="K30" s="7" t="s">
        <v>185</v>
      </c>
      <c r="L30" s="7"/>
      <c r="M30" s="7"/>
    </row>
    <row r="31" spans="1:13" x14ac:dyDescent="0.2">
      <c r="E31" s="10" t="s">
        <v>186</v>
      </c>
      <c r="F31" s="11">
        <v>-0.1741</v>
      </c>
      <c r="G31" s="11" t="s">
        <v>187</v>
      </c>
      <c r="H31" s="11" t="s">
        <v>115</v>
      </c>
      <c r="I31" s="11" t="s">
        <v>116</v>
      </c>
      <c r="J31" s="11">
        <v>9.5100000000000004E-2</v>
      </c>
      <c r="K31" s="7" t="s">
        <v>188</v>
      </c>
      <c r="L31" s="7"/>
      <c r="M31" s="7"/>
    </row>
    <row r="32" spans="1:13" x14ac:dyDescent="0.2">
      <c r="E32" s="9" t="s">
        <v>189</v>
      </c>
      <c r="F32" s="7">
        <v>-0.27950000000000003</v>
      </c>
      <c r="G32" s="7" t="s">
        <v>190</v>
      </c>
      <c r="H32" s="7" t="s">
        <v>115</v>
      </c>
      <c r="I32" s="7" t="s">
        <v>116</v>
      </c>
      <c r="J32" s="7">
        <v>0.3745</v>
      </c>
      <c r="K32" s="7" t="s">
        <v>191</v>
      </c>
      <c r="L32" s="7"/>
      <c r="M32" s="7"/>
    </row>
    <row r="33" spans="5:13" x14ac:dyDescent="0.2">
      <c r="E33" s="9" t="s">
        <v>192</v>
      </c>
      <c r="F33" s="7">
        <v>0.19439999999999999</v>
      </c>
      <c r="G33" s="7" t="s">
        <v>193</v>
      </c>
      <c r="H33" s="7" t="s">
        <v>115</v>
      </c>
      <c r="I33" s="7" t="s">
        <v>116</v>
      </c>
      <c r="J33" s="7">
        <v>0.28060000000000002</v>
      </c>
      <c r="K33" s="7" t="s">
        <v>194</v>
      </c>
      <c r="L33" s="7"/>
      <c r="M33" s="7"/>
    </row>
    <row r="34" spans="5:13" x14ac:dyDescent="0.2">
      <c r="E34" s="9" t="s">
        <v>195</v>
      </c>
      <c r="F34" s="7">
        <v>0.47389999999999999</v>
      </c>
      <c r="G34" s="7" t="s">
        <v>196</v>
      </c>
      <c r="H34" s="7" t="s">
        <v>115</v>
      </c>
      <c r="I34" s="7" t="s">
        <v>116</v>
      </c>
      <c r="J34" s="7">
        <v>0.1019</v>
      </c>
      <c r="K34" s="7" t="s">
        <v>197</v>
      </c>
      <c r="L34" s="7"/>
      <c r="M34" s="7"/>
    </row>
    <row r="35" spans="5:13" x14ac:dyDescent="0.2">
      <c r="E35" s="9"/>
      <c r="F35" s="7"/>
      <c r="G35" s="7"/>
      <c r="H35" s="7"/>
      <c r="I35" s="7"/>
      <c r="J35" s="7"/>
      <c r="K35" s="7"/>
      <c r="L35" s="7"/>
      <c r="M35" s="7"/>
    </row>
    <row r="36" spans="5:13" x14ac:dyDescent="0.2">
      <c r="E36" s="9" t="s">
        <v>198</v>
      </c>
      <c r="F36" s="7" t="s">
        <v>199</v>
      </c>
      <c r="G36" s="7" t="s">
        <v>200</v>
      </c>
      <c r="H36" s="7" t="s">
        <v>104</v>
      </c>
      <c r="I36" s="7" t="s">
        <v>201</v>
      </c>
      <c r="J36" s="7" t="s">
        <v>202</v>
      </c>
      <c r="K36" s="7" t="s">
        <v>203</v>
      </c>
      <c r="L36" s="7" t="s">
        <v>204</v>
      </c>
      <c r="M36" s="7" t="s">
        <v>205</v>
      </c>
    </row>
    <row r="37" spans="5:13" x14ac:dyDescent="0.2">
      <c r="E37" s="9" t="s">
        <v>109</v>
      </c>
      <c r="F37" s="7">
        <v>1</v>
      </c>
      <c r="G37" s="7">
        <v>1.29</v>
      </c>
      <c r="H37" s="7">
        <v>-0.28999999999999998</v>
      </c>
      <c r="I37" s="7">
        <v>0.13009999999999999</v>
      </c>
      <c r="J37" s="7">
        <v>60</v>
      </c>
      <c r="K37" s="7">
        <v>46</v>
      </c>
      <c r="L37" s="7">
        <v>2.2290000000000001</v>
      </c>
      <c r="M37" s="7">
        <v>78.05</v>
      </c>
    </row>
    <row r="38" spans="5:13" x14ac:dyDescent="0.2">
      <c r="E38" s="9" t="s">
        <v>113</v>
      </c>
      <c r="F38" s="7">
        <v>1</v>
      </c>
      <c r="G38" s="7">
        <v>0.98129999999999995</v>
      </c>
      <c r="H38" s="7">
        <v>1.8710000000000001E-2</v>
      </c>
      <c r="I38" s="7">
        <v>9.0539999999999995E-2</v>
      </c>
      <c r="J38" s="7">
        <v>60</v>
      </c>
      <c r="K38" s="7">
        <v>82</v>
      </c>
      <c r="L38" s="7">
        <v>0.20660000000000001</v>
      </c>
      <c r="M38" s="7">
        <v>126.7</v>
      </c>
    </row>
    <row r="39" spans="5:13" x14ac:dyDescent="0.2">
      <c r="E39" s="9" t="s">
        <v>118</v>
      </c>
      <c r="F39" s="7">
        <v>1</v>
      </c>
      <c r="G39" s="7">
        <v>0.81950000000000001</v>
      </c>
      <c r="H39" s="7">
        <v>0.18049999999999999</v>
      </c>
      <c r="I39" s="7">
        <v>9.7100000000000006E-2</v>
      </c>
      <c r="J39" s="7">
        <v>60</v>
      </c>
      <c r="K39" s="7">
        <v>44</v>
      </c>
      <c r="L39" s="7">
        <v>1.859</v>
      </c>
      <c r="M39" s="7">
        <v>99.83</v>
      </c>
    </row>
    <row r="40" spans="5:13" x14ac:dyDescent="0.2">
      <c r="E40" s="9" t="s">
        <v>121</v>
      </c>
      <c r="F40" s="7">
        <v>1</v>
      </c>
      <c r="G40" s="7">
        <v>0.72699999999999998</v>
      </c>
      <c r="H40" s="7">
        <v>0.27300000000000002</v>
      </c>
      <c r="I40" s="7">
        <v>9.3869999999999995E-2</v>
      </c>
      <c r="J40" s="7">
        <v>60</v>
      </c>
      <c r="K40" s="7">
        <v>30</v>
      </c>
      <c r="L40" s="7">
        <v>2.9079999999999999</v>
      </c>
      <c r="M40" s="7">
        <v>81.790000000000006</v>
      </c>
    </row>
    <row r="41" spans="5:13" x14ac:dyDescent="0.2">
      <c r="E41" s="9" t="s">
        <v>124</v>
      </c>
      <c r="F41" s="7">
        <v>1</v>
      </c>
      <c r="G41" s="7">
        <v>1.0960000000000001</v>
      </c>
      <c r="H41" s="7">
        <v>-9.5549999999999996E-2</v>
      </c>
      <c r="I41" s="7">
        <v>0.17219999999999999</v>
      </c>
      <c r="J41" s="7">
        <v>60</v>
      </c>
      <c r="K41" s="7">
        <v>19</v>
      </c>
      <c r="L41" s="7">
        <v>0.55479999999999996</v>
      </c>
      <c r="M41" s="7">
        <v>25.27</v>
      </c>
    </row>
    <row r="42" spans="5:13" x14ac:dyDescent="0.2">
      <c r="E42" s="9" t="s">
        <v>127</v>
      </c>
      <c r="F42" s="7">
        <v>1</v>
      </c>
      <c r="G42" s="7">
        <v>1.375</v>
      </c>
      <c r="H42" s="7">
        <v>-0.37509999999999999</v>
      </c>
      <c r="I42" s="7">
        <v>0.2762</v>
      </c>
      <c r="J42" s="7">
        <v>60</v>
      </c>
      <c r="K42" s="7">
        <v>22</v>
      </c>
      <c r="L42" s="7">
        <v>1.3580000000000001</v>
      </c>
      <c r="M42" s="7">
        <v>23.85</v>
      </c>
    </row>
    <row r="43" spans="5:13" x14ac:dyDescent="0.2">
      <c r="E43" s="9" t="s">
        <v>130</v>
      </c>
      <c r="F43" s="7">
        <v>1</v>
      </c>
      <c r="G43" s="7">
        <v>0.90110000000000001</v>
      </c>
      <c r="H43" s="7">
        <v>9.887E-2</v>
      </c>
      <c r="I43" s="7">
        <v>0.105</v>
      </c>
      <c r="J43" s="7">
        <v>60</v>
      </c>
      <c r="K43" s="7">
        <v>17</v>
      </c>
      <c r="L43" s="7">
        <v>0.94169999999999998</v>
      </c>
      <c r="M43" s="7">
        <v>42.91</v>
      </c>
    </row>
    <row r="44" spans="5:13" x14ac:dyDescent="0.2">
      <c r="E44" s="9" t="s">
        <v>133</v>
      </c>
      <c r="F44" s="7">
        <v>1.29</v>
      </c>
      <c r="G44" s="7">
        <v>0.98129999999999995</v>
      </c>
      <c r="H44" s="7">
        <v>0.30869999999999997</v>
      </c>
      <c r="I44" s="7">
        <v>0.1249</v>
      </c>
      <c r="J44" s="7">
        <v>46</v>
      </c>
      <c r="K44" s="7">
        <v>82</v>
      </c>
      <c r="L44" s="7">
        <v>2.472</v>
      </c>
      <c r="M44" s="7">
        <v>70.849999999999994</v>
      </c>
    </row>
    <row r="45" spans="5:13" x14ac:dyDescent="0.2">
      <c r="E45" s="9" t="s">
        <v>136</v>
      </c>
      <c r="F45" s="7">
        <v>1.29</v>
      </c>
      <c r="G45" s="7">
        <v>0.81950000000000001</v>
      </c>
      <c r="H45" s="7">
        <v>0.47039999999999998</v>
      </c>
      <c r="I45" s="7">
        <v>0.12970000000000001</v>
      </c>
      <c r="J45" s="7">
        <v>46</v>
      </c>
      <c r="K45" s="7">
        <v>44</v>
      </c>
      <c r="L45" s="7">
        <v>3.6269999999999998</v>
      </c>
      <c r="M45" s="7">
        <v>74.64</v>
      </c>
    </row>
    <row r="46" spans="5:13" x14ac:dyDescent="0.2">
      <c r="E46" s="9" t="s">
        <v>139</v>
      </c>
      <c r="F46" s="7">
        <v>1.29</v>
      </c>
      <c r="G46" s="7">
        <v>0.72699999999999998</v>
      </c>
      <c r="H46" s="7">
        <v>0.56289999999999996</v>
      </c>
      <c r="I46" s="7">
        <v>0.1273</v>
      </c>
      <c r="J46" s="7">
        <v>46</v>
      </c>
      <c r="K46" s="7">
        <v>30</v>
      </c>
      <c r="L46" s="7">
        <v>4.423</v>
      </c>
      <c r="M46" s="7">
        <v>68.209999999999994</v>
      </c>
    </row>
    <row r="47" spans="5:13" x14ac:dyDescent="0.2">
      <c r="E47" s="9" t="s">
        <v>144</v>
      </c>
      <c r="F47" s="7">
        <v>1.29</v>
      </c>
      <c r="G47" s="7">
        <v>1.0960000000000001</v>
      </c>
      <c r="H47" s="7">
        <v>0.19439999999999999</v>
      </c>
      <c r="I47" s="7">
        <v>0.1925</v>
      </c>
      <c r="J47" s="7">
        <v>46</v>
      </c>
      <c r="K47" s="7">
        <v>19</v>
      </c>
      <c r="L47" s="7">
        <v>1.01</v>
      </c>
      <c r="M47" s="7">
        <v>36.4</v>
      </c>
    </row>
    <row r="48" spans="5:13" x14ac:dyDescent="0.2">
      <c r="E48" s="9" t="s">
        <v>147</v>
      </c>
      <c r="F48" s="7">
        <v>1.29</v>
      </c>
      <c r="G48" s="7">
        <v>1.375</v>
      </c>
      <c r="H48" s="7">
        <v>-8.5089999999999999E-2</v>
      </c>
      <c r="I48" s="7">
        <v>0.2893</v>
      </c>
      <c r="J48" s="7">
        <v>46</v>
      </c>
      <c r="K48" s="7">
        <v>22</v>
      </c>
      <c r="L48" s="7">
        <v>0.29409999999999997</v>
      </c>
      <c r="M48" s="7">
        <v>28.36</v>
      </c>
    </row>
    <row r="49" spans="5:13" x14ac:dyDescent="0.2">
      <c r="E49" s="9" t="s">
        <v>150</v>
      </c>
      <c r="F49" s="7">
        <v>1.29</v>
      </c>
      <c r="G49" s="7">
        <v>0.90110000000000001</v>
      </c>
      <c r="H49" s="7">
        <v>0.38879999999999998</v>
      </c>
      <c r="I49" s="7">
        <v>0.13569999999999999</v>
      </c>
      <c r="J49" s="7">
        <v>46</v>
      </c>
      <c r="K49" s="7">
        <v>17</v>
      </c>
      <c r="L49" s="7">
        <v>2.8650000000000002</v>
      </c>
      <c r="M49" s="7">
        <v>59.16</v>
      </c>
    </row>
    <row r="50" spans="5:13" x14ac:dyDescent="0.2">
      <c r="E50" s="9" t="s">
        <v>153</v>
      </c>
      <c r="F50" s="7">
        <v>0.98129999999999995</v>
      </c>
      <c r="G50" s="7">
        <v>0.81950000000000001</v>
      </c>
      <c r="H50" s="7">
        <v>0.1618</v>
      </c>
      <c r="I50" s="7">
        <v>8.9959999999999998E-2</v>
      </c>
      <c r="J50" s="7">
        <v>82</v>
      </c>
      <c r="K50" s="7">
        <v>44</v>
      </c>
      <c r="L50" s="7">
        <v>1.798</v>
      </c>
      <c r="M50" s="7">
        <v>100.7</v>
      </c>
    </row>
    <row r="51" spans="5:13" x14ac:dyDescent="0.2">
      <c r="E51" s="9" t="s">
        <v>156</v>
      </c>
      <c r="F51" s="7">
        <v>0.98129999999999995</v>
      </c>
      <c r="G51" s="7">
        <v>0.72699999999999998</v>
      </c>
      <c r="H51" s="7">
        <v>0.25419999999999998</v>
      </c>
      <c r="I51" s="7">
        <v>8.6459999999999995E-2</v>
      </c>
      <c r="J51" s="7">
        <v>82</v>
      </c>
      <c r="K51" s="7">
        <v>30</v>
      </c>
      <c r="L51" s="7">
        <v>2.94</v>
      </c>
      <c r="M51" s="7">
        <v>78.78</v>
      </c>
    </row>
    <row r="52" spans="5:13" x14ac:dyDescent="0.2">
      <c r="E52" s="9" t="s">
        <v>159</v>
      </c>
      <c r="F52" s="7">
        <v>0.98129999999999995</v>
      </c>
      <c r="G52" s="7">
        <v>1.0960000000000001</v>
      </c>
      <c r="H52" s="7">
        <v>-0.1143</v>
      </c>
      <c r="I52" s="7">
        <v>0.16830000000000001</v>
      </c>
      <c r="J52" s="7">
        <v>82</v>
      </c>
      <c r="K52" s="7">
        <v>19</v>
      </c>
      <c r="L52" s="7">
        <v>0.67889999999999995</v>
      </c>
      <c r="M52" s="7">
        <v>23.21</v>
      </c>
    </row>
    <row r="53" spans="5:13" x14ac:dyDescent="0.2">
      <c r="E53" s="9" t="s">
        <v>162</v>
      </c>
      <c r="F53" s="7">
        <v>0.98129999999999995</v>
      </c>
      <c r="G53" s="7">
        <v>1.375</v>
      </c>
      <c r="H53" s="7">
        <v>-0.39379999999999998</v>
      </c>
      <c r="I53" s="7">
        <v>0.27379999999999999</v>
      </c>
      <c r="J53" s="7">
        <v>82</v>
      </c>
      <c r="K53" s="7">
        <v>22</v>
      </c>
      <c r="L53" s="7">
        <v>1.4379999999999999</v>
      </c>
      <c r="M53" s="7">
        <v>23.05</v>
      </c>
    </row>
    <row r="54" spans="5:13" x14ac:dyDescent="0.2">
      <c r="E54" s="9" t="s">
        <v>165</v>
      </c>
      <c r="F54" s="7">
        <v>0.98129999999999995</v>
      </c>
      <c r="G54" s="7">
        <v>0.90110000000000001</v>
      </c>
      <c r="H54" s="7">
        <v>8.0159999999999995E-2</v>
      </c>
      <c r="I54" s="7">
        <v>9.8430000000000004E-2</v>
      </c>
      <c r="J54" s="7">
        <v>82</v>
      </c>
      <c r="K54" s="7">
        <v>17</v>
      </c>
      <c r="L54" s="7">
        <v>0.81440000000000001</v>
      </c>
      <c r="M54" s="7">
        <v>36.21</v>
      </c>
    </row>
    <row r="55" spans="5:13" x14ac:dyDescent="0.2">
      <c r="E55" s="9" t="s">
        <v>168</v>
      </c>
      <c r="F55" s="7">
        <v>0.81950000000000001</v>
      </c>
      <c r="G55" s="7">
        <v>0.72699999999999998</v>
      </c>
      <c r="H55" s="7">
        <v>9.2490000000000003E-2</v>
      </c>
      <c r="I55" s="7">
        <v>9.3310000000000004E-2</v>
      </c>
      <c r="J55" s="7">
        <v>44</v>
      </c>
      <c r="K55" s="7">
        <v>30</v>
      </c>
      <c r="L55" s="7">
        <v>0.99129999999999996</v>
      </c>
      <c r="M55" s="7">
        <v>70.87</v>
      </c>
    </row>
    <row r="56" spans="5:13" x14ac:dyDescent="0.2">
      <c r="E56" s="9" t="s">
        <v>171</v>
      </c>
      <c r="F56" s="7">
        <v>0.81950000000000001</v>
      </c>
      <c r="G56" s="7">
        <v>1.0960000000000001</v>
      </c>
      <c r="H56" s="7">
        <v>-0.27600000000000002</v>
      </c>
      <c r="I56" s="7">
        <v>0.1719</v>
      </c>
      <c r="J56" s="7">
        <v>44</v>
      </c>
      <c r="K56" s="7">
        <v>19</v>
      </c>
      <c r="L56" s="7">
        <v>1.605</v>
      </c>
      <c r="M56" s="7">
        <v>25</v>
      </c>
    </row>
    <row r="57" spans="5:13" x14ac:dyDescent="0.2">
      <c r="E57" s="9" t="s">
        <v>174</v>
      </c>
      <c r="F57" s="7">
        <v>0.81950000000000001</v>
      </c>
      <c r="G57" s="7">
        <v>1.375</v>
      </c>
      <c r="H57" s="7">
        <v>-0.55549999999999999</v>
      </c>
      <c r="I57" s="7">
        <v>0.27610000000000001</v>
      </c>
      <c r="J57" s="7">
        <v>44</v>
      </c>
      <c r="K57" s="7">
        <v>22</v>
      </c>
      <c r="L57" s="7">
        <v>2.012</v>
      </c>
      <c r="M57" s="7">
        <v>23.78</v>
      </c>
    </row>
    <row r="58" spans="5:13" x14ac:dyDescent="0.2">
      <c r="E58" s="9" t="s">
        <v>177</v>
      </c>
      <c r="F58" s="7">
        <v>0.81950000000000001</v>
      </c>
      <c r="G58" s="7">
        <v>0.90110000000000001</v>
      </c>
      <c r="H58" s="7">
        <v>-8.1589999999999996E-2</v>
      </c>
      <c r="I58" s="7">
        <v>0.1045</v>
      </c>
      <c r="J58" s="7">
        <v>44</v>
      </c>
      <c r="K58" s="7">
        <v>17</v>
      </c>
      <c r="L58" s="7">
        <v>0.78080000000000005</v>
      </c>
      <c r="M58" s="7">
        <v>40.380000000000003</v>
      </c>
    </row>
    <row r="59" spans="5:13" x14ac:dyDescent="0.2">
      <c r="E59" s="9" t="s">
        <v>180</v>
      </c>
      <c r="F59" s="7">
        <v>0.72699999999999998</v>
      </c>
      <c r="G59" s="7">
        <v>1.0960000000000001</v>
      </c>
      <c r="H59" s="7">
        <v>-0.36849999999999999</v>
      </c>
      <c r="I59" s="7">
        <v>0.1701</v>
      </c>
      <c r="J59" s="7">
        <v>30</v>
      </c>
      <c r="K59" s="7">
        <v>19</v>
      </c>
      <c r="L59" s="7">
        <v>2.1659999999999999</v>
      </c>
      <c r="M59" s="7">
        <v>23.93</v>
      </c>
    </row>
    <row r="60" spans="5:13" x14ac:dyDescent="0.2">
      <c r="E60" s="9" t="s">
        <v>183</v>
      </c>
      <c r="F60" s="7">
        <v>0.72699999999999998</v>
      </c>
      <c r="G60" s="7">
        <v>1.375</v>
      </c>
      <c r="H60" s="7">
        <v>-0.64800000000000002</v>
      </c>
      <c r="I60" s="7">
        <v>0.27489999999999998</v>
      </c>
      <c r="J60" s="7">
        <v>30</v>
      </c>
      <c r="K60" s="7">
        <v>22</v>
      </c>
      <c r="L60" s="7">
        <v>2.3570000000000002</v>
      </c>
      <c r="M60" s="7">
        <v>23.39</v>
      </c>
    </row>
    <row r="61" spans="5:13" x14ac:dyDescent="0.2">
      <c r="E61" s="9" t="s">
        <v>186</v>
      </c>
      <c r="F61" s="7">
        <v>0.72699999999999998</v>
      </c>
      <c r="G61" s="7">
        <v>0.90110000000000001</v>
      </c>
      <c r="H61" s="7">
        <v>-0.1741</v>
      </c>
      <c r="I61" s="7">
        <v>0.10150000000000001</v>
      </c>
      <c r="J61" s="7">
        <v>30</v>
      </c>
      <c r="K61" s="7">
        <v>17</v>
      </c>
      <c r="L61" s="7">
        <v>1.7150000000000001</v>
      </c>
      <c r="M61" s="7">
        <v>35.25</v>
      </c>
    </row>
    <row r="62" spans="5:13" x14ac:dyDescent="0.2">
      <c r="E62" s="9" t="s">
        <v>189</v>
      </c>
      <c r="F62" s="7">
        <v>1.0960000000000001</v>
      </c>
      <c r="G62" s="7">
        <v>1.375</v>
      </c>
      <c r="H62" s="7">
        <v>-0.27950000000000003</v>
      </c>
      <c r="I62" s="7">
        <v>0.31059999999999999</v>
      </c>
      <c r="J62" s="7">
        <v>19</v>
      </c>
      <c r="K62" s="7">
        <v>22</v>
      </c>
      <c r="L62" s="7">
        <v>0.90010000000000001</v>
      </c>
      <c r="M62" s="7">
        <v>33.43</v>
      </c>
    </row>
    <row r="63" spans="5:13" x14ac:dyDescent="0.2">
      <c r="E63" s="9" t="s">
        <v>192</v>
      </c>
      <c r="F63" s="7">
        <v>1.0960000000000001</v>
      </c>
      <c r="G63" s="7">
        <v>0.90110000000000001</v>
      </c>
      <c r="H63" s="7">
        <v>0.19439999999999999</v>
      </c>
      <c r="I63" s="7">
        <v>0.17649999999999999</v>
      </c>
      <c r="J63" s="7">
        <v>19</v>
      </c>
      <c r="K63" s="7">
        <v>17</v>
      </c>
      <c r="L63" s="7">
        <v>1.1020000000000001</v>
      </c>
      <c r="M63" s="7">
        <v>26.31</v>
      </c>
    </row>
    <row r="64" spans="5:13" x14ac:dyDescent="0.2">
      <c r="E64" s="9" t="s">
        <v>195</v>
      </c>
      <c r="F64" s="7">
        <v>1.375</v>
      </c>
      <c r="G64" s="7">
        <v>0.90110000000000001</v>
      </c>
      <c r="H64" s="7">
        <v>0.47389999999999999</v>
      </c>
      <c r="I64" s="7">
        <v>0.27889999999999998</v>
      </c>
      <c r="J64" s="7">
        <v>22</v>
      </c>
      <c r="K64" s="7">
        <v>17</v>
      </c>
      <c r="L64" s="7">
        <v>1.6990000000000001</v>
      </c>
      <c r="M64" s="7">
        <v>24.59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9.Document" shapeId="1025" r:id="rId3">
          <objectPr defaultSize="0" autoPict="0" r:id="rId4">
            <anchor moveWithCells="1">
              <from>
                <xdr:col>11</xdr:col>
                <xdr:colOff>292100</xdr:colOff>
                <xdr:row>1</xdr:row>
                <xdr:rowOff>88900</xdr:rowOff>
              </from>
              <to>
                <xdr:col>17</xdr:col>
                <xdr:colOff>292100</xdr:colOff>
                <xdr:row>18</xdr:row>
                <xdr:rowOff>101600</xdr:rowOff>
              </to>
            </anchor>
          </objectPr>
        </oleObject>
      </mc:Choice>
      <mc:Fallback>
        <oleObject progId="Prism9.Document" shapeId="1025" r:id="rId3"/>
      </mc:Fallback>
    </mc:AlternateContent>
    <mc:AlternateContent xmlns:mc="http://schemas.openxmlformats.org/markup-compatibility/2006">
      <mc:Choice Requires="x14">
        <oleObject progId="Prism9.Document" shapeId="1026" r:id="rId5">
          <objectPr defaultSize="0" autoPict="0" r:id="rId6">
            <anchor moveWithCells="1">
              <from>
                <xdr:col>11</xdr:col>
                <xdr:colOff>431800</xdr:colOff>
                <xdr:row>20</xdr:row>
                <xdr:rowOff>0</xdr:rowOff>
              </from>
              <to>
                <xdr:col>17</xdr:col>
                <xdr:colOff>279400</xdr:colOff>
                <xdr:row>37</xdr:row>
                <xdr:rowOff>12700</xdr:rowOff>
              </to>
            </anchor>
          </objectPr>
        </oleObject>
      </mc:Choice>
      <mc:Fallback>
        <oleObject progId="Prism9.Document" shapeId="1026" r:id="rId5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ANOVA 4</vt:lpstr>
      <vt:lpstr>ANOVA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D</dc:creator>
  <cp:lastModifiedBy>Fenglian Xu</cp:lastModifiedBy>
  <dcterms:created xsi:type="dcterms:W3CDTF">2015-06-05T18:17:20Z</dcterms:created>
  <dcterms:modified xsi:type="dcterms:W3CDTF">2024-07-04T13:17:32Z</dcterms:modified>
</cp:coreProperties>
</file>