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forrest/百度网盘/圆形颗粒/论文写作/"/>
    </mc:Choice>
  </mc:AlternateContent>
  <xr:revisionPtr revIDLastSave="0" documentId="13_ncr:1_{4ABE5463-0C60-5B42-BCCE-1110726F49CC}" xr6:coauthVersionLast="47" xr6:coauthVersionMax="47" xr10:uidLastSave="{00000000-0000-0000-0000-000000000000}"/>
  <bookViews>
    <workbookView xWindow="14120" yWindow="500" windowWidth="33600" windowHeight="19100" activeTab="2" xr2:uid="{00000000-000D-0000-FFFF-FFFF00000000}"/>
  </bookViews>
  <sheets>
    <sheet name="Suppl. Dataset Table 1" sheetId="6" r:id="rId1"/>
    <sheet name="Suppl. Dataset Table 2" sheetId="5" r:id="rId2"/>
    <sheet name="Suppl. Dataset Table 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" i="6" l="1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AF39" i="6"/>
  <c r="AF40" i="6"/>
  <c r="AF41" i="6"/>
  <c r="AF42" i="6"/>
  <c r="AF43" i="6"/>
  <c r="AF44" i="6"/>
  <c r="AF45" i="6"/>
  <c r="AF46" i="6"/>
  <c r="AF47" i="6"/>
  <c r="AF4" i="6"/>
  <c r="AD59" i="5"/>
  <c r="AF59" i="5" s="1"/>
  <c r="AD58" i="5"/>
  <c r="AF58" i="5" s="1"/>
  <c r="AD57" i="5"/>
  <c r="AF57" i="5" s="1"/>
  <c r="AD56" i="5"/>
  <c r="AF56" i="5" s="1"/>
  <c r="AD55" i="5"/>
  <c r="AF55" i="5" s="1"/>
  <c r="AD54" i="5"/>
  <c r="AF54" i="5" s="1"/>
  <c r="AD53" i="5"/>
  <c r="AF53" i="5" s="1"/>
  <c r="AD52" i="5"/>
  <c r="AF52" i="5" s="1"/>
  <c r="AD51" i="5"/>
  <c r="AF51" i="5" s="1"/>
  <c r="AD50" i="5"/>
  <c r="AF50" i="5" s="1"/>
  <c r="AD49" i="5"/>
  <c r="AF49" i="5" s="1"/>
  <c r="AD48" i="5"/>
  <c r="AF48" i="5" s="1"/>
  <c r="AD47" i="5"/>
  <c r="AF47" i="5" s="1"/>
  <c r="AD46" i="5"/>
  <c r="AF46" i="5" s="1"/>
  <c r="AD45" i="5"/>
  <c r="AF45" i="5" s="1"/>
  <c r="AD44" i="5"/>
  <c r="AF44" i="5" s="1"/>
  <c r="AD43" i="5"/>
  <c r="AF43" i="5" s="1"/>
  <c r="AD42" i="5"/>
  <c r="AF42" i="5" s="1"/>
  <c r="AD41" i="5"/>
  <c r="AF41" i="5" s="1"/>
  <c r="AD40" i="5"/>
  <c r="AF40" i="5" s="1"/>
  <c r="AD39" i="5"/>
  <c r="AF39" i="5" s="1"/>
  <c r="AD38" i="5"/>
  <c r="AF38" i="5" s="1"/>
  <c r="AD37" i="5"/>
  <c r="AF37" i="5" s="1"/>
  <c r="AD36" i="5"/>
  <c r="AF36" i="5" s="1"/>
  <c r="AD35" i="5"/>
  <c r="AF35" i="5" s="1"/>
  <c r="AD34" i="5"/>
  <c r="AF34" i="5" s="1"/>
  <c r="AD33" i="5"/>
  <c r="AF33" i="5" s="1"/>
  <c r="AD32" i="5"/>
  <c r="AF32" i="5" s="1"/>
  <c r="AD31" i="5"/>
  <c r="AF31" i="5" s="1"/>
  <c r="AD30" i="5"/>
  <c r="AF30" i="5" s="1"/>
  <c r="AD29" i="5"/>
  <c r="AF29" i="5" s="1"/>
  <c r="AD28" i="5"/>
  <c r="AF28" i="5" s="1"/>
  <c r="AD27" i="5"/>
  <c r="AF27" i="5" s="1"/>
  <c r="AD26" i="5"/>
  <c r="AF26" i="5" s="1"/>
  <c r="AD25" i="5"/>
  <c r="AF25" i="5" s="1"/>
  <c r="AD24" i="5"/>
  <c r="AF24" i="5" s="1"/>
  <c r="AD23" i="5"/>
  <c r="AF23" i="5" s="1"/>
  <c r="AD22" i="5"/>
  <c r="AF22" i="5" s="1"/>
  <c r="AD21" i="5"/>
  <c r="AF21" i="5" s="1"/>
  <c r="AD20" i="5"/>
  <c r="AF20" i="5" s="1"/>
  <c r="AD19" i="5"/>
  <c r="AF19" i="5" s="1"/>
  <c r="AD18" i="5"/>
  <c r="AF18" i="5" s="1"/>
  <c r="AD17" i="5"/>
  <c r="AF17" i="5" s="1"/>
  <c r="AD16" i="5"/>
  <c r="AF16" i="5" s="1"/>
  <c r="AD15" i="5"/>
  <c r="AF15" i="5" s="1"/>
  <c r="AD14" i="5"/>
  <c r="AF14" i="5" s="1"/>
  <c r="AD13" i="5"/>
  <c r="AF13" i="5" s="1"/>
  <c r="AD12" i="5"/>
  <c r="AF12" i="5" s="1"/>
  <c r="AD11" i="5"/>
  <c r="AF11" i="5" s="1"/>
  <c r="AD10" i="5"/>
  <c r="AF10" i="5" s="1"/>
  <c r="AD9" i="5"/>
  <c r="AF9" i="5" s="1"/>
  <c r="AD8" i="5"/>
  <c r="AF8" i="5" s="1"/>
  <c r="AD7" i="5"/>
  <c r="AF7" i="5" s="1"/>
  <c r="AD6" i="5"/>
  <c r="AF6" i="5" s="1"/>
  <c r="AD5" i="5"/>
  <c r="AF5" i="5" s="1"/>
  <c r="AD4" i="5"/>
  <c r="AF4" i="5" s="1"/>
  <c r="I43" i="5" l="1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P5" i="5" l="1"/>
  <c r="K5" i="5"/>
  <c r="M5" i="5"/>
  <c r="O5" i="5"/>
  <c r="L5" i="5"/>
  <c r="N5" i="5"/>
  <c r="P51" i="5"/>
  <c r="N51" i="5"/>
  <c r="K51" i="5"/>
  <c r="L51" i="5"/>
  <c r="M51" i="5"/>
  <c r="O51" i="5"/>
  <c r="P59" i="5"/>
  <c r="M59" i="5"/>
  <c r="L59" i="5"/>
  <c r="N59" i="5"/>
  <c r="P11" i="5"/>
  <c r="K11" i="5"/>
  <c r="N11" i="5"/>
  <c r="L11" i="5"/>
  <c r="M11" i="5"/>
  <c r="O11" i="5"/>
  <c r="P19" i="5"/>
  <c r="K19" i="5"/>
  <c r="L19" i="5"/>
  <c r="M19" i="5"/>
  <c r="N19" i="5"/>
  <c r="O19" i="5"/>
  <c r="P27" i="5"/>
  <c r="K27" i="5"/>
  <c r="M27" i="5"/>
  <c r="L27" i="5"/>
  <c r="N27" i="5"/>
  <c r="O27" i="5"/>
  <c r="P35" i="5"/>
  <c r="K35" i="5"/>
  <c r="M35" i="5"/>
  <c r="L35" i="5"/>
  <c r="N35" i="5"/>
  <c r="O35" i="5"/>
  <c r="P43" i="5"/>
  <c r="K43" i="5"/>
  <c r="O43" i="5"/>
  <c r="L43" i="5"/>
  <c r="M43" i="5"/>
  <c r="N43" i="5"/>
  <c r="P44" i="5"/>
  <c r="M44" i="5"/>
  <c r="N44" i="5"/>
  <c r="K44" i="5"/>
  <c r="O44" i="5"/>
  <c r="L44" i="5"/>
  <c r="P52" i="5"/>
  <c r="M52" i="5"/>
  <c r="N52" i="5"/>
  <c r="O52" i="5"/>
  <c r="K52" i="5"/>
  <c r="L52" i="5"/>
  <c r="P4" i="5"/>
  <c r="N4" i="5"/>
  <c r="O4" i="5"/>
  <c r="K4" i="5"/>
  <c r="L4" i="5"/>
  <c r="M4" i="5"/>
  <c r="P12" i="5"/>
  <c r="N12" i="5"/>
  <c r="O12" i="5"/>
  <c r="L12" i="5"/>
  <c r="M12" i="5"/>
  <c r="K12" i="5"/>
  <c r="N20" i="5"/>
  <c r="O20" i="5"/>
  <c r="L20" i="5"/>
  <c r="M20" i="5"/>
  <c r="K20" i="5"/>
  <c r="P28" i="5"/>
  <c r="N28" i="5"/>
  <c r="O28" i="5"/>
  <c r="L28" i="5"/>
  <c r="M28" i="5"/>
  <c r="K28" i="5"/>
  <c r="P36" i="5"/>
  <c r="N36" i="5"/>
  <c r="O36" i="5"/>
  <c r="L36" i="5"/>
  <c r="M36" i="5"/>
  <c r="K36" i="5"/>
  <c r="P20" i="5"/>
  <c r="P45" i="5"/>
  <c r="N45" i="5"/>
  <c r="O45" i="5"/>
  <c r="L45" i="5"/>
  <c r="M45" i="5"/>
  <c r="P13" i="5"/>
  <c r="K13" i="5"/>
  <c r="L13" i="5"/>
  <c r="O13" i="5"/>
  <c r="M13" i="5"/>
  <c r="N13" i="5"/>
  <c r="P29" i="5"/>
  <c r="M29" i="5"/>
  <c r="K29" i="5"/>
  <c r="L29" i="5"/>
  <c r="O29" i="5"/>
  <c r="N29" i="5"/>
  <c r="P54" i="5"/>
  <c r="M54" i="5"/>
  <c r="O54" i="5"/>
  <c r="N54" i="5"/>
  <c r="L54" i="5"/>
  <c r="P14" i="5"/>
  <c r="L14" i="5"/>
  <c r="M14" i="5"/>
  <c r="N14" i="5"/>
  <c r="K14" i="5"/>
  <c r="O14" i="5"/>
  <c r="P30" i="5"/>
  <c r="L30" i="5"/>
  <c r="N30" i="5"/>
  <c r="O30" i="5"/>
  <c r="M30" i="5"/>
  <c r="K30" i="5"/>
  <c r="P55" i="5"/>
  <c r="L55" i="5"/>
  <c r="O55" i="5"/>
  <c r="M55" i="5"/>
  <c r="N55" i="5"/>
  <c r="P15" i="5"/>
  <c r="O15" i="5"/>
  <c r="K15" i="5"/>
  <c r="M15" i="5"/>
  <c r="N15" i="5"/>
  <c r="L15" i="5"/>
  <c r="P39" i="5"/>
  <c r="O39" i="5"/>
  <c r="K39" i="5"/>
  <c r="M39" i="5"/>
  <c r="N39" i="5"/>
  <c r="L39" i="5"/>
  <c r="P56" i="5"/>
  <c r="M56" i="5"/>
  <c r="N56" i="5"/>
  <c r="O56" i="5"/>
  <c r="L56" i="5"/>
  <c r="P16" i="5"/>
  <c r="L16" i="5"/>
  <c r="M16" i="5"/>
  <c r="K16" i="5"/>
  <c r="N16" i="5"/>
  <c r="O16" i="5"/>
  <c r="P57" i="5"/>
  <c r="L57" i="5"/>
  <c r="M57" i="5"/>
  <c r="O57" i="5"/>
  <c r="N57" i="5"/>
  <c r="P17" i="5"/>
  <c r="M17" i="5"/>
  <c r="N17" i="5"/>
  <c r="O17" i="5"/>
  <c r="K17" i="5"/>
  <c r="L17" i="5"/>
  <c r="P25" i="5"/>
  <c r="O25" i="5"/>
  <c r="K25" i="5"/>
  <c r="M25" i="5"/>
  <c r="N25" i="5"/>
  <c r="L25" i="5"/>
  <c r="P33" i="5"/>
  <c r="M33" i="5"/>
  <c r="O33" i="5"/>
  <c r="N33" i="5"/>
  <c r="K33" i="5"/>
  <c r="L33" i="5"/>
  <c r="P41" i="5"/>
  <c r="M41" i="5"/>
  <c r="O41" i="5"/>
  <c r="N41" i="5"/>
  <c r="K41" i="5"/>
  <c r="L41" i="5"/>
  <c r="P53" i="5"/>
  <c r="L53" i="5"/>
  <c r="M53" i="5"/>
  <c r="O53" i="5"/>
  <c r="N53" i="5"/>
  <c r="P21" i="5"/>
  <c r="L21" i="5"/>
  <c r="M21" i="5"/>
  <c r="K21" i="5"/>
  <c r="O21" i="5"/>
  <c r="N21" i="5"/>
  <c r="P37" i="5"/>
  <c r="K37" i="5"/>
  <c r="L37" i="5"/>
  <c r="M37" i="5"/>
  <c r="O37" i="5"/>
  <c r="N37" i="5"/>
  <c r="P46" i="5"/>
  <c r="K46" i="5"/>
  <c r="L46" i="5"/>
  <c r="O46" i="5"/>
  <c r="M46" i="5"/>
  <c r="N46" i="5"/>
  <c r="P6" i="5"/>
  <c r="L6" i="5"/>
  <c r="N6" i="5"/>
  <c r="O6" i="5"/>
  <c r="M6" i="5"/>
  <c r="K6" i="5"/>
  <c r="P22" i="5"/>
  <c r="L22" i="5"/>
  <c r="M22" i="5"/>
  <c r="N22" i="5"/>
  <c r="O22" i="5"/>
  <c r="K22" i="5"/>
  <c r="P38" i="5"/>
  <c r="L38" i="5"/>
  <c r="N38" i="5"/>
  <c r="O38" i="5"/>
  <c r="M38" i="5"/>
  <c r="K38" i="5"/>
  <c r="P47" i="5"/>
  <c r="N47" i="5"/>
  <c r="O47" i="5"/>
  <c r="L47" i="5"/>
  <c r="M47" i="5"/>
  <c r="K47" i="5"/>
  <c r="P7" i="5"/>
  <c r="O7" i="5"/>
  <c r="M7" i="5"/>
  <c r="N7" i="5"/>
  <c r="K7" i="5"/>
  <c r="L7" i="5"/>
  <c r="P23" i="5"/>
  <c r="O23" i="5"/>
  <c r="K23" i="5"/>
  <c r="M23" i="5"/>
  <c r="N23" i="5"/>
  <c r="L23" i="5"/>
  <c r="P31" i="5"/>
  <c r="O31" i="5"/>
  <c r="M31" i="5"/>
  <c r="N31" i="5"/>
  <c r="K31" i="5"/>
  <c r="L31" i="5"/>
  <c r="P48" i="5"/>
  <c r="K48" i="5"/>
  <c r="L48" i="5"/>
  <c r="M48" i="5"/>
  <c r="O48" i="5"/>
  <c r="N48" i="5"/>
  <c r="P8" i="5"/>
  <c r="K8" i="5"/>
  <c r="N8" i="5"/>
  <c r="L8" i="5"/>
  <c r="M8" i="5"/>
  <c r="O8" i="5"/>
  <c r="P24" i="5"/>
  <c r="K24" i="5"/>
  <c r="L24" i="5"/>
  <c r="M24" i="5"/>
  <c r="O24" i="5"/>
  <c r="N24" i="5"/>
  <c r="P32" i="5"/>
  <c r="K32" i="5"/>
  <c r="L32" i="5"/>
  <c r="M32" i="5"/>
  <c r="N32" i="5"/>
  <c r="O32" i="5"/>
  <c r="P40" i="5"/>
  <c r="K40" i="5"/>
  <c r="L40" i="5"/>
  <c r="M40" i="5"/>
  <c r="N40" i="5"/>
  <c r="O40" i="5"/>
  <c r="P49" i="5"/>
  <c r="L49" i="5"/>
  <c r="N49" i="5"/>
  <c r="O49" i="5"/>
  <c r="M49" i="5"/>
  <c r="K49" i="5"/>
  <c r="P9" i="5"/>
  <c r="M9" i="5"/>
  <c r="O9" i="5"/>
  <c r="N9" i="5"/>
  <c r="K9" i="5"/>
  <c r="L9" i="5"/>
  <c r="P50" i="5"/>
  <c r="O50" i="5"/>
  <c r="M50" i="5"/>
  <c r="N50" i="5"/>
  <c r="K50" i="5"/>
  <c r="L50" i="5"/>
  <c r="P58" i="5"/>
  <c r="M58" i="5"/>
  <c r="O58" i="5"/>
  <c r="N58" i="5"/>
  <c r="L58" i="5"/>
  <c r="P10" i="5"/>
  <c r="L10" i="5"/>
  <c r="N10" i="5"/>
  <c r="O10" i="5"/>
  <c r="K10" i="5"/>
  <c r="M10" i="5"/>
  <c r="P18" i="5"/>
  <c r="K18" i="5"/>
  <c r="L18" i="5"/>
  <c r="N18" i="5"/>
  <c r="O18" i="5"/>
  <c r="M18" i="5"/>
  <c r="P26" i="5"/>
  <c r="K26" i="5"/>
  <c r="N26" i="5"/>
  <c r="O26" i="5"/>
  <c r="L26" i="5"/>
  <c r="M26" i="5"/>
  <c r="P34" i="5"/>
  <c r="K34" i="5"/>
  <c r="L34" i="5"/>
  <c r="N34" i="5"/>
  <c r="O34" i="5"/>
  <c r="M34" i="5"/>
  <c r="P42" i="5"/>
  <c r="K42" i="5"/>
  <c r="L42" i="5"/>
  <c r="N42" i="5"/>
  <c r="O42" i="5"/>
  <c r="M42" i="5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0" i="6"/>
  <c r="T9" i="6"/>
  <c r="T8" i="6"/>
  <c r="T7" i="6"/>
  <c r="T6" i="6"/>
  <c r="T5" i="6"/>
  <c r="T4" i="6"/>
  <c r="T13" i="6"/>
  <c r="T12" i="6"/>
  <c r="T11" i="6"/>
</calcChain>
</file>

<file path=xl/sharedStrings.xml><?xml version="1.0" encoding="utf-8"?>
<sst xmlns="http://schemas.openxmlformats.org/spreadsheetml/2006/main" count="838" uniqueCount="334">
  <si>
    <t>REY</t>
    <phoneticPr fontId="2" type="noConversion"/>
  </si>
  <si>
    <t xml:space="preserve">MgO   </t>
  </si>
  <si>
    <t xml:space="preserve">CaO   </t>
    <phoneticPr fontId="1" type="noConversion"/>
  </si>
  <si>
    <t xml:space="preserve">Cl    </t>
    <phoneticPr fontId="1" type="noConversion"/>
  </si>
  <si>
    <t xml:space="preserve">F     </t>
    <phoneticPr fontId="1" type="noConversion"/>
  </si>
  <si>
    <t xml:space="preserve">Total  </t>
    <phoneticPr fontId="1" type="noConversion"/>
  </si>
  <si>
    <t>Y</t>
    <phoneticPr fontId="1" type="noConversion"/>
  </si>
  <si>
    <t>La</t>
    <phoneticPr fontId="1" type="noConversion"/>
  </si>
  <si>
    <t>Ce</t>
    <phoneticPr fontId="1" type="noConversion"/>
  </si>
  <si>
    <t>Pr</t>
    <phoneticPr fontId="1" type="noConversion"/>
  </si>
  <si>
    <t>Nd</t>
    <phoneticPr fontId="1" type="noConversion"/>
  </si>
  <si>
    <t>Sm</t>
    <phoneticPr fontId="1" type="noConversion"/>
  </si>
  <si>
    <t>Eu</t>
    <phoneticPr fontId="1" type="noConversion"/>
  </si>
  <si>
    <t>Gd</t>
    <phoneticPr fontId="1" type="noConversion"/>
  </si>
  <si>
    <t>Tb</t>
    <phoneticPr fontId="1" type="noConversion"/>
  </si>
  <si>
    <t>Dy</t>
    <phoneticPr fontId="1" type="noConversion"/>
  </si>
  <si>
    <t>Ho</t>
    <phoneticPr fontId="1" type="noConversion"/>
  </si>
  <si>
    <t>Er</t>
    <phoneticPr fontId="1" type="noConversion"/>
  </si>
  <si>
    <t>Tm</t>
    <phoneticPr fontId="1" type="noConversion"/>
  </si>
  <si>
    <t>Yb</t>
    <phoneticPr fontId="1" type="noConversion"/>
  </si>
  <si>
    <t>Lu</t>
    <phoneticPr fontId="1" type="noConversion"/>
  </si>
  <si>
    <t>Description</t>
    <phoneticPr fontId="1" type="noConversion"/>
  </si>
  <si>
    <t>μg/g, measured by LA-ICP-MS</t>
  </si>
  <si>
    <t>wt.%, measured by EPMA</t>
  </si>
  <si>
    <t>2SE</t>
  </si>
  <si>
    <t>Note: Chondritic Uniform Reservoir (CHUR)</t>
  </si>
  <si>
    <t>Ce/Ce*</t>
  </si>
  <si>
    <t>Eu/Eu*</t>
  </si>
  <si>
    <t>Relative percentage (%)</t>
    <phoneticPr fontId="3" type="noConversion"/>
  </si>
  <si>
    <t>Sum</t>
    <phoneticPr fontId="1" type="noConversion"/>
  </si>
  <si>
    <t>Sum</t>
    <phoneticPr fontId="3" type="noConversion"/>
  </si>
  <si>
    <t>Recovery rate (%)</t>
    <phoneticPr fontId="1" type="noConversion"/>
  </si>
  <si>
    <t>10</t>
    <phoneticPr fontId="1" type="noConversion"/>
  </si>
  <si>
    <t>30</t>
    <phoneticPr fontId="1" type="noConversion"/>
  </si>
  <si>
    <t>Top</t>
    <phoneticPr fontId="1" type="noConversion"/>
  </si>
  <si>
    <t>Bottom</t>
    <phoneticPr fontId="1" type="noConversion"/>
  </si>
  <si>
    <t>Interval  (cm)</t>
    <phoneticPr fontId="1" type="noConversion"/>
  </si>
  <si>
    <t>0</t>
    <phoneticPr fontId="1" type="noConversion"/>
  </si>
  <si>
    <t>20</t>
    <phoneticPr fontId="1" type="noConversion"/>
  </si>
  <si>
    <t>50</t>
    <phoneticPr fontId="1" type="noConversion"/>
  </si>
  <si>
    <t>60</t>
    <phoneticPr fontId="1" type="noConversion"/>
  </si>
  <si>
    <t>80</t>
    <phoneticPr fontId="1" type="noConversion"/>
  </si>
  <si>
    <t>90</t>
    <phoneticPr fontId="1" type="noConversion"/>
  </si>
  <si>
    <t>110</t>
    <phoneticPr fontId="1" type="noConversion"/>
  </si>
  <si>
    <t>120</t>
    <phoneticPr fontId="1" type="noConversion"/>
  </si>
  <si>
    <t>140</t>
  </si>
  <si>
    <t>150</t>
  </si>
  <si>
    <t>170</t>
  </si>
  <si>
    <t>180</t>
  </si>
  <si>
    <t>200</t>
  </si>
  <si>
    <t>210</t>
  </si>
  <si>
    <t>230</t>
  </si>
  <si>
    <t>240</t>
  </si>
  <si>
    <t>260</t>
  </si>
  <si>
    <t>270</t>
  </si>
  <si>
    <t>290</t>
  </si>
  <si>
    <t>300</t>
  </si>
  <si>
    <t>320</t>
  </si>
  <si>
    <t>330</t>
  </si>
  <si>
    <t>350</t>
  </si>
  <si>
    <t>360</t>
  </si>
  <si>
    <t>380</t>
  </si>
  <si>
    <t>390</t>
  </si>
  <si>
    <t>410</t>
  </si>
  <si>
    <t>420</t>
  </si>
  <si>
    <t>440</t>
  </si>
  <si>
    <t>450</t>
  </si>
  <si>
    <t>40</t>
    <phoneticPr fontId="1" type="noConversion"/>
  </si>
  <si>
    <t>70</t>
    <phoneticPr fontId="1" type="noConversion"/>
  </si>
  <si>
    <t>100</t>
    <phoneticPr fontId="1" type="noConversion"/>
  </si>
  <si>
    <t>140</t>
    <phoneticPr fontId="1" type="noConversion"/>
  </si>
  <si>
    <t>150</t>
    <phoneticPr fontId="1" type="noConversion"/>
  </si>
  <si>
    <t>190</t>
    <phoneticPr fontId="1" type="noConversion"/>
  </si>
  <si>
    <t>200</t>
    <phoneticPr fontId="1" type="noConversion"/>
  </si>
  <si>
    <t>210</t>
    <phoneticPr fontId="1" type="noConversion"/>
  </si>
  <si>
    <t>240</t>
    <phoneticPr fontId="1" type="noConversion"/>
  </si>
  <si>
    <t>250</t>
    <phoneticPr fontId="1" type="noConversion"/>
  </si>
  <si>
    <t>290</t>
    <phoneticPr fontId="1" type="noConversion"/>
  </si>
  <si>
    <t>300</t>
    <phoneticPr fontId="1" type="noConversion"/>
  </si>
  <si>
    <t>340</t>
    <phoneticPr fontId="1" type="noConversion"/>
  </si>
  <si>
    <t>350</t>
    <phoneticPr fontId="1" type="noConversion"/>
  </si>
  <si>
    <t>390</t>
    <phoneticPr fontId="1" type="noConversion"/>
  </si>
  <si>
    <t>400</t>
    <phoneticPr fontId="1" type="noConversion"/>
  </si>
  <si>
    <t>450</t>
    <phoneticPr fontId="1" type="noConversion"/>
  </si>
  <si>
    <t>460</t>
    <phoneticPr fontId="1" type="noConversion"/>
  </si>
  <si>
    <t>520</t>
    <phoneticPr fontId="1" type="noConversion"/>
  </si>
  <si>
    <t>530</t>
    <phoneticPr fontId="1" type="noConversion"/>
  </si>
  <si>
    <t>490</t>
    <phoneticPr fontId="1" type="noConversion"/>
  </si>
  <si>
    <t>500</t>
    <phoneticPr fontId="1" type="noConversion"/>
  </si>
  <si>
    <t>540</t>
    <phoneticPr fontId="1" type="noConversion"/>
  </si>
  <si>
    <t>550</t>
    <phoneticPr fontId="1" type="noConversion"/>
  </si>
  <si>
    <t>580</t>
    <phoneticPr fontId="1" type="noConversion"/>
  </si>
  <si>
    <t>590</t>
    <phoneticPr fontId="1" type="noConversion"/>
  </si>
  <si>
    <t>600</t>
    <phoneticPr fontId="1" type="noConversion"/>
  </si>
  <si>
    <t>640</t>
    <phoneticPr fontId="1" type="noConversion"/>
  </si>
  <si>
    <t>650</t>
    <phoneticPr fontId="1" type="noConversion"/>
  </si>
  <si>
    <t>690</t>
    <phoneticPr fontId="1" type="noConversion"/>
  </si>
  <si>
    <t>700</t>
    <phoneticPr fontId="1" type="noConversion"/>
  </si>
  <si>
    <t>740</t>
    <phoneticPr fontId="1" type="noConversion"/>
  </si>
  <si>
    <t>750</t>
    <phoneticPr fontId="1" type="noConversion"/>
  </si>
  <si>
    <t>790</t>
    <phoneticPr fontId="1" type="noConversion"/>
  </si>
  <si>
    <t>800</t>
    <phoneticPr fontId="1" type="noConversion"/>
  </si>
  <si>
    <t>-</t>
    <phoneticPr fontId="1" type="noConversion"/>
  </si>
  <si>
    <t>420</t>
    <phoneticPr fontId="1" type="noConversion"/>
  </si>
  <si>
    <t>430</t>
    <phoneticPr fontId="1" type="noConversion"/>
  </si>
  <si>
    <t>440</t>
    <phoneticPr fontId="1" type="noConversion"/>
  </si>
  <si>
    <t>310</t>
    <phoneticPr fontId="1" type="noConversion"/>
  </si>
  <si>
    <t>Reactive P</t>
  </si>
  <si>
    <t>Sample ID</t>
    <phoneticPr fontId="1" type="noConversion"/>
  </si>
  <si>
    <t>WP-10</t>
    <phoneticPr fontId="1" type="noConversion"/>
  </si>
  <si>
    <t>WP-15</t>
    <phoneticPr fontId="1" type="noConversion"/>
  </si>
  <si>
    <t>WP-20</t>
    <phoneticPr fontId="1" type="noConversion"/>
  </si>
  <si>
    <t>WP-25</t>
  </si>
  <si>
    <t>WP-30</t>
  </si>
  <si>
    <t>WP-35</t>
  </si>
  <si>
    <t>WP-40</t>
  </si>
  <si>
    <t>WP-55</t>
  </si>
  <si>
    <t>WP-60</t>
  </si>
  <si>
    <t>WP-65</t>
  </si>
  <si>
    <t>WP-70</t>
  </si>
  <si>
    <t>WP-75</t>
  </si>
  <si>
    <t>WP-80</t>
  </si>
  <si>
    <t>WP-21</t>
  </si>
  <si>
    <t>WP-50</t>
    <phoneticPr fontId="1" type="noConversion"/>
  </si>
  <si>
    <t>WP-46</t>
    <phoneticPr fontId="1" type="noConversion"/>
  </si>
  <si>
    <t>WP-53</t>
    <phoneticPr fontId="1" type="noConversion"/>
  </si>
  <si>
    <t>WP-59</t>
    <phoneticPr fontId="1" type="noConversion"/>
  </si>
  <si>
    <t>ESP-1-10</t>
    <phoneticPr fontId="1" type="noConversion"/>
  </si>
  <si>
    <t>ESP-1-15</t>
    <phoneticPr fontId="1" type="noConversion"/>
  </si>
  <si>
    <t>ESP-1-20</t>
  </si>
  <si>
    <t>ESP-1-25</t>
  </si>
  <si>
    <t>ESP-1-35</t>
  </si>
  <si>
    <t>ESP-1-40</t>
  </si>
  <si>
    <t>ESP-1-45</t>
  </si>
  <si>
    <t>ESP-1-50</t>
  </si>
  <si>
    <t>ESP-1-55</t>
  </si>
  <si>
    <t>ESP-1-60</t>
  </si>
  <si>
    <t>ESP-1-65</t>
  </si>
  <si>
    <t>ESP-1-70</t>
  </si>
  <si>
    <t>ESP-1-75</t>
  </si>
  <si>
    <t>ESP-1-43</t>
    <phoneticPr fontId="1" type="noConversion"/>
  </si>
  <si>
    <t>ESP-1-44</t>
    <phoneticPr fontId="1" type="noConversion"/>
  </si>
  <si>
    <t>ESP-1-31</t>
    <phoneticPr fontId="1" type="noConversion"/>
  </si>
  <si>
    <t>ESP-2-12</t>
  </si>
  <si>
    <t>ESP-2-15</t>
  </si>
  <si>
    <t>ESP-2-18</t>
  </si>
  <si>
    <t>ESP-2-21</t>
  </si>
  <si>
    <t>ESP-2-24</t>
  </si>
  <si>
    <t>ESP-2-27</t>
  </si>
  <si>
    <t>ESP-2-30</t>
  </si>
  <si>
    <t>ESP-2-33</t>
  </si>
  <si>
    <t>ESP-2-36</t>
  </si>
  <si>
    <t>ESP-2-39</t>
  </si>
  <si>
    <t>ESP-2-42</t>
  </si>
  <si>
    <t>ESP-2-45</t>
  </si>
  <si>
    <t>Sed. total P (wt.%)</t>
    <phoneticPr fontId="1" type="noConversion"/>
  </si>
  <si>
    <t>Total leached P (wt.%)</t>
    <phoneticPr fontId="1" type="noConversion"/>
  </si>
  <si>
    <t>Leached P (μmol/g)</t>
    <phoneticPr fontId="1" type="noConversion"/>
  </si>
  <si>
    <t>REY in leachates (μg/g)</t>
    <phoneticPr fontId="1" type="noConversion"/>
  </si>
  <si>
    <t>TKB-3</t>
    <phoneticPr fontId="1" type="noConversion"/>
  </si>
  <si>
    <t>TKB-1</t>
    <phoneticPr fontId="1" type="noConversion"/>
  </si>
  <si>
    <t>Sediment ID</t>
    <phoneticPr fontId="1" type="noConversion"/>
  </si>
  <si>
    <t>Grain ID</t>
    <phoneticPr fontId="1" type="noConversion"/>
  </si>
  <si>
    <t>Depth</t>
    <phoneticPr fontId="1" type="noConversion"/>
  </si>
  <si>
    <t>300 cm</t>
  </si>
  <si>
    <t>300 cm</t>
    <phoneticPr fontId="1" type="noConversion"/>
  </si>
  <si>
    <t>550 cm</t>
    <phoneticPr fontId="1" type="noConversion"/>
  </si>
  <si>
    <t>170 cm</t>
  </si>
  <si>
    <t>170 cm</t>
    <phoneticPr fontId="1" type="noConversion"/>
  </si>
  <si>
    <t>320 cm</t>
  </si>
  <si>
    <t>320 cm</t>
    <phoneticPr fontId="1" type="noConversion"/>
  </si>
  <si>
    <r>
      <t>SiO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 </t>
    </r>
  </si>
  <si>
    <r>
      <t>K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O   </t>
    </r>
  </si>
  <si>
    <r>
      <t>P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O</t>
    </r>
    <r>
      <rPr>
        <vertAlign val="subscript"/>
        <sz val="12"/>
        <rFont val="Times New Roman"/>
        <family val="1"/>
      </rPr>
      <t xml:space="preserve">5 </t>
    </r>
    <r>
      <rPr>
        <sz val="12"/>
        <rFont val="Times New Roman"/>
        <family val="1"/>
      </rPr>
      <t xml:space="preserve"> </t>
    </r>
  </si>
  <si>
    <r>
      <t>Na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O  </t>
    </r>
  </si>
  <si>
    <r>
      <t>SO</t>
    </r>
    <r>
      <rPr>
        <vertAlign val="subscript"/>
        <sz val="12"/>
        <rFont val="Times New Roman"/>
        <family val="1"/>
      </rPr>
      <t xml:space="preserve">3 </t>
    </r>
    <r>
      <rPr>
        <sz val="12"/>
        <rFont val="Times New Roman"/>
        <family val="1"/>
      </rPr>
      <t xml:space="preserve">  </t>
    </r>
  </si>
  <si>
    <t>ESP-1</t>
    <phoneticPr fontId="1" type="noConversion"/>
  </si>
  <si>
    <t>ESP-2</t>
    <phoneticPr fontId="1" type="noConversion"/>
  </si>
  <si>
    <t>ESP-1-30-01</t>
    <phoneticPr fontId="1" type="noConversion"/>
  </si>
  <si>
    <t>ESP-1-30-02</t>
  </si>
  <si>
    <t>ESP-1-30-03</t>
  </si>
  <si>
    <t>ESP-1-30-04</t>
  </si>
  <si>
    <t>ESP-1-30-05</t>
  </si>
  <si>
    <t>ESP-1-30-06</t>
  </si>
  <si>
    <t>ESP-1-30-07</t>
  </si>
  <si>
    <t>ESP-1-55-01</t>
    <phoneticPr fontId="1" type="noConversion"/>
  </si>
  <si>
    <t>ESP-1-55-02</t>
  </si>
  <si>
    <t>ESP-1-55-03</t>
  </si>
  <si>
    <t>ESP-2-17-01</t>
    <phoneticPr fontId="1" type="noConversion"/>
  </si>
  <si>
    <t>ESP-2-17-02</t>
  </si>
  <si>
    <t>ESP-2-17-03</t>
  </si>
  <si>
    <t>ESP-2-17-04</t>
  </si>
  <si>
    <t>ESP-2-17-05</t>
  </si>
  <si>
    <t>ESP-2-17-06</t>
  </si>
  <si>
    <t>ESP-2-17-07</t>
  </si>
  <si>
    <t>ESP-2-17-08</t>
  </si>
  <si>
    <t>ESP-2-17-09</t>
  </si>
  <si>
    <t>ESP-2-32-01</t>
    <phoneticPr fontId="1" type="noConversion"/>
  </si>
  <si>
    <t>ESP-2-32-02</t>
  </si>
  <si>
    <t>ESP-2-32-03</t>
  </si>
  <si>
    <t>ESP-2-32-04</t>
  </si>
  <si>
    <t>ESP-2-32-05</t>
  </si>
  <si>
    <t>ESP-2-32-06</t>
  </si>
  <si>
    <t>ESP-2-32-07</t>
  </si>
  <si>
    <t>ESP-2-32-08</t>
  </si>
  <si>
    <t>ESP-2-32-09</t>
  </si>
  <si>
    <t>ESP-2-32-10</t>
  </si>
  <si>
    <t>surface sed.</t>
    <phoneticPr fontId="1" type="noConversion"/>
  </si>
  <si>
    <t>TKB-1-01</t>
    <phoneticPr fontId="1" type="noConversion"/>
  </si>
  <si>
    <t>TKB-1-02</t>
  </si>
  <si>
    <t>TKB-1-03</t>
  </si>
  <si>
    <t>TKB-1-04</t>
  </si>
  <si>
    <t>TKB-1-05</t>
  </si>
  <si>
    <t>TKB-1-06</t>
  </si>
  <si>
    <t>TKB-1-07</t>
  </si>
  <si>
    <t>TKB-1-08</t>
  </si>
  <si>
    <t>TKB-3-01</t>
    <phoneticPr fontId="1" type="noConversion"/>
  </si>
  <si>
    <t>TKB-3-02</t>
  </si>
  <si>
    <t>TKB-3-03</t>
  </si>
  <si>
    <t>TKB-3-04</t>
  </si>
  <si>
    <t>TKB-3-05</t>
  </si>
  <si>
    <t>TKB-3-06</t>
  </si>
  <si>
    <t>TKB-3-07</t>
  </si>
  <si>
    <t>TKB-3-08</t>
  </si>
  <si>
    <t>Fossil tooth-tip</t>
    <phoneticPr fontId="1" type="noConversion"/>
  </si>
  <si>
    <t>Fossil tooth-root</t>
    <phoneticPr fontId="1" type="noConversion"/>
  </si>
  <si>
    <t>Average</t>
    <phoneticPr fontId="1" type="noConversion"/>
  </si>
  <si>
    <t>570 cm</t>
  </si>
  <si>
    <t>190 cm</t>
  </si>
  <si>
    <r>
      <rPr>
        <vertAlign val="superscript"/>
        <sz val="12"/>
        <color theme="1"/>
        <rFont val="Times New Roman"/>
        <family val="1"/>
      </rPr>
      <t>143</t>
    </r>
    <r>
      <rPr>
        <sz val="12"/>
        <color theme="1"/>
        <rFont val="Times New Roman"/>
        <family val="1"/>
      </rPr>
      <t>Nd/</t>
    </r>
    <r>
      <rPr>
        <vertAlign val="superscript"/>
        <sz val="12"/>
        <color theme="1"/>
        <rFont val="Times New Roman"/>
        <family val="1"/>
      </rPr>
      <t>144</t>
    </r>
    <r>
      <rPr>
        <sz val="12"/>
        <color theme="1"/>
        <rFont val="Times New Roman"/>
        <family val="1"/>
      </rPr>
      <t>Nd</t>
    </r>
  </si>
  <si>
    <r>
      <rPr>
        <vertAlign val="superscript"/>
        <sz val="12"/>
        <color theme="1"/>
        <rFont val="Times New Roman"/>
        <family val="1"/>
      </rPr>
      <t>145</t>
    </r>
    <r>
      <rPr>
        <sz val="12"/>
        <color theme="1"/>
        <rFont val="Times New Roman"/>
        <family val="1"/>
      </rPr>
      <t>Nd/</t>
    </r>
    <r>
      <rPr>
        <vertAlign val="superscript"/>
        <sz val="12"/>
        <color theme="1"/>
        <rFont val="Times New Roman"/>
        <family val="1"/>
      </rPr>
      <t>144</t>
    </r>
    <r>
      <rPr>
        <sz val="12"/>
        <color theme="1"/>
        <rFont val="Times New Roman"/>
        <family val="1"/>
      </rPr>
      <t>Nd</t>
    </r>
    <phoneticPr fontId="1" type="noConversion"/>
  </si>
  <si>
    <r>
      <rPr>
        <vertAlign val="superscript"/>
        <sz val="12"/>
        <color theme="1"/>
        <rFont val="Times New Roman"/>
        <family val="1"/>
      </rPr>
      <t>147</t>
    </r>
    <r>
      <rPr>
        <sz val="12"/>
        <color theme="1"/>
        <rFont val="Times New Roman"/>
        <family val="1"/>
      </rPr>
      <t>Sm/</t>
    </r>
    <r>
      <rPr>
        <vertAlign val="superscript"/>
        <sz val="12"/>
        <color theme="1"/>
        <rFont val="Times New Roman"/>
        <family val="1"/>
      </rPr>
      <t>144</t>
    </r>
    <r>
      <rPr>
        <sz val="12"/>
        <color theme="1"/>
        <rFont val="Times New Roman"/>
        <family val="1"/>
      </rPr>
      <t>Nd</t>
    </r>
    <phoneticPr fontId="1" type="noConversion"/>
  </si>
  <si>
    <r>
      <t>ε</t>
    </r>
    <r>
      <rPr>
        <vertAlign val="subscript"/>
        <sz val="12"/>
        <color theme="1"/>
        <rFont val="Times New Roman"/>
        <family val="1"/>
      </rPr>
      <t>Nd</t>
    </r>
  </si>
  <si>
    <t>ESP-1-57-10</t>
  </si>
  <si>
    <t>TKB-1-01-F</t>
    <phoneticPr fontId="1" type="noConversion"/>
  </si>
  <si>
    <t>TKB-1-02-F</t>
  </si>
  <si>
    <t>TKB-1-03-F</t>
  </si>
  <si>
    <t>TKB-1-04-F</t>
  </si>
  <si>
    <t>TKB-1-05-F</t>
  </si>
  <si>
    <t>TKB-1-06-F</t>
  </si>
  <si>
    <t>TKB-3-01-F</t>
    <phoneticPr fontId="1" type="noConversion"/>
  </si>
  <si>
    <t>TKB-3-02-F</t>
  </si>
  <si>
    <t>ESP-1-57-01</t>
    <phoneticPr fontId="1" type="noConversion"/>
  </si>
  <si>
    <t>ESP-1-57-02</t>
  </si>
  <si>
    <t>ESP-1-57-03</t>
  </si>
  <si>
    <t>ESP-1-57-04</t>
  </si>
  <si>
    <t>ESP-1-57-05</t>
  </si>
  <si>
    <t>ESP-1-57-06</t>
  </si>
  <si>
    <t>ESP-1-57-07</t>
  </si>
  <si>
    <t>ESP-1-57-08</t>
  </si>
  <si>
    <t>ESP-1-57-09</t>
  </si>
  <si>
    <t>ESP-1-57-11</t>
  </si>
  <si>
    <t>ESP-1-57-12</t>
  </si>
  <si>
    <t>ESP-1-57-13</t>
  </si>
  <si>
    <t>ESP-2-19-01</t>
    <phoneticPr fontId="1" type="noConversion"/>
  </si>
  <si>
    <t>ESP-2-19-02</t>
  </si>
  <si>
    <t>ESP-2-19-03</t>
  </si>
  <si>
    <t>ESP-2-19-04</t>
  </si>
  <si>
    <t>ESP-2-19-05</t>
  </si>
  <si>
    <t>ESP-2-19-06</t>
  </si>
  <si>
    <t>ESP-2-19-07</t>
  </si>
  <si>
    <t>ESP-2-19-08</t>
  </si>
  <si>
    <t>ESP-2-19-09</t>
  </si>
  <si>
    <t>ESP-2-19-10</t>
  </si>
  <si>
    <t>ESP-2-19-11</t>
  </si>
  <si>
    <t>TKB-1-09</t>
  </si>
  <si>
    <t>TKB-1-10</t>
  </si>
  <si>
    <t>TKB-1-11</t>
  </si>
  <si>
    <t>TKB-1-12</t>
  </si>
  <si>
    <t>TKB-1-13</t>
  </si>
  <si>
    <t>TKB-1-14</t>
  </si>
  <si>
    <t>TKB-1-15</t>
  </si>
  <si>
    <t>TKB-1-16</t>
  </si>
  <si>
    <t>TKB-1-17</t>
  </si>
  <si>
    <t>TKB-1-18</t>
  </si>
  <si>
    <t>TKB-1-19</t>
  </si>
  <si>
    <t>TKB-1-20</t>
  </si>
  <si>
    <t>TKB-1-21</t>
  </si>
  <si>
    <t>TKB-1-22</t>
  </si>
  <si>
    <t>TKB-1-23</t>
  </si>
  <si>
    <t>TKB-1-24</t>
  </si>
  <si>
    <t>TKB-1-25</t>
  </si>
  <si>
    <t>TKB-1-26</t>
  </si>
  <si>
    <t>TKB-1-27</t>
  </si>
  <si>
    <t>TKB-1-28</t>
  </si>
  <si>
    <t>TKB-1-29</t>
  </si>
  <si>
    <t>TKB-1-30</t>
  </si>
  <si>
    <t>TKB-3-09</t>
  </si>
  <si>
    <t>TKB-3-10</t>
  </si>
  <si>
    <t>TKB-3-11</t>
  </si>
  <si>
    <t>TKB-3-12</t>
  </si>
  <si>
    <t>TKB-3-13</t>
  </si>
  <si>
    <t>TKB-3-14</t>
  </si>
  <si>
    <t>TKB-3-15</t>
  </si>
  <si>
    <t>TKB-3-16</t>
  </si>
  <si>
    <t>TKB-3-17</t>
  </si>
  <si>
    <t>TKB-3-18</t>
  </si>
  <si>
    <t>TKB-3-19</t>
  </si>
  <si>
    <t>TKB-3-20</t>
  </si>
  <si>
    <t>TKB-3-21</t>
  </si>
  <si>
    <t>TKB-3-22</t>
  </si>
  <si>
    <t>TKB-3-23</t>
  </si>
  <si>
    <t>TKB-3-24</t>
  </si>
  <si>
    <t>TKB-3-25</t>
  </si>
  <si>
    <t>TKB-3-26</t>
  </si>
  <si>
    <t>TKB-3-27</t>
  </si>
  <si>
    <t>TKB-3-28</t>
  </si>
  <si>
    <t>TKB-3-29</t>
  </si>
  <si>
    <t>TKB-3-30</t>
  </si>
  <si>
    <t>WP-01</t>
    <phoneticPr fontId="1" type="noConversion"/>
  </si>
  <si>
    <t>WP-05</t>
    <phoneticPr fontId="1" type="noConversion"/>
  </si>
  <si>
    <t>WP-07</t>
    <phoneticPr fontId="1" type="noConversion"/>
  </si>
  <si>
    <t>ESP-1-01</t>
    <phoneticPr fontId="1" type="noConversion"/>
  </si>
  <si>
    <t>ESP-1-05</t>
    <phoneticPr fontId="1" type="noConversion"/>
  </si>
  <si>
    <t>ESP-1-08</t>
    <phoneticPr fontId="1" type="noConversion"/>
  </si>
  <si>
    <t>ESP-2-01</t>
    <phoneticPr fontId="1" type="noConversion"/>
  </si>
  <si>
    <t>ESP-2-03</t>
    <phoneticPr fontId="1" type="noConversion"/>
  </si>
  <si>
    <t>ESP-2-06</t>
    <phoneticPr fontId="1" type="noConversion"/>
  </si>
  <si>
    <t>ESP-2-09</t>
    <phoneticPr fontId="1" type="noConversion"/>
  </si>
  <si>
    <t>Surface sed.</t>
    <phoneticPr fontId="1" type="noConversion"/>
  </si>
  <si>
    <t>4. Crystalline apatite</t>
    <phoneticPr fontId="1" type="noConversion"/>
  </si>
  <si>
    <t>REY of bulk sed.  (μg/g)</t>
    <phoneticPr fontId="3" type="noConversion"/>
  </si>
  <si>
    <t>1. Loosely adsorbed P</t>
    <phoneticPr fontId="1" type="noConversion"/>
  </si>
  <si>
    <t>2. Fe-bound P</t>
    <phoneticPr fontId="1" type="noConversion"/>
  </si>
  <si>
    <t>3. Bioapatite &amp; weakly crystallized apatite</t>
    <phoneticPr fontId="4" type="noConversion"/>
  </si>
  <si>
    <t>5. Organic-bound P</t>
    <phoneticPr fontId="1" type="noConversion"/>
  </si>
  <si>
    <t>Supplementary Dataset Table 2. REY and P leached out in the steps of the P SEDEX.</t>
  </si>
  <si>
    <t>AA-CFA pellets</t>
    <phoneticPr fontId="1" type="noConversion"/>
  </si>
  <si>
    <t>Durango</t>
  </si>
  <si>
    <t>MAD</t>
  </si>
  <si>
    <r>
      <t>Note: Ce/Ce* = Ce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/(0.5La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 xml:space="preserve"> + 0.5Pr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), Eu/Eu* = Eu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/(0.5Sm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 xml:space="preserve"> + 0.5Gd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</t>
    </r>
    <phoneticPr fontId="1" type="noConversion"/>
  </si>
  <si>
    <t>Supplementary Dataset Table 1. Eelement contents of AA-CFA pellets and bioapatite fossils.</t>
    <phoneticPr fontId="1" type="noConversion"/>
  </si>
  <si>
    <t>Reference</t>
    <phoneticPr fontId="1" type="noConversion"/>
  </si>
  <si>
    <t>Supplementary Dataset Table 3. Nd isotope compositions of AA-CFA pellets.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</si>
</sst>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00000_);[Red]\(0.000000\)"/>
    <numFmt numFmtId="178" formatCode="0.000"/>
    <numFmt numFmtId="179" formatCode="0.000000"/>
  </numFmts>
  <fonts count="1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Times New Roman"/>
      <family val="2"/>
      <charset val="134"/>
    </font>
    <font>
      <sz val="12"/>
      <color theme="1"/>
      <name val="Times New Roman"/>
      <family val="1"/>
    </font>
    <font>
      <sz val="12"/>
      <name val="Times New Roman"/>
      <family val="1"/>
    </font>
    <font>
      <vertAlign val="subscript"/>
      <sz val="12"/>
      <name val="Times New Roman"/>
      <family val="1"/>
    </font>
    <font>
      <vertAlign val="superscript"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177" fontId="5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179" fontId="5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" fontId="5" fillId="0" borderId="0" xfId="0" applyNumberFormat="1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B088B-C639-8A40-B68E-6E725BBA3F0B}">
  <dimension ref="A1:AH69"/>
  <sheetViews>
    <sheetView zoomScale="87" zoomScaleNormal="110" workbookViewId="0">
      <selection activeCell="C24" sqref="C24"/>
    </sheetView>
  </sheetViews>
  <sheetFormatPr baseColWidth="10" defaultColWidth="9" defaultRowHeight="16"/>
  <cols>
    <col min="1" max="1" width="12.83203125" style="1" customWidth="1"/>
    <col min="2" max="4" width="15.83203125" style="1" customWidth="1"/>
    <col min="5" max="20" width="8.83203125" style="5" customWidth="1"/>
    <col min="21" max="32" width="8.83203125" style="1" customWidth="1"/>
    <col min="33" max="16384" width="9" style="1"/>
  </cols>
  <sheetData>
    <row r="1" spans="1:34">
      <c r="A1" s="1" t="s">
        <v>331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4" ht="15" customHeight="1">
      <c r="A2" s="26" t="s">
        <v>161</v>
      </c>
      <c r="B2" s="27" t="s">
        <v>163</v>
      </c>
      <c r="C2" s="26" t="s">
        <v>162</v>
      </c>
      <c r="D2" s="22" t="s">
        <v>21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6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0</v>
      </c>
      <c r="U2" s="23" t="s">
        <v>26</v>
      </c>
      <c r="V2" s="24" t="s">
        <v>27</v>
      </c>
      <c r="W2" s="2" t="s">
        <v>1</v>
      </c>
      <c r="X2" s="2" t="s">
        <v>171</v>
      </c>
      <c r="Y2" s="2" t="s">
        <v>172</v>
      </c>
      <c r="Z2" s="2" t="s">
        <v>3</v>
      </c>
      <c r="AA2" s="2" t="s">
        <v>2</v>
      </c>
      <c r="AB2" s="2" t="s">
        <v>173</v>
      </c>
      <c r="AC2" s="2" t="s">
        <v>174</v>
      </c>
      <c r="AD2" s="2" t="s">
        <v>4</v>
      </c>
      <c r="AE2" s="2" t="s">
        <v>175</v>
      </c>
      <c r="AF2" s="2" t="s">
        <v>5</v>
      </c>
    </row>
    <row r="3" spans="1:34">
      <c r="A3" s="26"/>
      <c r="B3" s="27"/>
      <c r="C3" s="26"/>
      <c r="D3" s="22"/>
      <c r="E3" s="25" t="s">
        <v>22</v>
      </c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3"/>
      <c r="V3" s="24"/>
      <c r="W3" s="25" t="s">
        <v>23</v>
      </c>
      <c r="X3" s="25"/>
      <c r="Y3" s="25"/>
      <c r="Z3" s="25"/>
      <c r="AA3" s="25"/>
      <c r="AB3" s="25"/>
      <c r="AC3" s="25"/>
      <c r="AD3" s="25"/>
      <c r="AE3" s="25"/>
      <c r="AF3" s="25"/>
    </row>
    <row r="4" spans="1:34">
      <c r="A4" s="29" t="s">
        <v>176</v>
      </c>
      <c r="B4" s="1" t="s">
        <v>165</v>
      </c>
      <c r="C4" s="4" t="s">
        <v>178</v>
      </c>
      <c r="D4" s="4" t="s">
        <v>327</v>
      </c>
      <c r="E4" s="7">
        <v>2732.3820911494799</v>
      </c>
      <c r="F4" s="7">
        <v>293.41242864081198</v>
      </c>
      <c r="G4" s="7">
        <v>524.96868312072399</v>
      </c>
      <c r="H4" s="7">
        <v>2347.36883719957</v>
      </c>
      <c r="I4" s="7">
        <v>502.504720528419</v>
      </c>
      <c r="J4" s="7">
        <v>130.167329589573</v>
      </c>
      <c r="K4" s="7">
        <v>670.17299814898797</v>
      </c>
      <c r="L4" s="8">
        <v>97.189074699542402</v>
      </c>
      <c r="M4" s="7">
        <v>689.17600350375403</v>
      </c>
      <c r="N4" s="7">
        <v>6110.6216315910897</v>
      </c>
      <c r="O4" s="7">
        <v>157.37846187528601</v>
      </c>
      <c r="P4" s="7">
        <v>464.62152540622998</v>
      </c>
      <c r="Q4" s="8">
        <v>64.878523946910605</v>
      </c>
      <c r="R4" s="7">
        <v>424.316787932468</v>
      </c>
      <c r="S4" s="8">
        <v>66.772961805382593</v>
      </c>
      <c r="T4" s="7">
        <f>SUM(E4:S4)</f>
        <v>15275.932059138227</v>
      </c>
      <c r="U4" s="6">
        <v>5.6284205339984156E-2</v>
      </c>
      <c r="V4" s="6">
        <v>1.0285688868341949</v>
      </c>
      <c r="W4" s="9">
        <v>0.19900000000000001</v>
      </c>
      <c r="X4" s="9">
        <v>1.5720000000000001</v>
      </c>
      <c r="Y4" s="9">
        <v>6.5000000000000002E-2</v>
      </c>
      <c r="Z4" s="9">
        <v>0.55500000000000005</v>
      </c>
      <c r="AA4" s="9">
        <v>33.878999999999998</v>
      </c>
      <c r="AB4" s="9">
        <v>22.835000000000001</v>
      </c>
      <c r="AC4" s="9">
        <v>0.97199999999999998</v>
      </c>
      <c r="AD4" s="9">
        <v>1.7470000000000001</v>
      </c>
      <c r="AE4" s="9">
        <v>1</v>
      </c>
      <c r="AF4" s="9">
        <f>SUM(W4:AE4)</f>
        <v>62.823999999999998</v>
      </c>
      <c r="AH4" s="4"/>
    </row>
    <row r="5" spans="1:34">
      <c r="A5" s="29"/>
      <c r="B5" s="1" t="s">
        <v>165</v>
      </c>
      <c r="C5" s="4" t="s">
        <v>179</v>
      </c>
      <c r="D5" s="4" t="s">
        <v>327</v>
      </c>
      <c r="E5" s="7">
        <v>3298.8297579004902</v>
      </c>
      <c r="F5" s="7">
        <v>192.79604493484399</v>
      </c>
      <c r="G5" s="7">
        <v>606.81265814163396</v>
      </c>
      <c r="H5" s="7">
        <v>2793.06607192099</v>
      </c>
      <c r="I5" s="7">
        <v>587.82214159874002</v>
      </c>
      <c r="J5" s="7">
        <v>148.605191841226</v>
      </c>
      <c r="K5" s="7">
        <v>746.06545768622902</v>
      </c>
      <c r="L5" s="7">
        <v>109.937334897306</v>
      </c>
      <c r="M5" s="7">
        <v>750.44114884363205</v>
      </c>
      <c r="N5" s="7">
        <v>6982.9181557032698</v>
      </c>
      <c r="O5" s="7">
        <v>171.72017646404899</v>
      </c>
      <c r="P5" s="7">
        <v>512.41016369090596</v>
      </c>
      <c r="Q5" s="8">
        <v>67.282230559014806</v>
      </c>
      <c r="R5" s="7">
        <v>428.24533964731802</v>
      </c>
      <c r="S5" s="8">
        <v>62.9546065788238</v>
      </c>
      <c r="T5" s="7">
        <f>SUM(E5:S5)</f>
        <v>17459.906480408474</v>
      </c>
      <c r="U5" s="6">
        <v>3.123657739133474E-2</v>
      </c>
      <c r="V5" s="6">
        <v>1.0345133120218291</v>
      </c>
      <c r="W5" s="9">
        <v>0.35299999999999998</v>
      </c>
      <c r="X5" s="9">
        <v>0.61199999999999999</v>
      </c>
      <c r="Y5" s="9">
        <v>3.5000000000000003E-2</v>
      </c>
      <c r="Z5" s="9">
        <v>0.20100000000000001</v>
      </c>
      <c r="AA5" s="9">
        <v>40.972999999999999</v>
      </c>
      <c r="AB5" s="9">
        <v>25.643000000000001</v>
      </c>
      <c r="AC5" s="9">
        <v>0.91500000000000004</v>
      </c>
      <c r="AD5" s="9">
        <v>2.2330000000000001</v>
      </c>
      <c r="AE5" s="9">
        <v>1.2370000000000001</v>
      </c>
      <c r="AF5" s="9">
        <f t="shared" ref="AF5:AF47" si="0">SUM(W5:AE5)</f>
        <v>72.202000000000012</v>
      </c>
      <c r="AH5" s="4"/>
    </row>
    <row r="6" spans="1:34">
      <c r="A6" s="29"/>
      <c r="B6" s="1" t="s">
        <v>164</v>
      </c>
      <c r="C6" s="4" t="s">
        <v>180</v>
      </c>
      <c r="D6" s="4" t="s">
        <v>327</v>
      </c>
      <c r="E6" s="7">
        <v>3275.0179299838601</v>
      </c>
      <c r="F6" s="7">
        <v>319.164587864238</v>
      </c>
      <c r="G6" s="7">
        <v>675.22667711353097</v>
      </c>
      <c r="H6" s="7">
        <v>2971.2230039699102</v>
      </c>
      <c r="I6" s="7">
        <v>631.11266543572901</v>
      </c>
      <c r="J6" s="7">
        <v>166.577633991178</v>
      </c>
      <c r="K6" s="7">
        <v>792.61195290292301</v>
      </c>
      <c r="L6" s="7">
        <v>117.273919450196</v>
      </c>
      <c r="M6" s="7">
        <v>783.54302691930604</v>
      </c>
      <c r="N6" s="7">
        <v>6075.9920824342898</v>
      </c>
      <c r="O6" s="7">
        <v>170.78392841461701</v>
      </c>
      <c r="P6" s="7">
        <v>507.75653214975699</v>
      </c>
      <c r="Q6" s="8">
        <v>70.304436908874195</v>
      </c>
      <c r="R6" s="7">
        <v>432.36670924608001</v>
      </c>
      <c r="S6" s="8">
        <v>65.160732407125195</v>
      </c>
      <c r="T6" s="7">
        <f>SUM(E6:S6)</f>
        <v>17054.115819191615</v>
      </c>
      <c r="U6" s="6">
        <v>4.9439329027775654E-2</v>
      </c>
      <c r="V6" s="6">
        <v>1.086943255858023</v>
      </c>
      <c r="W6" s="9">
        <v>0.25600000000000001</v>
      </c>
      <c r="X6" s="9">
        <v>1.9159999999999999</v>
      </c>
      <c r="Y6" s="9">
        <v>6.0999999999999999E-2</v>
      </c>
      <c r="Z6" s="9">
        <v>0.11700000000000001</v>
      </c>
      <c r="AA6" s="9">
        <v>40.823999999999998</v>
      </c>
      <c r="AB6" s="9">
        <v>27.135999999999999</v>
      </c>
      <c r="AC6" s="9">
        <v>0.997</v>
      </c>
      <c r="AD6" s="9">
        <v>2.8140000000000001</v>
      </c>
      <c r="AE6" s="9">
        <v>1.1240000000000001</v>
      </c>
      <c r="AF6" s="9">
        <f t="shared" si="0"/>
        <v>75.245000000000005</v>
      </c>
      <c r="AH6" s="4"/>
    </row>
    <row r="7" spans="1:34">
      <c r="A7" s="29"/>
      <c r="B7" s="1" t="s">
        <v>164</v>
      </c>
      <c r="C7" s="4" t="s">
        <v>181</v>
      </c>
      <c r="D7" s="4" t="s">
        <v>327</v>
      </c>
      <c r="E7" s="7">
        <v>1639.3172233963401</v>
      </c>
      <c r="F7" s="7">
        <v>106.519884289112</v>
      </c>
      <c r="G7" s="7">
        <v>311.031071511096</v>
      </c>
      <c r="H7" s="7">
        <v>1398.1089807124599</v>
      </c>
      <c r="I7" s="7">
        <v>302.11908475825902</v>
      </c>
      <c r="J7" s="8">
        <v>78.487730672270303</v>
      </c>
      <c r="K7" s="7">
        <v>403.156538967389</v>
      </c>
      <c r="L7" s="8">
        <v>59.425971896375799</v>
      </c>
      <c r="M7" s="7">
        <v>435.82781309603098</v>
      </c>
      <c r="N7" s="7">
        <v>3994.6121336871602</v>
      </c>
      <c r="O7" s="7">
        <v>102.395104581989</v>
      </c>
      <c r="P7" s="7">
        <v>317.74753663422098</v>
      </c>
      <c r="Q7" s="8">
        <v>46.037609377672197</v>
      </c>
      <c r="R7" s="7">
        <v>314.56017540636901</v>
      </c>
      <c r="S7" s="8">
        <v>50.203037198073197</v>
      </c>
      <c r="T7" s="7">
        <f t="shared" ref="T7:T32" si="1">SUM(E7:S7)</f>
        <v>9559.5498961848152</v>
      </c>
      <c r="U7" s="6">
        <v>3.4251767443949324E-2</v>
      </c>
      <c r="V7" s="6">
        <v>1.0311989701393114</v>
      </c>
      <c r="W7" s="9">
        <v>0.372</v>
      </c>
      <c r="X7" s="9">
        <v>0.42299999999999999</v>
      </c>
      <c r="Y7" s="9">
        <v>6.8000000000000005E-2</v>
      </c>
      <c r="Z7" s="9">
        <v>0.127</v>
      </c>
      <c r="AA7" s="9">
        <v>45.284999999999997</v>
      </c>
      <c r="AB7" s="9">
        <v>27.523</v>
      </c>
      <c r="AC7" s="9">
        <v>0.95799999999999996</v>
      </c>
      <c r="AD7" s="9">
        <v>2.5710000000000002</v>
      </c>
      <c r="AE7" s="9">
        <v>1.21</v>
      </c>
      <c r="AF7" s="9">
        <f t="shared" si="0"/>
        <v>78.536999999999992</v>
      </c>
      <c r="AH7" s="4"/>
    </row>
    <row r="8" spans="1:34">
      <c r="A8" s="29"/>
      <c r="B8" s="1" t="s">
        <v>164</v>
      </c>
      <c r="C8" s="4" t="s">
        <v>182</v>
      </c>
      <c r="D8" s="4" t="s">
        <v>327</v>
      </c>
      <c r="E8" s="7">
        <v>1241.97297169125</v>
      </c>
      <c r="F8" s="7">
        <v>105.76053769083499</v>
      </c>
      <c r="G8" s="7">
        <v>206.97431589183199</v>
      </c>
      <c r="H8" s="7">
        <v>912.73434938612297</v>
      </c>
      <c r="I8" s="7">
        <v>201.36875740302301</v>
      </c>
      <c r="J8" s="8">
        <v>54.840758979430703</v>
      </c>
      <c r="K8" s="7">
        <v>282.173087045263</v>
      </c>
      <c r="L8" s="8">
        <v>45.006266680890498</v>
      </c>
      <c r="M8" s="7">
        <v>337.14628160966299</v>
      </c>
      <c r="N8" s="7">
        <v>3418.7080506226098</v>
      </c>
      <c r="O8" s="8">
        <v>82.6883452951527</v>
      </c>
      <c r="P8" s="7">
        <v>261.67031243397599</v>
      </c>
      <c r="Q8" s="8">
        <v>36.2135660799824</v>
      </c>
      <c r="R8" s="7">
        <v>258.80389123736001</v>
      </c>
      <c r="S8" s="8">
        <v>41.341501076100698</v>
      </c>
      <c r="T8" s="7">
        <f t="shared" si="1"/>
        <v>7487.4029931234918</v>
      </c>
      <c r="U8" s="6">
        <v>4.7492253733052082E-2</v>
      </c>
      <c r="V8" s="6">
        <v>1.0487648689206905</v>
      </c>
      <c r="W8" s="9">
        <v>0.26700000000000002</v>
      </c>
      <c r="X8" s="9">
        <v>2.1739999999999999</v>
      </c>
      <c r="Y8" s="9">
        <v>0.17899999999999999</v>
      </c>
      <c r="Z8" s="9">
        <v>0.19</v>
      </c>
      <c r="AA8" s="9">
        <v>39.545000000000002</v>
      </c>
      <c r="AB8" s="9">
        <v>31.038</v>
      </c>
      <c r="AC8" s="9">
        <v>1.381</v>
      </c>
      <c r="AD8" s="9">
        <v>2.6819999999999999</v>
      </c>
      <c r="AE8" s="9">
        <v>1.742</v>
      </c>
      <c r="AF8" s="9">
        <f t="shared" si="0"/>
        <v>79.198000000000008</v>
      </c>
      <c r="AH8" s="4"/>
    </row>
    <row r="9" spans="1:34">
      <c r="A9" s="29"/>
      <c r="B9" s="1" t="s">
        <v>164</v>
      </c>
      <c r="C9" s="4" t="s">
        <v>183</v>
      </c>
      <c r="D9" s="4" t="s">
        <v>327</v>
      </c>
      <c r="E9" s="7">
        <v>1457.6289187443199</v>
      </c>
      <c r="F9" s="7">
        <v>130.50421890042401</v>
      </c>
      <c r="G9" s="7">
        <v>285.78370432332702</v>
      </c>
      <c r="H9" s="7">
        <v>1259.3887172766499</v>
      </c>
      <c r="I9" s="7">
        <v>279.08486755497802</v>
      </c>
      <c r="J9" s="8">
        <v>73.661691634901999</v>
      </c>
      <c r="K9" s="7">
        <v>395.41576334471898</v>
      </c>
      <c r="L9" s="8">
        <v>57.420132188330399</v>
      </c>
      <c r="M9" s="7">
        <v>413.643517393595</v>
      </c>
      <c r="N9" s="7">
        <v>4018.1531050308899</v>
      </c>
      <c r="O9" s="8">
        <v>98.129946155370106</v>
      </c>
      <c r="P9" s="7">
        <v>314.01590476731002</v>
      </c>
      <c r="Q9" s="8">
        <v>44.611628331992499</v>
      </c>
      <c r="R9" s="7">
        <v>299.18547517724897</v>
      </c>
      <c r="S9" s="8">
        <v>47.5191235622815</v>
      </c>
      <c r="T9" s="7">
        <f t="shared" si="1"/>
        <v>9174.1467143863392</v>
      </c>
      <c r="U9" s="6">
        <v>4.6495535287166025E-2</v>
      </c>
      <c r="V9" s="6">
        <v>1.0094111454575008</v>
      </c>
      <c r="W9" s="9">
        <v>0.38300000000000001</v>
      </c>
      <c r="X9" s="9">
        <v>2.077</v>
      </c>
      <c r="Y9" s="9">
        <v>0.108</v>
      </c>
      <c r="Z9" s="9">
        <v>0.308</v>
      </c>
      <c r="AA9" s="9">
        <v>38.628</v>
      </c>
      <c r="AB9" s="9">
        <v>37.106000000000002</v>
      </c>
      <c r="AC9" s="9">
        <v>1.4279999999999999</v>
      </c>
      <c r="AD9" s="9">
        <v>4.0209999999999999</v>
      </c>
      <c r="AE9" s="9">
        <v>1.325</v>
      </c>
      <c r="AF9" s="9">
        <f t="shared" si="0"/>
        <v>85.384</v>
      </c>
      <c r="AH9" s="4"/>
    </row>
    <row r="10" spans="1:34">
      <c r="A10" s="29"/>
      <c r="B10" s="1" t="s">
        <v>164</v>
      </c>
      <c r="C10" s="4" t="s">
        <v>184</v>
      </c>
      <c r="D10" s="4" t="s">
        <v>327</v>
      </c>
      <c r="E10" s="7">
        <v>1482.3784704513</v>
      </c>
      <c r="F10" s="7">
        <v>114.34343010926101</v>
      </c>
      <c r="G10" s="7">
        <v>252.083368129478</v>
      </c>
      <c r="H10" s="7">
        <v>1128.4302057203099</v>
      </c>
      <c r="I10" s="7">
        <v>232.18931743856001</v>
      </c>
      <c r="J10" s="8">
        <v>65.598168401614103</v>
      </c>
      <c r="K10" s="7">
        <v>338.14226014165803</v>
      </c>
      <c r="L10" s="8">
        <v>50.439203214396699</v>
      </c>
      <c r="M10" s="7">
        <v>377.12896457658502</v>
      </c>
      <c r="N10" s="7">
        <v>3806.87059815055</v>
      </c>
      <c r="O10" s="8">
        <v>92.565349812167995</v>
      </c>
      <c r="P10" s="7">
        <v>298.78098467547898</v>
      </c>
      <c r="Q10" s="8">
        <v>41.9992700057919</v>
      </c>
      <c r="R10" s="7">
        <v>285.91794823575299</v>
      </c>
      <c r="S10" s="8">
        <v>45.981197499314703</v>
      </c>
      <c r="T10" s="7">
        <f t="shared" si="1"/>
        <v>8612.8487365622204</v>
      </c>
      <c r="U10" s="6">
        <v>4.2654342908779529E-2</v>
      </c>
      <c r="V10" s="6">
        <v>1.061884131157274</v>
      </c>
      <c r="W10" s="9">
        <v>0.27300000000000002</v>
      </c>
      <c r="X10" s="9">
        <v>1.986</v>
      </c>
      <c r="Y10" s="9">
        <v>5.2999999999999999E-2</v>
      </c>
      <c r="Z10" s="9">
        <v>0.11600000000000001</v>
      </c>
      <c r="AA10" s="9">
        <v>39.142000000000003</v>
      </c>
      <c r="AB10" s="9">
        <v>28.298999999999999</v>
      </c>
      <c r="AC10" s="9">
        <v>1.087</v>
      </c>
      <c r="AD10" s="9">
        <v>2.1949999999999998</v>
      </c>
      <c r="AE10" s="9">
        <v>1.47</v>
      </c>
      <c r="AF10" s="9">
        <f t="shared" si="0"/>
        <v>74.620999999999995</v>
      </c>
      <c r="AH10" s="7"/>
    </row>
    <row r="11" spans="1:34">
      <c r="A11" s="29" t="s">
        <v>176</v>
      </c>
      <c r="B11" s="1" t="s">
        <v>166</v>
      </c>
      <c r="C11" s="4" t="s">
        <v>185</v>
      </c>
      <c r="D11" s="4" t="s">
        <v>327</v>
      </c>
      <c r="E11" s="7">
        <v>3336.0462645042999</v>
      </c>
      <c r="F11" s="7">
        <v>226.00157373778401</v>
      </c>
      <c r="G11" s="7">
        <v>612.56630720132705</v>
      </c>
      <c r="H11" s="7">
        <v>2717.0784521712499</v>
      </c>
      <c r="I11" s="7">
        <v>557.10428593576501</v>
      </c>
      <c r="J11" s="7">
        <v>148.93620951113499</v>
      </c>
      <c r="K11" s="7">
        <v>762.51155388482096</v>
      </c>
      <c r="L11" s="7">
        <v>113.558234821811</v>
      </c>
      <c r="M11" s="7">
        <v>782.26009974670899</v>
      </c>
      <c r="N11" s="7">
        <v>7308.4744008591297</v>
      </c>
      <c r="O11" s="7">
        <v>178.777505600372</v>
      </c>
      <c r="P11" s="7">
        <v>548.975634843987</v>
      </c>
      <c r="Q11" s="8">
        <v>73.003596564055997</v>
      </c>
      <c r="R11" s="7">
        <v>469.053999624222</v>
      </c>
      <c r="S11" s="8">
        <v>74.131782686703502</v>
      </c>
      <c r="T11" s="7">
        <f>SUM(E11:S11)</f>
        <v>17908.479901693372</v>
      </c>
      <c r="U11" s="6">
        <v>3.6236588674796955E-2</v>
      </c>
      <c r="V11" s="6">
        <v>1.0446938928143934</v>
      </c>
      <c r="W11" s="9">
        <v>0.28399999999999997</v>
      </c>
      <c r="X11" s="9">
        <v>0.92900000000000005</v>
      </c>
      <c r="Y11" s="9">
        <v>3.3000000000000002E-2</v>
      </c>
      <c r="Z11" s="9">
        <v>0.24099999999999999</v>
      </c>
      <c r="AA11" s="9">
        <v>34.307000000000002</v>
      </c>
      <c r="AB11" s="9">
        <v>21.623999999999999</v>
      </c>
      <c r="AC11" s="9">
        <v>0.89100000000000001</v>
      </c>
      <c r="AD11" s="9">
        <v>0.61699999999999999</v>
      </c>
      <c r="AE11" s="9">
        <v>1.956</v>
      </c>
      <c r="AF11" s="9">
        <f t="shared" si="0"/>
        <v>60.882000000000005</v>
      </c>
      <c r="AH11" s="7"/>
    </row>
    <row r="12" spans="1:34">
      <c r="A12" s="29"/>
      <c r="B12" s="1" t="s">
        <v>166</v>
      </c>
      <c r="C12" s="4" t="s">
        <v>186</v>
      </c>
      <c r="D12" s="4" t="s">
        <v>327</v>
      </c>
      <c r="E12" s="7">
        <v>1787.19437393264</v>
      </c>
      <c r="F12" s="7">
        <v>146.38774463712701</v>
      </c>
      <c r="G12" s="7">
        <v>352.12781408870899</v>
      </c>
      <c r="H12" s="7">
        <v>1545.7724449913401</v>
      </c>
      <c r="I12" s="7">
        <v>329.39413811778297</v>
      </c>
      <c r="J12" s="8">
        <v>89.314934293244306</v>
      </c>
      <c r="K12" s="7">
        <v>462.82333104554999</v>
      </c>
      <c r="L12" s="8">
        <v>69.460616348529697</v>
      </c>
      <c r="M12" s="7">
        <v>499.234117662031</v>
      </c>
      <c r="N12" s="7">
        <v>4912.0911466606904</v>
      </c>
      <c r="O12" s="7">
        <v>121.431867665322</v>
      </c>
      <c r="P12" s="7">
        <v>389.26500561913002</v>
      </c>
      <c r="Q12" s="8">
        <v>57.0661077381192</v>
      </c>
      <c r="R12" s="7">
        <v>387.81337225293299</v>
      </c>
      <c r="S12" s="8">
        <v>64.797616242706297</v>
      </c>
      <c r="T12" s="7">
        <f>SUM(E12:S12)</f>
        <v>11214.174631295855</v>
      </c>
      <c r="U12" s="6">
        <v>4.2440850827334023E-2</v>
      </c>
      <c r="V12" s="6">
        <v>1.0424117919493556</v>
      </c>
      <c r="W12" s="9">
        <v>0.38700000000000001</v>
      </c>
      <c r="X12" s="9">
        <v>0.72799999999999998</v>
      </c>
      <c r="Y12" s="9">
        <v>0.06</v>
      </c>
      <c r="Z12" s="9">
        <v>0.25600000000000001</v>
      </c>
      <c r="AA12" s="9">
        <v>35.642000000000003</v>
      </c>
      <c r="AB12" s="9">
        <v>25.074000000000002</v>
      </c>
      <c r="AC12" s="9">
        <v>0.95699999999999996</v>
      </c>
      <c r="AD12" s="9">
        <v>1.337</v>
      </c>
      <c r="AE12" s="9">
        <v>1.7629999999999999</v>
      </c>
      <c r="AF12" s="9">
        <f t="shared" si="0"/>
        <v>66.204000000000008</v>
      </c>
      <c r="AH12" s="4"/>
    </row>
    <row r="13" spans="1:34">
      <c r="A13" s="29"/>
      <c r="B13" s="1" t="s">
        <v>166</v>
      </c>
      <c r="C13" s="4" t="s">
        <v>187</v>
      </c>
      <c r="D13" s="4" t="s">
        <v>327</v>
      </c>
      <c r="E13" s="7">
        <v>1514.4990551726901</v>
      </c>
      <c r="F13" s="7">
        <v>115.085778739533</v>
      </c>
      <c r="G13" s="7">
        <v>281.16314004855002</v>
      </c>
      <c r="H13" s="7">
        <v>1310.55079921475</v>
      </c>
      <c r="I13" s="7">
        <v>280.47450119614001</v>
      </c>
      <c r="J13" s="8">
        <v>74.531373670245301</v>
      </c>
      <c r="K13" s="7">
        <v>437.21672035180302</v>
      </c>
      <c r="L13" s="8">
        <v>67.019492370710495</v>
      </c>
      <c r="M13" s="7">
        <v>477.48792494934401</v>
      </c>
      <c r="N13" s="7">
        <v>4881.3851476565396</v>
      </c>
      <c r="O13" s="7">
        <v>124.01138191825</v>
      </c>
      <c r="P13" s="7">
        <v>388.87682954991601</v>
      </c>
      <c r="Q13" s="8">
        <v>51.714956556599198</v>
      </c>
      <c r="R13" s="7">
        <v>392.751372522613</v>
      </c>
      <c r="S13" s="8">
        <v>55.919623411623903</v>
      </c>
      <c r="T13" s="7">
        <f>SUM(E13:S13)</f>
        <v>10452.688097329308</v>
      </c>
      <c r="U13" s="6">
        <v>4.0448567844004399E-2</v>
      </c>
      <c r="V13" s="6">
        <v>0.95609416657350288</v>
      </c>
      <c r="W13" s="9">
        <v>0.151</v>
      </c>
      <c r="X13" s="9">
        <v>1.0669999999999999</v>
      </c>
      <c r="Y13" s="9">
        <v>0.03</v>
      </c>
      <c r="Z13" s="9">
        <v>0.20399999999999999</v>
      </c>
      <c r="AA13" s="9">
        <v>36.890999999999998</v>
      </c>
      <c r="AB13" s="9">
        <v>26.748999999999999</v>
      </c>
      <c r="AC13" s="9">
        <v>0.97199999999999998</v>
      </c>
      <c r="AD13" s="9">
        <v>1.6359999999999999</v>
      </c>
      <c r="AE13" s="9">
        <v>1.1759999999999999</v>
      </c>
      <c r="AF13" s="9">
        <f t="shared" si="0"/>
        <v>68.875999999999991</v>
      </c>
      <c r="AH13" s="7"/>
    </row>
    <row r="14" spans="1:34">
      <c r="A14" s="29" t="s">
        <v>177</v>
      </c>
      <c r="B14" s="1" t="s">
        <v>168</v>
      </c>
      <c r="C14" s="4" t="s">
        <v>188</v>
      </c>
      <c r="D14" s="4" t="s">
        <v>327</v>
      </c>
      <c r="E14" s="7">
        <v>2698.2915552345098</v>
      </c>
      <c r="F14" s="8">
        <v>96.235025680092093</v>
      </c>
      <c r="G14" s="7">
        <v>498.11632078869502</v>
      </c>
      <c r="H14" s="7">
        <v>2290.2072847579998</v>
      </c>
      <c r="I14" s="7">
        <v>490.29739290938898</v>
      </c>
      <c r="J14" s="7">
        <v>126.930774156382</v>
      </c>
      <c r="K14" s="7">
        <v>647.51899044896095</v>
      </c>
      <c r="L14" s="8">
        <v>93.465481281324799</v>
      </c>
      <c r="M14" s="7">
        <v>645.542586500315</v>
      </c>
      <c r="N14" s="7">
        <v>5521.7127920150197</v>
      </c>
      <c r="O14" s="7">
        <v>144.61525276513399</v>
      </c>
      <c r="P14" s="7">
        <v>437.661053241231</v>
      </c>
      <c r="Q14" s="8">
        <v>56.825302346564101</v>
      </c>
      <c r="R14" s="7">
        <v>355.60612231340798</v>
      </c>
      <c r="S14" s="8">
        <v>53.930606897563401</v>
      </c>
      <c r="T14" s="7">
        <f t="shared" si="1"/>
        <v>14156.956541336587</v>
      </c>
      <c r="U14" s="6">
        <v>1.9031947125111203E-2</v>
      </c>
      <c r="V14" s="6">
        <v>1.0341519279195162</v>
      </c>
      <c r="W14" s="9">
        <v>0.3</v>
      </c>
      <c r="X14" s="9">
        <v>0.67400000000000004</v>
      </c>
      <c r="Y14" s="9">
        <v>3.4000000000000002E-2</v>
      </c>
      <c r="Z14" s="9">
        <v>0.14599999999999999</v>
      </c>
      <c r="AA14" s="9">
        <v>39.597000000000001</v>
      </c>
      <c r="AB14" s="9">
        <v>25.491</v>
      </c>
      <c r="AC14" s="9">
        <v>0.86399999999999999</v>
      </c>
      <c r="AD14" s="9">
        <v>2.6080000000000001</v>
      </c>
      <c r="AE14" s="9">
        <v>1.367</v>
      </c>
      <c r="AF14" s="9">
        <f t="shared" si="0"/>
        <v>71.081000000000017</v>
      </c>
      <c r="AH14" s="4"/>
    </row>
    <row r="15" spans="1:34">
      <c r="A15" s="29"/>
      <c r="B15" s="1" t="s">
        <v>168</v>
      </c>
      <c r="C15" s="4" t="s">
        <v>189</v>
      </c>
      <c r="D15" s="4" t="s">
        <v>327</v>
      </c>
      <c r="E15" s="7">
        <v>2570.3111445874201</v>
      </c>
      <c r="F15" s="7">
        <v>146.957231886561</v>
      </c>
      <c r="G15" s="7">
        <v>438.83582561979199</v>
      </c>
      <c r="H15" s="7">
        <v>2007.2180848790999</v>
      </c>
      <c r="I15" s="7">
        <v>413.06482062868201</v>
      </c>
      <c r="J15" s="7">
        <v>111.43817867462801</v>
      </c>
      <c r="K15" s="7">
        <v>570.73949855599506</v>
      </c>
      <c r="L15" s="8">
        <v>82.123378544648304</v>
      </c>
      <c r="M15" s="7">
        <v>596.62824425949498</v>
      </c>
      <c r="N15" s="7">
        <v>5617.8436727063699</v>
      </c>
      <c r="O15" s="7">
        <v>141.354011836561</v>
      </c>
      <c r="P15" s="7">
        <v>430.39440657154</v>
      </c>
      <c r="Q15" s="8">
        <v>58.996176077116999</v>
      </c>
      <c r="R15" s="7">
        <v>375.09091147119602</v>
      </c>
      <c r="S15" s="8">
        <v>58.9076081671748</v>
      </c>
      <c r="T15" s="7">
        <f>SUM(E15:S15)</f>
        <v>13619.903194466282</v>
      </c>
      <c r="U15" s="6">
        <v>3.156325214963502E-2</v>
      </c>
      <c r="V15" s="6">
        <v>1.0480675573568747</v>
      </c>
      <c r="W15" s="9">
        <v>0.34200000000000003</v>
      </c>
      <c r="X15" s="9">
        <v>0.755</v>
      </c>
      <c r="Y15" s="9">
        <v>6.4000000000000001E-2</v>
      </c>
      <c r="Z15" s="9">
        <v>0.30399999999999999</v>
      </c>
      <c r="AA15" s="9">
        <v>33.284999999999997</v>
      </c>
      <c r="AB15" s="9">
        <v>21.8</v>
      </c>
      <c r="AC15" s="9">
        <v>0.83399999999999996</v>
      </c>
      <c r="AD15" s="9">
        <v>1.714</v>
      </c>
      <c r="AE15" s="9">
        <v>1.3160000000000001</v>
      </c>
      <c r="AF15" s="9">
        <f t="shared" si="0"/>
        <v>60.414000000000001</v>
      </c>
      <c r="AH15" s="4"/>
    </row>
    <row r="16" spans="1:34">
      <c r="A16" s="29"/>
      <c r="B16" s="1" t="s">
        <v>167</v>
      </c>
      <c r="C16" s="4" t="s">
        <v>190</v>
      </c>
      <c r="D16" s="4" t="s">
        <v>327</v>
      </c>
      <c r="E16" s="7">
        <v>2814.1734977534302</v>
      </c>
      <c r="F16" s="7">
        <v>130.70856582587299</v>
      </c>
      <c r="G16" s="7">
        <v>477.006275856044</v>
      </c>
      <c r="H16" s="7">
        <v>2205.7509945042402</v>
      </c>
      <c r="I16" s="7">
        <v>442.49551112871501</v>
      </c>
      <c r="J16" s="7">
        <v>120.211476823794</v>
      </c>
      <c r="K16" s="7">
        <v>624.57181442906096</v>
      </c>
      <c r="L16" s="8">
        <v>89.680563498429606</v>
      </c>
      <c r="M16" s="7">
        <v>652.79402687762502</v>
      </c>
      <c r="N16" s="7">
        <v>6757.6071341321203</v>
      </c>
      <c r="O16" s="7">
        <v>158.451057175833</v>
      </c>
      <c r="P16" s="7">
        <v>491.60597731975599</v>
      </c>
      <c r="Q16" s="8">
        <v>67.230785536256903</v>
      </c>
      <c r="R16" s="7">
        <v>429.13919538118</v>
      </c>
      <c r="S16" s="8">
        <v>66.804199792074101</v>
      </c>
      <c r="T16" s="7">
        <f>SUM(E16:S16)</f>
        <v>15528.23107603443</v>
      </c>
      <c r="U16" s="6">
        <v>2.5719480306675015E-2</v>
      </c>
      <c r="V16" s="6">
        <v>1.0414331699049266</v>
      </c>
      <c r="W16" s="9">
        <v>0.32800000000000001</v>
      </c>
      <c r="X16" s="9">
        <v>2.7629999999999999</v>
      </c>
      <c r="Y16" s="9">
        <v>6.3E-2</v>
      </c>
      <c r="Z16" s="9">
        <v>0.33400000000000002</v>
      </c>
      <c r="AA16" s="9">
        <v>33.777000000000001</v>
      </c>
      <c r="AB16" s="9">
        <v>21.050999999999998</v>
      </c>
      <c r="AC16" s="9">
        <v>0.93400000000000005</v>
      </c>
      <c r="AD16" s="9">
        <v>1.7090000000000001</v>
      </c>
      <c r="AE16" s="9">
        <v>1.3939999999999999</v>
      </c>
      <c r="AF16" s="9">
        <f t="shared" si="0"/>
        <v>62.353000000000002</v>
      </c>
      <c r="AH16" s="7"/>
    </row>
    <row r="17" spans="1:34">
      <c r="A17" s="29"/>
      <c r="B17" s="1" t="s">
        <v>167</v>
      </c>
      <c r="C17" s="4" t="s">
        <v>191</v>
      </c>
      <c r="D17" s="4" t="s">
        <v>327</v>
      </c>
      <c r="E17" s="7">
        <v>3071.1264670163901</v>
      </c>
      <c r="F17" s="7">
        <v>100.300474220249</v>
      </c>
      <c r="G17" s="7">
        <v>529.69381560060901</v>
      </c>
      <c r="H17" s="7">
        <v>2397.2190671345402</v>
      </c>
      <c r="I17" s="7">
        <v>486.76475858685001</v>
      </c>
      <c r="J17" s="7">
        <v>129.74185967784001</v>
      </c>
      <c r="K17" s="7">
        <v>655.79379223886099</v>
      </c>
      <c r="L17" s="8">
        <v>94.7107375717449</v>
      </c>
      <c r="M17" s="7">
        <v>675.64216922656203</v>
      </c>
      <c r="N17" s="7">
        <v>6015.2074907272299</v>
      </c>
      <c r="O17" s="7">
        <v>155.868932977008</v>
      </c>
      <c r="P17" s="7">
        <v>473.20332984794902</v>
      </c>
      <c r="Q17" s="8">
        <v>63.264433879075902</v>
      </c>
      <c r="R17" s="7">
        <v>391.62574606103402</v>
      </c>
      <c r="S17" s="8">
        <v>60.541468326360402</v>
      </c>
      <c r="T17" s="7">
        <f t="shared" si="1"/>
        <v>15300.704543092304</v>
      </c>
      <c r="U17" s="6">
        <v>1.79515701095453E-2</v>
      </c>
      <c r="V17" s="6">
        <v>1.0517833512691332</v>
      </c>
      <c r="W17" s="9">
        <v>0.42599999999999999</v>
      </c>
      <c r="X17" s="9">
        <v>2.1179999999999999</v>
      </c>
      <c r="Y17" s="9">
        <v>4.5999999999999999E-2</v>
      </c>
      <c r="Z17" s="9">
        <v>0.19</v>
      </c>
      <c r="AA17" s="9">
        <v>39.57</v>
      </c>
      <c r="AB17" s="9">
        <v>27.315000000000001</v>
      </c>
      <c r="AC17" s="9">
        <v>0.85399999999999998</v>
      </c>
      <c r="AD17" s="9">
        <v>3.1970000000000001</v>
      </c>
      <c r="AE17" s="9">
        <v>1.335</v>
      </c>
      <c r="AF17" s="9">
        <f t="shared" si="0"/>
        <v>75.051000000000002</v>
      </c>
      <c r="AH17" s="7"/>
    </row>
    <row r="18" spans="1:34">
      <c r="A18" s="29"/>
      <c r="B18" s="1" t="s">
        <v>167</v>
      </c>
      <c r="C18" s="4" t="s">
        <v>192</v>
      </c>
      <c r="D18" s="4" t="s">
        <v>327</v>
      </c>
      <c r="E18" s="7">
        <v>1463.24029065219</v>
      </c>
      <c r="F18" s="8">
        <v>91.697430858121095</v>
      </c>
      <c r="G18" s="7">
        <v>233.39132324273999</v>
      </c>
      <c r="H18" s="7">
        <v>1061.8430169022099</v>
      </c>
      <c r="I18" s="7">
        <v>214.05688024957101</v>
      </c>
      <c r="J18" s="8">
        <v>60.920048219176699</v>
      </c>
      <c r="K18" s="7">
        <v>334.19097053083402</v>
      </c>
      <c r="L18" s="8">
        <v>49.707853898725403</v>
      </c>
      <c r="M18" s="7">
        <v>386.61150099012099</v>
      </c>
      <c r="N18" s="7">
        <v>4352.1391909901704</v>
      </c>
      <c r="O18" s="8">
        <v>97.616228984820296</v>
      </c>
      <c r="P18" s="7">
        <v>313.78174355413199</v>
      </c>
      <c r="Q18" s="8">
        <v>45.601691421349003</v>
      </c>
      <c r="R18" s="7">
        <v>313.07220714519201</v>
      </c>
      <c r="S18" s="8">
        <v>49.581992472056399</v>
      </c>
      <c r="T18" s="7">
        <f t="shared" si="1"/>
        <v>9067.4523701114103</v>
      </c>
      <c r="U18" s="6">
        <v>3.5589826107536464E-2</v>
      </c>
      <c r="V18" s="6">
        <v>1.022952607054832</v>
      </c>
      <c r="W18" s="9">
        <v>0.29599999999999999</v>
      </c>
      <c r="X18" s="9">
        <v>0.55900000000000005</v>
      </c>
      <c r="Y18" s="9">
        <v>0.06</v>
      </c>
      <c r="Z18" s="9">
        <v>0.314</v>
      </c>
      <c r="AA18" s="9">
        <v>29.501999999999999</v>
      </c>
      <c r="AB18" s="9">
        <v>23.209</v>
      </c>
      <c r="AC18" s="9">
        <v>0.95099999999999996</v>
      </c>
      <c r="AD18" s="9">
        <v>1.712</v>
      </c>
      <c r="AE18" s="9">
        <v>1.2090000000000001</v>
      </c>
      <c r="AF18" s="9">
        <f t="shared" si="0"/>
        <v>57.812000000000005</v>
      </c>
      <c r="AH18" s="7"/>
    </row>
    <row r="19" spans="1:34">
      <c r="A19" s="29"/>
      <c r="B19" s="1" t="s">
        <v>167</v>
      </c>
      <c r="C19" s="4" t="s">
        <v>193</v>
      </c>
      <c r="D19" s="4" t="s">
        <v>327</v>
      </c>
      <c r="E19" s="7">
        <v>1658.9677043786301</v>
      </c>
      <c r="F19" s="7">
        <v>103.70018720775801</v>
      </c>
      <c r="G19" s="7">
        <v>278.23716787098402</v>
      </c>
      <c r="H19" s="7">
        <v>1284.0616051122599</v>
      </c>
      <c r="I19" s="7">
        <v>274.793593837667</v>
      </c>
      <c r="J19" s="8">
        <v>79.937480685499196</v>
      </c>
      <c r="K19" s="7">
        <v>432.35940065691699</v>
      </c>
      <c r="L19" s="8">
        <v>66.334224394554596</v>
      </c>
      <c r="M19" s="7">
        <v>518.16750096966405</v>
      </c>
      <c r="N19" s="7">
        <v>5788.6904219490998</v>
      </c>
      <c r="O19" s="7">
        <v>135.37717290664199</v>
      </c>
      <c r="P19" s="7">
        <v>444.55275404946502</v>
      </c>
      <c r="Q19" s="8">
        <v>63.734457199405298</v>
      </c>
      <c r="R19" s="7">
        <v>442.27123127861898</v>
      </c>
      <c r="S19" s="8">
        <v>70.200980183495901</v>
      </c>
      <c r="T19" s="7">
        <f t="shared" si="1"/>
        <v>11641.385882680661</v>
      </c>
      <c r="U19" s="6">
        <v>3.4768750616556446E-2</v>
      </c>
      <c r="V19" s="6">
        <v>1.0403323504920641</v>
      </c>
      <c r="W19" s="9">
        <v>0.27100000000000002</v>
      </c>
      <c r="X19" s="9">
        <v>0.38300000000000001</v>
      </c>
      <c r="Y19" s="9">
        <v>3.4000000000000002E-2</v>
      </c>
      <c r="Z19" s="9">
        <v>0.14899999999999999</v>
      </c>
      <c r="AA19" s="9">
        <v>38.671999999999997</v>
      </c>
      <c r="AB19" s="9">
        <v>27.779</v>
      </c>
      <c r="AC19" s="9">
        <v>1.0349999999999999</v>
      </c>
      <c r="AD19" s="9">
        <v>2.056</v>
      </c>
      <c r="AE19" s="9">
        <v>0.91500000000000004</v>
      </c>
      <c r="AF19" s="9">
        <f t="shared" si="0"/>
        <v>71.293999999999997</v>
      </c>
      <c r="AH19" s="4"/>
    </row>
    <row r="20" spans="1:34">
      <c r="A20" s="29"/>
      <c r="B20" s="1" t="s">
        <v>167</v>
      </c>
      <c r="C20" s="4" t="s">
        <v>194</v>
      </c>
      <c r="D20" s="4" t="s">
        <v>327</v>
      </c>
      <c r="E20" s="7">
        <v>1714.54832774124</v>
      </c>
      <c r="F20" s="8">
        <v>87.539753464693703</v>
      </c>
      <c r="G20" s="7">
        <v>276.97833752786801</v>
      </c>
      <c r="H20" s="7">
        <v>1277.9752051328601</v>
      </c>
      <c r="I20" s="7">
        <v>260.420192804728</v>
      </c>
      <c r="J20" s="8">
        <v>70.977004399857506</v>
      </c>
      <c r="K20" s="7">
        <v>380.34887263712301</v>
      </c>
      <c r="L20" s="8">
        <v>56.331145479946699</v>
      </c>
      <c r="M20" s="7">
        <v>415.60002688889398</v>
      </c>
      <c r="N20" s="7">
        <v>4325.2138608933301</v>
      </c>
      <c r="O20" s="7">
        <v>100.55776874575299</v>
      </c>
      <c r="P20" s="7">
        <v>311.707316415295</v>
      </c>
      <c r="Q20" s="8">
        <v>43.259170157284203</v>
      </c>
      <c r="R20" s="7">
        <v>284.91441539802003</v>
      </c>
      <c r="S20" s="8">
        <v>44.472490952705598</v>
      </c>
      <c r="T20" s="7">
        <f t="shared" si="1"/>
        <v>9650.8438886395979</v>
      </c>
      <c r="U20" s="6">
        <v>2.8845280824345041E-2</v>
      </c>
      <c r="V20" s="6">
        <v>1.0225327056564668</v>
      </c>
      <c r="W20" s="9">
        <v>0.27600000000000002</v>
      </c>
      <c r="X20" s="9">
        <v>1.22</v>
      </c>
      <c r="Y20" s="9">
        <v>5.0999999999999997E-2</v>
      </c>
      <c r="Z20" s="9">
        <v>0.24199999999999999</v>
      </c>
      <c r="AA20" s="9">
        <v>38.692</v>
      </c>
      <c r="AB20" s="9">
        <v>27.259</v>
      </c>
      <c r="AC20" s="9">
        <v>1.026</v>
      </c>
      <c r="AD20" s="9">
        <v>2.1629999999999998</v>
      </c>
      <c r="AE20" s="9">
        <v>0.95399999999999996</v>
      </c>
      <c r="AF20" s="9">
        <f t="shared" si="0"/>
        <v>71.882999999999996</v>
      </c>
      <c r="AH20" s="4"/>
    </row>
    <row r="21" spans="1:34">
      <c r="A21" s="29"/>
      <c r="B21" s="1" t="s">
        <v>167</v>
      </c>
      <c r="C21" s="4" t="s">
        <v>195</v>
      </c>
      <c r="D21" s="4" t="s">
        <v>327</v>
      </c>
      <c r="E21" s="7">
        <v>1421.13715900169</v>
      </c>
      <c r="F21" s="8">
        <v>79.360609653684705</v>
      </c>
      <c r="G21" s="7">
        <v>223.77371033468401</v>
      </c>
      <c r="H21" s="7">
        <v>1044.94082891675</v>
      </c>
      <c r="I21" s="7">
        <v>207.02225180287999</v>
      </c>
      <c r="J21" s="8">
        <v>56.307177887564698</v>
      </c>
      <c r="K21" s="7">
        <v>306.25142872809698</v>
      </c>
      <c r="L21" s="8">
        <v>43.581519583328998</v>
      </c>
      <c r="M21" s="7">
        <v>328.793594857833</v>
      </c>
      <c r="N21" s="7">
        <v>3520.62479970801</v>
      </c>
      <c r="O21" s="8">
        <v>79.548693586529197</v>
      </c>
      <c r="P21" s="7">
        <v>242.798938429858</v>
      </c>
      <c r="Q21" s="8">
        <v>33.528109010432402</v>
      </c>
      <c r="R21" s="7">
        <v>219.80824891885101</v>
      </c>
      <c r="S21" s="8">
        <v>34.0330894510831</v>
      </c>
      <c r="T21" s="7">
        <f t="shared" si="1"/>
        <v>7841.5101598712763</v>
      </c>
      <c r="U21" s="6">
        <v>3.1880818951876257E-2</v>
      </c>
      <c r="V21" s="6">
        <v>1.0121534483968553</v>
      </c>
      <c r="W21" s="9">
        <v>0.51600000000000001</v>
      </c>
      <c r="X21" s="9">
        <v>1.5469999999999999</v>
      </c>
      <c r="Y21" s="9">
        <v>0.08</v>
      </c>
      <c r="Z21" s="9">
        <v>0.23599999999999999</v>
      </c>
      <c r="AA21" s="9">
        <v>31.422000000000001</v>
      </c>
      <c r="AB21" s="9">
        <v>26.626000000000001</v>
      </c>
      <c r="AC21" s="9">
        <v>0.97599999999999998</v>
      </c>
      <c r="AD21" s="9">
        <v>1.99</v>
      </c>
      <c r="AE21" s="9">
        <v>1.641</v>
      </c>
      <c r="AF21" s="9">
        <f t="shared" si="0"/>
        <v>65.034000000000006</v>
      </c>
      <c r="AH21" s="7"/>
    </row>
    <row r="22" spans="1:34">
      <c r="A22" s="29"/>
      <c r="B22" s="1" t="s">
        <v>167</v>
      </c>
      <c r="C22" s="4" t="s">
        <v>196</v>
      </c>
      <c r="D22" s="4" t="s">
        <v>327</v>
      </c>
      <c r="E22" s="7">
        <v>1717.78146146627</v>
      </c>
      <c r="F22" s="7">
        <v>106.444658568411</v>
      </c>
      <c r="G22" s="7">
        <v>274.48158442231698</v>
      </c>
      <c r="H22" s="7">
        <v>1216.7847870518799</v>
      </c>
      <c r="I22" s="7">
        <v>248.918199254667</v>
      </c>
      <c r="J22" s="8">
        <v>71.079853373268307</v>
      </c>
      <c r="K22" s="7">
        <v>379.001242713615</v>
      </c>
      <c r="L22" s="8">
        <v>57.991110677939702</v>
      </c>
      <c r="M22" s="7">
        <v>430.44645534371102</v>
      </c>
      <c r="N22" s="7">
        <v>5091.2279442030203</v>
      </c>
      <c r="O22" s="7">
        <v>109.897026630997</v>
      </c>
      <c r="P22" s="7">
        <v>362.49202580344701</v>
      </c>
      <c r="Q22" s="8">
        <v>53.168328693941497</v>
      </c>
      <c r="R22" s="7">
        <v>350.92709765965299</v>
      </c>
      <c r="S22" s="8">
        <v>56.480349725327102</v>
      </c>
      <c r="T22" s="7">
        <f t="shared" si="1"/>
        <v>10527.122125588467</v>
      </c>
      <c r="U22" s="6">
        <v>3.516601888589134E-2</v>
      </c>
      <c r="V22" s="6">
        <v>1.0431800284213513</v>
      </c>
      <c r="W22" s="9">
        <v>0.32400000000000001</v>
      </c>
      <c r="X22" s="9">
        <v>2.786</v>
      </c>
      <c r="Y22" s="9">
        <v>4.2000000000000003E-2</v>
      </c>
      <c r="Z22" s="9">
        <v>0.215</v>
      </c>
      <c r="AA22" s="9">
        <v>36.298999999999999</v>
      </c>
      <c r="AB22" s="9">
        <v>28.65</v>
      </c>
      <c r="AC22" s="9">
        <v>0.89700000000000002</v>
      </c>
      <c r="AD22" s="9">
        <v>3.31</v>
      </c>
      <c r="AE22" s="9">
        <v>1.5329999999999999</v>
      </c>
      <c r="AF22" s="9">
        <f t="shared" si="0"/>
        <v>74.056000000000012</v>
      </c>
      <c r="AH22" s="7"/>
    </row>
    <row r="23" spans="1:34">
      <c r="A23" s="29" t="s">
        <v>177</v>
      </c>
      <c r="B23" s="1" t="s">
        <v>170</v>
      </c>
      <c r="C23" s="4" t="s">
        <v>197</v>
      </c>
      <c r="D23" s="4" t="s">
        <v>327</v>
      </c>
      <c r="E23" s="7">
        <v>1726.8767276397</v>
      </c>
      <c r="F23" s="7">
        <v>107.63954221162901</v>
      </c>
      <c r="G23" s="7">
        <v>277.56170568970998</v>
      </c>
      <c r="H23" s="7">
        <v>1260.0346896132801</v>
      </c>
      <c r="I23" s="7">
        <v>253.17219212208201</v>
      </c>
      <c r="J23" s="8">
        <v>70.374356756173199</v>
      </c>
      <c r="K23" s="7">
        <v>365.53908389644897</v>
      </c>
      <c r="L23" s="8">
        <v>55.426694296428302</v>
      </c>
      <c r="M23" s="7">
        <v>409.20017098158002</v>
      </c>
      <c r="N23" s="7">
        <v>4171.3033504709201</v>
      </c>
      <c r="O23" s="7">
        <v>100.201214517029</v>
      </c>
      <c r="P23" s="7">
        <v>315.45575177523398</v>
      </c>
      <c r="Q23" s="8">
        <v>43.549095160016201</v>
      </c>
      <c r="R23" s="7">
        <v>294.583143339439</v>
      </c>
      <c r="S23" s="8">
        <v>47.203195620710702</v>
      </c>
      <c r="T23" s="7">
        <f>SUM(E23:S23)</f>
        <v>9498.1209140903811</v>
      </c>
      <c r="U23" s="6">
        <v>3.5288442228025726E-2</v>
      </c>
      <c r="V23" s="6">
        <v>1.0504956086811701</v>
      </c>
      <c r="W23" s="9">
        <v>0.38300000000000001</v>
      </c>
      <c r="X23" s="9">
        <v>1.84</v>
      </c>
      <c r="Y23" s="9">
        <v>5.3999999999999999E-2</v>
      </c>
      <c r="Z23" s="9">
        <v>0.20100000000000001</v>
      </c>
      <c r="AA23" s="9">
        <v>35.808999999999997</v>
      </c>
      <c r="AB23" s="9">
        <v>25.734000000000002</v>
      </c>
      <c r="AC23" s="9">
        <v>0.79400000000000004</v>
      </c>
      <c r="AD23" s="9">
        <v>2.8370000000000002</v>
      </c>
      <c r="AE23" s="9">
        <v>2.738</v>
      </c>
      <c r="AF23" s="9">
        <f t="shared" si="0"/>
        <v>70.39</v>
      </c>
      <c r="AH23" s="4"/>
    </row>
    <row r="24" spans="1:34">
      <c r="A24" s="29"/>
      <c r="B24" s="1" t="s">
        <v>170</v>
      </c>
      <c r="C24" s="4" t="s">
        <v>198</v>
      </c>
      <c r="D24" s="4" t="s">
        <v>327</v>
      </c>
      <c r="E24" s="7">
        <v>1138.871811341</v>
      </c>
      <c r="F24" s="8">
        <v>79.209250998002702</v>
      </c>
      <c r="G24" s="7">
        <v>179.974679718933</v>
      </c>
      <c r="H24" s="7">
        <v>782.88098102259505</v>
      </c>
      <c r="I24" s="7">
        <v>157.85820558636601</v>
      </c>
      <c r="J24" s="8">
        <v>43.394008981665898</v>
      </c>
      <c r="K24" s="7">
        <v>231.59671439669501</v>
      </c>
      <c r="L24" s="8">
        <v>34.1023589194929</v>
      </c>
      <c r="M24" s="7">
        <v>258.29945134933098</v>
      </c>
      <c r="N24" s="7">
        <v>2697.7874926423101</v>
      </c>
      <c r="O24" s="8">
        <v>64.192513363289294</v>
      </c>
      <c r="P24" s="7">
        <v>204.49348307772499</v>
      </c>
      <c r="Q24" s="8">
        <v>30.3387802029299</v>
      </c>
      <c r="R24" s="7">
        <v>198.75835555537699</v>
      </c>
      <c r="S24" s="8">
        <v>32.571134148157903</v>
      </c>
      <c r="T24" s="7">
        <f t="shared" si="1"/>
        <v>6134.3292213038721</v>
      </c>
      <c r="U24" s="6">
        <v>3.9648553139612262E-2</v>
      </c>
      <c r="V24" s="6">
        <v>1.0283777776123246</v>
      </c>
      <c r="W24" s="9">
        <v>0.20899999999999999</v>
      </c>
      <c r="X24" s="9">
        <v>2.5179999999999998</v>
      </c>
      <c r="Y24" s="9">
        <v>0.155</v>
      </c>
      <c r="Z24" s="9">
        <v>0.28899999999999998</v>
      </c>
      <c r="AA24" s="9">
        <v>35.81</v>
      </c>
      <c r="AB24" s="9">
        <v>30.295999999999999</v>
      </c>
      <c r="AC24" s="9">
        <v>0.70099999999999996</v>
      </c>
      <c r="AD24" s="9">
        <v>1.669</v>
      </c>
      <c r="AE24" s="9">
        <v>1.444</v>
      </c>
      <c r="AF24" s="9">
        <f t="shared" si="0"/>
        <v>73.090999999999994</v>
      </c>
      <c r="AH24" s="4"/>
    </row>
    <row r="25" spans="1:34">
      <c r="A25" s="29"/>
      <c r="B25" s="1" t="s">
        <v>169</v>
      </c>
      <c r="C25" s="4" t="s">
        <v>199</v>
      </c>
      <c r="D25" s="4" t="s">
        <v>327</v>
      </c>
      <c r="E25" s="7">
        <v>1268.14702763799</v>
      </c>
      <c r="F25" s="8">
        <v>98.998104856274395</v>
      </c>
      <c r="G25" s="7">
        <v>210.70105718728499</v>
      </c>
      <c r="H25" s="7">
        <v>909.45676973627906</v>
      </c>
      <c r="I25" s="7">
        <v>193.05441969288901</v>
      </c>
      <c r="J25" s="8">
        <v>48.8178798052529</v>
      </c>
      <c r="K25" s="7">
        <v>253.294475310796</v>
      </c>
      <c r="L25" s="8">
        <v>36.584701618820603</v>
      </c>
      <c r="M25" s="7">
        <v>275.82455684143201</v>
      </c>
      <c r="N25" s="7">
        <v>2795.5817910145502</v>
      </c>
      <c r="O25" s="8">
        <v>68.157998850537894</v>
      </c>
      <c r="P25" s="7">
        <v>208.84877577250299</v>
      </c>
      <c r="Q25" s="8">
        <v>28.667942492922101</v>
      </c>
      <c r="R25" s="7">
        <v>175.563832159507</v>
      </c>
      <c r="S25" s="8">
        <v>28.336492913086499</v>
      </c>
      <c r="T25" s="7">
        <f t="shared" si="1"/>
        <v>6600.035825890126</v>
      </c>
      <c r="U25" s="6">
        <v>4.3592892917470684E-2</v>
      </c>
      <c r="V25" s="6">
        <v>1.0141784697715914</v>
      </c>
      <c r="W25" s="9">
        <v>0.17299999999999999</v>
      </c>
      <c r="X25" s="9">
        <v>3.1680000000000001</v>
      </c>
      <c r="Y25" s="9">
        <v>0.17699999999999999</v>
      </c>
      <c r="Z25" s="9">
        <v>0.20200000000000001</v>
      </c>
      <c r="AA25" s="9">
        <v>39.633000000000003</v>
      </c>
      <c r="AB25" s="9">
        <v>28.951000000000001</v>
      </c>
      <c r="AC25" s="9">
        <v>1.2989999999999999</v>
      </c>
      <c r="AD25" s="9">
        <v>3.0790000000000002</v>
      </c>
      <c r="AE25" s="9">
        <v>2.1440000000000001</v>
      </c>
      <c r="AF25" s="9">
        <f t="shared" si="0"/>
        <v>78.826000000000008</v>
      </c>
      <c r="AH25" s="7"/>
    </row>
    <row r="26" spans="1:34">
      <c r="A26" s="29"/>
      <c r="B26" s="1" t="s">
        <v>169</v>
      </c>
      <c r="C26" s="4" t="s">
        <v>200</v>
      </c>
      <c r="D26" s="4" t="s">
        <v>327</v>
      </c>
      <c r="E26" s="7">
        <v>1525.2750890633999</v>
      </c>
      <c r="F26" s="8">
        <v>95.731880974335695</v>
      </c>
      <c r="G26" s="7">
        <v>267.65350302941903</v>
      </c>
      <c r="H26" s="7">
        <v>1204.1255864877401</v>
      </c>
      <c r="I26" s="7">
        <v>257.125483575847</v>
      </c>
      <c r="J26" s="8">
        <v>71.651103675961906</v>
      </c>
      <c r="K26" s="7">
        <v>375.79030070497998</v>
      </c>
      <c r="L26" s="8">
        <v>56.870244986246298</v>
      </c>
      <c r="M26" s="7">
        <v>417.98446392921699</v>
      </c>
      <c r="N26" s="7">
        <v>4122.6437628165304</v>
      </c>
      <c r="O26" s="7">
        <v>102.600485884516</v>
      </c>
      <c r="P26" s="7">
        <v>329.95961211392103</v>
      </c>
      <c r="Q26" s="8">
        <v>46.763211842788301</v>
      </c>
      <c r="R26" s="7">
        <v>305.87916354593102</v>
      </c>
      <c r="S26" s="8">
        <v>49.393642425148201</v>
      </c>
      <c r="T26" s="7">
        <f t="shared" si="1"/>
        <v>9229.4475350559806</v>
      </c>
      <c r="U26" s="6">
        <v>3.4244112235820592E-2</v>
      </c>
      <c r="V26" s="6">
        <v>1.0450231559659173</v>
      </c>
      <c r="W26" s="9">
        <v>0.26</v>
      </c>
      <c r="X26" s="9">
        <v>2.2959999999999998</v>
      </c>
      <c r="Y26" s="9">
        <v>0.13200000000000001</v>
      </c>
      <c r="Z26" s="9">
        <v>0.247</v>
      </c>
      <c r="AA26" s="9">
        <v>37.381</v>
      </c>
      <c r="AB26" s="9">
        <v>29.161000000000001</v>
      </c>
      <c r="AC26" s="9">
        <v>1.1339999999999999</v>
      </c>
      <c r="AD26" s="9">
        <v>3.0670000000000002</v>
      </c>
      <c r="AE26" s="9">
        <v>1.59</v>
      </c>
      <c r="AF26" s="9">
        <f t="shared" si="0"/>
        <v>75.268000000000001</v>
      </c>
      <c r="AH26" s="4"/>
    </row>
    <row r="27" spans="1:34">
      <c r="A27" s="29"/>
      <c r="B27" s="1" t="s">
        <v>169</v>
      </c>
      <c r="C27" s="4" t="s">
        <v>201</v>
      </c>
      <c r="D27" s="4" t="s">
        <v>327</v>
      </c>
      <c r="E27" s="7">
        <v>1951.58607159503</v>
      </c>
      <c r="F27" s="7">
        <v>111.69431828837</v>
      </c>
      <c r="G27" s="7">
        <v>316.32885469790898</v>
      </c>
      <c r="H27" s="7">
        <v>1419.50839130339</v>
      </c>
      <c r="I27" s="7">
        <v>287.366779676433</v>
      </c>
      <c r="J27" s="8">
        <v>80.626391199097895</v>
      </c>
      <c r="K27" s="7">
        <v>404.61395839921198</v>
      </c>
      <c r="L27" s="8">
        <v>62.5734067340737</v>
      </c>
      <c r="M27" s="7">
        <v>471.70295588528501</v>
      </c>
      <c r="N27" s="7">
        <v>5015.6202428870502</v>
      </c>
      <c r="O27" s="7">
        <v>112.676132893838</v>
      </c>
      <c r="P27" s="7">
        <v>355.070918986126</v>
      </c>
      <c r="Q27" s="8">
        <v>49.907642348919303</v>
      </c>
      <c r="R27" s="7">
        <v>332.30334591227597</v>
      </c>
      <c r="S27" s="8">
        <v>51.662514671673897</v>
      </c>
      <c r="T27" s="7">
        <f t="shared" si="1"/>
        <v>11023.241925478682</v>
      </c>
      <c r="U27" s="6">
        <v>3.2289654935788399E-2</v>
      </c>
      <c r="V27" s="6">
        <v>1.0772217258066312</v>
      </c>
      <c r="W27" s="9">
        <v>0.23200000000000001</v>
      </c>
      <c r="X27" s="9">
        <v>1.802</v>
      </c>
      <c r="Y27" s="9">
        <v>6.4000000000000001E-2</v>
      </c>
      <c r="Z27" s="9">
        <v>0.36</v>
      </c>
      <c r="AA27" s="9">
        <v>34.198999999999998</v>
      </c>
      <c r="AB27" s="9">
        <v>25.695</v>
      </c>
      <c r="AC27" s="9">
        <v>1.1279999999999999</v>
      </c>
      <c r="AD27" s="9">
        <v>2.536</v>
      </c>
      <c r="AE27" s="9">
        <v>1.2989999999999999</v>
      </c>
      <c r="AF27" s="9">
        <f t="shared" si="0"/>
        <v>67.314999999999998</v>
      </c>
      <c r="AH27" s="7"/>
    </row>
    <row r="28" spans="1:34">
      <c r="A28" s="29"/>
      <c r="B28" s="1" t="s">
        <v>169</v>
      </c>
      <c r="C28" s="4" t="s">
        <v>202</v>
      </c>
      <c r="D28" s="4" t="s">
        <v>327</v>
      </c>
      <c r="E28" s="7">
        <v>1319.87264305946</v>
      </c>
      <c r="F28" s="8">
        <v>90.825729301163804</v>
      </c>
      <c r="G28" s="7">
        <v>227.16141008294599</v>
      </c>
      <c r="H28" s="7">
        <v>1025.12570625378</v>
      </c>
      <c r="I28" s="7">
        <v>217.96330310554501</v>
      </c>
      <c r="J28" s="8">
        <v>60.506597689392102</v>
      </c>
      <c r="K28" s="7">
        <v>323.24219702111299</v>
      </c>
      <c r="L28" s="8">
        <v>47.326780215956497</v>
      </c>
      <c r="M28" s="7">
        <v>358.02215445712199</v>
      </c>
      <c r="N28" s="7">
        <v>3590.0612687000398</v>
      </c>
      <c r="O28" s="8">
        <v>85.010771327917595</v>
      </c>
      <c r="P28" s="7">
        <v>271.64667913696701</v>
      </c>
      <c r="Q28" s="8">
        <v>38.562942181238597</v>
      </c>
      <c r="R28" s="7">
        <v>261.31426244605501</v>
      </c>
      <c r="S28" s="8">
        <v>40.614915348549196</v>
      </c>
      <c r="T28" s="7">
        <f t="shared" si="1"/>
        <v>7957.2573603272458</v>
      </c>
      <c r="U28" s="6">
        <v>3.7858979646709888E-2</v>
      </c>
      <c r="V28" s="6">
        <v>1.03140071736383</v>
      </c>
      <c r="W28" s="9">
        <v>0.23899999999999999</v>
      </c>
      <c r="X28" s="9">
        <v>2.0489999999999999</v>
      </c>
      <c r="Y28" s="9">
        <v>0.156</v>
      </c>
      <c r="Z28" s="9">
        <v>0.32300000000000001</v>
      </c>
      <c r="AA28" s="9">
        <v>34.497999999999998</v>
      </c>
      <c r="AB28" s="9">
        <v>28.378</v>
      </c>
      <c r="AC28" s="9">
        <v>1.175</v>
      </c>
      <c r="AD28" s="9">
        <v>2.9009999999999998</v>
      </c>
      <c r="AE28" s="9">
        <v>1.673</v>
      </c>
      <c r="AF28" s="9">
        <f t="shared" si="0"/>
        <v>71.391999999999996</v>
      </c>
      <c r="AH28" s="7"/>
    </row>
    <row r="29" spans="1:34">
      <c r="A29" s="29"/>
      <c r="B29" s="1" t="s">
        <v>169</v>
      </c>
      <c r="C29" s="4" t="s">
        <v>203</v>
      </c>
      <c r="D29" s="4" t="s">
        <v>327</v>
      </c>
      <c r="E29" s="7">
        <v>1020.05697584778</v>
      </c>
      <c r="F29" s="8">
        <v>89.675413748703505</v>
      </c>
      <c r="G29" s="7">
        <v>180.02904827018901</v>
      </c>
      <c r="H29" s="7">
        <v>750.68992279201996</v>
      </c>
      <c r="I29" s="7">
        <v>167.49087406508599</v>
      </c>
      <c r="J29" s="8">
        <v>46.781465842782602</v>
      </c>
      <c r="K29" s="7">
        <v>234.84217709562401</v>
      </c>
      <c r="L29" s="8">
        <v>37.310122692151097</v>
      </c>
      <c r="M29" s="7">
        <v>285.39144734822003</v>
      </c>
      <c r="N29" s="7">
        <v>2980.8225069252899</v>
      </c>
      <c r="O29" s="8">
        <v>69.713626843935501</v>
      </c>
      <c r="P29" s="7">
        <v>234.64158097802701</v>
      </c>
      <c r="Q29" s="8">
        <v>34.367767511800899</v>
      </c>
      <c r="R29" s="7">
        <v>241.80884755657399</v>
      </c>
      <c r="S29" s="8">
        <v>37.0111883281537</v>
      </c>
      <c r="T29" s="7">
        <f t="shared" si="1"/>
        <v>6410.6329658463355</v>
      </c>
      <c r="U29" s="6">
        <v>4.7846336301330651E-2</v>
      </c>
      <c r="V29" s="6">
        <v>1.0751917787073146</v>
      </c>
      <c r="W29" s="9">
        <v>0.24099999999999999</v>
      </c>
      <c r="X29" s="9">
        <v>1.167</v>
      </c>
      <c r="Y29" s="9">
        <v>7.8E-2</v>
      </c>
      <c r="Z29" s="9">
        <v>0.35199999999999998</v>
      </c>
      <c r="AA29" s="9">
        <v>33.612000000000002</v>
      </c>
      <c r="AB29" s="9">
        <v>25.550999999999998</v>
      </c>
      <c r="AC29" s="9">
        <v>1.196</v>
      </c>
      <c r="AD29" s="9">
        <v>1.986</v>
      </c>
      <c r="AE29" s="9">
        <v>1.601</v>
      </c>
      <c r="AF29" s="9">
        <f t="shared" si="0"/>
        <v>65.784000000000006</v>
      </c>
      <c r="AH29" s="7"/>
    </row>
    <row r="30" spans="1:34">
      <c r="A30" s="29"/>
      <c r="B30" s="1" t="s">
        <v>169</v>
      </c>
      <c r="C30" s="4" t="s">
        <v>204</v>
      </c>
      <c r="D30" s="4" t="s">
        <v>327</v>
      </c>
      <c r="E30" s="7">
        <v>1253.02894185534</v>
      </c>
      <c r="F30" s="8">
        <v>94.203433981300705</v>
      </c>
      <c r="G30" s="7">
        <v>221.05815055349399</v>
      </c>
      <c r="H30" s="7">
        <v>985.94692108942695</v>
      </c>
      <c r="I30" s="7">
        <v>202.331237617288</v>
      </c>
      <c r="J30" s="8">
        <v>58.698168850219801</v>
      </c>
      <c r="K30" s="7">
        <v>304.25208520537598</v>
      </c>
      <c r="L30" s="8">
        <v>46.275060109181197</v>
      </c>
      <c r="M30" s="7">
        <v>352.67894147230601</v>
      </c>
      <c r="N30" s="7">
        <v>3580.6617868143599</v>
      </c>
      <c r="O30" s="8">
        <v>88.481951664726495</v>
      </c>
      <c r="P30" s="7">
        <v>280.70034599067401</v>
      </c>
      <c r="Q30" s="8">
        <v>41.608305393809601</v>
      </c>
      <c r="R30" s="7">
        <v>281.352727154744</v>
      </c>
      <c r="S30" s="8">
        <v>44.576356670922998</v>
      </c>
      <c r="T30" s="7">
        <f t="shared" si="1"/>
        <v>7835.8544144231691</v>
      </c>
      <c r="U30" s="6">
        <v>4.0924194035820559E-2</v>
      </c>
      <c r="V30" s="6">
        <v>1.0683473685145435</v>
      </c>
      <c r="W30" s="9">
        <v>0.253</v>
      </c>
      <c r="X30" s="9">
        <v>0.88200000000000001</v>
      </c>
      <c r="Y30" s="9">
        <v>0.04</v>
      </c>
      <c r="Z30" s="9">
        <v>0.20399999999999999</v>
      </c>
      <c r="AA30" s="9">
        <v>36.667999999999999</v>
      </c>
      <c r="AB30" s="9">
        <v>29.678999999999998</v>
      </c>
      <c r="AC30" s="9">
        <v>1.0580000000000001</v>
      </c>
      <c r="AD30" s="9">
        <v>3.335</v>
      </c>
      <c r="AE30" s="9">
        <v>1.546</v>
      </c>
      <c r="AF30" s="9">
        <f t="shared" si="0"/>
        <v>73.665000000000006</v>
      </c>
      <c r="AH30" s="7"/>
    </row>
    <row r="31" spans="1:34">
      <c r="A31" s="29"/>
      <c r="B31" s="1" t="s">
        <v>169</v>
      </c>
      <c r="C31" s="4" t="s">
        <v>205</v>
      </c>
      <c r="D31" s="4" t="s">
        <v>327</v>
      </c>
      <c r="E31" s="7">
        <v>1813.01611796968</v>
      </c>
      <c r="F31" s="7">
        <v>100.227569245994</v>
      </c>
      <c r="G31" s="7">
        <v>337.40291297299399</v>
      </c>
      <c r="H31" s="7">
        <v>1473.93310352454</v>
      </c>
      <c r="I31" s="7">
        <v>295.90846061349998</v>
      </c>
      <c r="J31" s="8">
        <v>83.579574481805395</v>
      </c>
      <c r="K31" s="7">
        <v>407.98050761643498</v>
      </c>
      <c r="L31" s="8">
        <v>55.362446561435</v>
      </c>
      <c r="M31" s="7">
        <v>415.57150238820998</v>
      </c>
      <c r="N31" s="7">
        <v>4074.95833647568</v>
      </c>
      <c r="O31" s="8">
        <v>96.368161694820103</v>
      </c>
      <c r="P31" s="7">
        <v>283.158532281139</v>
      </c>
      <c r="Q31" s="8">
        <v>37.472332478913501</v>
      </c>
      <c r="R31" s="7">
        <v>234.54517408304599</v>
      </c>
      <c r="S31" s="8">
        <v>35.223296143058199</v>
      </c>
      <c r="T31" s="7">
        <f t="shared" si="1"/>
        <v>9744.7080285312495</v>
      </c>
      <c r="U31" s="6">
        <v>2.939439727084742E-2</v>
      </c>
      <c r="V31" s="6">
        <v>1.0987509744554409</v>
      </c>
      <c r="W31" s="9">
        <v>0.22700000000000001</v>
      </c>
      <c r="X31" s="9">
        <v>3.101</v>
      </c>
      <c r="Y31" s="9">
        <v>0.17699999999999999</v>
      </c>
      <c r="Z31" s="9">
        <v>0.439</v>
      </c>
      <c r="AA31" s="9">
        <v>38.655999999999999</v>
      </c>
      <c r="AB31" s="9">
        <v>28.61</v>
      </c>
      <c r="AC31" s="9">
        <v>1.3180000000000001</v>
      </c>
      <c r="AD31" s="9">
        <v>2.6030000000000002</v>
      </c>
      <c r="AE31" s="9">
        <v>1.6479999999999999</v>
      </c>
      <c r="AF31" s="9">
        <f t="shared" si="0"/>
        <v>76.778999999999996</v>
      </c>
      <c r="AH31" s="7"/>
    </row>
    <row r="32" spans="1:34">
      <c r="A32" s="29"/>
      <c r="B32" s="1" t="s">
        <v>169</v>
      </c>
      <c r="C32" s="4" t="s">
        <v>206</v>
      </c>
      <c r="D32" s="4" t="s">
        <v>327</v>
      </c>
      <c r="E32" s="7">
        <v>1668.3104867571899</v>
      </c>
      <c r="F32" s="8">
        <v>93.4619558417088</v>
      </c>
      <c r="G32" s="7">
        <v>283.52763556328898</v>
      </c>
      <c r="H32" s="7">
        <v>1304.99081928634</v>
      </c>
      <c r="I32" s="7">
        <v>269.35670066018099</v>
      </c>
      <c r="J32" s="8">
        <v>73.164259413769102</v>
      </c>
      <c r="K32" s="7">
        <v>384.24553900587398</v>
      </c>
      <c r="L32" s="8">
        <v>56.595975471296697</v>
      </c>
      <c r="M32" s="7">
        <v>411.81612754027299</v>
      </c>
      <c r="N32" s="7">
        <v>3927.2079261286199</v>
      </c>
      <c r="O32" s="8">
        <v>96.464126294263593</v>
      </c>
      <c r="P32" s="7">
        <v>298.78390857616102</v>
      </c>
      <c r="Q32" s="8">
        <v>41.942311453683502</v>
      </c>
      <c r="R32" s="7">
        <v>265.89877815403099</v>
      </c>
      <c r="S32" s="8">
        <v>40.927648247225498</v>
      </c>
      <c r="T32" s="7">
        <f t="shared" si="1"/>
        <v>9216.6941983939068</v>
      </c>
      <c r="U32" s="6">
        <v>3.0987182836663848E-2</v>
      </c>
      <c r="V32" s="6">
        <v>1.0343579299041119</v>
      </c>
      <c r="W32" s="9">
        <v>0.27</v>
      </c>
      <c r="X32" s="9">
        <v>2.4590000000000001</v>
      </c>
      <c r="Y32" s="9">
        <v>5.2999999999999999E-2</v>
      </c>
      <c r="Z32" s="9">
        <v>0.20599999999999999</v>
      </c>
      <c r="AA32" s="9">
        <v>36.704999999999998</v>
      </c>
      <c r="AB32" s="9">
        <v>29.25</v>
      </c>
      <c r="AC32" s="9">
        <v>1.1910000000000001</v>
      </c>
      <c r="AD32" s="9">
        <v>3.3260000000000001</v>
      </c>
      <c r="AE32" s="9">
        <v>1.3240000000000001</v>
      </c>
      <c r="AF32" s="9">
        <f t="shared" si="0"/>
        <v>74.783999999999992</v>
      </c>
      <c r="AH32" s="7"/>
    </row>
    <row r="33" spans="1:34">
      <c r="A33" s="28" t="s">
        <v>160</v>
      </c>
      <c r="B33" s="1" t="s">
        <v>319</v>
      </c>
      <c r="C33" s="1" t="s">
        <v>208</v>
      </c>
      <c r="D33" s="4" t="s">
        <v>327</v>
      </c>
      <c r="E33" s="3">
        <v>2984.9514188778899</v>
      </c>
      <c r="F33" s="4">
        <v>142.52629316408201</v>
      </c>
      <c r="G33" s="4">
        <v>587.524928962172</v>
      </c>
      <c r="H33" s="4">
        <v>2633.4480145904199</v>
      </c>
      <c r="I33" s="4">
        <v>548.55986108836305</v>
      </c>
      <c r="J33" s="4">
        <v>141.09148008435801</v>
      </c>
      <c r="K33" s="4">
        <v>717.50662121897096</v>
      </c>
      <c r="L33" s="4">
        <v>101.90985950328199</v>
      </c>
      <c r="M33" s="4">
        <v>710.60715194717204</v>
      </c>
      <c r="N33" s="4">
        <v>6299.0858762057596</v>
      </c>
      <c r="O33" s="4">
        <v>160.96807900757901</v>
      </c>
      <c r="P33" s="4">
        <v>485.10387113199698</v>
      </c>
      <c r="Q33" s="10">
        <v>64.610228449205906</v>
      </c>
      <c r="R33" s="4">
        <v>427.88557112422399</v>
      </c>
      <c r="S33" s="10">
        <v>67.1666002500031</v>
      </c>
      <c r="T33" s="4">
        <v>16072.945855605476</v>
      </c>
      <c r="U33" s="11">
        <v>2.4752043543222059E-2</v>
      </c>
      <c r="V33" s="6">
        <v>1.0335014155621027</v>
      </c>
      <c r="W33" s="6">
        <v>0.44900000000000001</v>
      </c>
      <c r="X33" s="6" t="s">
        <v>102</v>
      </c>
      <c r="Y33" s="6">
        <v>7.0000000000000007E-2</v>
      </c>
      <c r="Z33" s="6">
        <v>0.14199999999999999</v>
      </c>
      <c r="AA33" s="6">
        <v>45.901000000000003</v>
      </c>
      <c r="AB33" s="6">
        <v>33.189</v>
      </c>
      <c r="AC33" s="6">
        <v>0.999</v>
      </c>
      <c r="AD33" s="6">
        <v>1.1930000000000001</v>
      </c>
      <c r="AE33" s="6">
        <v>0.93400000000000005</v>
      </c>
      <c r="AF33" s="9">
        <f t="shared" si="0"/>
        <v>82.876999999999995</v>
      </c>
      <c r="AH33" s="7"/>
    </row>
    <row r="34" spans="1:34">
      <c r="A34" s="28"/>
      <c r="B34" s="1" t="s">
        <v>319</v>
      </c>
      <c r="C34" s="1" t="s">
        <v>209</v>
      </c>
      <c r="D34" s="4" t="s">
        <v>327</v>
      </c>
      <c r="E34" s="3">
        <v>4401.81399673946</v>
      </c>
      <c r="F34" s="4">
        <v>105.01267229929201</v>
      </c>
      <c r="G34" s="4">
        <v>947.55316901071706</v>
      </c>
      <c r="H34" s="4">
        <v>4146.9972541903398</v>
      </c>
      <c r="I34" s="4">
        <v>858.74449108380804</v>
      </c>
      <c r="J34" s="4">
        <v>223.87604454623801</v>
      </c>
      <c r="K34" s="4">
        <v>1084.83221899203</v>
      </c>
      <c r="L34" s="4">
        <v>156.51534144965399</v>
      </c>
      <c r="M34" s="4">
        <v>1039.8931174885599</v>
      </c>
      <c r="N34" s="4">
        <v>7698.7504325062901</v>
      </c>
      <c r="O34" s="4">
        <v>226.257972470102</v>
      </c>
      <c r="P34" s="4">
        <v>656.07552836094396</v>
      </c>
      <c r="Q34" s="10">
        <v>85.919069379065803</v>
      </c>
      <c r="R34" s="4">
        <v>527.36991374749402</v>
      </c>
      <c r="S34" s="10">
        <v>76.975899497836494</v>
      </c>
      <c r="T34" s="4">
        <v>22236.587121761833</v>
      </c>
      <c r="U34" s="11">
        <v>1.1856263073347037E-2</v>
      </c>
      <c r="V34" s="6">
        <v>1.0698274757587407</v>
      </c>
      <c r="W34" s="6">
        <v>0.35599999999999998</v>
      </c>
      <c r="X34" s="6">
        <v>0.95099999999999996</v>
      </c>
      <c r="Y34" s="6">
        <v>3.7999999999999999E-2</v>
      </c>
      <c r="Z34" s="6">
        <v>0.20799999999999999</v>
      </c>
      <c r="AA34" s="6">
        <v>43.93</v>
      </c>
      <c r="AB34" s="6">
        <v>28.545000000000002</v>
      </c>
      <c r="AC34" s="6">
        <v>0.56499999999999995</v>
      </c>
      <c r="AD34" s="6">
        <v>0.317</v>
      </c>
      <c r="AE34" s="6">
        <v>0.79400000000000004</v>
      </c>
      <c r="AF34" s="9">
        <f t="shared" si="0"/>
        <v>75.703999999999979</v>
      </c>
      <c r="AH34" s="7"/>
    </row>
    <row r="35" spans="1:34">
      <c r="A35" s="28"/>
      <c r="B35" s="1" t="s">
        <v>319</v>
      </c>
      <c r="C35" s="1" t="s">
        <v>210</v>
      </c>
      <c r="D35" s="4" t="s">
        <v>327</v>
      </c>
      <c r="E35" s="3">
        <v>1723.3069621347399</v>
      </c>
      <c r="F35" s="4">
        <v>148.20510024396799</v>
      </c>
      <c r="G35" s="4">
        <v>418.18182806747302</v>
      </c>
      <c r="H35" s="4">
        <v>1841.71907545821</v>
      </c>
      <c r="I35" s="4">
        <v>430.73083975490698</v>
      </c>
      <c r="J35" s="4">
        <v>114.729674414473</v>
      </c>
      <c r="K35" s="4">
        <v>568.66267238765204</v>
      </c>
      <c r="L35" s="10">
        <v>91.129300743481593</v>
      </c>
      <c r="M35" s="4">
        <v>661.56014419478595</v>
      </c>
      <c r="N35" s="4">
        <v>5526.0152963435403</v>
      </c>
      <c r="O35" s="4">
        <v>152.184723797711</v>
      </c>
      <c r="P35" s="4">
        <v>476.19952630985199</v>
      </c>
      <c r="Q35" s="10">
        <v>70.187729763209006</v>
      </c>
      <c r="R35" s="4">
        <v>491.22263530396702</v>
      </c>
      <c r="S35" s="10">
        <v>77.198465915660904</v>
      </c>
      <c r="T35" s="4">
        <v>12791.233974833631</v>
      </c>
      <c r="U35" s="11">
        <v>4.0268923820023513E-2</v>
      </c>
      <c r="V35" s="6">
        <v>1.0642285997801504</v>
      </c>
      <c r="W35" s="6">
        <v>0.47399999999999998</v>
      </c>
      <c r="X35" s="6">
        <v>0.156</v>
      </c>
      <c r="Y35" s="6">
        <v>6.4000000000000001E-2</v>
      </c>
      <c r="Z35" s="6">
        <v>0.496</v>
      </c>
      <c r="AA35" s="6">
        <v>40.515999999999998</v>
      </c>
      <c r="AB35" s="6">
        <v>30.550999999999998</v>
      </c>
      <c r="AC35" s="6">
        <v>1.2869999999999999</v>
      </c>
      <c r="AD35" s="6">
        <v>1.6220000000000001</v>
      </c>
      <c r="AE35" s="6">
        <v>0.60299999999999998</v>
      </c>
      <c r="AF35" s="9">
        <f t="shared" si="0"/>
        <v>75.768999999999991</v>
      </c>
      <c r="AH35" s="7"/>
    </row>
    <row r="36" spans="1:34">
      <c r="A36" s="28"/>
      <c r="B36" s="1" t="s">
        <v>319</v>
      </c>
      <c r="C36" s="1" t="s">
        <v>211</v>
      </c>
      <c r="D36" s="4" t="s">
        <v>327</v>
      </c>
      <c r="E36" s="3">
        <v>3240.7759366954401</v>
      </c>
      <c r="F36" s="10">
        <v>91.497693090824399</v>
      </c>
      <c r="G36" s="4">
        <v>714.40353643683704</v>
      </c>
      <c r="H36" s="4">
        <v>3061.9601215678299</v>
      </c>
      <c r="I36" s="4">
        <v>634.93217235815598</v>
      </c>
      <c r="J36" s="4">
        <v>172.812039897212</v>
      </c>
      <c r="K36" s="4">
        <v>827.90006701110099</v>
      </c>
      <c r="L36" s="4">
        <v>117.053309069837</v>
      </c>
      <c r="M36" s="4">
        <v>817.90085337692403</v>
      </c>
      <c r="N36" s="4">
        <v>6539.33930907781</v>
      </c>
      <c r="O36" s="4">
        <v>185.140822213684</v>
      </c>
      <c r="P36" s="4">
        <v>543.85337956042804</v>
      </c>
      <c r="Q36" s="10">
        <v>70.659614435238197</v>
      </c>
      <c r="R36" s="4">
        <v>448.49089116105301</v>
      </c>
      <c r="S36" s="10">
        <v>65.494119693333104</v>
      </c>
      <c r="T36" s="4">
        <v>17532.213865645706</v>
      </c>
      <c r="U36" s="11">
        <v>1.387045307909562E-2</v>
      </c>
      <c r="V36" s="6">
        <v>1.0957297903878518</v>
      </c>
      <c r="W36" s="6">
        <v>0.24199999999999999</v>
      </c>
      <c r="X36" s="6">
        <v>2.7879999999999998</v>
      </c>
      <c r="Y36" s="6">
        <v>5.0999999999999997E-2</v>
      </c>
      <c r="Z36" s="6">
        <v>0.314</v>
      </c>
      <c r="AA36" s="6">
        <v>33.619999999999997</v>
      </c>
      <c r="AB36" s="6">
        <v>22.045999999999999</v>
      </c>
      <c r="AC36" s="6">
        <v>0.28199999999999997</v>
      </c>
      <c r="AD36" s="6">
        <v>0.94099999999999995</v>
      </c>
      <c r="AE36" s="6">
        <v>0.39600000000000002</v>
      </c>
      <c r="AF36" s="9">
        <f t="shared" si="0"/>
        <v>60.68</v>
      </c>
      <c r="AH36" s="4"/>
    </row>
    <row r="37" spans="1:34">
      <c r="A37" s="28"/>
      <c r="B37" s="1" t="s">
        <v>319</v>
      </c>
      <c r="C37" s="1" t="s">
        <v>212</v>
      </c>
      <c r="D37" s="4" t="s">
        <v>327</v>
      </c>
      <c r="E37" s="3">
        <v>1970.30421470034</v>
      </c>
      <c r="F37" s="10">
        <v>85.519119759427099</v>
      </c>
      <c r="G37" s="4">
        <v>412.596703903003</v>
      </c>
      <c r="H37" s="4">
        <v>1834.8854440309699</v>
      </c>
      <c r="I37" s="4">
        <v>381.86553518287201</v>
      </c>
      <c r="J37" s="4">
        <v>108.182189512843</v>
      </c>
      <c r="K37" s="4">
        <v>524.26815752372397</v>
      </c>
      <c r="L37" s="10">
        <v>75.228506791123806</v>
      </c>
      <c r="M37" s="4">
        <v>521.84220716679499</v>
      </c>
      <c r="N37" s="4">
        <v>4688.3419573848096</v>
      </c>
      <c r="O37" s="4">
        <v>119.31823256467899</v>
      </c>
      <c r="P37" s="4">
        <v>359.67343994647399</v>
      </c>
      <c r="Q37" s="10">
        <v>47.102401984849799</v>
      </c>
      <c r="R37" s="4">
        <v>300.43294458059</v>
      </c>
      <c r="S37" s="10">
        <v>44.3671732606402</v>
      </c>
      <c r="T37" s="4">
        <v>11473.92822829314</v>
      </c>
      <c r="U37" s="11">
        <v>2.1857628974666404E-2</v>
      </c>
      <c r="V37" s="6">
        <v>1.1049531095433873</v>
      </c>
      <c r="W37" s="6">
        <v>0.11899999999999999</v>
      </c>
      <c r="X37" s="6">
        <v>0.48899999999999999</v>
      </c>
      <c r="Y37" s="6">
        <v>3.6999999999999998E-2</v>
      </c>
      <c r="Z37" s="6">
        <v>0.24099999999999999</v>
      </c>
      <c r="AA37" s="6">
        <v>39.917999999999999</v>
      </c>
      <c r="AB37" s="6">
        <v>29.140999999999998</v>
      </c>
      <c r="AC37" s="6">
        <v>0.10100000000000001</v>
      </c>
      <c r="AD37" s="6">
        <v>1.0229999999999999</v>
      </c>
      <c r="AE37" s="6">
        <v>1.415</v>
      </c>
      <c r="AF37" s="9">
        <f t="shared" si="0"/>
        <v>72.483999999999995</v>
      </c>
      <c r="AH37" s="7"/>
    </row>
    <row r="38" spans="1:34">
      <c r="A38" s="28"/>
      <c r="B38" s="1" t="s">
        <v>319</v>
      </c>
      <c r="C38" s="1" t="s">
        <v>213</v>
      </c>
      <c r="D38" s="4" t="s">
        <v>327</v>
      </c>
      <c r="E38" s="3">
        <v>1997.20127868794</v>
      </c>
      <c r="F38" s="4">
        <v>137.6735263029</v>
      </c>
      <c r="G38" s="4">
        <v>471.74699525134997</v>
      </c>
      <c r="H38" s="4">
        <v>2128.9714026994802</v>
      </c>
      <c r="I38" s="4">
        <v>476.13089531127798</v>
      </c>
      <c r="J38" s="4">
        <v>125.773805818252</v>
      </c>
      <c r="K38" s="4">
        <v>608.15583496043701</v>
      </c>
      <c r="L38" s="10">
        <v>90.305713229473696</v>
      </c>
      <c r="M38" s="4">
        <v>611.07376434690502</v>
      </c>
      <c r="N38" s="4">
        <v>5199.3299110040098</v>
      </c>
      <c r="O38" s="4">
        <v>139.43290333804899</v>
      </c>
      <c r="P38" s="4">
        <v>418.60595161486202</v>
      </c>
      <c r="Q38" s="10">
        <v>58.737162499217298</v>
      </c>
      <c r="R38" s="4">
        <v>399.61070183621399</v>
      </c>
      <c r="S38" s="10">
        <v>62.2844328079969</v>
      </c>
      <c r="T38" s="4">
        <v>12925.034279708367</v>
      </c>
      <c r="U38" s="11">
        <v>3.2723408625927868E-2</v>
      </c>
      <c r="V38" s="6">
        <v>1.0768375082026351</v>
      </c>
      <c r="W38" s="6">
        <v>0.23799999999999999</v>
      </c>
      <c r="X38" s="6">
        <v>0.54700000000000004</v>
      </c>
      <c r="Y38" s="6">
        <v>6.7000000000000004E-2</v>
      </c>
      <c r="Z38" s="6">
        <v>0.313</v>
      </c>
      <c r="AA38" s="6">
        <v>41.448</v>
      </c>
      <c r="AB38" s="6">
        <v>28.28</v>
      </c>
      <c r="AC38" s="6">
        <v>0.90300000000000002</v>
      </c>
      <c r="AD38" s="6">
        <v>1.2929999999999999</v>
      </c>
      <c r="AE38" s="6">
        <v>0.56699999999999995</v>
      </c>
      <c r="AF38" s="9">
        <f t="shared" si="0"/>
        <v>73.656000000000006</v>
      </c>
      <c r="AH38" s="7"/>
    </row>
    <row r="39" spans="1:34">
      <c r="A39" s="28"/>
      <c r="B39" s="1" t="s">
        <v>319</v>
      </c>
      <c r="C39" s="1" t="s">
        <v>214</v>
      </c>
      <c r="D39" s="4" t="s">
        <v>327</v>
      </c>
      <c r="E39" s="3">
        <v>3608.4472746245201</v>
      </c>
      <c r="F39" s="10">
        <v>86.167444079342005</v>
      </c>
      <c r="G39" s="4">
        <v>821.20807822772099</v>
      </c>
      <c r="H39" s="4">
        <v>3498.2198019637699</v>
      </c>
      <c r="I39" s="4">
        <v>752.45977003437997</v>
      </c>
      <c r="J39" s="4">
        <v>201.25830325376199</v>
      </c>
      <c r="K39" s="4">
        <v>916.06791493946605</v>
      </c>
      <c r="L39" s="4">
        <v>133.60233162377901</v>
      </c>
      <c r="M39" s="4">
        <v>888.39543275931396</v>
      </c>
      <c r="N39" s="4">
        <v>7041.18975493791</v>
      </c>
      <c r="O39" s="4">
        <v>195.617200176892</v>
      </c>
      <c r="P39" s="4">
        <v>563.20394428204304</v>
      </c>
      <c r="Q39" s="10">
        <v>72.583128216199398</v>
      </c>
      <c r="R39" s="4">
        <v>438.08660235776301</v>
      </c>
      <c r="S39" s="10">
        <v>62.182914359750399</v>
      </c>
      <c r="T39" s="4">
        <v>19278.689895836611</v>
      </c>
      <c r="U39" s="11">
        <v>1.1548942468935309E-2</v>
      </c>
      <c r="V39" s="6">
        <v>1.1220532153902021</v>
      </c>
      <c r="W39" s="6">
        <v>0.33900000000000002</v>
      </c>
      <c r="X39" s="6">
        <v>0.19400000000000001</v>
      </c>
      <c r="Y39" s="6">
        <v>0.02</v>
      </c>
      <c r="Z39" s="6">
        <v>0.26900000000000002</v>
      </c>
      <c r="AA39" s="6">
        <v>40.659999999999997</v>
      </c>
      <c r="AB39" s="6">
        <v>22.89</v>
      </c>
      <c r="AC39" s="6">
        <v>0.75800000000000001</v>
      </c>
      <c r="AD39" s="6">
        <v>0.68500000000000005</v>
      </c>
      <c r="AE39" s="6">
        <v>0.75600000000000001</v>
      </c>
      <c r="AF39" s="9">
        <f t="shared" si="0"/>
        <v>66.570999999999998</v>
      </c>
      <c r="AH39" s="7"/>
    </row>
    <row r="40" spans="1:34">
      <c r="A40" s="28" t="s">
        <v>159</v>
      </c>
      <c r="B40" s="1" t="s">
        <v>319</v>
      </c>
      <c r="C40" s="1" t="s">
        <v>216</v>
      </c>
      <c r="D40" s="4" t="s">
        <v>327</v>
      </c>
      <c r="E40" s="3">
        <v>2449.3493618161701</v>
      </c>
      <c r="F40" s="4">
        <v>158.891290395689</v>
      </c>
      <c r="G40" s="4">
        <v>454.66105392361499</v>
      </c>
      <c r="H40" s="4">
        <v>1997.8490080465001</v>
      </c>
      <c r="I40" s="4">
        <v>424.97266902381398</v>
      </c>
      <c r="J40" s="4">
        <v>114.771703861655</v>
      </c>
      <c r="K40" s="4">
        <v>602.61688872732202</v>
      </c>
      <c r="L40" s="10">
        <v>91.086992912666304</v>
      </c>
      <c r="M40" s="4">
        <v>673.97863672440894</v>
      </c>
      <c r="N40" s="4">
        <v>6547.8693254443797</v>
      </c>
      <c r="O40" s="4">
        <v>162.01209989178801</v>
      </c>
      <c r="P40" s="4">
        <v>507.803481275026</v>
      </c>
      <c r="Q40" s="10">
        <v>71.294171693380207</v>
      </c>
      <c r="R40" s="4">
        <v>478.58782531790001</v>
      </c>
      <c r="S40" s="10">
        <v>76.368174762135496</v>
      </c>
      <c r="T40" s="4">
        <v>14812.112683816451</v>
      </c>
      <c r="U40" s="11">
        <v>3.4532114543497847E-2</v>
      </c>
      <c r="V40" s="6">
        <v>1.0323068492515703</v>
      </c>
      <c r="W40" s="6">
        <v>0.35499999999999998</v>
      </c>
      <c r="X40" s="6">
        <v>1.615</v>
      </c>
      <c r="Y40" s="6">
        <v>7.9000000000000001E-2</v>
      </c>
      <c r="Z40" s="6">
        <v>0.316</v>
      </c>
      <c r="AA40" s="6">
        <v>42.790999999999997</v>
      </c>
      <c r="AB40" s="6">
        <v>26.198</v>
      </c>
      <c r="AC40" s="6">
        <v>0.90900000000000003</v>
      </c>
      <c r="AD40" s="6">
        <v>1.1319999999999999</v>
      </c>
      <c r="AE40" s="6">
        <v>0.61299999999999999</v>
      </c>
      <c r="AF40" s="9">
        <f t="shared" si="0"/>
        <v>74.00800000000001</v>
      </c>
      <c r="AH40" s="4"/>
    </row>
    <row r="41" spans="1:34">
      <c r="A41" s="28"/>
      <c r="B41" s="1" t="s">
        <v>319</v>
      </c>
      <c r="C41" s="1" t="s">
        <v>217</v>
      </c>
      <c r="D41" s="4" t="s">
        <v>327</v>
      </c>
      <c r="E41" s="3">
        <v>4010.9950119939499</v>
      </c>
      <c r="F41" s="10">
        <v>99.135312907826304</v>
      </c>
      <c r="G41" s="4">
        <v>798.90336023307998</v>
      </c>
      <c r="H41" s="4">
        <v>3385.6373341141202</v>
      </c>
      <c r="I41" s="4">
        <v>704.20096706060099</v>
      </c>
      <c r="J41" s="4">
        <v>180.36743859098399</v>
      </c>
      <c r="K41" s="4">
        <v>900.14277576375605</v>
      </c>
      <c r="L41" s="4">
        <v>130.02556476939401</v>
      </c>
      <c r="M41" s="4">
        <v>866.63319644905505</v>
      </c>
      <c r="N41" s="4">
        <v>7068.0429253258699</v>
      </c>
      <c r="O41" s="4">
        <v>195.00008351194001</v>
      </c>
      <c r="P41" s="4">
        <v>568.92986172003498</v>
      </c>
      <c r="Q41" s="10">
        <v>75.550768134845001</v>
      </c>
      <c r="R41" s="4">
        <v>481.84967644373302</v>
      </c>
      <c r="S41" s="10">
        <v>70.185762796662502</v>
      </c>
      <c r="T41" s="4">
        <v>19535.600039815854</v>
      </c>
      <c r="U41" s="11">
        <v>1.274242498920842E-2</v>
      </c>
      <c r="V41" s="6">
        <v>1.0436406011417561</v>
      </c>
      <c r="W41" s="6">
        <v>0.34</v>
      </c>
      <c r="X41" s="6">
        <v>1.321</v>
      </c>
      <c r="Y41" s="6">
        <v>0.11799999999999999</v>
      </c>
      <c r="Z41" s="6">
        <v>0.155</v>
      </c>
      <c r="AA41" s="6">
        <v>41.32</v>
      </c>
      <c r="AB41" s="6">
        <v>32.093000000000004</v>
      </c>
      <c r="AC41" s="6">
        <v>0.79700000000000004</v>
      </c>
      <c r="AD41" s="6">
        <v>1.4390000000000001</v>
      </c>
      <c r="AE41" s="6">
        <v>0.66600000000000004</v>
      </c>
      <c r="AF41" s="9">
        <f t="shared" si="0"/>
        <v>78.248999999999995</v>
      </c>
      <c r="AH41" s="7"/>
    </row>
    <row r="42" spans="1:34">
      <c r="A42" s="28"/>
      <c r="B42" s="1" t="s">
        <v>319</v>
      </c>
      <c r="C42" s="1" t="s">
        <v>218</v>
      </c>
      <c r="D42" s="4" t="s">
        <v>327</v>
      </c>
      <c r="E42" s="3">
        <v>4678.9153042513299</v>
      </c>
      <c r="F42" s="4">
        <v>120.60697223328199</v>
      </c>
      <c r="G42" s="4">
        <v>928.58159452754603</v>
      </c>
      <c r="H42" s="4">
        <v>4015.7133160824901</v>
      </c>
      <c r="I42" s="4">
        <v>831.92598360359295</v>
      </c>
      <c r="J42" s="4">
        <v>214.755943228409</v>
      </c>
      <c r="K42" s="4">
        <v>1075.33052973496</v>
      </c>
      <c r="L42" s="4">
        <v>157.458637618442</v>
      </c>
      <c r="M42" s="4">
        <v>1053.3099747609599</v>
      </c>
      <c r="N42" s="4">
        <v>8552.6795351560504</v>
      </c>
      <c r="O42" s="4">
        <v>236.76009408642599</v>
      </c>
      <c r="P42" s="4">
        <v>701.97000774598303</v>
      </c>
      <c r="Q42" s="10">
        <v>94.714056687598102</v>
      </c>
      <c r="R42" s="4">
        <v>610.67644274389295</v>
      </c>
      <c r="S42" s="10">
        <v>92.423665985084298</v>
      </c>
      <c r="T42" s="4">
        <v>23365.822058446043</v>
      </c>
      <c r="U42" s="11">
        <v>1.3311523107175148E-2</v>
      </c>
      <c r="V42" s="6">
        <v>1.0447702750240342</v>
      </c>
      <c r="W42" s="6">
        <v>0.25</v>
      </c>
      <c r="X42" s="6">
        <v>9.9000000000000005E-2</v>
      </c>
      <c r="Y42" s="6">
        <v>6.6000000000000003E-2</v>
      </c>
      <c r="Z42" s="6">
        <v>6.7000000000000004E-2</v>
      </c>
      <c r="AA42" s="6">
        <v>49.131</v>
      </c>
      <c r="AB42" s="6">
        <v>32.113</v>
      </c>
      <c r="AC42" s="6">
        <v>0.75</v>
      </c>
      <c r="AD42" s="6">
        <v>4.3</v>
      </c>
      <c r="AE42" s="6">
        <v>0.97299999999999998</v>
      </c>
      <c r="AF42" s="9">
        <f t="shared" si="0"/>
        <v>87.748999999999995</v>
      </c>
      <c r="AH42" s="7"/>
    </row>
    <row r="43" spans="1:34">
      <c r="A43" s="28"/>
      <c r="B43" s="1" t="s">
        <v>319</v>
      </c>
      <c r="C43" s="1" t="s">
        <v>219</v>
      </c>
      <c r="D43" s="4" t="s">
        <v>327</v>
      </c>
      <c r="E43" s="3">
        <v>1843.2041991022199</v>
      </c>
      <c r="F43" s="4">
        <v>118.583074014632</v>
      </c>
      <c r="G43" s="4">
        <v>324.26513181953101</v>
      </c>
      <c r="H43" s="4">
        <v>1413.8319287479901</v>
      </c>
      <c r="I43" s="4">
        <v>284.84183448693199</v>
      </c>
      <c r="J43" s="10">
        <v>74.524774972849201</v>
      </c>
      <c r="K43" s="4">
        <v>389.69442856255802</v>
      </c>
      <c r="L43" s="10">
        <v>57.075584989591498</v>
      </c>
      <c r="M43" s="4">
        <v>400.74896331021802</v>
      </c>
      <c r="N43" s="4">
        <v>3838.3661487950599</v>
      </c>
      <c r="O43" s="10">
        <v>92.781414272947302</v>
      </c>
      <c r="P43" s="4">
        <v>278.94450733554203</v>
      </c>
      <c r="Q43" s="10">
        <v>37.283258143803501</v>
      </c>
      <c r="R43" s="4">
        <v>237.328489005677</v>
      </c>
      <c r="S43" s="10">
        <v>35.676389220251501</v>
      </c>
      <c r="T43" s="4">
        <v>9427.1501267798012</v>
      </c>
      <c r="U43" s="11">
        <v>3.5063141657356939E-2</v>
      </c>
      <c r="V43" s="6">
        <v>1.022679621583424</v>
      </c>
      <c r="W43" s="6">
        <v>0.30499999999999999</v>
      </c>
      <c r="X43" s="6">
        <v>0.74099999999999999</v>
      </c>
      <c r="Y43" s="6">
        <v>4.7E-2</v>
      </c>
      <c r="Z43" s="6">
        <v>0.17399999999999999</v>
      </c>
      <c r="AA43" s="6">
        <v>42.539000000000001</v>
      </c>
      <c r="AB43" s="6">
        <v>26.254999999999999</v>
      </c>
      <c r="AC43" s="6">
        <v>0.46700000000000003</v>
      </c>
      <c r="AD43" s="6">
        <v>0.70299999999999996</v>
      </c>
      <c r="AE43" s="6">
        <v>0.7</v>
      </c>
      <c r="AF43" s="9">
        <f t="shared" si="0"/>
        <v>71.931000000000012</v>
      </c>
      <c r="AH43" s="7"/>
    </row>
    <row r="44" spans="1:34">
      <c r="A44" s="28"/>
      <c r="B44" s="1" t="s">
        <v>319</v>
      </c>
      <c r="C44" s="1" t="s">
        <v>220</v>
      </c>
      <c r="D44" s="4" t="s">
        <v>327</v>
      </c>
      <c r="E44" s="3">
        <v>4227.5252644988896</v>
      </c>
      <c r="F44" s="4">
        <v>117.49236609142601</v>
      </c>
      <c r="G44" s="4">
        <v>876.53726225551497</v>
      </c>
      <c r="H44" s="4">
        <v>3767.09458784551</v>
      </c>
      <c r="I44" s="4">
        <v>797.23668395249797</v>
      </c>
      <c r="J44" s="4">
        <v>204.97572470931101</v>
      </c>
      <c r="K44" s="4">
        <v>998.72920759250496</v>
      </c>
      <c r="L44" s="4">
        <v>144.655164163043</v>
      </c>
      <c r="M44" s="4">
        <v>965.42371156325396</v>
      </c>
      <c r="N44" s="4">
        <v>7300.01549905503</v>
      </c>
      <c r="O44" s="4">
        <v>214.15860423786199</v>
      </c>
      <c r="P44" s="4">
        <v>633.23019243455303</v>
      </c>
      <c r="Q44" s="10">
        <v>85.098883722866404</v>
      </c>
      <c r="R44" s="4">
        <v>537.73019424703398</v>
      </c>
      <c r="S44" s="10">
        <v>79.553641966839905</v>
      </c>
      <c r="T44" s="4">
        <v>20949.456988336133</v>
      </c>
      <c r="U44" s="11">
        <v>1.4061739620550025E-2</v>
      </c>
      <c r="V44" s="6">
        <v>1.0603936249360761</v>
      </c>
      <c r="W44" s="6">
        <v>0.46700000000000003</v>
      </c>
      <c r="X44" s="6">
        <v>0.99299999999999999</v>
      </c>
      <c r="Y44" s="6">
        <v>7.5999999999999998E-2</v>
      </c>
      <c r="Z44" s="6">
        <v>0.121</v>
      </c>
      <c r="AA44" s="6">
        <v>42.593000000000004</v>
      </c>
      <c r="AB44" s="6">
        <v>29.417999999999999</v>
      </c>
      <c r="AC44" s="6">
        <v>1.2809999999999999</v>
      </c>
      <c r="AD44" s="6">
        <v>1.9870000000000001</v>
      </c>
      <c r="AE44" s="6">
        <v>0.82</v>
      </c>
      <c r="AF44" s="9">
        <f t="shared" si="0"/>
        <v>77.756</v>
      </c>
      <c r="AH44" s="7"/>
    </row>
    <row r="45" spans="1:34">
      <c r="A45" s="28"/>
      <c r="B45" s="1" t="s">
        <v>319</v>
      </c>
      <c r="C45" s="1" t="s">
        <v>221</v>
      </c>
      <c r="D45" s="4" t="s">
        <v>327</v>
      </c>
      <c r="E45" s="3">
        <v>3107.45419061946</v>
      </c>
      <c r="F45" s="4">
        <v>175.482194877589</v>
      </c>
      <c r="G45" s="4">
        <v>604.87511000694201</v>
      </c>
      <c r="H45" s="4">
        <v>2530.5667034846601</v>
      </c>
      <c r="I45" s="4">
        <v>513.18794112898104</v>
      </c>
      <c r="J45" s="4">
        <v>145.59766372430499</v>
      </c>
      <c r="K45" s="4">
        <v>690.79919593400598</v>
      </c>
      <c r="L45" s="4">
        <v>100.52946412811301</v>
      </c>
      <c r="M45" s="4">
        <v>697.21241403417798</v>
      </c>
      <c r="N45" s="4">
        <v>6115.4145987762204</v>
      </c>
      <c r="O45" s="4">
        <v>156.552131671289</v>
      </c>
      <c r="P45" s="4">
        <v>470.11456096773799</v>
      </c>
      <c r="Q45" s="10">
        <v>63.503504413709202</v>
      </c>
      <c r="R45" s="4">
        <v>403.31360509776499</v>
      </c>
      <c r="S45" s="10">
        <v>60.919125546426798</v>
      </c>
      <c r="T45" s="4">
        <v>15835.522404411384</v>
      </c>
      <c r="U45" s="11">
        <v>2.9423574006853203E-2</v>
      </c>
      <c r="V45" s="6">
        <v>1.1201415031071817</v>
      </c>
      <c r="W45" s="6">
        <v>0.29099999999999998</v>
      </c>
      <c r="X45" s="6">
        <v>0.64300000000000002</v>
      </c>
      <c r="Y45" s="6">
        <v>5.2999999999999999E-2</v>
      </c>
      <c r="Z45" s="6">
        <v>0.182</v>
      </c>
      <c r="AA45" s="6">
        <v>45.515999999999998</v>
      </c>
      <c r="AB45" s="6">
        <v>33.491999999999997</v>
      </c>
      <c r="AC45" s="6">
        <v>0.59299999999999997</v>
      </c>
      <c r="AD45" s="6">
        <v>2.2130000000000001</v>
      </c>
      <c r="AE45" s="6">
        <v>0.77200000000000002</v>
      </c>
      <c r="AF45" s="9">
        <f t="shared" si="0"/>
        <v>83.754999999999995</v>
      </c>
      <c r="AH45" s="7"/>
    </row>
    <row r="46" spans="1:34">
      <c r="A46" s="28"/>
      <c r="B46" s="1" t="s">
        <v>319</v>
      </c>
      <c r="C46" s="1" t="s">
        <v>222</v>
      </c>
      <c r="D46" s="4" t="s">
        <v>327</v>
      </c>
      <c r="E46" s="3">
        <v>3710.14274885755</v>
      </c>
      <c r="F46" s="4">
        <v>168.57495109006999</v>
      </c>
      <c r="G46" s="4">
        <v>676.79597043985495</v>
      </c>
      <c r="H46" s="4">
        <v>2899.9956861624501</v>
      </c>
      <c r="I46" s="4">
        <v>592.34080463333396</v>
      </c>
      <c r="J46" s="4">
        <v>160.02664102686899</v>
      </c>
      <c r="K46" s="4">
        <v>792.34330236657001</v>
      </c>
      <c r="L46" s="4">
        <v>118.944318702079</v>
      </c>
      <c r="M46" s="4">
        <v>823.55241277327605</v>
      </c>
      <c r="N46" s="4">
        <v>7324.3230509385103</v>
      </c>
      <c r="O46" s="4">
        <v>192.09334931812401</v>
      </c>
      <c r="P46" s="4">
        <v>576.27976960366004</v>
      </c>
      <c r="Q46" s="10">
        <v>76.528141309674993</v>
      </c>
      <c r="R46" s="4">
        <v>501.48614227614502</v>
      </c>
      <c r="S46" s="10">
        <v>75.094511390380305</v>
      </c>
      <c r="T46" s="4">
        <v>18688.521800888549</v>
      </c>
      <c r="U46" s="11">
        <v>2.4374260188218384E-2</v>
      </c>
      <c r="V46" s="6">
        <v>1.0707721138784942</v>
      </c>
      <c r="W46" s="6">
        <v>0.313</v>
      </c>
      <c r="X46" s="6">
        <v>1.4470000000000001</v>
      </c>
      <c r="Y46" s="6">
        <v>0.1</v>
      </c>
      <c r="Z46" s="6">
        <v>0.38800000000000001</v>
      </c>
      <c r="AA46" s="6">
        <v>38.558999999999997</v>
      </c>
      <c r="AB46" s="6">
        <v>18.751999999999999</v>
      </c>
      <c r="AC46" s="6">
        <v>0.51600000000000001</v>
      </c>
      <c r="AD46" s="6">
        <v>0.25700000000000001</v>
      </c>
      <c r="AE46" s="6">
        <v>0.58599999999999997</v>
      </c>
      <c r="AF46" s="9">
        <f t="shared" si="0"/>
        <v>60.917999999999992</v>
      </c>
      <c r="AH46" s="7"/>
    </row>
    <row r="47" spans="1:34">
      <c r="A47" s="28"/>
      <c r="B47" s="1" t="s">
        <v>319</v>
      </c>
      <c r="C47" s="1" t="s">
        <v>223</v>
      </c>
      <c r="D47" s="4" t="s">
        <v>327</v>
      </c>
      <c r="E47" s="3">
        <v>2839.0801692605201</v>
      </c>
      <c r="F47" s="4">
        <v>235.018733342958</v>
      </c>
      <c r="G47" s="4">
        <v>513.06107234855699</v>
      </c>
      <c r="H47" s="4">
        <v>2210.9787502530799</v>
      </c>
      <c r="I47" s="4">
        <v>456.42325403012302</v>
      </c>
      <c r="J47" s="4">
        <v>123.90776298343199</v>
      </c>
      <c r="K47" s="4">
        <v>616.65430101164895</v>
      </c>
      <c r="L47" s="10">
        <v>94.008549631328094</v>
      </c>
      <c r="M47" s="4">
        <v>673.89746326327395</v>
      </c>
      <c r="N47" s="4">
        <v>6107.7951499503897</v>
      </c>
      <c r="O47" s="4">
        <v>158.893999230438</v>
      </c>
      <c r="P47" s="4">
        <v>504.564912155054</v>
      </c>
      <c r="Q47" s="10">
        <v>69.323088879771802</v>
      </c>
      <c r="R47" s="4">
        <v>458.13781379478598</v>
      </c>
      <c r="S47" s="10">
        <v>71.504652438733601</v>
      </c>
      <c r="T47" s="4">
        <v>15133.249672574097</v>
      </c>
      <c r="U47" s="11">
        <v>4.4590964133013798E-2</v>
      </c>
      <c r="V47" s="6">
        <v>1.0694007015008422</v>
      </c>
      <c r="W47" s="6">
        <v>0.434</v>
      </c>
      <c r="X47" s="6">
        <v>2.5640000000000001</v>
      </c>
      <c r="Y47" s="6">
        <v>7.4999999999999997E-2</v>
      </c>
      <c r="Z47" s="6">
        <v>0.35299999999999998</v>
      </c>
      <c r="AA47" s="6">
        <v>39.496000000000002</v>
      </c>
      <c r="AB47" s="6">
        <v>22.978999999999999</v>
      </c>
      <c r="AC47" s="6">
        <v>0.80500000000000005</v>
      </c>
      <c r="AD47" s="6">
        <v>0.71699999999999997</v>
      </c>
      <c r="AE47" s="6">
        <v>0.60599999999999998</v>
      </c>
      <c r="AF47" s="9">
        <f t="shared" si="0"/>
        <v>68.029000000000011</v>
      </c>
      <c r="AH47" s="7"/>
    </row>
    <row r="48" spans="1:34">
      <c r="A48" s="28" t="s">
        <v>160</v>
      </c>
      <c r="B48" s="1" t="s">
        <v>319</v>
      </c>
      <c r="C48" s="1" t="s">
        <v>234</v>
      </c>
      <c r="D48" s="1" t="s">
        <v>224</v>
      </c>
      <c r="E48" s="3">
        <v>277.34178601973201</v>
      </c>
      <c r="F48" s="11">
        <v>5.6204267486800497</v>
      </c>
      <c r="G48" s="10">
        <v>64.506291908270995</v>
      </c>
      <c r="H48" s="4">
        <v>282.87260667957202</v>
      </c>
      <c r="I48" s="10">
        <v>61.107776332515598</v>
      </c>
      <c r="J48" s="10">
        <v>15.9047693290622</v>
      </c>
      <c r="K48" s="10">
        <v>81.887894044601893</v>
      </c>
      <c r="L48" s="10">
        <v>12.852862827157599</v>
      </c>
      <c r="M48" s="10">
        <v>85.827592958757293</v>
      </c>
      <c r="N48" s="4">
        <v>763.30709219445998</v>
      </c>
      <c r="O48" s="10">
        <v>19.9046323871498</v>
      </c>
      <c r="P48" s="10">
        <v>64.031051792195598</v>
      </c>
      <c r="Q48" s="11">
        <v>8.4387044749040303</v>
      </c>
      <c r="R48" s="10">
        <v>57.531335206741097</v>
      </c>
      <c r="S48" s="11">
        <v>9.0563921328710997</v>
      </c>
      <c r="T48" s="4">
        <v>1810.1912150366711</v>
      </c>
      <c r="U48" s="11">
        <v>9.6952158600872133E-3</v>
      </c>
      <c r="V48" s="6">
        <v>1.0304502460139338</v>
      </c>
      <c r="W48" s="6">
        <v>0.20200000000000001</v>
      </c>
      <c r="X48" s="6" t="s">
        <v>102</v>
      </c>
      <c r="Y48" s="6">
        <v>0.03</v>
      </c>
      <c r="Z48" s="6">
        <v>7.2999999999999995E-2</v>
      </c>
      <c r="AA48" s="6">
        <v>48.3</v>
      </c>
      <c r="AB48" s="6">
        <v>33.21</v>
      </c>
      <c r="AC48" s="6">
        <v>0.82499999999999996</v>
      </c>
      <c r="AD48" s="6">
        <v>1.8140000000000001</v>
      </c>
      <c r="AE48" s="6">
        <v>0.38500000000000001</v>
      </c>
      <c r="AF48" s="6">
        <v>84.105999999999995</v>
      </c>
      <c r="AH48" s="7"/>
    </row>
    <row r="49" spans="1:34">
      <c r="A49" s="28"/>
      <c r="B49" s="1" t="s">
        <v>319</v>
      </c>
      <c r="C49" s="1" t="s">
        <v>235</v>
      </c>
      <c r="D49" s="1" t="s">
        <v>225</v>
      </c>
      <c r="E49" s="3">
        <v>428.13225145015201</v>
      </c>
      <c r="F49" s="11">
        <v>9.9249272507455508</v>
      </c>
      <c r="G49" s="10">
        <v>98.347565128845005</v>
      </c>
      <c r="H49" s="4">
        <v>429.94960299304603</v>
      </c>
      <c r="I49" s="10">
        <v>98.881821091923499</v>
      </c>
      <c r="J49" s="10">
        <v>27.766724769047201</v>
      </c>
      <c r="K49" s="4">
        <v>154.60209118959301</v>
      </c>
      <c r="L49" s="10">
        <v>25.378803519524201</v>
      </c>
      <c r="M49" s="4">
        <v>191.68645804413001</v>
      </c>
      <c r="N49" s="4">
        <v>1852.3543656802501</v>
      </c>
      <c r="O49" s="10">
        <v>47.274585482702001</v>
      </c>
      <c r="P49" s="4">
        <v>155.786789990378</v>
      </c>
      <c r="Q49" s="10">
        <v>23.503498828767899</v>
      </c>
      <c r="R49" s="4">
        <v>163.084137106545</v>
      </c>
      <c r="S49" s="10">
        <v>26.811067810450499</v>
      </c>
      <c r="T49" s="4">
        <v>3733.4846903360999</v>
      </c>
      <c r="U49" s="11">
        <v>1.1159722686169556E-2</v>
      </c>
      <c r="V49" s="6">
        <v>1.0083717818019049</v>
      </c>
      <c r="W49" s="6">
        <v>0.31900000000000001</v>
      </c>
      <c r="X49" s="6" t="s">
        <v>102</v>
      </c>
      <c r="Y49" s="6">
        <v>6.6000000000000003E-2</v>
      </c>
      <c r="Z49" s="6">
        <v>0.186</v>
      </c>
      <c r="AA49" s="6">
        <v>45.448999999999998</v>
      </c>
      <c r="AB49" s="6">
        <v>38.220999999999997</v>
      </c>
      <c r="AC49" s="6">
        <v>1.0489999999999999</v>
      </c>
      <c r="AD49" s="6">
        <v>2.2080000000000002</v>
      </c>
      <c r="AE49" s="6">
        <v>0.65600000000000003</v>
      </c>
      <c r="AF49" s="6">
        <v>87.346000000000004</v>
      </c>
      <c r="AH49" s="4"/>
    </row>
    <row r="50" spans="1:34">
      <c r="A50" s="28"/>
      <c r="B50" s="1" t="s">
        <v>319</v>
      </c>
      <c r="C50" s="1" t="s">
        <v>236</v>
      </c>
      <c r="D50" s="1" t="s">
        <v>224</v>
      </c>
      <c r="E50" s="3">
        <v>226.52763828715899</v>
      </c>
      <c r="F50" s="11">
        <v>4.9362303379358599</v>
      </c>
      <c r="G50" s="10">
        <v>48.399683862162497</v>
      </c>
      <c r="H50" s="4">
        <v>215.4798750045</v>
      </c>
      <c r="I50" s="10">
        <v>49.5737932637021</v>
      </c>
      <c r="J50" s="10">
        <v>13.467877619541699</v>
      </c>
      <c r="K50" s="10">
        <v>71.0659792095028</v>
      </c>
      <c r="L50" s="10">
        <v>12.110165423467199</v>
      </c>
      <c r="M50" s="10">
        <v>90.915360038202607</v>
      </c>
      <c r="N50" s="4">
        <v>878.91831582823897</v>
      </c>
      <c r="O50" s="10">
        <v>22.043283260227799</v>
      </c>
      <c r="P50" s="10">
        <v>72.571195280093704</v>
      </c>
      <c r="Q50" s="10">
        <v>10.733489800684399</v>
      </c>
      <c r="R50" s="10">
        <v>74.249528404446195</v>
      </c>
      <c r="S50" s="10">
        <v>12.2315557859232</v>
      </c>
      <c r="T50" s="4">
        <v>1803.2239714057878</v>
      </c>
      <c r="U50" s="11">
        <v>1.0868670699513109E-2</v>
      </c>
      <c r="V50" s="6">
        <v>1.0313487573236069</v>
      </c>
      <c r="W50" s="6">
        <v>0.19400000000000001</v>
      </c>
      <c r="X50" s="6" t="s">
        <v>102</v>
      </c>
      <c r="Y50" s="6">
        <v>2.5000000000000001E-2</v>
      </c>
      <c r="Z50" s="6">
        <v>7.2999999999999995E-2</v>
      </c>
      <c r="AA50" s="6">
        <v>47.402000000000001</v>
      </c>
      <c r="AB50" s="6">
        <v>34.411000000000001</v>
      </c>
      <c r="AC50" s="6">
        <v>0.94</v>
      </c>
      <c r="AD50" s="6">
        <v>4.359</v>
      </c>
      <c r="AE50" s="6">
        <v>0.28199999999999997</v>
      </c>
      <c r="AF50" s="6">
        <v>85.936000000000007</v>
      </c>
      <c r="AH50" s="4"/>
    </row>
    <row r="51" spans="1:34">
      <c r="A51" s="28"/>
      <c r="B51" s="1" t="s">
        <v>319</v>
      </c>
      <c r="C51" s="1" t="s">
        <v>237</v>
      </c>
      <c r="D51" s="1" t="s">
        <v>225</v>
      </c>
      <c r="E51" s="3">
        <v>1090.56558490112</v>
      </c>
      <c r="F51" s="10">
        <v>62.974218139669901</v>
      </c>
      <c r="G51" s="4">
        <v>261.01597818787099</v>
      </c>
      <c r="H51" s="4">
        <v>1164.82652197372</v>
      </c>
      <c r="I51" s="4">
        <v>266.76951509012298</v>
      </c>
      <c r="J51" s="10">
        <v>73.031810435181299</v>
      </c>
      <c r="K51" s="4">
        <v>373.59174029742098</v>
      </c>
      <c r="L51" s="10">
        <v>60.337829866042199</v>
      </c>
      <c r="M51" s="4">
        <v>461.57564852354602</v>
      </c>
      <c r="N51" s="4">
        <v>4135.0841706234196</v>
      </c>
      <c r="O51" s="4">
        <v>109.409270238384</v>
      </c>
      <c r="P51" s="4">
        <v>344.25432158818597</v>
      </c>
      <c r="Q51" s="10">
        <v>50.900404521952701</v>
      </c>
      <c r="R51" s="4">
        <v>357.76355095273198</v>
      </c>
      <c r="S51" s="10">
        <v>57.273472572789501</v>
      </c>
      <c r="T51" s="4">
        <v>8869.3740379121591</v>
      </c>
      <c r="U51" s="11">
        <v>2.7229303281734226E-2</v>
      </c>
      <c r="V51" s="6">
        <v>1.0546460158313615</v>
      </c>
      <c r="W51" s="6">
        <v>0.34</v>
      </c>
      <c r="X51" s="6" t="s">
        <v>102</v>
      </c>
      <c r="Y51" s="6">
        <v>2.5999999999999999E-2</v>
      </c>
      <c r="Z51" s="6">
        <v>0.11</v>
      </c>
      <c r="AA51" s="6">
        <v>41.767000000000003</v>
      </c>
      <c r="AB51" s="6">
        <v>32.225999999999999</v>
      </c>
      <c r="AC51" s="6">
        <v>0.69799999999999995</v>
      </c>
      <c r="AD51" s="6">
        <v>2.641</v>
      </c>
      <c r="AE51" s="6">
        <v>0.76100000000000001</v>
      </c>
      <c r="AF51" s="6">
        <v>77.73</v>
      </c>
      <c r="AH51" s="4"/>
    </row>
    <row r="52" spans="1:34">
      <c r="A52" s="28"/>
      <c r="B52" s="1" t="s">
        <v>319</v>
      </c>
      <c r="C52" s="1" t="s">
        <v>238</v>
      </c>
      <c r="D52" s="1" t="s">
        <v>224</v>
      </c>
      <c r="E52" s="3">
        <v>103.56827399298599</v>
      </c>
      <c r="F52" s="11">
        <v>1.65148022191523</v>
      </c>
      <c r="G52" s="10">
        <v>21.639075852364599</v>
      </c>
      <c r="H52" s="10">
        <v>95.056064130920205</v>
      </c>
      <c r="I52" s="10">
        <v>19.4095816077105</v>
      </c>
      <c r="J52" s="11">
        <v>6.2068984758778498</v>
      </c>
      <c r="K52" s="10">
        <v>28.224655880039901</v>
      </c>
      <c r="L52" s="11">
        <v>4.8757479241275501</v>
      </c>
      <c r="M52" s="10">
        <v>33.461972350039801</v>
      </c>
      <c r="N52" s="4">
        <v>318.30368736926999</v>
      </c>
      <c r="O52" s="11">
        <v>7.7915499396606496</v>
      </c>
      <c r="P52" s="10">
        <v>26.196789461439501</v>
      </c>
      <c r="Q52" s="11">
        <v>3.6739686499823598</v>
      </c>
      <c r="R52" s="10">
        <v>26.078553677159</v>
      </c>
      <c r="S52" s="11">
        <v>4.5314287516028697</v>
      </c>
      <c r="T52" s="4">
        <v>700.66972828509608</v>
      </c>
      <c r="U52" s="11">
        <v>8.0386945749360422E-3</v>
      </c>
      <c r="V52" s="6">
        <v>1.2030812610644681</v>
      </c>
      <c r="W52" s="6">
        <v>0.13400000000000001</v>
      </c>
      <c r="X52" s="6" t="s">
        <v>102</v>
      </c>
      <c r="Y52" s="6">
        <v>1.0999999999999999E-2</v>
      </c>
      <c r="Z52" s="6">
        <v>7.4999999999999997E-2</v>
      </c>
      <c r="AA52" s="6">
        <v>49.164000000000001</v>
      </c>
      <c r="AB52" s="6">
        <v>35.640999999999998</v>
      </c>
      <c r="AC52" s="6">
        <v>0.71599999999999997</v>
      </c>
      <c r="AD52" s="6">
        <v>1.242</v>
      </c>
      <c r="AE52" s="6">
        <v>0.182</v>
      </c>
      <c r="AF52" s="6">
        <v>86.733999999999995</v>
      </c>
      <c r="AH52" s="4"/>
    </row>
    <row r="53" spans="1:34">
      <c r="A53" s="28"/>
      <c r="B53" s="1" t="s">
        <v>319</v>
      </c>
      <c r="C53" s="1" t="s">
        <v>239</v>
      </c>
      <c r="D53" s="1" t="s">
        <v>225</v>
      </c>
      <c r="E53" s="3">
        <v>196.191205714201</v>
      </c>
      <c r="F53" s="11">
        <v>8.2208520320999998</v>
      </c>
      <c r="G53" s="10">
        <v>46.521911308497998</v>
      </c>
      <c r="H53" s="4">
        <v>205.104031260471</v>
      </c>
      <c r="I53" s="10">
        <v>45.5160824197499</v>
      </c>
      <c r="J53" s="10">
        <v>12.4820883160459</v>
      </c>
      <c r="K53" s="10">
        <v>64.018543704063106</v>
      </c>
      <c r="L53" s="10">
        <v>10.5924681641966</v>
      </c>
      <c r="M53" s="10">
        <v>76.241178305897506</v>
      </c>
      <c r="N53" s="4">
        <v>678.90292553686402</v>
      </c>
      <c r="O53" s="10">
        <v>18.010146654124998</v>
      </c>
      <c r="P53" s="10">
        <v>53.937151652024497</v>
      </c>
      <c r="Q53" s="11">
        <v>8.0466299852509806</v>
      </c>
      <c r="R53" s="10">
        <v>58.352473666695701</v>
      </c>
      <c r="S53" s="11">
        <v>9.5439043568118898</v>
      </c>
      <c r="T53" s="4">
        <v>1491.6815930769953</v>
      </c>
      <c r="U53" s="11">
        <v>1.9852349664759628E-2</v>
      </c>
      <c r="V53" s="6">
        <v>1.0536031060309237</v>
      </c>
      <c r="W53" s="6">
        <v>0.27200000000000002</v>
      </c>
      <c r="X53" s="6" t="s">
        <v>102</v>
      </c>
      <c r="Y53" s="6">
        <v>1.2999999999999999E-2</v>
      </c>
      <c r="Z53" s="6">
        <v>0.107</v>
      </c>
      <c r="AA53" s="6">
        <v>45.658999999999999</v>
      </c>
      <c r="AB53" s="6">
        <v>34.396000000000001</v>
      </c>
      <c r="AC53" s="6">
        <v>0.71199999999999997</v>
      </c>
      <c r="AD53" s="6">
        <v>2.7280000000000002</v>
      </c>
      <c r="AE53" s="6">
        <v>0.73299999999999998</v>
      </c>
      <c r="AF53" s="6">
        <v>83.575999999999993</v>
      </c>
      <c r="AH53" s="4"/>
    </row>
    <row r="54" spans="1:34">
      <c r="A54" s="28" t="s">
        <v>159</v>
      </c>
      <c r="B54" s="1" t="s">
        <v>319</v>
      </c>
      <c r="C54" s="1" t="s">
        <v>240</v>
      </c>
      <c r="D54" s="1" t="s">
        <v>224</v>
      </c>
      <c r="E54" s="3">
        <v>110.798554821811</v>
      </c>
      <c r="F54" s="11">
        <v>3.1288451765050702</v>
      </c>
      <c r="G54" s="10">
        <v>23.624893938620399</v>
      </c>
      <c r="H54" s="4">
        <v>104.999689927861</v>
      </c>
      <c r="I54" s="10">
        <v>25.683045897815099</v>
      </c>
      <c r="J54" s="11">
        <v>6.5386203415057897</v>
      </c>
      <c r="K54" s="10">
        <v>36.6858282676165</v>
      </c>
      <c r="L54" s="11">
        <v>5.9111598474513203</v>
      </c>
      <c r="M54" s="10">
        <v>43.6807483117746</v>
      </c>
      <c r="N54" s="4">
        <v>401.387872063575</v>
      </c>
      <c r="O54" s="10">
        <v>10.3874434073535</v>
      </c>
      <c r="P54" s="10">
        <v>34.394390982361898</v>
      </c>
      <c r="Q54" s="11">
        <v>5.1415337504565404</v>
      </c>
      <c r="R54" s="10">
        <v>34.9673959865573</v>
      </c>
      <c r="S54" s="11">
        <v>5.9821911368572902</v>
      </c>
      <c r="T54" s="4">
        <v>853.31221385812239</v>
      </c>
      <c r="U54" s="11">
        <v>1.409864348733459E-2</v>
      </c>
      <c r="V54" s="6">
        <v>0.96867897946948123</v>
      </c>
      <c r="W54" s="6">
        <v>0.157</v>
      </c>
      <c r="X54" s="6" t="s">
        <v>102</v>
      </c>
      <c r="Y54" s="6">
        <v>4.2999999999999997E-2</v>
      </c>
      <c r="Z54" s="6">
        <v>0.129</v>
      </c>
      <c r="AA54" s="6">
        <v>50.427</v>
      </c>
      <c r="AB54" s="6">
        <v>34.106999999999999</v>
      </c>
      <c r="AC54" s="6">
        <v>0.79800000000000004</v>
      </c>
      <c r="AD54" s="6">
        <v>1.103</v>
      </c>
      <c r="AE54" s="6">
        <v>0.20699999999999999</v>
      </c>
      <c r="AF54" s="6">
        <v>86.486999999999995</v>
      </c>
      <c r="AH54" s="4"/>
    </row>
    <row r="55" spans="1:34">
      <c r="A55" s="28"/>
      <c r="B55" s="1" t="s">
        <v>319</v>
      </c>
      <c r="C55" s="1" t="s">
        <v>241</v>
      </c>
      <c r="D55" s="1" t="s">
        <v>225</v>
      </c>
      <c r="E55" s="3">
        <v>209.41959768524001</v>
      </c>
      <c r="F55" s="10">
        <v>11.404359572681001</v>
      </c>
      <c r="G55" s="10">
        <v>47.754108469100402</v>
      </c>
      <c r="H55" s="4">
        <v>218.085634020675</v>
      </c>
      <c r="I55" s="10">
        <v>47.137300261122498</v>
      </c>
      <c r="J55" s="10">
        <v>13.0109464453651</v>
      </c>
      <c r="K55" s="10">
        <v>70.780008332546899</v>
      </c>
      <c r="L55" s="10">
        <v>11.3041700140171</v>
      </c>
      <c r="M55" s="10">
        <v>85.405141976743707</v>
      </c>
      <c r="N55" s="4">
        <v>795.16457678162703</v>
      </c>
      <c r="O55" s="10">
        <v>21.015564339755102</v>
      </c>
      <c r="P55" s="10">
        <v>70.158095696633893</v>
      </c>
      <c r="Q55" s="10">
        <v>10.1966829215327</v>
      </c>
      <c r="R55" s="10">
        <v>71.2716605466956</v>
      </c>
      <c r="S55" s="10">
        <v>11.5824917522213</v>
      </c>
      <c r="T55" s="4">
        <v>1693.6903388159574</v>
      </c>
      <c r="U55" s="11">
        <v>2.6311511886011302E-2</v>
      </c>
      <c r="V55" s="6">
        <v>1.017409600134793</v>
      </c>
      <c r="W55" s="6">
        <v>0.35299999999999998</v>
      </c>
      <c r="X55" s="6" t="s">
        <v>102</v>
      </c>
      <c r="Y55" s="6">
        <v>0.114</v>
      </c>
      <c r="Z55" s="6">
        <v>0.38700000000000001</v>
      </c>
      <c r="AA55" s="6">
        <v>46.473999999999997</v>
      </c>
      <c r="AB55" s="6">
        <v>31.847999999999999</v>
      </c>
      <c r="AC55" s="6">
        <v>1.01</v>
      </c>
      <c r="AD55" s="6">
        <v>0.88600000000000001</v>
      </c>
      <c r="AE55" s="6">
        <v>0.73499999999999999</v>
      </c>
      <c r="AF55" s="6">
        <v>81.742000000000004</v>
      </c>
      <c r="AH55" s="4"/>
    </row>
    <row r="56" spans="1:34" ht="18">
      <c r="A56" s="1" t="s">
        <v>330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34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60" spans="1:34">
      <c r="E60" s="3"/>
      <c r="F60" s="10"/>
      <c r="G60" s="10"/>
      <c r="H60" s="4"/>
      <c r="I60" s="10"/>
      <c r="J60" s="10"/>
      <c r="K60" s="10"/>
      <c r="L60" s="10"/>
      <c r="M60" s="4"/>
      <c r="N60" s="4"/>
      <c r="O60" s="10"/>
      <c r="P60" s="10"/>
      <c r="Q60" s="10"/>
      <c r="R60" s="10"/>
      <c r="S60" s="10"/>
      <c r="T60" s="4"/>
      <c r="U60" s="11"/>
      <c r="V60" s="6"/>
    </row>
    <row r="69" spans="5:32">
      <c r="E69" s="3"/>
      <c r="F69" s="10"/>
      <c r="G69" s="4"/>
      <c r="H69" s="4"/>
      <c r="I69" s="4"/>
      <c r="J69" s="10"/>
      <c r="K69" s="4"/>
      <c r="L69" s="10"/>
      <c r="M69" s="4"/>
      <c r="N69" s="4"/>
      <c r="O69" s="10"/>
      <c r="P69" s="4"/>
      <c r="Q69" s="10"/>
      <c r="R69" s="4"/>
      <c r="S69" s="10"/>
      <c r="T69" s="4"/>
      <c r="U69" s="11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</sheetData>
  <sortState xmlns:xlrd2="http://schemas.microsoft.com/office/spreadsheetml/2017/richdata2" ref="AH4:AH55">
    <sortCondition descending="1" ref="AH4:AH55"/>
  </sortState>
  <mergeCells count="16">
    <mergeCell ref="A33:A39"/>
    <mergeCell ref="A40:A47"/>
    <mergeCell ref="A48:A53"/>
    <mergeCell ref="A54:A55"/>
    <mergeCell ref="A4:A10"/>
    <mergeCell ref="A11:A13"/>
    <mergeCell ref="A14:A22"/>
    <mergeCell ref="A23:A32"/>
    <mergeCell ref="D2:D3"/>
    <mergeCell ref="U2:U3"/>
    <mergeCell ref="V2:V3"/>
    <mergeCell ref="W3:AF3"/>
    <mergeCell ref="A2:A3"/>
    <mergeCell ref="B2:B3"/>
    <mergeCell ref="C2:C3"/>
    <mergeCell ref="E3:T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FC202-22FD-B44C-9E78-0CBF67CE8008}">
  <dimension ref="A1:AF60"/>
  <sheetViews>
    <sheetView zoomScale="75" zoomScaleNormal="130" workbookViewId="0">
      <pane ySplit="3" topLeftCell="A4" activePane="bottomLeft" state="frozen"/>
      <selection pane="bottomLeft" activeCell="Q12" sqref="Q12"/>
    </sheetView>
  </sheetViews>
  <sheetFormatPr baseColWidth="10" defaultColWidth="10.83203125" defaultRowHeight="16"/>
  <cols>
    <col min="1" max="32" width="12.83203125" style="1" customWidth="1"/>
    <col min="33" max="16384" width="10.83203125" style="1"/>
  </cols>
  <sheetData>
    <row r="1" spans="1:32" ht="16" customHeight="1">
      <c r="A1" s="1" t="s">
        <v>326</v>
      </c>
    </row>
    <row r="2" spans="1:32" ht="16" customHeight="1">
      <c r="A2" s="24" t="s">
        <v>108</v>
      </c>
      <c r="B2" s="26" t="s">
        <v>36</v>
      </c>
      <c r="C2" s="26"/>
      <c r="D2" s="27" t="s">
        <v>158</v>
      </c>
      <c r="E2" s="27"/>
      <c r="F2" s="27"/>
      <c r="G2" s="27"/>
      <c r="H2" s="27"/>
      <c r="I2" s="27"/>
      <c r="J2" s="26" t="s">
        <v>321</v>
      </c>
      <c r="K2" s="27" t="s">
        <v>28</v>
      </c>
      <c r="L2" s="27"/>
      <c r="M2" s="27"/>
      <c r="N2" s="27"/>
      <c r="O2" s="27"/>
      <c r="P2" s="26" t="s">
        <v>31</v>
      </c>
      <c r="R2" s="27" t="s">
        <v>157</v>
      </c>
      <c r="S2" s="27"/>
      <c r="T2" s="27"/>
      <c r="U2" s="27"/>
      <c r="V2" s="27"/>
      <c r="W2" s="27"/>
      <c r="X2" s="27"/>
      <c r="Y2" s="27" t="s">
        <v>28</v>
      </c>
      <c r="Z2" s="27"/>
      <c r="AA2" s="27"/>
      <c r="AB2" s="27"/>
      <c r="AC2" s="27"/>
      <c r="AD2" s="26" t="s">
        <v>156</v>
      </c>
      <c r="AE2" s="26" t="s">
        <v>155</v>
      </c>
      <c r="AF2" s="26" t="s">
        <v>31</v>
      </c>
    </row>
    <row r="3" spans="1:32" ht="16" customHeight="1">
      <c r="A3" s="24"/>
      <c r="B3" s="1" t="s">
        <v>34</v>
      </c>
      <c r="C3" s="16" t="s">
        <v>35</v>
      </c>
      <c r="D3" s="1" t="s">
        <v>322</v>
      </c>
      <c r="E3" s="1" t="s">
        <v>323</v>
      </c>
      <c r="F3" s="1" t="s">
        <v>324</v>
      </c>
      <c r="G3" s="1" t="s">
        <v>320</v>
      </c>
      <c r="H3" s="1" t="s">
        <v>325</v>
      </c>
      <c r="I3" s="1" t="s">
        <v>30</v>
      </c>
      <c r="J3" s="26"/>
      <c r="K3" s="1" t="s">
        <v>322</v>
      </c>
      <c r="L3" s="1" t="s">
        <v>323</v>
      </c>
      <c r="M3" s="1" t="s">
        <v>324</v>
      </c>
      <c r="N3" s="1" t="s">
        <v>320</v>
      </c>
      <c r="O3" s="1" t="s">
        <v>325</v>
      </c>
      <c r="P3" s="26"/>
      <c r="R3" s="1" t="s">
        <v>322</v>
      </c>
      <c r="S3" s="1" t="s">
        <v>323</v>
      </c>
      <c r="T3" s="1" t="s">
        <v>324</v>
      </c>
      <c r="U3" s="1" t="s">
        <v>320</v>
      </c>
      <c r="V3" s="1" t="s">
        <v>325</v>
      </c>
      <c r="W3" s="1" t="s">
        <v>107</v>
      </c>
      <c r="X3" s="1" t="s">
        <v>29</v>
      </c>
      <c r="Y3" s="1" t="s">
        <v>322</v>
      </c>
      <c r="Z3" s="1" t="s">
        <v>323</v>
      </c>
      <c r="AA3" s="1" t="s">
        <v>324</v>
      </c>
      <c r="AB3" s="1" t="s">
        <v>320</v>
      </c>
      <c r="AC3" s="1" t="s">
        <v>325</v>
      </c>
      <c r="AD3" s="26"/>
      <c r="AE3" s="26"/>
      <c r="AF3" s="26"/>
    </row>
    <row r="4" spans="1:32" ht="16" customHeight="1">
      <c r="A4" s="17" t="s">
        <v>309</v>
      </c>
      <c r="B4" s="17" t="s">
        <v>37</v>
      </c>
      <c r="C4" s="17" t="s">
        <v>32</v>
      </c>
      <c r="D4" s="6">
        <v>1.0439726268161211</v>
      </c>
      <c r="E4" s="18">
        <v>71.422586993707228</v>
      </c>
      <c r="F4" s="3">
        <v>415.8179180891151</v>
      </c>
      <c r="G4" s="18">
        <v>67.140033589798847</v>
      </c>
      <c r="H4" s="18">
        <v>32.568085527909965</v>
      </c>
      <c r="I4" s="3">
        <f t="shared" ref="I4:I43" si="0">SUM(D4:H4)</f>
        <v>587.99259682734726</v>
      </c>
      <c r="J4" s="3">
        <v>725.04</v>
      </c>
      <c r="K4" s="6">
        <f>D4/$I4*100</f>
        <v>0.17754860051795238</v>
      </c>
      <c r="L4" s="6">
        <f t="shared" ref="L4:O4" si="1">E4/$I4*100</f>
        <v>12.14685140239599</v>
      </c>
      <c r="M4" s="6">
        <f t="shared" si="1"/>
        <v>70.718223381171597</v>
      </c>
      <c r="N4" s="6">
        <f t="shared" si="1"/>
        <v>11.418516823522735</v>
      </c>
      <c r="O4" s="6">
        <f t="shared" si="1"/>
        <v>5.5388597923917331</v>
      </c>
      <c r="P4" s="6">
        <f t="shared" ref="P4:P44" si="2">I4/$J4*100</f>
        <v>81.097952778791139</v>
      </c>
      <c r="R4" s="6">
        <v>1.0760661410537513</v>
      </c>
      <c r="S4" s="6">
        <v>8.6085327986205336</v>
      </c>
      <c r="T4" s="6">
        <v>76.051675725246227</v>
      </c>
      <c r="U4" s="6">
        <v>10.254796952200506</v>
      </c>
      <c r="V4" s="6">
        <v>3.9075158705543256</v>
      </c>
      <c r="W4" s="6">
        <v>89.643790535474835</v>
      </c>
      <c r="X4" s="6">
        <v>99.898587487675343</v>
      </c>
      <c r="Y4" s="6">
        <v>1.0771585145650906</v>
      </c>
      <c r="Z4" s="6">
        <v>8.6172717904370604</v>
      </c>
      <c r="AA4" s="6">
        <v>76.128879934992923</v>
      </c>
      <c r="AB4" s="6">
        <v>10.265207156673419</v>
      </c>
      <c r="AC4" s="6">
        <v>3.9114826033315055</v>
      </c>
      <c r="AD4" s="6">
        <f t="shared" ref="AD4:AD35" si="3">X4/1000000*95*31/95*100</f>
        <v>0.30968562121179355</v>
      </c>
      <c r="AE4" s="6">
        <v>0.35366197183098597</v>
      </c>
      <c r="AF4" s="6">
        <f>AD4/AE4*100</f>
        <v>87.56542853857961</v>
      </c>
    </row>
    <row r="5" spans="1:32" ht="16" customHeight="1">
      <c r="A5" s="17" t="s">
        <v>310</v>
      </c>
      <c r="B5" s="17" t="s">
        <v>67</v>
      </c>
      <c r="C5" s="17" t="s">
        <v>39</v>
      </c>
      <c r="D5" s="6">
        <v>0.4005914721353307</v>
      </c>
      <c r="E5" s="18">
        <v>76.73648016368297</v>
      </c>
      <c r="F5" s="3">
        <v>409.92800146384968</v>
      </c>
      <c r="G5" s="18">
        <v>44.810678137997499</v>
      </c>
      <c r="H5" s="18">
        <v>32.836229305648658</v>
      </c>
      <c r="I5" s="3">
        <f t="shared" si="0"/>
        <v>564.7119805433141</v>
      </c>
      <c r="J5" s="3">
        <v>656.07000000000016</v>
      </c>
      <c r="K5" s="6">
        <f t="shared" ref="K5:K24" si="4">D5/$I5*100</f>
        <v>7.0937307147250231E-2</v>
      </c>
      <c r="L5" s="6">
        <f t="shared" ref="L5:L25" si="5">E5/$I5*100</f>
        <v>13.588604953954434</v>
      </c>
      <c r="M5" s="6">
        <f t="shared" ref="M5:M25" si="6">F5/$I5*100</f>
        <v>72.590633028443023</v>
      </c>
      <c r="N5" s="6">
        <f t="shared" ref="N5:N25" si="7">G5/$I5*100</f>
        <v>7.9351385630042364</v>
      </c>
      <c r="O5" s="6">
        <f t="shared" ref="O5:O25" si="8">H5/$I5*100</f>
        <v>5.8146861474510683</v>
      </c>
      <c r="P5" s="6">
        <f t="shared" si="2"/>
        <v>86.074958547611374</v>
      </c>
      <c r="R5" s="6">
        <v>1.0756742413639306</v>
      </c>
      <c r="S5" s="6">
        <v>11.083797741577149</v>
      </c>
      <c r="T5" s="6">
        <v>65.913171850991802</v>
      </c>
      <c r="U5" s="6">
        <v>9.0853836016058338</v>
      </c>
      <c r="V5" s="6">
        <v>3.5994594511572258</v>
      </c>
      <c r="W5" s="6">
        <v>81.672103285090117</v>
      </c>
      <c r="X5" s="6">
        <v>90.757486886695943</v>
      </c>
      <c r="Y5" s="6">
        <v>1.1852181877918577</v>
      </c>
      <c r="Z5" s="6">
        <v>12.212543693959327</v>
      </c>
      <c r="AA5" s="6">
        <v>72.625602704578583</v>
      </c>
      <c r="AB5" s="6">
        <v>10.010616108121491</v>
      </c>
      <c r="AC5" s="6">
        <v>3.966019305548738</v>
      </c>
      <c r="AD5" s="6">
        <f t="shared" si="3"/>
        <v>0.28134820934875743</v>
      </c>
      <c r="AE5" s="6">
        <v>0.31873239436619716</v>
      </c>
      <c r="AF5" s="6">
        <f t="shared" ref="AF5:AF24" si="9">AD5/AE5*100</f>
        <v>88.270980396649492</v>
      </c>
    </row>
    <row r="6" spans="1:32" ht="16" customHeight="1">
      <c r="A6" s="17" t="s">
        <v>311</v>
      </c>
      <c r="B6" s="17" t="s">
        <v>40</v>
      </c>
      <c r="C6" s="17" t="s">
        <v>68</v>
      </c>
      <c r="D6" s="6">
        <v>8.3631026408788139E-2</v>
      </c>
      <c r="E6" s="18">
        <v>20.486988323374451</v>
      </c>
      <c r="F6" s="3">
        <v>531.92658468524724</v>
      </c>
      <c r="G6" s="18">
        <v>80.091815312951439</v>
      </c>
      <c r="H6" s="18">
        <v>39.473731298129451</v>
      </c>
      <c r="I6" s="3">
        <f t="shared" si="0"/>
        <v>672.06275064611134</v>
      </c>
      <c r="J6" s="3">
        <v>787.08999999999992</v>
      </c>
      <c r="K6" s="6">
        <f t="shared" si="4"/>
        <v>1.2443931214516278E-2</v>
      </c>
      <c r="L6" s="6">
        <f t="shared" si="5"/>
        <v>3.0483743227367621</v>
      </c>
      <c r="M6" s="6">
        <f t="shared" si="6"/>
        <v>79.148350979705512</v>
      </c>
      <c r="N6" s="6">
        <f t="shared" si="7"/>
        <v>11.917312071819534</v>
      </c>
      <c r="O6" s="6">
        <f t="shared" si="8"/>
        <v>5.8735186945236855</v>
      </c>
      <c r="P6" s="6">
        <f t="shared" si="2"/>
        <v>85.385756475893658</v>
      </c>
      <c r="R6" s="6">
        <v>1.5026050150927301</v>
      </c>
      <c r="S6" s="6">
        <v>2.0133440906726072</v>
      </c>
      <c r="T6" s="6">
        <v>87.438868640133535</v>
      </c>
      <c r="U6" s="6">
        <v>14.462916270063058</v>
      </c>
      <c r="V6" s="6">
        <v>5.0722959571865758</v>
      </c>
      <c r="W6" s="6">
        <v>96.027113703085462</v>
      </c>
      <c r="X6" s="6">
        <v>110.49002997314852</v>
      </c>
      <c r="Y6" s="6">
        <v>1.3599462462431189</v>
      </c>
      <c r="Z6" s="6">
        <v>1.8221952615651329</v>
      </c>
      <c r="AA6" s="6">
        <v>79.137338148413107</v>
      </c>
      <c r="AB6" s="6">
        <v>13.089793055154262</v>
      </c>
      <c r="AC6" s="6">
        <v>4.5907272886243708</v>
      </c>
      <c r="AD6" s="6">
        <f t="shared" si="3"/>
        <v>0.34251909291676041</v>
      </c>
      <c r="AE6" s="6">
        <v>0.38900000000000001</v>
      </c>
      <c r="AF6" s="6">
        <f t="shared" si="9"/>
        <v>88.051180698395996</v>
      </c>
    </row>
    <row r="7" spans="1:32" ht="16" customHeight="1">
      <c r="A7" s="17" t="s">
        <v>109</v>
      </c>
      <c r="B7" s="17" t="s">
        <v>42</v>
      </c>
      <c r="C7" s="17" t="s">
        <v>69</v>
      </c>
      <c r="D7" s="6">
        <v>0.36807864234407511</v>
      </c>
      <c r="E7" s="18">
        <v>70.821508951186019</v>
      </c>
      <c r="F7" s="3">
        <v>375.27880807706913</v>
      </c>
      <c r="G7" s="18">
        <v>49.581824424881162</v>
      </c>
      <c r="H7" s="18">
        <v>27.453261210554381</v>
      </c>
      <c r="I7" s="3">
        <f t="shared" si="0"/>
        <v>523.5034813060347</v>
      </c>
      <c r="J7" s="3">
        <v>669.95</v>
      </c>
      <c r="K7" s="6">
        <f t="shared" si="4"/>
        <v>7.0310638895044936E-2</v>
      </c>
      <c r="L7" s="6">
        <f t="shared" si="5"/>
        <v>13.52837401854535</v>
      </c>
      <c r="M7" s="6">
        <f t="shared" si="6"/>
        <v>71.68601957351359</v>
      </c>
      <c r="N7" s="6">
        <f t="shared" si="7"/>
        <v>9.4711546714426031</v>
      </c>
      <c r="O7" s="6">
        <f t="shared" si="8"/>
        <v>5.244141097603416</v>
      </c>
      <c r="P7" s="6">
        <f t="shared" si="2"/>
        <v>78.140679350105927</v>
      </c>
      <c r="R7" s="6">
        <v>5.7830739669541845E-2</v>
      </c>
      <c r="S7" s="6">
        <v>10.381015640941094</v>
      </c>
      <c r="T7" s="6">
        <v>69.1711462272701</v>
      </c>
      <c r="U7" s="6">
        <v>8.8519966227241387</v>
      </c>
      <c r="V7" s="6">
        <v>3.3098467465431023</v>
      </c>
      <c r="W7" s="6">
        <v>82.919839354423843</v>
      </c>
      <c r="X7" s="6">
        <v>91.771835977147987</v>
      </c>
      <c r="Y7" s="6">
        <v>6.3015781534481036E-2</v>
      </c>
      <c r="Z7" s="6">
        <v>11.31176632831674</v>
      </c>
      <c r="AA7" s="6">
        <v>75.372956736415659</v>
      </c>
      <c r="AB7" s="6">
        <v>9.6456571108900615</v>
      </c>
      <c r="AC7" s="6">
        <v>3.6066040428430397</v>
      </c>
      <c r="AD7" s="6">
        <f t="shared" si="3"/>
        <v>0.28449269152915879</v>
      </c>
      <c r="AE7" s="6">
        <v>0.30126760563380278</v>
      </c>
      <c r="AF7" s="6">
        <f t="shared" si="9"/>
        <v>94.431889193876941</v>
      </c>
    </row>
    <row r="8" spans="1:32" ht="16" customHeight="1">
      <c r="A8" s="17" t="s">
        <v>110</v>
      </c>
      <c r="B8" s="17" t="s">
        <v>70</v>
      </c>
      <c r="C8" s="17" t="s">
        <v>71</v>
      </c>
      <c r="D8" s="6">
        <v>0.41060517202553021</v>
      </c>
      <c r="E8" s="18">
        <v>65.453291962775964</v>
      </c>
      <c r="F8" s="3">
        <v>472.79728026689492</v>
      </c>
      <c r="G8" s="18">
        <v>51.97560086169365</v>
      </c>
      <c r="H8" s="18">
        <v>32.261018325187358</v>
      </c>
      <c r="I8" s="3">
        <f t="shared" si="0"/>
        <v>622.89779658857742</v>
      </c>
      <c r="J8" s="3">
        <v>730.61000000000013</v>
      </c>
      <c r="K8" s="6">
        <f t="shared" si="4"/>
        <v>6.5918546232510436E-2</v>
      </c>
      <c r="L8" s="6">
        <f t="shared" si="5"/>
        <v>10.507870202984153</v>
      </c>
      <c r="M8" s="6">
        <f t="shared" si="6"/>
        <v>75.902866065069176</v>
      </c>
      <c r="N8" s="6">
        <f t="shared" si="7"/>
        <v>8.344161938980724</v>
      </c>
      <c r="O8" s="6">
        <f t="shared" si="8"/>
        <v>5.1791832467334427</v>
      </c>
      <c r="P8" s="6">
        <f t="shared" si="2"/>
        <v>85.257222949121598</v>
      </c>
      <c r="R8" s="6">
        <v>0.74336883639370133</v>
      </c>
      <c r="S8" s="6">
        <v>11.402872273006693</v>
      </c>
      <c r="T8" s="6">
        <v>80.034619395514724</v>
      </c>
      <c r="U8" s="6">
        <v>14.109878066318343</v>
      </c>
      <c r="V8" s="6">
        <v>3.7134662677021359</v>
      </c>
      <c r="W8" s="6">
        <v>95.894326772617248</v>
      </c>
      <c r="X8" s="6">
        <v>110.00420483893559</v>
      </c>
      <c r="Y8" s="6">
        <v>0.67576401964099153</v>
      </c>
      <c r="Z8" s="6">
        <v>10.365851277869233</v>
      </c>
      <c r="AA8" s="6">
        <v>72.75596374947547</v>
      </c>
      <c r="AB8" s="6">
        <v>12.826671568580078</v>
      </c>
      <c r="AC8" s="6">
        <v>3.3757493844342283</v>
      </c>
      <c r="AD8" s="6">
        <f t="shared" si="3"/>
        <v>0.3410130350007004</v>
      </c>
      <c r="AE8" s="6">
        <v>0.36239436619718313</v>
      </c>
      <c r="AF8" s="6">
        <f t="shared" si="9"/>
        <v>94.099982452583475</v>
      </c>
    </row>
    <row r="9" spans="1:32" ht="16" customHeight="1">
      <c r="A9" s="17" t="s">
        <v>111</v>
      </c>
      <c r="B9" s="17" t="s">
        <v>72</v>
      </c>
      <c r="C9" s="17" t="s">
        <v>73</v>
      </c>
      <c r="D9" s="6">
        <v>0.48044122797790745</v>
      </c>
      <c r="E9" s="18">
        <v>75.301811445217126</v>
      </c>
      <c r="F9" s="3">
        <v>430.11304608645742</v>
      </c>
      <c r="G9" s="18">
        <v>54.223289422253266</v>
      </c>
      <c r="H9" s="18">
        <v>25.42134468822297</v>
      </c>
      <c r="I9" s="3">
        <f t="shared" si="0"/>
        <v>585.53993287012861</v>
      </c>
      <c r="J9" s="3">
        <v>697.82999999999993</v>
      </c>
      <c r="K9" s="6">
        <f t="shared" si="4"/>
        <v>8.2050975690579966E-2</v>
      </c>
      <c r="L9" s="6">
        <f t="shared" si="5"/>
        <v>12.860235010123363</v>
      </c>
      <c r="M9" s="6">
        <f t="shared" si="6"/>
        <v>73.455800696321688</v>
      </c>
      <c r="N9" s="6">
        <f t="shared" si="7"/>
        <v>9.2603913718519788</v>
      </c>
      <c r="O9" s="6">
        <f t="shared" si="8"/>
        <v>4.3415219460124099</v>
      </c>
      <c r="P9" s="6">
        <f t="shared" si="2"/>
        <v>83.90867874269216</v>
      </c>
      <c r="R9" s="6">
        <v>1.0739560686436764</v>
      </c>
      <c r="S9" s="6">
        <v>12.274390459252874</v>
      </c>
      <c r="T9" s="6">
        <v>73.162324509331881</v>
      </c>
      <c r="U9" s="6">
        <v>13.663441549784482</v>
      </c>
      <c r="V9" s="6">
        <v>3.5754119685100556</v>
      </c>
      <c r="W9" s="6">
        <v>90.086083005738487</v>
      </c>
      <c r="X9" s="6">
        <v>103.74952455552297</v>
      </c>
      <c r="Y9" s="6">
        <v>1.0351431230597441</v>
      </c>
      <c r="Z9" s="6">
        <v>11.830792007807291</v>
      </c>
      <c r="AA9" s="6">
        <v>70.518226298163</v>
      </c>
      <c r="AB9" s="6">
        <v>13.169642567829124</v>
      </c>
      <c r="AC9" s="6">
        <v>3.4461960031408392</v>
      </c>
      <c r="AD9" s="6">
        <f t="shared" si="3"/>
        <v>0.32162352612212125</v>
      </c>
      <c r="AE9" s="6">
        <v>0.34929577464788736</v>
      </c>
      <c r="AF9" s="6">
        <f t="shared" si="9"/>
        <v>92.077703043026631</v>
      </c>
    </row>
    <row r="10" spans="1:32" ht="16" customHeight="1">
      <c r="A10" s="17" t="s">
        <v>122</v>
      </c>
      <c r="B10" s="17" t="s">
        <v>73</v>
      </c>
      <c r="C10" s="17" t="s">
        <v>74</v>
      </c>
      <c r="D10" s="6">
        <v>0.15949297986002786</v>
      </c>
      <c r="E10" s="18">
        <v>21.021444740139785</v>
      </c>
      <c r="F10" s="3">
        <v>519.59206218544296</v>
      </c>
      <c r="G10" s="18">
        <v>83.573866981449328</v>
      </c>
      <c r="H10" s="18">
        <v>42.182915708834322</v>
      </c>
      <c r="I10" s="3">
        <f t="shared" si="0"/>
        <v>666.52978259572649</v>
      </c>
      <c r="J10" s="3">
        <v>785.31000000000006</v>
      </c>
      <c r="K10" s="6">
        <f t="shared" si="4"/>
        <v>2.3928860198699612E-2</v>
      </c>
      <c r="L10" s="6">
        <f t="shared" si="5"/>
        <v>3.1538642816940743</v>
      </c>
      <c r="M10" s="6">
        <f t="shared" si="6"/>
        <v>77.954815486556228</v>
      </c>
      <c r="N10" s="6">
        <f t="shared" si="7"/>
        <v>12.538654560337898</v>
      </c>
      <c r="O10" s="6">
        <f t="shared" si="8"/>
        <v>6.3287368112130897</v>
      </c>
      <c r="P10" s="6">
        <f t="shared" si="2"/>
        <v>84.874735148632567</v>
      </c>
      <c r="R10" s="6">
        <v>1.381047555825867</v>
      </c>
      <c r="S10" s="6">
        <v>2.0354176339104537</v>
      </c>
      <c r="T10" s="6">
        <v>85.566494035410457</v>
      </c>
      <c r="U10" s="6">
        <v>15.96686684419776</v>
      </c>
      <c r="V10" s="6">
        <v>5.553120215982589</v>
      </c>
      <c r="W10" s="6">
        <v>94.53607944112936</v>
      </c>
      <c r="X10" s="6">
        <v>110.50294628532713</v>
      </c>
      <c r="Y10" s="6">
        <v>1.2497834693564602</v>
      </c>
      <c r="Z10" s="6">
        <v>1.8419577959983515</v>
      </c>
      <c r="AA10" s="6">
        <v>77.433676577700624</v>
      </c>
      <c r="AB10" s="6">
        <v>14.449267988719575</v>
      </c>
      <c r="AC10" s="6">
        <v>5.0253141682249849</v>
      </c>
      <c r="AD10" s="6">
        <f t="shared" si="3"/>
        <v>0.34255913348451406</v>
      </c>
      <c r="AE10" s="6">
        <v>0.39700000000000002</v>
      </c>
      <c r="AF10" s="6">
        <f t="shared" si="9"/>
        <v>86.28693538652746</v>
      </c>
    </row>
    <row r="11" spans="1:32" ht="16" customHeight="1">
      <c r="A11" s="17" t="s">
        <v>112</v>
      </c>
      <c r="B11" s="17" t="s">
        <v>75</v>
      </c>
      <c r="C11" s="17" t="s">
        <v>76</v>
      </c>
      <c r="D11" s="6">
        <v>0.55931400503232831</v>
      </c>
      <c r="E11" s="18">
        <v>83.443278953971358</v>
      </c>
      <c r="F11" s="3">
        <v>532.48493296749564</v>
      </c>
      <c r="G11" s="18">
        <v>51.439790405954497</v>
      </c>
      <c r="H11" s="18">
        <v>22.591525763900968</v>
      </c>
      <c r="I11" s="3">
        <f t="shared" si="0"/>
        <v>690.51884209635477</v>
      </c>
      <c r="J11" s="3">
        <v>724.71999999999991</v>
      </c>
      <c r="K11" s="6">
        <f t="shared" si="4"/>
        <v>8.0999093860248617E-2</v>
      </c>
      <c r="L11" s="6">
        <f t="shared" si="5"/>
        <v>12.084142222773368</v>
      </c>
      <c r="M11" s="6">
        <f t="shared" si="6"/>
        <v>77.113744116079147</v>
      </c>
      <c r="N11" s="6">
        <f t="shared" si="7"/>
        <v>7.4494405177688989</v>
      </c>
      <c r="O11" s="6">
        <f t="shared" si="8"/>
        <v>3.271674049518341</v>
      </c>
      <c r="P11" s="6">
        <f t="shared" si="2"/>
        <v>95.280776313107793</v>
      </c>
      <c r="R11" s="6">
        <v>1.2629109234765588</v>
      </c>
      <c r="S11" s="6">
        <v>11.795546109166676</v>
      </c>
      <c r="T11" s="6">
        <v>75.219544783842565</v>
      </c>
      <c r="U11" s="6">
        <v>13.63597126915799</v>
      </c>
      <c r="V11" s="6">
        <v>3.619566244017649</v>
      </c>
      <c r="W11" s="6">
        <v>91.897568060503446</v>
      </c>
      <c r="X11" s="6">
        <v>105.53353932966144</v>
      </c>
      <c r="Y11" s="6">
        <v>1.1966915271660967</v>
      </c>
      <c r="Z11" s="6">
        <v>11.177059145453487</v>
      </c>
      <c r="AA11" s="6">
        <v>71.275487642724428</v>
      </c>
      <c r="AB11" s="6">
        <v>12.920983561976909</v>
      </c>
      <c r="AC11" s="6">
        <v>3.4297781226790787</v>
      </c>
      <c r="AD11" s="6">
        <f t="shared" si="3"/>
        <v>0.32715397192195045</v>
      </c>
      <c r="AE11" s="6">
        <v>0.36676056338028168</v>
      </c>
      <c r="AF11" s="6">
        <f t="shared" si="9"/>
        <v>89.200967766737648</v>
      </c>
    </row>
    <row r="12" spans="1:32" ht="16" customHeight="1">
      <c r="A12" s="17" t="s">
        <v>113</v>
      </c>
      <c r="B12" s="17" t="s">
        <v>77</v>
      </c>
      <c r="C12" s="17" t="s">
        <v>78</v>
      </c>
      <c r="D12" s="6">
        <v>0.97032548294843979</v>
      </c>
      <c r="E12" s="18">
        <v>83.528819184153946</v>
      </c>
      <c r="F12" s="3">
        <v>535.13951532988062</v>
      </c>
      <c r="G12" s="18">
        <v>59.897457151238399</v>
      </c>
      <c r="H12" s="18">
        <v>28.569958341688356</v>
      </c>
      <c r="I12" s="3">
        <f t="shared" si="0"/>
        <v>708.10607548990981</v>
      </c>
      <c r="J12" s="3">
        <v>855.77</v>
      </c>
      <c r="K12" s="6">
        <f t="shared" si="4"/>
        <v>0.13703109132019675</v>
      </c>
      <c r="L12" s="6">
        <f t="shared" si="5"/>
        <v>11.796088478179453</v>
      </c>
      <c r="M12" s="6">
        <f t="shared" si="6"/>
        <v>75.573354593750565</v>
      </c>
      <c r="N12" s="6">
        <f t="shared" si="7"/>
        <v>8.4588254817327737</v>
      </c>
      <c r="O12" s="6">
        <f t="shared" si="8"/>
        <v>4.0347003550170024</v>
      </c>
      <c r="P12" s="6">
        <f t="shared" si="2"/>
        <v>82.744905230366783</v>
      </c>
      <c r="R12" s="6">
        <v>1.0915934666949134</v>
      </c>
      <c r="S12" s="6">
        <v>13.164327783259603</v>
      </c>
      <c r="T12" s="6">
        <v>91.957044483428476</v>
      </c>
      <c r="U12" s="6">
        <v>11.396105527321989</v>
      </c>
      <c r="V12" s="6">
        <v>3.8781703774788143</v>
      </c>
      <c r="W12" s="6">
        <v>110.0911361108618</v>
      </c>
      <c r="X12" s="6">
        <v>121.48724163818379</v>
      </c>
      <c r="Y12" s="6">
        <v>0.89852518830407169</v>
      </c>
      <c r="Z12" s="6">
        <v>10.83597553598749</v>
      </c>
      <c r="AA12" s="6">
        <v>75.692758550973721</v>
      </c>
      <c r="AB12" s="6">
        <v>9.3804957406656264</v>
      </c>
      <c r="AC12" s="6">
        <v>3.1922449840690876</v>
      </c>
      <c r="AD12" s="6">
        <f t="shared" si="3"/>
        <v>0.37661044907836971</v>
      </c>
      <c r="AE12" s="6">
        <v>0.43225352112676058</v>
      </c>
      <c r="AF12" s="6">
        <f t="shared" si="9"/>
        <v>87.127213700111596</v>
      </c>
    </row>
    <row r="13" spans="1:32" ht="16" customHeight="1">
      <c r="A13" s="17" t="s">
        <v>114</v>
      </c>
      <c r="B13" s="17" t="s">
        <v>79</v>
      </c>
      <c r="C13" s="17" t="s">
        <v>80</v>
      </c>
      <c r="D13" s="6">
        <v>0.73990151285640093</v>
      </c>
      <c r="E13" s="18">
        <v>78.817994610713384</v>
      </c>
      <c r="F13" s="3">
        <v>543.4867425428223</v>
      </c>
      <c r="G13" s="18">
        <v>61.269205018561905</v>
      </c>
      <c r="H13" s="18">
        <v>31.115978180496061</v>
      </c>
      <c r="I13" s="3">
        <f t="shared" si="0"/>
        <v>715.42982186545009</v>
      </c>
      <c r="J13" s="3">
        <v>855.91000000000008</v>
      </c>
      <c r="K13" s="6">
        <f t="shared" si="4"/>
        <v>0.1034205578580918</v>
      </c>
      <c r="L13" s="6">
        <f t="shared" si="5"/>
        <v>11.016872962493949</v>
      </c>
      <c r="M13" s="6">
        <f t="shared" si="6"/>
        <v>75.96646462481894</v>
      </c>
      <c r="N13" s="6">
        <f t="shared" si="7"/>
        <v>8.5639713562408257</v>
      </c>
      <c r="O13" s="6">
        <f t="shared" si="8"/>
        <v>4.34927049858819</v>
      </c>
      <c r="P13" s="6">
        <f t="shared" si="2"/>
        <v>83.587038574785893</v>
      </c>
      <c r="R13" s="6">
        <v>0.91136897184209076</v>
      </c>
      <c r="S13" s="6">
        <v>12.75483540933654</v>
      </c>
      <c r="T13" s="6">
        <v>88.299780445951782</v>
      </c>
      <c r="U13" s="6">
        <v>11.38204880744817</v>
      </c>
      <c r="V13" s="6">
        <v>3.3681741686658833</v>
      </c>
      <c r="W13" s="6">
        <v>105.3341589957963</v>
      </c>
      <c r="X13" s="6">
        <v>116.71620780324447</v>
      </c>
      <c r="Y13" s="6">
        <v>0.78084182907864874</v>
      </c>
      <c r="Z13" s="6">
        <v>10.92807558555889</v>
      </c>
      <c r="AA13" s="6">
        <v>75.653400764017306</v>
      </c>
      <c r="AB13" s="6">
        <v>9.7519008042444071</v>
      </c>
      <c r="AC13" s="6">
        <v>2.8857810171007414</v>
      </c>
      <c r="AD13" s="6">
        <f t="shared" si="3"/>
        <v>0.36182024419005782</v>
      </c>
      <c r="AE13" s="6">
        <v>0.42788732394366197</v>
      </c>
      <c r="AF13" s="6">
        <f t="shared" si="9"/>
        <v>84.55970157173833</v>
      </c>
    </row>
    <row r="14" spans="1:32" ht="16" customHeight="1">
      <c r="A14" s="17" t="s">
        <v>115</v>
      </c>
      <c r="B14" s="17" t="s">
        <v>81</v>
      </c>
      <c r="C14" s="17" t="s">
        <v>82</v>
      </c>
      <c r="D14" s="6">
        <v>0.57854123100424504</v>
      </c>
      <c r="E14" s="18">
        <v>93.215020131740204</v>
      </c>
      <c r="F14" s="3">
        <v>505.64333512527782</v>
      </c>
      <c r="G14" s="18">
        <v>56.020339262189424</v>
      </c>
      <c r="H14" s="18">
        <v>24.393211840123126</v>
      </c>
      <c r="I14" s="3">
        <f t="shared" si="0"/>
        <v>679.85044759033485</v>
      </c>
      <c r="J14" s="3">
        <v>819.95000000000016</v>
      </c>
      <c r="K14" s="6">
        <f t="shared" si="4"/>
        <v>8.5098308466932601E-2</v>
      </c>
      <c r="L14" s="6">
        <f t="shared" si="5"/>
        <v>13.711106679731103</v>
      </c>
      <c r="M14" s="6">
        <f t="shared" si="6"/>
        <v>74.375671431486495</v>
      </c>
      <c r="N14" s="6">
        <f t="shared" si="7"/>
        <v>8.2400974303610717</v>
      </c>
      <c r="O14" s="6">
        <f t="shared" si="8"/>
        <v>3.588026149954382</v>
      </c>
      <c r="P14" s="6">
        <f t="shared" si="2"/>
        <v>82.913646879728603</v>
      </c>
      <c r="R14" s="6">
        <v>0.74350680141272019</v>
      </c>
      <c r="S14" s="6">
        <v>12.89415201511342</v>
      </c>
      <c r="T14" s="6">
        <v>83.284357895361182</v>
      </c>
      <c r="U14" s="6">
        <v>10.505797199940828</v>
      </c>
      <c r="V14" s="6">
        <v>3.8000873237986932</v>
      </c>
      <c r="W14" s="6">
        <v>100.72210403568602</v>
      </c>
      <c r="X14" s="6">
        <v>111.22790123562685</v>
      </c>
      <c r="Y14" s="6">
        <v>0.66845350236148415</v>
      </c>
      <c r="Z14" s="6">
        <v>11.592551753537322</v>
      </c>
      <c r="AA14" s="6">
        <v>74.877217829481793</v>
      </c>
      <c r="AB14" s="6">
        <v>9.4452894311879447</v>
      </c>
      <c r="AC14" s="6">
        <v>3.4164874834314558</v>
      </c>
      <c r="AD14" s="6">
        <f t="shared" si="3"/>
        <v>0.34480649383044321</v>
      </c>
      <c r="AE14" s="6">
        <v>0.39732394366197182</v>
      </c>
      <c r="AF14" s="6">
        <f t="shared" si="9"/>
        <v>86.782208656368198</v>
      </c>
    </row>
    <row r="15" spans="1:32" ht="16" customHeight="1">
      <c r="A15" s="17" t="s">
        <v>124</v>
      </c>
      <c r="B15" s="17" t="s">
        <v>83</v>
      </c>
      <c r="C15" s="17" t="s">
        <v>84</v>
      </c>
      <c r="D15" s="6">
        <v>0.88996779132367243</v>
      </c>
      <c r="E15" s="18">
        <v>93.162497182119793</v>
      </c>
      <c r="F15" s="3">
        <v>501.46566999662076</v>
      </c>
      <c r="G15" s="18">
        <v>47.042071298523467</v>
      </c>
      <c r="H15" s="18">
        <v>25.055734575845488</v>
      </c>
      <c r="I15" s="3">
        <f t="shared" si="0"/>
        <v>667.61594084443323</v>
      </c>
      <c r="J15" s="3">
        <v>797.21999999999991</v>
      </c>
      <c r="K15" s="6">
        <f t="shared" si="4"/>
        <v>0.13330535370350771</v>
      </c>
      <c r="L15" s="6">
        <f t="shared" si="5"/>
        <v>13.954504600996092</v>
      </c>
      <c r="M15" s="6">
        <f t="shared" si="6"/>
        <v>75.112896400038395</v>
      </c>
      <c r="N15" s="6">
        <f t="shared" si="7"/>
        <v>7.046277420970859</v>
      </c>
      <c r="O15" s="6">
        <f t="shared" si="8"/>
        <v>3.7530162242911356</v>
      </c>
      <c r="P15" s="6">
        <f t="shared" si="2"/>
        <v>83.742999528917153</v>
      </c>
      <c r="R15" s="6">
        <v>0.74880177845878382</v>
      </c>
      <c r="S15" s="6">
        <v>12.520176074511358</v>
      </c>
      <c r="T15" s="6">
        <v>78.02153917097111</v>
      </c>
      <c r="U15" s="6">
        <v>9.2205769749043665</v>
      </c>
      <c r="V15" s="6">
        <v>3.7597691601756331</v>
      </c>
      <c r="W15" s="6">
        <v>95.050286184116885</v>
      </c>
      <c r="X15" s="6">
        <v>104.27086315902125</v>
      </c>
      <c r="Y15" s="6">
        <v>0.71813137032998597</v>
      </c>
      <c r="Z15" s="6">
        <v>12.007358235269528</v>
      </c>
      <c r="AA15" s="6">
        <v>74.825830349157215</v>
      </c>
      <c r="AB15" s="6">
        <v>8.8429084554927506</v>
      </c>
      <c r="AC15" s="6">
        <v>3.6057715897505234</v>
      </c>
      <c r="AD15" s="6">
        <f t="shared" si="3"/>
        <v>0.32323967579296592</v>
      </c>
      <c r="AE15" s="6">
        <v>0.39295774647887327</v>
      </c>
      <c r="AF15" s="6">
        <f t="shared" si="9"/>
        <v>82.258125381005655</v>
      </c>
    </row>
    <row r="16" spans="1:32" ht="16" customHeight="1">
      <c r="A16" s="17" t="s">
        <v>123</v>
      </c>
      <c r="B16" s="17" t="s">
        <v>87</v>
      </c>
      <c r="C16" s="17" t="s">
        <v>88</v>
      </c>
      <c r="D16" s="6">
        <v>1.3623596019544819</v>
      </c>
      <c r="E16" s="3">
        <v>101.32935781429559</v>
      </c>
      <c r="F16" s="3">
        <v>593.86645289586443</v>
      </c>
      <c r="G16" s="18">
        <v>50.933483488442931</v>
      </c>
      <c r="H16" s="18">
        <v>19.947573461104234</v>
      </c>
      <c r="I16" s="3">
        <f t="shared" si="0"/>
        <v>767.43922726166159</v>
      </c>
      <c r="J16" s="3">
        <v>869.25</v>
      </c>
      <c r="K16" s="6">
        <f t="shared" si="4"/>
        <v>0.17752019359442775</v>
      </c>
      <c r="L16" s="6">
        <f t="shared" si="5"/>
        <v>13.203567685203421</v>
      </c>
      <c r="M16" s="6">
        <f t="shared" si="6"/>
        <v>77.382863919384093</v>
      </c>
      <c r="N16" s="6">
        <f t="shared" si="7"/>
        <v>6.6368100142836397</v>
      </c>
      <c r="O16" s="6">
        <f t="shared" si="8"/>
        <v>2.5992381875344281</v>
      </c>
      <c r="P16" s="6">
        <f t="shared" si="2"/>
        <v>88.287515359408857</v>
      </c>
      <c r="R16" s="6">
        <v>1.2551189239715312</v>
      </c>
      <c r="S16" s="6">
        <v>13.703679952868814</v>
      </c>
      <c r="T16" s="6">
        <v>92.353766465300126</v>
      </c>
      <c r="U16" s="6">
        <v>10.556795300412745</v>
      </c>
      <c r="V16" s="6">
        <v>3.7025564000010274</v>
      </c>
      <c r="W16" s="6">
        <v>111.0151217421415</v>
      </c>
      <c r="X16" s="6">
        <v>121.57191704255425</v>
      </c>
      <c r="Y16" s="6">
        <v>1.0324085977291924</v>
      </c>
      <c r="Z16" s="6">
        <v>11.272076879458986</v>
      </c>
      <c r="AA16" s="6">
        <v>75.966365186931455</v>
      </c>
      <c r="AB16" s="6">
        <v>8.68358051532371</v>
      </c>
      <c r="AC16" s="6">
        <v>3.0455688205566491</v>
      </c>
      <c r="AD16" s="6">
        <f t="shared" si="3"/>
        <v>0.37687294283191819</v>
      </c>
      <c r="AE16" s="6">
        <v>0.44098591549295774</v>
      </c>
      <c r="AF16" s="6">
        <f t="shared" si="9"/>
        <v>85.461446633874772</v>
      </c>
    </row>
    <row r="17" spans="1:32" ht="16" customHeight="1">
      <c r="A17" s="17" t="s">
        <v>125</v>
      </c>
      <c r="B17" s="17" t="s">
        <v>85</v>
      </c>
      <c r="C17" s="17" t="s">
        <v>86</v>
      </c>
      <c r="D17" s="6">
        <v>0.21820148724506966</v>
      </c>
      <c r="E17" s="18">
        <v>23.505367903472308</v>
      </c>
      <c r="F17" s="3">
        <v>616.18383101986535</v>
      </c>
      <c r="G17" s="18">
        <v>82.415680575216101</v>
      </c>
      <c r="H17" s="18">
        <v>34.055354626706766</v>
      </c>
      <c r="I17" s="3">
        <f t="shared" si="0"/>
        <v>756.37843561250554</v>
      </c>
      <c r="J17" s="3">
        <v>860.9000000000002</v>
      </c>
      <c r="K17" s="6">
        <f t="shared" si="4"/>
        <v>2.8848189870507464E-2</v>
      </c>
      <c r="L17" s="6">
        <f t="shared" si="5"/>
        <v>3.1076200479509919</v>
      </c>
      <c r="M17" s="6">
        <f t="shared" si="6"/>
        <v>81.465018304083131</v>
      </c>
      <c r="N17" s="6">
        <f t="shared" si="7"/>
        <v>10.896090725864884</v>
      </c>
      <c r="O17" s="6">
        <f t="shared" si="8"/>
        <v>4.5024227322304844</v>
      </c>
      <c r="P17" s="6">
        <f t="shared" si="2"/>
        <v>87.859035383030019</v>
      </c>
      <c r="R17" s="6">
        <v>1.6830486658420165</v>
      </c>
      <c r="S17" s="6">
        <v>2.153605027052957</v>
      </c>
      <c r="T17" s="6">
        <v>101.44005982026044</v>
      </c>
      <c r="U17" s="6">
        <v>17.378607410937501</v>
      </c>
      <c r="V17" s="6">
        <v>5.8950673669270834</v>
      </c>
      <c r="W17" s="6">
        <v>111.17178088008249</v>
      </c>
      <c r="X17" s="6">
        <v>128.55038829102</v>
      </c>
      <c r="Y17" s="6">
        <v>1.3092521058993856</v>
      </c>
      <c r="Z17" s="6">
        <v>1.6753002893911901</v>
      </c>
      <c r="AA17" s="6">
        <v>78.910737780592626</v>
      </c>
      <c r="AB17" s="6">
        <v>13.518906976457185</v>
      </c>
      <c r="AC17" s="6">
        <v>4.585802847659612</v>
      </c>
      <c r="AD17" s="6">
        <f t="shared" si="3"/>
        <v>0.39850620370216194</v>
      </c>
      <c r="AE17" s="6">
        <v>0.441</v>
      </c>
      <c r="AF17" s="6">
        <f t="shared" si="9"/>
        <v>90.364218526567328</v>
      </c>
    </row>
    <row r="18" spans="1:32" ht="16" customHeight="1">
      <c r="A18" s="17" t="s">
        <v>116</v>
      </c>
      <c r="B18" s="17" t="s">
        <v>89</v>
      </c>
      <c r="C18" s="17" t="s">
        <v>90</v>
      </c>
      <c r="D18" s="6">
        <v>1.6102697502699304</v>
      </c>
      <c r="E18" s="18">
        <v>91.19604437812572</v>
      </c>
      <c r="F18" s="3">
        <v>592.28200166882743</v>
      </c>
      <c r="G18" s="18">
        <v>56.775347221545012</v>
      </c>
      <c r="H18" s="18">
        <v>22.700926919789829</v>
      </c>
      <c r="I18" s="3">
        <f t="shared" si="0"/>
        <v>764.5645899385579</v>
      </c>
      <c r="J18" s="3">
        <v>881.55</v>
      </c>
      <c r="K18" s="6">
        <f t="shared" si="4"/>
        <v>0.21061265084213945</v>
      </c>
      <c r="L18" s="6">
        <f t="shared" si="5"/>
        <v>11.927840443860267</v>
      </c>
      <c r="M18" s="6">
        <f t="shared" si="6"/>
        <v>77.466575023625467</v>
      </c>
      <c r="N18" s="6">
        <f t="shared" si="7"/>
        <v>7.4258405331206356</v>
      </c>
      <c r="O18" s="6">
        <f t="shared" si="8"/>
        <v>2.9691313485514841</v>
      </c>
      <c r="P18" s="6">
        <f t="shared" si="2"/>
        <v>86.729577441841982</v>
      </c>
      <c r="R18" s="6" t="s">
        <v>102</v>
      </c>
      <c r="S18" s="6">
        <v>13.768780973148619</v>
      </c>
      <c r="T18" s="6">
        <v>97.393640928270372</v>
      </c>
      <c r="U18" s="6">
        <v>10.461537925790671</v>
      </c>
      <c r="V18" s="6">
        <v>3.8950011384128547</v>
      </c>
      <c r="W18" s="6">
        <v>115.05742303983185</v>
      </c>
      <c r="X18" s="6">
        <v>125.51896096562251</v>
      </c>
      <c r="Y18" s="6" t="s">
        <v>102</v>
      </c>
      <c r="Z18" s="6">
        <v>10.969482910968051</v>
      </c>
      <c r="AA18" s="6">
        <v>77.592771784451614</v>
      </c>
      <c r="AB18" s="6">
        <v>8.3346275696593022</v>
      </c>
      <c r="AC18" s="6">
        <v>3.1031177349210437</v>
      </c>
      <c r="AD18" s="6">
        <f t="shared" si="3"/>
        <v>0.38910877899342977</v>
      </c>
      <c r="AE18" s="6">
        <v>0.46718309859154933</v>
      </c>
      <c r="AF18" s="6">
        <f t="shared" si="9"/>
        <v>83.288282509899034</v>
      </c>
    </row>
    <row r="19" spans="1:32" ht="16" customHeight="1">
      <c r="A19" s="1" t="s">
        <v>126</v>
      </c>
      <c r="B19" s="17" t="s">
        <v>91</v>
      </c>
      <c r="C19" s="17" t="s">
        <v>92</v>
      </c>
      <c r="D19" s="6">
        <v>0.62630400065622915</v>
      </c>
      <c r="E19" s="18">
        <v>25.203051254957511</v>
      </c>
      <c r="F19" s="3">
        <v>742.86649204667856</v>
      </c>
      <c r="G19" s="18">
        <v>91.146265386929528</v>
      </c>
      <c r="H19" s="18">
        <v>35.124776951066664</v>
      </c>
      <c r="I19" s="3">
        <f t="shared" si="0"/>
        <v>894.96688964028851</v>
      </c>
      <c r="J19" s="3">
        <v>970.27</v>
      </c>
      <c r="K19" s="6">
        <f t="shared" si="4"/>
        <v>6.998068955466695E-2</v>
      </c>
      <c r="L19" s="6">
        <f t="shared" si="5"/>
        <v>2.8160875610814275</v>
      </c>
      <c r="M19" s="6">
        <f t="shared" si="6"/>
        <v>83.004913438223042</v>
      </c>
      <c r="N19" s="6">
        <f t="shared" si="7"/>
        <v>10.184317033623858</v>
      </c>
      <c r="O19" s="6">
        <f t="shared" si="8"/>
        <v>3.9247012775170114</v>
      </c>
      <c r="P19" s="6">
        <f t="shared" si="2"/>
        <v>92.238953037843956</v>
      </c>
      <c r="R19" s="6">
        <v>1.8980347670080433</v>
      </c>
      <c r="S19" s="6">
        <v>2.7768165935792126</v>
      </c>
      <c r="T19" s="6">
        <v>125.6528525084684</v>
      </c>
      <c r="U19" s="6">
        <v>17.961961565300129</v>
      </c>
      <c r="V19" s="6">
        <v>5.5622557234826742</v>
      </c>
      <c r="W19" s="6">
        <v>135.88995959253833</v>
      </c>
      <c r="X19" s="6">
        <v>153.85192115783846</v>
      </c>
      <c r="Y19" s="6">
        <v>1.2336763510810029</v>
      </c>
      <c r="Z19" s="6">
        <v>1.8048631259732173</v>
      </c>
      <c r="AA19" s="6">
        <v>81.6712924758084</v>
      </c>
      <c r="AB19" s="6">
        <v>11.674837356676713</v>
      </c>
      <c r="AC19" s="6">
        <v>3.6153306904606617</v>
      </c>
      <c r="AD19" s="6">
        <f t="shared" si="3"/>
        <v>0.47694095558929928</v>
      </c>
      <c r="AE19" s="6">
        <v>0.50600000000000001</v>
      </c>
      <c r="AF19" s="6">
        <f t="shared" si="9"/>
        <v>94.257105847687612</v>
      </c>
    </row>
    <row r="20" spans="1:32" ht="16" customHeight="1">
      <c r="A20" s="17" t="s">
        <v>117</v>
      </c>
      <c r="B20" s="17" t="s">
        <v>92</v>
      </c>
      <c r="C20" s="17" t="s">
        <v>93</v>
      </c>
      <c r="D20" s="6">
        <v>1.0512549272029619</v>
      </c>
      <c r="E20" s="18">
        <v>85.374554833115511</v>
      </c>
      <c r="F20" s="3">
        <v>630.31957177358731</v>
      </c>
      <c r="G20" s="18">
        <v>58.895684837330194</v>
      </c>
      <c r="H20" s="18">
        <v>18.576682814254273</v>
      </c>
      <c r="I20" s="3">
        <f t="shared" si="0"/>
        <v>794.21774918549022</v>
      </c>
      <c r="J20" s="3">
        <v>905.86000000000013</v>
      </c>
      <c r="K20" s="6">
        <f t="shared" si="4"/>
        <v>0.13236356506525776</v>
      </c>
      <c r="L20" s="6">
        <f t="shared" si="5"/>
        <v>10.749514842833891</v>
      </c>
      <c r="M20" s="6">
        <f t="shared" si="6"/>
        <v>79.363571567118882</v>
      </c>
      <c r="N20" s="6">
        <f t="shared" si="7"/>
        <v>7.4155588813937552</v>
      </c>
      <c r="O20" s="6">
        <f t="shared" si="8"/>
        <v>2.3389911435882142</v>
      </c>
      <c r="P20" s="6">
        <f t="shared" si="2"/>
        <v>87.675551319794465</v>
      </c>
      <c r="R20" s="6">
        <v>1.0949029333308564</v>
      </c>
      <c r="S20" s="6">
        <v>13.38756993881065</v>
      </c>
      <c r="T20" s="6">
        <v>102.0832966944338</v>
      </c>
      <c r="U20" s="6">
        <v>10.037979570017734</v>
      </c>
      <c r="V20" s="6">
        <v>3.882432343569719</v>
      </c>
      <c r="W20" s="6">
        <v>120.44820191014503</v>
      </c>
      <c r="X20" s="6">
        <v>130.48618148016277</v>
      </c>
      <c r="Y20" s="6">
        <v>0.83909493013810776</v>
      </c>
      <c r="Z20" s="6">
        <v>10.259760678831652</v>
      </c>
      <c r="AA20" s="6">
        <v>78.23303244562571</v>
      </c>
      <c r="AB20" s="6">
        <v>7.6927529460610069</v>
      </c>
      <c r="AC20" s="6">
        <v>2.9753589993435035</v>
      </c>
      <c r="AD20" s="6">
        <f t="shared" si="3"/>
        <v>0.40450716258850461</v>
      </c>
      <c r="AE20" s="6">
        <v>0.47591549295774649</v>
      </c>
      <c r="AF20" s="6">
        <f t="shared" si="9"/>
        <v>84.995586101757397</v>
      </c>
    </row>
    <row r="21" spans="1:32" ht="16" customHeight="1">
      <c r="A21" s="17" t="s">
        <v>118</v>
      </c>
      <c r="B21" s="17" t="s">
        <v>94</v>
      </c>
      <c r="C21" s="17" t="s">
        <v>95</v>
      </c>
      <c r="D21" s="6">
        <v>1.0150947001428379</v>
      </c>
      <c r="E21" s="18">
        <v>89.363172902559512</v>
      </c>
      <c r="F21" s="3">
        <v>517.99368597170985</v>
      </c>
      <c r="G21" s="18">
        <v>45.578382403696146</v>
      </c>
      <c r="H21" s="18">
        <v>18.775547250376494</v>
      </c>
      <c r="I21" s="3">
        <f t="shared" si="0"/>
        <v>672.7258832284848</v>
      </c>
      <c r="J21" s="3">
        <v>767.85</v>
      </c>
      <c r="K21" s="6">
        <f t="shared" si="4"/>
        <v>0.15089276709129845</v>
      </c>
      <c r="L21" s="6">
        <f t="shared" si="5"/>
        <v>13.283742328107834</v>
      </c>
      <c r="M21" s="6">
        <f t="shared" si="6"/>
        <v>76.999220467897217</v>
      </c>
      <c r="N21" s="6">
        <f t="shared" si="7"/>
        <v>6.7751789458375704</v>
      </c>
      <c r="O21" s="6">
        <f t="shared" si="8"/>
        <v>2.7909654910660784</v>
      </c>
      <c r="P21" s="6">
        <f t="shared" si="2"/>
        <v>87.611627691409097</v>
      </c>
      <c r="R21" s="6">
        <v>1.0961055056641649</v>
      </c>
      <c r="S21" s="6">
        <v>13.061542790471883</v>
      </c>
      <c r="T21" s="6">
        <v>86.123710683656043</v>
      </c>
      <c r="U21" s="6">
        <v>9.3822433665187468</v>
      </c>
      <c r="V21" s="6">
        <v>3.6282846996112492</v>
      </c>
      <c r="W21" s="6">
        <v>103.90964367940333</v>
      </c>
      <c r="X21" s="6">
        <v>113.29188704592208</v>
      </c>
      <c r="Y21" s="6">
        <v>0.96750573606375367</v>
      </c>
      <c r="Z21" s="6">
        <v>11.529106921113845</v>
      </c>
      <c r="AA21" s="6">
        <v>76.019309881162442</v>
      </c>
      <c r="AB21" s="6">
        <v>8.2814785870021925</v>
      </c>
      <c r="AC21" s="6">
        <v>3.2025988746577672</v>
      </c>
      <c r="AD21" s="6">
        <f t="shared" si="3"/>
        <v>0.35120484984235839</v>
      </c>
      <c r="AE21" s="6">
        <v>0.39295774647887327</v>
      </c>
      <c r="AF21" s="6">
        <f t="shared" si="9"/>
        <v>89.374710891782954</v>
      </c>
    </row>
    <row r="22" spans="1:32" ht="16" customHeight="1">
      <c r="A22" s="17" t="s">
        <v>119</v>
      </c>
      <c r="B22" s="17" t="s">
        <v>96</v>
      </c>
      <c r="C22" s="17" t="s">
        <v>97</v>
      </c>
      <c r="D22" s="6">
        <v>1.1968822149171934</v>
      </c>
      <c r="E22" s="18">
        <v>93.659354181718399</v>
      </c>
      <c r="F22" s="3">
        <v>503.60193217171405</v>
      </c>
      <c r="G22" s="18">
        <v>44.792523963951254</v>
      </c>
      <c r="H22" s="18">
        <v>21.317271405237733</v>
      </c>
      <c r="I22" s="3">
        <f t="shared" si="0"/>
        <v>664.56796393753859</v>
      </c>
      <c r="J22" s="3">
        <v>787.39</v>
      </c>
      <c r="K22" s="6">
        <f t="shared" si="4"/>
        <v>0.1800992945590868</v>
      </c>
      <c r="L22" s="6">
        <f t="shared" si="5"/>
        <v>14.093269502007058</v>
      </c>
      <c r="M22" s="6">
        <f t="shared" si="6"/>
        <v>75.778845731276718</v>
      </c>
      <c r="N22" s="6">
        <f t="shared" si="7"/>
        <v>6.7400967838650159</v>
      </c>
      <c r="O22" s="6">
        <f t="shared" si="8"/>
        <v>3.2076886882921278</v>
      </c>
      <c r="P22" s="6">
        <f t="shared" si="2"/>
        <v>84.401372120237568</v>
      </c>
      <c r="R22" s="6">
        <v>0.91879783900220047</v>
      </c>
      <c r="S22" s="6">
        <v>11.220000849865269</v>
      </c>
      <c r="T22" s="6">
        <v>80.087773842577349</v>
      </c>
      <c r="U22" s="6">
        <v>8.9834119927114511</v>
      </c>
      <c r="V22" s="6">
        <v>3.7917805500852459</v>
      </c>
      <c r="W22" s="6">
        <v>96.018353081530066</v>
      </c>
      <c r="X22" s="6">
        <v>105.00176507424152</v>
      </c>
      <c r="Y22" s="6">
        <v>0.87503085148384341</v>
      </c>
      <c r="Z22" s="6">
        <v>10.685535468791564</v>
      </c>
      <c r="AA22" s="6">
        <v>76.272788163085906</v>
      </c>
      <c r="AB22" s="6">
        <v>8.5554866495432034</v>
      </c>
      <c r="AC22" s="6">
        <v>3.6111588670954884</v>
      </c>
      <c r="AD22" s="6">
        <f t="shared" si="3"/>
        <v>0.32550547173014871</v>
      </c>
      <c r="AE22" s="6">
        <v>0.37985915492957745</v>
      </c>
      <c r="AF22" s="6">
        <f t="shared" si="9"/>
        <v>85.691095635300556</v>
      </c>
    </row>
    <row r="23" spans="1:32" ht="16" customHeight="1">
      <c r="A23" s="17" t="s">
        <v>120</v>
      </c>
      <c r="B23" s="17" t="s">
        <v>98</v>
      </c>
      <c r="C23" s="17" t="s">
        <v>99</v>
      </c>
      <c r="D23" s="6">
        <v>1.1693280093047165</v>
      </c>
      <c r="E23" s="18">
        <v>95.174912944221902</v>
      </c>
      <c r="F23" s="3">
        <v>459.85805487223934</v>
      </c>
      <c r="G23" s="18">
        <v>43.750553216798586</v>
      </c>
      <c r="H23" s="18">
        <v>25.028845360023045</v>
      </c>
      <c r="I23" s="3">
        <f t="shared" si="0"/>
        <v>624.98169440258766</v>
      </c>
      <c r="J23" s="3">
        <v>714.25000000000011</v>
      </c>
      <c r="K23" s="6">
        <f t="shared" si="4"/>
        <v>0.18709796139268731</v>
      </c>
      <c r="L23" s="6">
        <f t="shared" si="5"/>
        <v>15.228432095950975</v>
      </c>
      <c r="M23" s="6">
        <f t="shared" si="6"/>
        <v>73.579443844641247</v>
      </c>
      <c r="N23" s="6">
        <f t="shared" si="7"/>
        <v>7.0002935459764464</v>
      </c>
      <c r="O23" s="6">
        <f t="shared" si="8"/>
        <v>4.0047325520386341</v>
      </c>
      <c r="P23" s="6">
        <f t="shared" si="2"/>
        <v>87.501812306977612</v>
      </c>
      <c r="R23" s="6">
        <v>1.6389262564670106</v>
      </c>
      <c r="S23" s="6">
        <v>12.578901623750006</v>
      </c>
      <c r="T23" s="6">
        <v>79.803041634837939</v>
      </c>
      <c r="U23" s="6">
        <v>7.0514767504730917</v>
      </c>
      <c r="V23" s="6">
        <v>3.8770798455092583</v>
      </c>
      <c r="W23" s="6">
        <v>97.897949360564212</v>
      </c>
      <c r="X23" s="6">
        <v>104.9494261110373</v>
      </c>
      <c r="Y23" s="6">
        <v>1.5616343196893847</v>
      </c>
      <c r="Z23" s="6">
        <v>11.985679283697495</v>
      </c>
      <c r="AA23" s="6">
        <v>76.039521693435191</v>
      </c>
      <c r="AB23" s="6">
        <v>6.7189283560374831</v>
      </c>
      <c r="AC23" s="6">
        <v>3.6942363471404582</v>
      </c>
      <c r="AD23" s="6">
        <f t="shared" si="3"/>
        <v>0.32534322094421558</v>
      </c>
      <c r="AE23" s="6">
        <v>0.35366197183098597</v>
      </c>
      <c r="AF23" s="6">
        <f t="shared" si="9"/>
        <v>91.992706838069708</v>
      </c>
    </row>
    <row r="24" spans="1:32" ht="16" customHeight="1">
      <c r="A24" s="17" t="s">
        <v>121</v>
      </c>
      <c r="B24" s="17" t="s">
        <v>100</v>
      </c>
      <c r="C24" s="17" t="s">
        <v>101</v>
      </c>
      <c r="D24" s="6">
        <v>0.40343057986545522</v>
      </c>
      <c r="E24" s="3">
        <v>100.04304815662873</v>
      </c>
      <c r="F24" s="3">
        <v>441.40729981355787</v>
      </c>
      <c r="G24" s="18">
        <v>33.829294644612901</v>
      </c>
      <c r="H24" s="18">
        <v>28.083876516375923</v>
      </c>
      <c r="I24" s="3">
        <f t="shared" si="0"/>
        <v>603.76694971104087</v>
      </c>
      <c r="J24" s="3">
        <v>695.82</v>
      </c>
      <c r="K24" s="6">
        <f t="shared" si="4"/>
        <v>6.6818924099527915E-2</v>
      </c>
      <c r="L24" s="6">
        <f t="shared" si="5"/>
        <v>16.569811945570841</v>
      </c>
      <c r="M24" s="6">
        <f t="shared" si="6"/>
        <v>73.108887464743262</v>
      </c>
      <c r="N24" s="6">
        <f t="shared" si="7"/>
        <v>5.6030385003358321</v>
      </c>
      <c r="O24" s="6">
        <f t="shared" si="8"/>
        <v>4.6514431652505479</v>
      </c>
      <c r="P24" s="6">
        <f t="shared" si="2"/>
        <v>86.770565622005819</v>
      </c>
      <c r="R24" s="6">
        <v>2.0660207127854995</v>
      </c>
      <c r="S24" s="6">
        <v>14.337907182180656</v>
      </c>
      <c r="T24" s="6">
        <v>79.494884714750384</v>
      </c>
      <c r="U24" s="6">
        <v>6.0447060968115043</v>
      </c>
      <c r="V24" s="6">
        <v>4.3641042767878471</v>
      </c>
      <c r="W24" s="6">
        <v>100.26291688650439</v>
      </c>
      <c r="X24" s="6">
        <v>106.30762298331589</v>
      </c>
      <c r="Y24" s="6">
        <v>1.9434360912290782</v>
      </c>
      <c r="Z24" s="6">
        <v>13.487186318172942</v>
      </c>
      <c r="AA24" s="6">
        <v>74.778160289809563</v>
      </c>
      <c r="AB24" s="6">
        <v>5.6860514111581359</v>
      </c>
      <c r="AC24" s="6">
        <v>4.1051658896302827</v>
      </c>
      <c r="AD24" s="6">
        <f t="shared" si="3"/>
        <v>0.32955363124827924</v>
      </c>
      <c r="AE24" s="6">
        <v>0.33619700000000002</v>
      </c>
      <c r="AF24" s="6">
        <f t="shared" si="9"/>
        <v>98.023965486985077</v>
      </c>
    </row>
    <row r="25" spans="1:32" ht="16" customHeight="1">
      <c r="A25" s="17" t="s">
        <v>312</v>
      </c>
      <c r="B25" s="17" t="s">
        <v>37</v>
      </c>
      <c r="C25" s="17" t="s">
        <v>32</v>
      </c>
      <c r="D25" s="6">
        <v>0.97567334787129012</v>
      </c>
      <c r="E25" s="18">
        <v>40.088143588606769</v>
      </c>
      <c r="F25" s="3">
        <v>730.63936249563028</v>
      </c>
      <c r="G25" s="3">
        <v>459.29928084728334</v>
      </c>
      <c r="H25" s="18">
        <v>37.408606613668759</v>
      </c>
      <c r="I25" s="3">
        <f t="shared" si="0"/>
        <v>1268.4110668930605</v>
      </c>
      <c r="J25" s="3">
        <v>1341.1899999999998</v>
      </c>
      <c r="K25" s="6">
        <f>D25/$I25*100</f>
        <v>7.6920910999395201E-2</v>
      </c>
      <c r="L25" s="6">
        <f t="shared" si="5"/>
        <v>3.1605009318313204</v>
      </c>
      <c r="M25" s="6">
        <f t="shared" si="6"/>
        <v>57.602726873497886</v>
      </c>
      <c r="N25" s="6">
        <f t="shared" si="7"/>
        <v>36.210601817936265</v>
      </c>
      <c r="O25" s="6">
        <f t="shared" si="8"/>
        <v>2.9492494657351229</v>
      </c>
      <c r="P25" s="6">
        <f t="shared" si="2"/>
        <v>94.57355534212607</v>
      </c>
      <c r="R25" s="6">
        <v>1.4278194381597173</v>
      </c>
      <c r="S25" s="6">
        <v>10.934655100520837</v>
      </c>
      <c r="T25" s="6">
        <v>159.93033224414933</v>
      </c>
      <c r="U25" s="6">
        <v>76.69827797228298</v>
      </c>
      <c r="V25" s="6">
        <v>23.496605041857642</v>
      </c>
      <c r="W25" s="6">
        <v>195.78941182468751</v>
      </c>
      <c r="X25" s="6">
        <v>272.48768979697053</v>
      </c>
      <c r="Y25" s="6">
        <v>0.52399410748558206</v>
      </c>
      <c r="Z25" s="6">
        <v>4.012898751010809</v>
      </c>
      <c r="AA25" s="6">
        <v>58.692681626576515</v>
      </c>
      <c r="AB25" s="6">
        <v>28.147428615740605</v>
      </c>
      <c r="AC25" s="6">
        <v>8.6229968991864787</v>
      </c>
      <c r="AD25" s="6">
        <f t="shared" si="3"/>
        <v>0.84471183837060881</v>
      </c>
      <c r="AE25" s="6">
        <v>0.79901408450704225</v>
      </c>
      <c r="AF25" s="6">
        <f t="shared" ref="AF25:AF59" si="10">AD25/AE25*100</f>
        <v>105.71926762614706</v>
      </c>
    </row>
    <row r="26" spans="1:32" ht="16" customHeight="1">
      <c r="A26" s="17" t="s">
        <v>313</v>
      </c>
      <c r="B26" s="17" t="s">
        <v>67</v>
      </c>
      <c r="C26" s="17" t="s">
        <v>39</v>
      </c>
      <c r="D26" s="6">
        <v>0.26062654500633892</v>
      </c>
      <c r="E26" s="18">
        <v>51.195709335683851</v>
      </c>
      <c r="F26" s="3">
        <v>971.55612991831936</v>
      </c>
      <c r="G26" s="3">
        <v>520.01881663701909</v>
      </c>
      <c r="H26" s="18">
        <v>42.847215189966398</v>
      </c>
      <c r="I26" s="3">
        <f t="shared" si="0"/>
        <v>1585.8784976259949</v>
      </c>
      <c r="J26" s="3">
        <v>1661.86</v>
      </c>
      <c r="K26" s="6">
        <f t="shared" ref="K26:K43" si="11">D26/$I26*100</f>
        <v>1.6434206365524711E-2</v>
      </c>
      <c r="L26" s="6">
        <f t="shared" ref="L26:L44" si="12">E26/$I26*100</f>
        <v>3.2282239410094817</v>
      </c>
      <c r="M26" s="6">
        <f t="shared" ref="M26:M44" si="13">F26/$I26*100</f>
        <v>61.262961278099503</v>
      </c>
      <c r="N26" s="6">
        <f t="shared" ref="N26:N44" si="14">G26/$I26*100</f>
        <v>32.79058373106573</v>
      </c>
      <c r="O26" s="6">
        <f t="shared" ref="O26:O43" si="15">H26/$I26*100</f>
        <v>2.701796843459773</v>
      </c>
      <c r="P26" s="6">
        <f t="shared" si="2"/>
        <v>95.427923990347864</v>
      </c>
      <c r="R26" s="6">
        <v>1.9391554785265304</v>
      </c>
      <c r="S26" s="6">
        <v>19.97856346055535</v>
      </c>
      <c r="T26" s="6">
        <v>198.4094738256567</v>
      </c>
      <c r="U26" s="6">
        <v>77.976387307200227</v>
      </c>
      <c r="V26" s="6">
        <v>29.380012788429521</v>
      </c>
      <c r="W26" s="6">
        <v>249.70720555316811</v>
      </c>
      <c r="X26" s="6">
        <v>327.68359286036832</v>
      </c>
      <c r="Y26" s="6">
        <v>0.59177679956434015</v>
      </c>
      <c r="Z26" s="6">
        <v>6.0969068625503509</v>
      </c>
      <c r="AA26" s="6">
        <v>60.549102289110465</v>
      </c>
      <c r="AB26" s="6">
        <v>23.796244000665396</v>
      </c>
      <c r="AC26" s="6">
        <v>8.965970048109444</v>
      </c>
      <c r="AD26" s="6">
        <f t="shared" si="3"/>
        <v>1.0158191378671417</v>
      </c>
      <c r="AE26" s="6">
        <v>1.0697183098591549</v>
      </c>
      <c r="AF26" s="6">
        <f t="shared" si="10"/>
        <v>94.961367726882244</v>
      </c>
    </row>
    <row r="27" spans="1:32" ht="16" customHeight="1">
      <c r="A27" s="17" t="s">
        <v>314</v>
      </c>
      <c r="B27" s="17" t="s">
        <v>68</v>
      </c>
      <c r="C27" s="17" t="s">
        <v>41</v>
      </c>
      <c r="D27" s="6">
        <v>0.23118529705636798</v>
      </c>
      <c r="E27" s="18">
        <v>47.337133702995189</v>
      </c>
      <c r="F27" s="3">
        <v>793.68927518413466</v>
      </c>
      <c r="G27" s="3">
        <v>484.81904722345661</v>
      </c>
      <c r="H27" s="18">
        <v>46.191274042509086</v>
      </c>
      <c r="I27" s="3">
        <f t="shared" si="0"/>
        <v>1372.267915450152</v>
      </c>
      <c r="J27" s="3">
        <v>1349.9599999999998</v>
      </c>
      <c r="K27" s="6">
        <f t="shared" si="11"/>
        <v>1.6846950544677792E-2</v>
      </c>
      <c r="L27" s="6">
        <f t="shared" si="12"/>
        <v>3.4495547968464271</v>
      </c>
      <c r="M27" s="6">
        <f t="shared" si="13"/>
        <v>57.837778341103075</v>
      </c>
      <c r="N27" s="6">
        <f t="shared" si="14"/>
        <v>35.329766277047945</v>
      </c>
      <c r="O27" s="6">
        <f t="shared" si="15"/>
        <v>3.3660536344578698</v>
      </c>
      <c r="P27" s="6">
        <f t="shared" si="2"/>
        <v>101.6524871440748</v>
      </c>
      <c r="R27" s="6">
        <v>1.549991128009558</v>
      </c>
      <c r="S27" s="6">
        <v>6.2215366088567547</v>
      </c>
      <c r="T27" s="6">
        <v>151.04221810463878</v>
      </c>
      <c r="U27" s="6">
        <v>63.261983852393243</v>
      </c>
      <c r="V27" s="6">
        <v>32.579904076881832</v>
      </c>
      <c r="W27" s="6">
        <v>191.39364991838693</v>
      </c>
      <c r="X27" s="6">
        <v>254.65563377078016</v>
      </c>
      <c r="Y27" s="6">
        <v>0.60866162867016371</v>
      </c>
      <c r="Z27" s="6">
        <v>2.4431176003185797</v>
      </c>
      <c r="AA27" s="6">
        <v>59.312341089062429</v>
      </c>
      <c r="AB27" s="6">
        <v>24.84216937031773</v>
      </c>
      <c r="AC27" s="6">
        <v>12.793710311631102</v>
      </c>
      <c r="AD27" s="6">
        <f t="shared" si="3"/>
        <v>0.78943246468941852</v>
      </c>
      <c r="AE27" s="6">
        <v>0.94699999999999995</v>
      </c>
      <c r="AF27" s="6">
        <f t="shared" si="10"/>
        <v>83.361400706379996</v>
      </c>
    </row>
    <row r="28" spans="1:32" ht="16" customHeight="1">
      <c r="A28" s="17" t="s">
        <v>127</v>
      </c>
      <c r="B28" s="17" t="s">
        <v>42</v>
      </c>
      <c r="C28" s="17" t="s">
        <v>69</v>
      </c>
      <c r="D28" s="6">
        <v>0.17166408717635848</v>
      </c>
      <c r="E28" s="18">
        <v>42.729494461913013</v>
      </c>
      <c r="F28" s="3">
        <v>919.63004314164914</v>
      </c>
      <c r="G28" s="3">
        <v>456.68351822090409</v>
      </c>
      <c r="H28" s="18">
        <v>39.655146591779996</v>
      </c>
      <c r="I28" s="3">
        <f t="shared" si="0"/>
        <v>1458.8698665034226</v>
      </c>
      <c r="J28" s="3">
        <v>1487.6899999999998</v>
      </c>
      <c r="K28" s="6">
        <f t="shared" si="11"/>
        <v>1.1766922541747882E-2</v>
      </c>
      <c r="L28" s="6">
        <f t="shared" si="12"/>
        <v>2.9289448937845184</v>
      </c>
      <c r="M28" s="6">
        <f t="shared" si="13"/>
        <v>63.03715391324053</v>
      </c>
      <c r="N28" s="6">
        <f t="shared" si="14"/>
        <v>31.303924270878941</v>
      </c>
      <c r="O28" s="6">
        <f t="shared" si="15"/>
        <v>2.7182099995542655</v>
      </c>
      <c r="P28" s="6">
        <f t="shared" si="2"/>
        <v>98.062759479691522</v>
      </c>
      <c r="R28" s="6">
        <v>1.4183770608877839</v>
      </c>
      <c r="S28" s="6">
        <v>21.46570663774753</v>
      </c>
      <c r="T28" s="6">
        <v>182.64004851247526</v>
      </c>
      <c r="U28" s="6">
        <v>68.289969827534037</v>
      </c>
      <c r="V28" s="6">
        <v>31.266030248945953</v>
      </c>
      <c r="W28" s="6">
        <v>236.79016246005654</v>
      </c>
      <c r="X28" s="6">
        <v>305.08013228759057</v>
      </c>
      <c r="Y28" s="6">
        <v>0.46491951155662908</v>
      </c>
      <c r="Z28" s="6">
        <v>7.0360880194952857</v>
      </c>
      <c r="AA28" s="6">
        <v>59.866254528926696</v>
      </c>
      <c r="AB28" s="6">
        <v>22.384273048354057</v>
      </c>
      <c r="AC28" s="6">
        <v>10.248464891667325</v>
      </c>
      <c r="AD28" s="6">
        <f t="shared" si="3"/>
        <v>0.94574841009153054</v>
      </c>
      <c r="AE28" s="6">
        <v>1.0042253521126761</v>
      </c>
      <c r="AF28" s="6">
        <f t="shared" si="10"/>
        <v>94.176910401821416</v>
      </c>
    </row>
    <row r="29" spans="1:32" ht="16" customHeight="1">
      <c r="A29" s="17" t="s">
        <v>128</v>
      </c>
      <c r="B29" s="17" t="s">
        <v>70</v>
      </c>
      <c r="C29" s="17" t="s">
        <v>71</v>
      </c>
      <c r="D29" s="6">
        <v>0.19740653910607292</v>
      </c>
      <c r="E29" s="18">
        <v>47.964209898345807</v>
      </c>
      <c r="F29" s="3">
        <v>922.90956869329671</v>
      </c>
      <c r="G29" s="3">
        <v>454.01956719569097</v>
      </c>
      <c r="H29" s="18">
        <v>31.584172937699439</v>
      </c>
      <c r="I29" s="3">
        <f t="shared" si="0"/>
        <v>1456.6749252641389</v>
      </c>
      <c r="J29" s="3">
        <v>1572.6100000000001</v>
      </c>
      <c r="K29" s="6">
        <f t="shared" si="11"/>
        <v>1.3551859490563907E-2</v>
      </c>
      <c r="L29" s="6">
        <f t="shared" si="12"/>
        <v>3.2927188534976981</v>
      </c>
      <c r="M29" s="6">
        <f t="shared" si="13"/>
        <v>63.357277089529461</v>
      </c>
      <c r="N29" s="6">
        <f t="shared" si="14"/>
        <v>31.168214631920264</v>
      </c>
      <c r="O29" s="6">
        <f t="shared" si="15"/>
        <v>2.1682375655620132</v>
      </c>
      <c r="P29" s="6">
        <f t="shared" si="2"/>
        <v>92.627855937844643</v>
      </c>
      <c r="R29" s="6">
        <v>1.4239872816069006</v>
      </c>
      <c r="S29" s="6">
        <v>20.034341461589062</v>
      </c>
      <c r="T29" s="6">
        <v>193.4062472856549</v>
      </c>
      <c r="U29" s="6">
        <v>66.274324099653882</v>
      </c>
      <c r="V29" s="6">
        <v>29.066081514471701</v>
      </c>
      <c r="W29" s="6">
        <v>243.93065754332258</v>
      </c>
      <c r="X29" s="6">
        <v>310.20498164297646</v>
      </c>
      <c r="Y29" s="6">
        <v>0.4590471997144801</v>
      </c>
      <c r="Z29" s="6">
        <v>6.458420285670055</v>
      </c>
      <c r="AA29" s="6">
        <v>62.347885666211354</v>
      </c>
      <c r="AB29" s="6">
        <v>21.364687229920388</v>
      </c>
      <c r="AC29" s="6">
        <v>9.3699596184837102</v>
      </c>
      <c r="AD29" s="6">
        <f t="shared" si="3"/>
        <v>0.96163544309322702</v>
      </c>
      <c r="AE29" s="6">
        <v>1.0042253521126761</v>
      </c>
      <c r="AF29" s="6">
        <f t="shared" si="10"/>
        <v>95.758929115875347</v>
      </c>
    </row>
    <row r="30" spans="1:32" ht="16" customHeight="1">
      <c r="A30" s="17" t="s">
        <v>129</v>
      </c>
      <c r="B30" s="17" t="s">
        <v>72</v>
      </c>
      <c r="C30" s="17" t="s">
        <v>73</v>
      </c>
      <c r="D30" s="6">
        <v>0.21179268243742821</v>
      </c>
      <c r="E30" s="18">
        <v>42.311978215271068</v>
      </c>
      <c r="F30" s="3">
        <v>927.99358506561794</v>
      </c>
      <c r="G30" s="3">
        <v>495.03257308436031</v>
      </c>
      <c r="H30" s="18">
        <v>37.940021098848206</v>
      </c>
      <c r="I30" s="3">
        <f t="shared" si="0"/>
        <v>1503.4899501465347</v>
      </c>
      <c r="J30" s="3">
        <v>1658.08</v>
      </c>
      <c r="K30" s="6">
        <f t="shared" si="11"/>
        <v>1.4086737488121304E-2</v>
      </c>
      <c r="L30" s="6">
        <f t="shared" si="12"/>
        <v>2.8142508176491114</v>
      </c>
      <c r="M30" s="6">
        <f t="shared" si="13"/>
        <v>61.722633062839748</v>
      </c>
      <c r="N30" s="6">
        <f t="shared" si="14"/>
        <v>32.925565816792648</v>
      </c>
      <c r="O30" s="6">
        <f t="shared" si="15"/>
        <v>2.5234635652303798</v>
      </c>
      <c r="P30" s="6">
        <f t="shared" si="2"/>
        <v>90.676562659614419</v>
      </c>
      <c r="R30" s="6">
        <v>1.9152941422721259</v>
      </c>
      <c r="S30" s="6">
        <v>18.944907145922382</v>
      </c>
      <c r="T30" s="6">
        <v>199.22353649066133</v>
      </c>
      <c r="U30" s="6">
        <v>66.45765808956935</v>
      </c>
      <c r="V30" s="6">
        <v>29.501445623889435</v>
      </c>
      <c r="W30" s="6">
        <v>249.58518340274526</v>
      </c>
      <c r="X30" s="6">
        <v>316.04284149231461</v>
      </c>
      <c r="Y30" s="6">
        <v>0.60602357997679923</v>
      </c>
      <c r="Z30" s="6">
        <v>5.9944110920111049</v>
      </c>
      <c r="AA30" s="6">
        <v>63.036876756946249</v>
      </c>
      <c r="AB30" s="6">
        <v>21.028053594178761</v>
      </c>
      <c r="AC30" s="6">
        <v>9.3346349768870933</v>
      </c>
      <c r="AD30" s="6">
        <f t="shared" si="3"/>
        <v>0.9797328086261754</v>
      </c>
      <c r="AE30" s="6">
        <v>1.0522535211267607</v>
      </c>
      <c r="AF30" s="6">
        <f t="shared" si="10"/>
        <v>93.108057037154921</v>
      </c>
    </row>
    <row r="31" spans="1:32" ht="16" customHeight="1">
      <c r="A31" s="17" t="s">
        <v>130</v>
      </c>
      <c r="B31" s="17" t="s">
        <v>75</v>
      </c>
      <c r="C31" s="17" t="s">
        <v>76</v>
      </c>
      <c r="D31" s="6">
        <v>0.16827702457412563</v>
      </c>
      <c r="E31" s="3">
        <v>181.00201598902009</v>
      </c>
      <c r="F31" s="3">
        <v>825.75764690982794</v>
      </c>
      <c r="G31" s="3">
        <v>380.88143545762887</v>
      </c>
      <c r="H31" s="18">
        <v>25.366611437130036</v>
      </c>
      <c r="I31" s="3">
        <f t="shared" si="0"/>
        <v>1413.1759868181812</v>
      </c>
      <c r="J31" s="3">
        <v>1486.2600000000002</v>
      </c>
      <c r="K31" s="6">
        <f t="shared" si="11"/>
        <v>1.1907718935488544E-2</v>
      </c>
      <c r="L31" s="6">
        <f t="shared" si="12"/>
        <v>12.808172349188649</v>
      </c>
      <c r="M31" s="6">
        <f t="shared" si="13"/>
        <v>58.432753925365823</v>
      </c>
      <c r="N31" s="6">
        <f t="shared" si="14"/>
        <v>26.952158755202017</v>
      </c>
      <c r="O31" s="6">
        <f t="shared" si="15"/>
        <v>1.7950072513080211</v>
      </c>
      <c r="P31" s="6">
        <f t="shared" si="2"/>
        <v>95.082689893974205</v>
      </c>
      <c r="R31" s="6">
        <v>2.7915432706127201</v>
      </c>
      <c r="S31" s="6">
        <v>25.352371326548784</v>
      </c>
      <c r="T31" s="6">
        <v>211.14478077966115</v>
      </c>
      <c r="U31" s="6">
        <v>59.42825724924176</v>
      </c>
      <c r="V31" s="6">
        <v>26.462016565088405</v>
      </c>
      <c r="W31" s="6">
        <v>265.75071194191105</v>
      </c>
      <c r="X31" s="6">
        <v>325.17896919115282</v>
      </c>
      <c r="Y31" s="6">
        <v>0.85846365696907756</v>
      </c>
      <c r="Z31" s="6">
        <v>7.7964363407664523</v>
      </c>
      <c r="AA31" s="6">
        <v>64.931868535305568</v>
      </c>
      <c r="AB31" s="6">
        <v>18.275553734936505</v>
      </c>
      <c r="AC31" s="6">
        <v>8.1376777320223947</v>
      </c>
      <c r="AD31" s="6">
        <f t="shared" si="3"/>
        <v>1.0080548044925737</v>
      </c>
      <c r="AE31" s="6">
        <v>1.0522535211267607</v>
      </c>
      <c r="AF31" s="6">
        <f t="shared" si="10"/>
        <v>95.799613330173628</v>
      </c>
    </row>
    <row r="32" spans="1:32" ht="16" customHeight="1">
      <c r="A32" s="17" t="s">
        <v>142</v>
      </c>
      <c r="B32" s="17" t="s">
        <v>78</v>
      </c>
      <c r="C32" s="17" t="s">
        <v>106</v>
      </c>
      <c r="D32" s="6">
        <v>0.12757137359592474</v>
      </c>
      <c r="E32" s="3">
        <v>133.10671076604066</v>
      </c>
      <c r="F32" s="3">
        <v>842.75744178908553</v>
      </c>
      <c r="G32" s="3">
        <v>239.51618943587945</v>
      </c>
      <c r="H32" s="18">
        <v>18.679678035105979</v>
      </c>
      <c r="I32" s="3">
        <f t="shared" si="0"/>
        <v>1234.1875913997076</v>
      </c>
      <c r="J32" s="3">
        <v>1417.7</v>
      </c>
      <c r="K32" s="6">
        <f t="shared" si="11"/>
        <v>1.0336465419429834E-2</v>
      </c>
      <c r="L32" s="6">
        <f t="shared" si="12"/>
        <v>10.784965891212913</v>
      </c>
      <c r="M32" s="6">
        <f t="shared" si="13"/>
        <v>68.284387856574043</v>
      </c>
      <c r="N32" s="6">
        <f t="shared" si="14"/>
        <v>19.40678962460165</v>
      </c>
      <c r="O32" s="6">
        <f t="shared" si="15"/>
        <v>1.5135201621919665</v>
      </c>
      <c r="P32" s="6">
        <f t="shared" si="2"/>
        <v>87.055624701961449</v>
      </c>
      <c r="R32" s="6">
        <v>2.1242660292485036</v>
      </c>
      <c r="S32" s="6">
        <v>25.837994009885563</v>
      </c>
      <c r="T32" s="6">
        <v>199.50597582609171</v>
      </c>
      <c r="U32" s="6">
        <v>35.999886653336866</v>
      </c>
      <c r="V32" s="6">
        <v>24.90003062489448</v>
      </c>
      <c r="W32" s="6">
        <v>252.36826649012025</v>
      </c>
      <c r="X32" s="6">
        <v>288.36815314345716</v>
      </c>
      <c r="Y32" s="6">
        <v>0.73665070365510354</v>
      </c>
      <c r="Z32" s="6">
        <v>8.9600719525473043</v>
      </c>
      <c r="AA32" s="6">
        <v>69.184469107045132</v>
      </c>
      <c r="AB32" s="6">
        <v>12.484002224554828</v>
      </c>
      <c r="AC32" s="6">
        <v>8.63480601219762</v>
      </c>
      <c r="AD32" s="6">
        <f t="shared" si="3"/>
        <v>0.8939412747447173</v>
      </c>
      <c r="AE32" s="6">
        <v>0.94746478873239426</v>
      </c>
      <c r="AF32" s="6">
        <f t="shared" si="10"/>
        <v>94.35087038334315</v>
      </c>
    </row>
    <row r="33" spans="1:32" ht="16" customHeight="1">
      <c r="A33" s="17" t="s">
        <v>131</v>
      </c>
      <c r="B33" s="17" t="s">
        <v>79</v>
      </c>
      <c r="C33" s="17" t="s">
        <v>80</v>
      </c>
      <c r="D33" s="6">
        <v>0.14236144330066003</v>
      </c>
      <c r="E33" s="18">
        <v>43.778529697987842</v>
      </c>
      <c r="F33" s="3">
        <v>905.70263486802207</v>
      </c>
      <c r="G33" s="3">
        <v>421.74195532217487</v>
      </c>
      <c r="H33" s="18">
        <v>35.327217869148363</v>
      </c>
      <c r="I33" s="3">
        <f t="shared" si="0"/>
        <v>1406.6926992006338</v>
      </c>
      <c r="J33" s="3">
        <v>1419.13</v>
      </c>
      <c r="K33" s="6">
        <f t="shared" si="11"/>
        <v>1.012029445959009E-2</v>
      </c>
      <c r="L33" s="6">
        <f t="shared" si="12"/>
        <v>3.1121601557230942</v>
      </c>
      <c r="M33" s="6">
        <f t="shared" si="13"/>
        <v>64.385251688780073</v>
      </c>
      <c r="N33" s="6">
        <f t="shared" si="14"/>
        <v>29.981100745161587</v>
      </c>
      <c r="O33" s="6">
        <f t="shared" si="15"/>
        <v>2.5113671158756552</v>
      </c>
      <c r="P33" s="6">
        <f t="shared" si="2"/>
        <v>99.123596795264262</v>
      </c>
      <c r="R33" s="6">
        <v>0.91270670837586787</v>
      </c>
      <c r="S33" s="6">
        <v>19.531093340954932</v>
      </c>
      <c r="T33" s="6">
        <v>211.52445863918319</v>
      </c>
      <c r="U33" s="6">
        <v>58.918218281884954</v>
      </c>
      <c r="V33" s="6">
        <v>32.751358282918943</v>
      </c>
      <c r="W33" s="6">
        <v>264.71961697143297</v>
      </c>
      <c r="X33" s="6">
        <v>323.63783525331792</v>
      </c>
      <c r="Y33" s="6">
        <v>0.28201483539817701</v>
      </c>
      <c r="Z33" s="6">
        <v>6.0348609505645561</v>
      </c>
      <c r="AA33" s="6">
        <v>65.358383847061248</v>
      </c>
      <c r="AB33" s="6">
        <v>18.204984666199014</v>
      </c>
      <c r="AC33" s="6">
        <v>10.119755700777008</v>
      </c>
      <c r="AD33" s="6">
        <f t="shared" si="3"/>
        <v>1.0032772892852855</v>
      </c>
      <c r="AE33" s="6">
        <v>1.0697183098591549</v>
      </c>
      <c r="AF33" s="6">
        <f t="shared" si="10"/>
        <v>93.788923685655391</v>
      </c>
    </row>
    <row r="34" spans="1:32" ht="16" customHeight="1">
      <c r="A34" s="17" t="s">
        <v>132</v>
      </c>
      <c r="B34" s="17" t="s">
        <v>81</v>
      </c>
      <c r="C34" s="17" t="s">
        <v>82</v>
      </c>
      <c r="D34" s="6">
        <v>0.35980770686647717</v>
      </c>
      <c r="E34" s="18">
        <v>41.696872575696361</v>
      </c>
      <c r="F34" s="3">
        <v>977.5457162144163</v>
      </c>
      <c r="G34" s="3">
        <v>598.86623754719494</v>
      </c>
      <c r="H34" s="18">
        <v>51.854195461656694</v>
      </c>
      <c r="I34" s="3">
        <f t="shared" si="0"/>
        <v>1670.3228295058307</v>
      </c>
      <c r="J34" s="3">
        <v>1645.35</v>
      </c>
      <c r="K34" s="6">
        <f t="shared" si="11"/>
        <v>2.1541207514533416E-2</v>
      </c>
      <c r="L34" s="6">
        <f t="shared" si="12"/>
        <v>2.4963361476674835</v>
      </c>
      <c r="M34" s="6">
        <f t="shared" si="13"/>
        <v>58.524358222633268</v>
      </c>
      <c r="N34" s="6">
        <f t="shared" si="14"/>
        <v>35.853322900721594</v>
      </c>
      <c r="O34" s="6">
        <f t="shared" si="15"/>
        <v>3.1044415214631229</v>
      </c>
      <c r="P34" s="6">
        <f t="shared" si="2"/>
        <v>101.51778220474858</v>
      </c>
      <c r="R34" s="6">
        <v>0.74816806449600604</v>
      </c>
      <c r="S34" s="6">
        <v>18.078260679520955</v>
      </c>
      <c r="T34" s="6">
        <v>258.19453828899452</v>
      </c>
      <c r="U34" s="6">
        <v>71.206638187459475</v>
      </c>
      <c r="V34" s="6">
        <v>47.098071296240654</v>
      </c>
      <c r="W34" s="6">
        <v>324.11903832925213</v>
      </c>
      <c r="X34" s="6">
        <v>395.32567651671161</v>
      </c>
      <c r="Y34" s="6">
        <v>0.18925359746127665</v>
      </c>
      <c r="Z34" s="6">
        <v>4.5730044248104216</v>
      </c>
      <c r="AA34" s="6">
        <v>65.311856432902317</v>
      </c>
      <c r="AB34" s="6">
        <v>18.012146039911819</v>
      </c>
      <c r="AC34" s="6">
        <v>11.913739504914165</v>
      </c>
      <c r="AD34" s="6">
        <f t="shared" si="3"/>
        <v>1.225509597201806</v>
      </c>
      <c r="AE34" s="6">
        <v>1.2356338028169014</v>
      </c>
      <c r="AF34" s="6">
        <f t="shared" si="10"/>
        <v>99.180646758609626</v>
      </c>
    </row>
    <row r="35" spans="1:32" ht="16" customHeight="1">
      <c r="A35" s="17" t="s">
        <v>140</v>
      </c>
      <c r="B35" s="17" t="s">
        <v>103</v>
      </c>
      <c r="C35" s="17" t="s">
        <v>104</v>
      </c>
      <c r="D35" s="6">
        <v>0.2249187352951692</v>
      </c>
      <c r="E35" s="18">
        <v>54.981275559320878</v>
      </c>
      <c r="F35" s="3">
        <v>903.29161249465824</v>
      </c>
      <c r="G35" s="3">
        <v>808.92533846334925</v>
      </c>
      <c r="H35" s="18">
        <v>56.447982576726055</v>
      </c>
      <c r="I35" s="3">
        <f t="shared" si="0"/>
        <v>1823.8711278293495</v>
      </c>
      <c r="J35" s="3">
        <v>1766.53</v>
      </c>
      <c r="K35" s="6">
        <f t="shared" si="11"/>
        <v>1.233194231013748E-2</v>
      </c>
      <c r="L35" s="6">
        <f t="shared" si="12"/>
        <v>3.0145373058652423</v>
      </c>
      <c r="M35" s="6">
        <f t="shared" si="13"/>
        <v>49.526065669436633</v>
      </c>
      <c r="N35" s="6">
        <f t="shared" si="14"/>
        <v>44.352110525817615</v>
      </c>
      <c r="O35" s="6">
        <f t="shared" si="15"/>
        <v>3.0949545565703813</v>
      </c>
      <c r="P35" s="6">
        <f t="shared" si="2"/>
        <v>103.24597532050683</v>
      </c>
      <c r="R35" s="6">
        <v>1.700352331373888</v>
      </c>
      <c r="S35" s="6">
        <v>6.6470989229658137</v>
      </c>
      <c r="T35" s="6">
        <v>211.89598124167989</v>
      </c>
      <c r="U35" s="6">
        <v>77.417577159332254</v>
      </c>
      <c r="V35" s="6">
        <v>44.229868827250989</v>
      </c>
      <c r="W35" s="6">
        <v>264.47330132327056</v>
      </c>
      <c r="X35" s="6">
        <v>341.89087848260283</v>
      </c>
      <c r="Y35" s="6">
        <v>0.49733772919607466</v>
      </c>
      <c r="Z35" s="6">
        <v>1.9442165150668249</v>
      </c>
      <c r="AA35" s="6">
        <v>61.97766438874509</v>
      </c>
      <c r="AB35" s="6">
        <v>22.643943442694585</v>
      </c>
      <c r="AC35" s="6">
        <v>12.936837924297425</v>
      </c>
      <c r="AD35" s="6">
        <f t="shared" si="3"/>
        <v>1.0598617232960688</v>
      </c>
      <c r="AE35" s="6">
        <v>1.244</v>
      </c>
      <c r="AF35" s="6">
        <f t="shared" si="10"/>
        <v>85.197887724764371</v>
      </c>
    </row>
    <row r="36" spans="1:32" ht="16" customHeight="1">
      <c r="A36" s="17" t="s">
        <v>141</v>
      </c>
      <c r="B36" s="17" t="s">
        <v>104</v>
      </c>
      <c r="C36" s="17" t="s">
        <v>105</v>
      </c>
      <c r="D36" s="6">
        <v>0.39661495562743487</v>
      </c>
      <c r="E36" s="18">
        <v>54.416627173385756</v>
      </c>
      <c r="F36" s="3">
        <v>1019.4495680127808</v>
      </c>
      <c r="G36" s="3">
        <v>650.58867809492551</v>
      </c>
      <c r="H36" s="18">
        <v>50.972922929520124</v>
      </c>
      <c r="I36" s="3">
        <f t="shared" si="0"/>
        <v>1775.8244111662395</v>
      </c>
      <c r="J36" s="3">
        <v>1639.4999999999998</v>
      </c>
      <c r="K36" s="6">
        <f t="shared" si="11"/>
        <v>2.233413129888024E-2</v>
      </c>
      <c r="L36" s="6">
        <f t="shared" si="12"/>
        <v>3.0643022379475373</v>
      </c>
      <c r="M36" s="6">
        <f t="shared" si="13"/>
        <v>57.407115343305605</v>
      </c>
      <c r="N36" s="6">
        <f t="shared" si="14"/>
        <v>36.635867488028481</v>
      </c>
      <c r="O36" s="6">
        <f t="shared" si="15"/>
        <v>2.8703807994194994</v>
      </c>
      <c r="P36" s="6">
        <f t="shared" si="2"/>
        <v>108.31499915622078</v>
      </c>
      <c r="R36" s="6">
        <v>1.8677124252317336</v>
      </c>
      <c r="S36" s="6">
        <v>7.798030686928433</v>
      </c>
      <c r="T36" s="6">
        <v>207.70523895387555</v>
      </c>
      <c r="U36" s="6">
        <v>71.62138368759318</v>
      </c>
      <c r="V36" s="6">
        <v>42.397697094440218</v>
      </c>
      <c r="W36" s="6">
        <v>259.76867916047593</v>
      </c>
      <c r="X36" s="6">
        <v>331.39006284806908</v>
      </c>
      <c r="Y36" s="6">
        <v>0.56359940584217683</v>
      </c>
      <c r="Z36" s="6">
        <v>2.3531274957099608</v>
      </c>
      <c r="AA36" s="6">
        <v>62.676966583968216</v>
      </c>
      <c r="AB36" s="6">
        <v>21.612411389785432</v>
      </c>
      <c r="AC36" s="6">
        <v>12.793895124694219</v>
      </c>
      <c r="AD36" s="6">
        <f t="shared" ref="AD36:AD59" si="16">X36/1000000*95*31/95*100</f>
        <v>1.0273091948290141</v>
      </c>
      <c r="AE36" s="6">
        <v>1.24</v>
      </c>
      <c r="AF36" s="6">
        <f t="shared" si="10"/>
        <v>82.847515712017255</v>
      </c>
    </row>
    <row r="37" spans="1:32" ht="16" customHeight="1">
      <c r="A37" s="17" t="s">
        <v>133</v>
      </c>
      <c r="B37" s="17" t="s">
        <v>105</v>
      </c>
      <c r="C37" s="17" t="s">
        <v>83</v>
      </c>
      <c r="D37" s="6">
        <v>0.30305195172919414</v>
      </c>
      <c r="E37" s="18">
        <v>44.808330418535022</v>
      </c>
      <c r="F37" s="3">
        <v>942.64030429499303</v>
      </c>
      <c r="G37" s="3">
        <v>749.63419984561949</v>
      </c>
      <c r="H37" s="18">
        <v>45.735016803538237</v>
      </c>
      <c r="I37" s="3">
        <f t="shared" si="0"/>
        <v>1783.120903314415</v>
      </c>
      <c r="J37" s="3">
        <v>1719.0600000000002</v>
      </c>
      <c r="K37" s="6">
        <f t="shared" si="11"/>
        <v>1.6995591895417168E-2</v>
      </c>
      <c r="L37" s="6">
        <f t="shared" si="12"/>
        <v>2.5129159966240402</v>
      </c>
      <c r="M37" s="6">
        <f t="shared" si="13"/>
        <v>52.864632036046444</v>
      </c>
      <c r="N37" s="6">
        <f t="shared" si="14"/>
        <v>42.040570465649331</v>
      </c>
      <c r="O37" s="6">
        <f t="shared" si="15"/>
        <v>2.5648859097847638</v>
      </c>
      <c r="P37" s="6">
        <f t="shared" si="2"/>
        <v>103.72650770272212</v>
      </c>
      <c r="R37" s="6">
        <v>0.91342017404981357</v>
      </c>
      <c r="S37" s="6">
        <v>20.654956949522003</v>
      </c>
      <c r="T37" s="6">
        <v>225.58145862429649</v>
      </c>
      <c r="U37" s="6">
        <v>78.961572361704711</v>
      </c>
      <c r="V37" s="6">
        <v>48.265851032335327</v>
      </c>
      <c r="W37" s="6">
        <v>295.41568678020366</v>
      </c>
      <c r="X37" s="6">
        <v>374.37725914190833</v>
      </c>
      <c r="Y37" s="6">
        <v>0.24398388303376625</v>
      </c>
      <c r="Z37" s="6">
        <v>5.5171505333588406</v>
      </c>
      <c r="AA37" s="6">
        <v>60.255117829897209</v>
      </c>
      <c r="AB37" s="6">
        <v>21.091444641346175</v>
      </c>
      <c r="AC37" s="6">
        <v>12.892303112364011</v>
      </c>
      <c r="AD37" s="6">
        <f t="shared" si="16"/>
        <v>1.1605695033399157</v>
      </c>
      <c r="AE37" s="6">
        <v>1.2356338028169014</v>
      </c>
      <c r="AF37" s="6">
        <f t="shared" si="10"/>
        <v>93.925036745849795</v>
      </c>
    </row>
    <row r="38" spans="1:32" ht="16" customHeight="1">
      <c r="A38" s="17" t="s">
        <v>134</v>
      </c>
      <c r="B38" s="17" t="s">
        <v>87</v>
      </c>
      <c r="C38" s="17" t="s">
        <v>88</v>
      </c>
      <c r="D38" s="6">
        <v>0.23428249326455328</v>
      </c>
      <c r="E38" s="18">
        <v>51.50531824757411</v>
      </c>
      <c r="F38" s="3">
        <v>1011.608695260439</v>
      </c>
      <c r="G38" s="3">
        <v>728.1037106957159</v>
      </c>
      <c r="H38" s="18">
        <v>47.905585204432676</v>
      </c>
      <c r="I38" s="3">
        <f t="shared" si="0"/>
        <v>1839.3575919014263</v>
      </c>
      <c r="J38" s="3">
        <v>1841.27</v>
      </c>
      <c r="K38" s="6">
        <f t="shared" si="11"/>
        <v>1.2737191196322242E-2</v>
      </c>
      <c r="L38" s="6">
        <f t="shared" si="12"/>
        <v>2.8001797189599631</v>
      </c>
      <c r="M38" s="6">
        <f t="shared" si="13"/>
        <v>54.997935133140366</v>
      </c>
      <c r="N38" s="6">
        <f t="shared" si="14"/>
        <v>39.584674230911375</v>
      </c>
      <c r="O38" s="6">
        <f t="shared" si="15"/>
        <v>2.6044737257919772</v>
      </c>
      <c r="P38" s="6">
        <f t="shared" si="2"/>
        <v>99.896136465669144</v>
      </c>
      <c r="R38" s="6">
        <v>0.57183676923507099</v>
      </c>
      <c r="S38" s="6">
        <v>19.925522617409207</v>
      </c>
      <c r="T38" s="6">
        <v>214.91398055729098</v>
      </c>
      <c r="U38" s="6">
        <v>83.116510279628727</v>
      </c>
      <c r="V38" s="6">
        <v>52.252004310725127</v>
      </c>
      <c r="W38" s="6">
        <v>287.66334425466039</v>
      </c>
      <c r="X38" s="6">
        <v>370.77985453428909</v>
      </c>
      <c r="Y38" s="6">
        <v>0.15422541495770195</v>
      </c>
      <c r="Z38" s="6">
        <v>5.3739496290693234</v>
      </c>
      <c r="AA38" s="6">
        <v>57.962690779743028</v>
      </c>
      <c r="AB38" s="6">
        <v>22.416673738659728</v>
      </c>
      <c r="AC38" s="6">
        <v>14.092460437570228</v>
      </c>
      <c r="AD38" s="6">
        <f t="shared" si="16"/>
        <v>1.1494175490562963</v>
      </c>
      <c r="AE38" s="6">
        <v>1.2530985915492958</v>
      </c>
      <c r="AF38" s="6">
        <f t="shared" si="10"/>
        <v>91.726026731479195</v>
      </c>
    </row>
    <row r="39" spans="1:32" ht="16" customHeight="1">
      <c r="A39" s="17" t="s">
        <v>135</v>
      </c>
      <c r="B39" s="17" t="s">
        <v>89</v>
      </c>
      <c r="C39" s="17" t="s">
        <v>90</v>
      </c>
      <c r="D39" s="6">
        <v>0.33163465029979533</v>
      </c>
      <c r="E39" s="18">
        <v>43.984223757445307</v>
      </c>
      <c r="F39" s="3">
        <v>905.65842736623836</v>
      </c>
      <c r="G39" s="3">
        <v>894.04897817817721</v>
      </c>
      <c r="H39" s="18">
        <v>50.405819627660669</v>
      </c>
      <c r="I39" s="3">
        <f t="shared" si="0"/>
        <v>1894.4290835798213</v>
      </c>
      <c r="J39" s="3">
        <v>1851.3</v>
      </c>
      <c r="K39" s="6">
        <f t="shared" si="11"/>
        <v>1.7505783308241846E-2</v>
      </c>
      <c r="L39" s="6">
        <f t="shared" si="12"/>
        <v>2.3217667073781518</v>
      </c>
      <c r="M39" s="6">
        <f t="shared" si="13"/>
        <v>47.806404326038667</v>
      </c>
      <c r="N39" s="6">
        <f t="shared" si="14"/>
        <v>47.193583857397883</v>
      </c>
      <c r="O39" s="6">
        <f t="shared" si="15"/>
        <v>2.6607393258770582</v>
      </c>
      <c r="P39" s="6">
        <f t="shared" si="2"/>
        <v>102.32966475340686</v>
      </c>
      <c r="R39" s="6" t="s">
        <v>102</v>
      </c>
      <c r="S39" s="6">
        <v>20.519170728594201</v>
      </c>
      <c r="T39" s="6">
        <v>249.0832935268584</v>
      </c>
      <c r="U39" s="6">
        <v>88.830214514343069</v>
      </c>
      <c r="V39" s="6">
        <v>53.609933792820755</v>
      </c>
      <c r="W39" s="6">
        <v>323.21239804827337</v>
      </c>
      <c r="X39" s="6">
        <v>412.04261256261645</v>
      </c>
      <c r="Y39" s="6" t="s">
        <v>102</v>
      </c>
      <c r="Z39" s="6">
        <v>4.9798661844655649</v>
      </c>
      <c r="AA39" s="6">
        <v>60.450857734770381</v>
      </c>
      <c r="AB39" s="6">
        <v>21.558501913644648</v>
      </c>
      <c r="AC39" s="6">
        <v>13.010774167119393</v>
      </c>
      <c r="AD39" s="6">
        <f t="shared" si="16"/>
        <v>1.277332098944111</v>
      </c>
      <c r="AE39" s="6">
        <v>1.4452112676056339</v>
      </c>
      <c r="AF39" s="6">
        <f t="shared" si="10"/>
        <v>88.38376281554612</v>
      </c>
    </row>
    <row r="40" spans="1:32" ht="16" customHeight="1">
      <c r="A40" s="17" t="s">
        <v>136</v>
      </c>
      <c r="B40" s="17" t="s">
        <v>92</v>
      </c>
      <c r="C40" s="17" t="s">
        <v>93</v>
      </c>
      <c r="D40" s="6">
        <v>0.2122488841710243</v>
      </c>
      <c r="E40" s="3">
        <v>183.84839865276453</v>
      </c>
      <c r="F40" s="3">
        <v>864.78089670009047</v>
      </c>
      <c r="G40" s="3">
        <v>624.38932744062708</v>
      </c>
      <c r="H40" s="18">
        <v>34.469222045588445</v>
      </c>
      <c r="I40" s="3">
        <f t="shared" si="0"/>
        <v>1707.7000937232415</v>
      </c>
      <c r="J40" s="3">
        <v>1698.6200000000003</v>
      </c>
      <c r="K40" s="6">
        <f t="shared" si="11"/>
        <v>1.242893204440044E-2</v>
      </c>
      <c r="L40" s="6">
        <f t="shared" si="12"/>
        <v>10.765848132731902</v>
      </c>
      <c r="M40" s="6">
        <f t="shared" si="13"/>
        <v>50.640091891933878</v>
      </c>
      <c r="N40" s="6">
        <f t="shared" si="14"/>
        <v>36.56317228860086</v>
      </c>
      <c r="O40" s="6">
        <f t="shared" si="15"/>
        <v>2.0184587546889659</v>
      </c>
      <c r="P40" s="6">
        <f t="shared" si="2"/>
        <v>100.53455709477348</v>
      </c>
      <c r="R40" s="6">
        <v>1.7771910061381693</v>
      </c>
      <c r="S40" s="6">
        <v>24.677462244853803</v>
      </c>
      <c r="T40" s="6">
        <v>223.88607403252487</v>
      </c>
      <c r="U40" s="6">
        <v>78.81909211573435</v>
      </c>
      <c r="V40" s="6">
        <v>57.799456899015276</v>
      </c>
      <c r="W40" s="6">
        <v>308.14018418253215</v>
      </c>
      <c r="X40" s="6">
        <v>386.9592762982665</v>
      </c>
      <c r="Y40" s="6">
        <v>0.45927081090784305</v>
      </c>
      <c r="Z40" s="6">
        <v>6.3772763069343057</v>
      </c>
      <c r="AA40" s="6">
        <v>57.857787045258604</v>
      </c>
      <c r="AB40" s="6">
        <v>20.368833865344772</v>
      </c>
      <c r="AC40" s="6">
        <v>14.93683197155447</v>
      </c>
      <c r="AD40" s="6">
        <f t="shared" si="16"/>
        <v>1.1995737565246263</v>
      </c>
      <c r="AE40" s="6">
        <v>1.357887323943662</v>
      </c>
      <c r="AF40" s="6">
        <f t="shared" si="10"/>
        <v>88.341185264234497</v>
      </c>
    </row>
    <row r="41" spans="1:32" ht="16" customHeight="1">
      <c r="A41" s="17" t="s">
        <v>137</v>
      </c>
      <c r="B41" s="17" t="s">
        <v>94</v>
      </c>
      <c r="C41" s="17" t="s">
        <v>95</v>
      </c>
      <c r="D41" s="6">
        <v>0.12677914831976822</v>
      </c>
      <c r="E41" s="3">
        <v>157.69750259193341</v>
      </c>
      <c r="F41" s="3">
        <v>791.26927669611553</v>
      </c>
      <c r="G41" s="3">
        <v>589.13220352367568</v>
      </c>
      <c r="H41" s="18">
        <v>33.056858504185215</v>
      </c>
      <c r="I41" s="3">
        <f t="shared" si="0"/>
        <v>1571.2826204642297</v>
      </c>
      <c r="J41" s="3">
        <v>1604</v>
      </c>
      <c r="K41" s="6">
        <f t="shared" si="11"/>
        <v>8.0685133704534815E-3</v>
      </c>
      <c r="L41" s="6">
        <f t="shared" si="12"/>
        <v>10.03622776310873</v>
      </c>
      <c r="M41" s="6">
        <f t="shared" si="13"/>
        <v>50.358176587120774</v>
      </c>
      <c r="N41" s="6">
        <f t="shared" si="14"/>
        <v>37.493713470185185</v>
      </c>
      <c r="O41" s="6">
        <f t="shared" si="15"/>
        <v>2.1038136662148461</v>
      </c>
      <c r="P41" s="6">
        <f t="shared" si="2"/>
        <v>97.960263121211327</v>
      </c>
      <c r="R41" s="6">
        <v>1.4207044969558436</v>
      </c>
      <c r="S41" s="6">
        <v>23.68158462435321</v>
      </c>
      <c r="T41" s="6">
        <v>243.83994971425952</v>
      </c>
      <c r="U41" s="6">
        <v>76.646298462674096</v>
      </c>
      <c r="V41" s="6">
        <v>51.026220309624271</v>
      </c>
      <c r="W41" s="6">
        <v>319.96845914519281</v>
      </c>
      <c r="X41" s="6">
        <v>396.61475760786692</v>
      </c>
      <c r="Y41" s="6">
        <v>0.35820767374483187</v>
      </c>
      <c r="Z41" s="6">
        <v>5.9709287589765374</v>
      </c>
      <c r="AA41" s="6">
        <v>61.480301737875351</v>
      </c>
      <c r="AB41" s="6">
        <v>19.325125198304978</v>
      </c>
      <c r="AC41" s="6">
        <v>12.865436631098307</v>
      </c>
      <c r="AD41" s="6">
        <f t="shared" si="16"/>
        <v>1.2295057485843874</v>
      </c>
      <c r="AE41" s="6">
        <v>1.2880281690140845</v>
      </c>
      <c r="AF41" s="6">
        <f t="shared" si="10"/>
        <v>95.456433186978145</v>
      </c>
    </row>
    <row r="42" spans="1:32" ht="16" customHeight="1">
      <c r="A42" s="17" t="s">
        <v>138</v>
      </c>
      <c r="B42" s="17" t="s">
        <v>96</v>
      </c>
      <c r="C42" s="17" t="s">
        <v>97</v>
      </c>
      <c r="D42" s="6">
        <v>0.13749670785483564</v>
      </c>
      <c r="E42" s="3">
        <v>179.7158895584727</v>
      </c>
      <c r="F42" s="3">
        <v>844.02890735079336</v>
      </c>
      <c r="G42" s="3">
        <v>480.42608761607767</v>
      </c>
      <c r="H42" s="18">
        <v>34.607793417453124</v>
      </c>
      <c r="I42" s="3">
        <f t="shared" si="0"/>
        <v>1538.9161746506518</v>
      </c>
      <c r="J42" s="3">
        <v>1606.1</v>
      </c>
      <c r="K42" s="6">
        <f t="shared" si="11"/>
        <v>8.9346457019368625E-3</v>
      </c>
      <c r="L42" s="6">
        <f t="shared" si="12"/>
        <v>11.678081790209911</v>
      </c>
      <c r="M42" s="6">
        <f t="shared" si="13"/>
        <v>54.845671340246703</v>
      </c>
      <c r="N42" s="6">
        <f t="shared" si="14"/>
        <v>31.21847021493155</v>
      </c>
      <c r="O42" s="6">
        <f t="shared" si="15"/>
        <v>2.2488420089099015</v>
      </c>
      <c r="P42" s="6">
        <f t="shared" si="2"/>
        <v>95.816958760391742</v>
      </c>
      <c r="R42" s="6">
        <v>2.4837542108898254</v>
      </c>
      <c r="S42" s="6">
        <v>24.071292053732972</v>
      </c>
      <c r="T42" s="6">
        <v>232.59932312460364</v>
      </c>
      <c r="U42" s="6">
        <v>61.618000594204254</v>
      </c>
      <c r="V42" s="6">
        <v>35.870131881836159</v>
      </c>
      <c r="W42" s="6">
        <v>295.0245012710626</v>
      </c>
      <c r="X42" s="6">
        <v>356.64250186526681</v>
      </c>
      <c r="Y42" s="6">
        <v>0.69642686945599752</v>
      </c>
      <c r="Z42" s="6">
        <v>6.7494176739559428</v>
      </c>
      <c r="AA42" s="6">
        <v>65.219182208539891</v>
      </c>
      <c r="AB42" s="6">
        <v>17.277245497083925</v>
      </c>
      <c r="AC42" s="6">
        <v>10.057727750964258</v>
      </c>
      <c r="AD42" s="6">
        <f t="shared" si="16"/>
        <v>1.1055917557823272</v>
      </c>
      <c r="AE42" s="6">
        <v>1.2269014084507042</v>
      </c>
      <c r="AF42" s="6">
        <f t="shared" si="10"/>
        <v>90.112518264889488</v>
      </c>
    </row>
    <row r="43" spans="1:32" ht="16" customHeight="1">
      <c r="A43" s="17" t="s">
        <v>139</v>
      </c>
      <c r="B43" s="17" t="s">
        <v>98</v>
      </c>
      <c r="C43" s="17" t="s">
        <v>99</v>
      </c>
      <c r="D43" s="6">
        <v>0.16166089290340599</v>
      </c>
      <c r="E43" s="3">
        <v>178.17101195328584</v>
      </c>
      <c r="F43" s="3">
        <v>776.70806703510266</v>
      </c>
      <c r="G43" s="3">
        <v>622.10149734392792</v>
      </c>
      <c r="H43" s="18">
        <v>37.33787393909477</v>
      </c>
      <c r="I43" s="3">
        <f t="shared" si="0"/>
        <v>1614.4801111643146</v>
      </c>
      <c r="J43" s="3">
        <v>1617.4400000000003</v>
      </c>
      <c r="K43" s="6">
        <f t="shared" si="11"/>
        <v>1.0013185779465627E-2</v>
      </c>
      <c r="L43" s="6">
        <f t="shared" si="12"/>
        <v>11.035813369344901</v>
      </c>
      <c r="M43" s="6">
        <f t="shared" si="13"/>
        <v>48.10886561339948</v>
      </c>
      <c r="N43" s="6">
        <f t="shared" si="14"/>
        <v>38.532620689596911</v>
      </c>
      <c r="O43" s="6">
        <f t="shared" si="15"/>
        <v>2.3126871418792403</v>
      </c>
      <c r="P43" s="6">
        <f t="shared" si="2"/>
        <v>99.817001630002622</v>
      </c>
      <c r="R43" s="6">
        <v>1.8642620719015373</v>
      </c>
      <c r="S43" s="6">
        <v>24.547370450009389</v>
      </c>
      <c r="T43" s="6">
        <v>230.54015450172173</v>
      </c>
      <c r="U43" s="6">
        <v>64.303346678966705</v>
      </c>
      <c r="V43" s="6">
        <v>44.68595243060345</v>
      </c>
      <c r="W43" s="6">
        <v>301.63773945423611</v>
      </c>
      <c r="X43" s="6">
        <v>365.94108613320282</v>
      </c>
      <c r="Y43" s="6">
        <v>0.50944322530183028</v>
      </c>
      <c r="Z43" s="6">
        <v>6.7080115844314152</v>
      </c>
      <c r="AA43" s="6">
        <v>62.999254043260109</v>
      </c>
      <c r="AB43" s="6">
        <v>17.572048921437656</v>
      </c>
      <c r="AC43" s="6">
        <v>12.21124222556899</v>
      </c>
      <c r="AD43" s="6">
        <f t="shared" si="16"/>
        <v>1.1344173670129287</v>
      </c>
      <c r="AE43" s="6">
        <v>1.2050704225352111</v>
      </c>
      <c r="AF43" s="6">
        <f t="shared" si="10"/>
        <v>94.137018534265948</v>
      </c>
    </row>
    <row r="44" spans="1:32" ht="16" customHeight="1">
      <c r="A44" s="17" t="s">
        <v>315</v>
      </c>
      <c r="B44" s="17" t="s">
        <v>37</v>
      </c>
      <c r="C44" s="17" t="s">
        <v>32</v>
      </c>
      <c r="D44" s="6">
        <v>1.0766089331988387</v>
      </c>
      <c r="E44" s="6">
        <v>6.5249770913979921</v>
      </c>
      <c r="F44" s="3">
        <v>317.41328918992804</v>
      </c>
      <c r="G44" s="18">
        <v>80.959384896150723</v>
      </c>
      <c r="H44" s="6">
        <v>2.8192331680598692</v>
      </c>
      <c r="I44" s="3">
        <f t="shared" ref="I44:I59" si="17">SUM(D44:H44)</f>
        <v>408.79349327873547</v>
      </c>
      <c r="J44" s="3">
        <v>417.63</v>
      </c>
      <c r="K44" s="6">
        <f>D44/$I44*100</f>
        <v>0.26336254145433613</v>
      </c>
      <c r="L44" s="6">
        <f t="shared" si="12"/>
        <v>1.5961548309060152</v>
      </c>
      <c r="M44" s="6">
        <f t="shared" si="13"/>
        <v>77.646365318613348</v>
      </c>
      <c r="N44" s="6">
        <f t="shared" si="14"/>
        <v>19.804470038604222</v>
      </c>
      <c r="O44" s="6">
        <f>H44/$I44*100</f>
        <v>0.68964727042208018</v>
      </c>
      <c r="P44" s="6">
        <f t="shared" si="2"/>
        <v>97.884130277694481</v>
      </c>
      <c r="R44" s="6">
        <v>0.9582303930114161</v>
      </c>
      <c r="S44" s="6">
        <v>2.3072756379832833</v>
      </c>
      <c r="T44" s="6">
        <v>46.79082161005833</v>
      </c>
      <c r="U44" s="6">
        <v>19.37700281343098</v>
      </c>
      <c r="V44" s="6">
        <v>6.1383674060247024</v>
      </c>
      <c r="W44" s="6">
        <v>56.19469504707773</v>
      </c>
      <c r="X44" s="6">
        <v>75.571697860508706</v>
      </c>
      <c r="Y44" s="6">
        <v>1.2679752078352549</v>
      </c>
      <c r="Z44" s="6">
        <v>3.053094879834624</v>
      </c>
      <c r="AA44" s="6">
        <v>61.915800405100704</v>
      </c>
      <c r="AB44" s="6">
        <v>25.64055507816871</v>
      </c>
      <c r="AC44" s="6">
        <v>8.1225744290607143</v>
      </c>
      <c r="AD44" s="6">
        <f t="shared" si="16"/>
        <v>0.234272263367577</v>
      </c>
      <c r="AE44" s="6">
        <v>0.24014084507042255</v>
      </c>
      <c r="AF44" s="6">
        <f t="shared" si="10"/>
        <v>97.556191783565779</v>
      </c>
    </row>
    <row r="45" spans="1:32" ht="16" customHeight="1">
      <c r="A45" s="17" t="s">
        <v>316</v>
      </c>
      <c r="B45" s="17" t="s">
        <v>38</v>
      </c>
      <c r="C45" s="17" t="s">
        <v>33</v>
      </c>
      <c r="D45" s="6" t="s">
        <v>102</v>
      </c>
      <c r="E45" s="18">
        <v>17.72409844289027</v>
      </c>
      <c r="F45" s="3">
        <v>918.56330295510918</v>
      </c>
      <c r="G45" s="3">
        <v>582.87008710627413</v>
      </c>
      <c r="H45" s="18">
        <v>31.721181138640276</v>
      </c>
      <c r="I45" s="3">
        <f t="shared" si="17"/>
        <v>1550.878669642914</v>
      </c>
      <c r="J45" s="3">
        <v>1628.9099999999999</v>
      </c>
      <c r="K45" s="6" t="s">
        <v>102</v>
      </c>
      <c r="L45" s="6">
        <f t="shared" ref="L45:L59" si="18">E45/$I45*100</f>
        <v>1.1428423634823219</v>
      </c>
      <c r="M45" s="6">
        <f t="shared" ref="M45:M59" si="19">F45/$I45*100</f>
        <v>59.228572868734219</v>
      </c>
      <c r="N45" s="6">
        <f t="shared" ref="N45:N59" si="20">G45/$I45*100</f>
        <v>37.583216438232306</v>
      </c>
      <c r="O45" s="6">
        <f t="shared" ref="O45:O58" si="21">H45/$I45*100</f>
        <v>2.045368329551144</v>
      </c>
      <c r="P45" s="6">
        <f t="shared" ref="P45:P58" si="22">I45/$J45*100</f>
        <v>95.209598421208923</v>
      </c>
      <c r="R45" s="6">
        <v>0.71073823236401712</v>
      </c>
      <c r="S45" s="6">
        <v>8.0691570075848258</v>
      </c>
      <c r="T45" s="6">
        <v>180.70263863589318</v>
      </c>
      <c r="U45" s="6">
        <v>78.944077644373152</v>
      </c>
      <c r="V45" s="6">
        <v>36.169666428690746</v>
      </c>
      <c r="W45" s="6">
        <v>225.65220030453276</v>
      </c>
      <c r="X45" s="6">
        <v>304.59627794890588</v>
      </c>
      <c r="Y45" s="6">
        <v>0.2333377929467802</v>
      </c>
      <c r="Z45" s="6">
        <v>2.6491318482028126</v>
      </c>
      <c r="AA45" s="6">
        <v>59.325294403697512</v>
      </c>
      <c r="AB45" s="6">
        <v>25.917610739030611</v>
      </c>
      <c r="AC45" s="6">
        <v>11.8746252161223</v>
      </c>
      <c r="AD45" s="6">
        <f t="shared" si="16"/>
        <v>0.94424846164160825</v>
      </c>
      <c r="AE45" s="6">
        <v>1.0173239436619719</v>
      </c>
      <c r="AF45" s="6">
        <f t="shared" si="10"/>
        <v>92.816891563829685</v>
      </c>
    </row>
    <row r="46" spans="1:32" ht="16" customHeight="1">
      <c r="A46" s="17" t="s">
        <v>317</v>
      </c>
      <c r="B46" s="17" t="s">
        <v>39</v>
      </c>
      <c r="C46" s="17" t="s">
        <v>40</v>
      </c>
      <c r="D46" s="6">
        <v>0.50291765811092981</v>
      </c>
      <c r="E46" s="6">
        <v>6.54848416987753</v>
      </c>
      <c r="F46" s="3">
        <v>665.20124791391061</v>
      </c>
      <c r="G46" s="3">
        <v>624.61470734325894</v>
      </c>
      <c r="H46" s="18">
        <v>34.589371882890816</v>
      </c>
      <c r="I46" s="3">
        <f t="shared" si="17"/>
        <v>1331.4567289680488</v>
      </c>
      <c r="J46" s="3">
        <v>1371.1699999999998</v>
      </c>
      <c r="K46" s="6">
        <f t="shared" ref="K46:K52" si="23">D46/$I46*100</f>
        <v>3.7771986664614954E-2</v>
      </c>
      <c r="L46" s="6">
        <f t="shared" si="18"/>
        <v>0.49182853842745311</v>
      </c>
      <c r="M46" s="6">
        <f t="shared" si="19"/>
        <v>49.960410536922048</v>
      </c>
      <c r="N46" s="6">
        <f t="shared" si="20"/>
        <v>46.912129681252893</v>
      </c>
      <c r="O46" s="6">
        <f t="shared" si="21"/>
        <v>2.5978592567329963</v>
      </c>
      <c r="P46" s="6">
        <f t="shared" si="22"/>
        <v>97.10369457966911</v>
      </c>
      <c r="R46" s="6">
        <v>0.72293965909090419</v>
      </c>
      <c r="S46" s="6">
        <v>8.6223105587995317</v>
      </c>
      <c r="T46" s="6">
        <v>171.58719616822549</v>
      </c>
      <c r="U46" s="6">
        <v>74.13752174769229</v>
      </c>
      <c r="V46" s="6">
        <v>34.525938752990967</v>
      </c>
      <c r="W46" s="6">
        <v>215.45838513910689</v>
      </c>
      <c r="X46" s="6">
        <v>289.59590688679918</v>
      </c>
      <c r="Y46" s="6">
        <v>0.24963738847783362</v>
      </c>
      <c r="Z46" s="6">
        <v>2.9773592629435628</v>
      </c>
      <c r="AA46" s="6">
        <v>59.250559862124575</v>
      </c>
      <c r="AB46" s="6">
        <v>25.600334806068954</v>
      </c>
      <c r="AC46" s="6">
        <v>11.922108680385076</v>
      </c>
      <c r="AD46" s="6">
        <f t="shared" si="16"/>
        <v>0.89774731134907759</v>
      </c>
      <c r="AE46" s="6">
        <v>0.93</v>
      </c>
      <c r="AF46" s="6">
        <f t="shared" si="10"/>
        <v>96.531968962266404</v>
      </c>
    </row>
    <row r="47" spans="1:32" ht="16" customHeight="1">
      <c r="A47" s="17" t="s">
        <v>318</v>
      </c>
      <c r="B47" s="17" t="s">
        <v>41</v>
      </c>
      <c r="C47" s="17" t="s">
        <v>42</v>
      </c>
      <c r="D47" s="6">
        <v>1.0727454204376525</v>
      </c>
      <c r="E47" s="18">
        <v>80.09824936221213</v>
      </c>
      <c r="F47" s="3">
        <v>952.60465327797681</v>
      </c>
      <c r="G47" s="3">
        <v>659.71684190207532</v>
      </c>
      <c r="H47" s="18">
        <v>26.945701953445074</v>
      </c>
      <c r="I47" s="3">
        <f t="shared" si="17"/>
        <v>1720.4381919161467</v>
      </c>
      <c r="J47" s="3">
        <v>1752.49</v>
      </c>
      <c r="K47" s="6">
        <f t="shared" si="23"/>
        <v>6.2353034562832907E-2</v>
      </c>
      <c r="L47" s="6">
        <f t="shared" si="18"/>
        <v>4.6556888668579424</v>
      </c>
      <c r="M47" s="6">
        <f t="shared" si="19"/>
        <v>55.369885285853172</v>
      </c>
      <c r="N47" s="6">
        <f t="shared" si="20"/>
        <v>38.345861246390513</v>
      </c>
      <c r="O47" s="6">
        <f t="shared" si="21"/>
        <v>1.5662115663355605</v>
      </c>
      <c r="P47" s="6">
        <f t="shared" si="22"/>
        <v>98.171070415017866</v>
      </c>
      <c r="R47" s="6">
        <v>1.7782327965340856</v>
      </c>
      <c r="S47" s="6">
        <v>14.241974199621207</v>
      </c>
      <c r="T47" s="6">
        <v>247.36546624453129</v>
      </c>
      <c r="U47" s="6">
        <v>77.458972428409098</v>
      </c>
      <c r="V47" s="6">
        <v>53.120580941789754</v>
      </c>
      <c r="W47" s="6">
        <v>316.50625418247631</v>
      </c>
      <c r="X47" s="6">
        <v>393.9652266108854</v>
      </c>
      <c r="Y47" s="6">
        <v>0.45136795747976616</v>
      </c>
      <c r="Z47" s="6">
        <v>3.6150333170617186</v>
      </c>
      <c r="AA47" s="6">
        <v>62.788654819236399</v>
      </c>
      <c r="AB47" s="6">
        <v>19.66137293251883</v>
      </c>
      <c r="AC47" s="6">
        <v>13.483570973703296</v>
      </c>
      <c r="AD47" s="6">
        <f t="shared" si="16"/>
        <v>1.2212922024937447</v>
      </c>
      <c r="AE47" s="6">
        <v>1.2705633802816902</v>
      </c>
      <c r="AF47" s="6">
        <f t="shared" si="10"/>
        <v>96.122099963480622</v>
      </c>
    </row>
    <row r="48" spans="1:32" ht="16" customHeight="1">
      <c r="A48" s="17" t="s">
        <v>143</v>
      </c>
      <c r="B48" s="17" t="s">
        <v>43</v>
      </c>
      <c r="C48" s="17" t="s">
        <v>44</v>
      </c>
      <c r="D48" s="6">
        <v>0.33555299442197523</v>
      </c>
      <c r="E48" s="3">
        <v>102.40716875724981</v>
      </c>
      <c r="F48" s="3">
        <v>817.3432021635416</v>
      </c>
      <c r="G48" s="3">
        <v>845.10000834216339</v>
      </c>
      <c r="H48" s="18">
        <v>33.742681564389784</v>
      </c>
      <c r="I48" s="3">
        <f t="shared" si="17"/>
        <v>1798.9286138217667</v>
      </c>
      <c r="J48" s="3">
        <v>1800.9100000000005</v>
      </c>
      <c r="K48" s="6">
        <f t="shared" si="23"/>
        <v>1.8652935521944004E-2</v>
      </c>
      <c r="L48" s="6">
        <f t="shared" si="18"/>
        <v>5.6926755164391452</v>
      </c>
      <c r="M48" s="6">
        <f t="shared" si="19"/>
        <v>45.434999248086996</v>
      </c>
      <c r="N48" s="6">
        <f t="shared" si="20"/>
        <v>46.977962429914058</v>
      </c>
      <c r="O48" s="6">
        <f t="shared" si="21"/>
        <v>1.8757098700378405</v>
      </c>
      <c r="P48" s="6">
        <f t="shared" si="22"/>
        <v>99.889978612022048</v>
      </c>
      <c r="R48" s="6">
        <v>1.9721689104112938</v>
      </c>
      <c r="S48" s="6">
        <v>16.798044364515604</v>
      </c>
      <c r="T48" s="6">
        <v>258.32163178809157</v>
      </c>
      <c r="U48" s="6">
        <v>88.476032144875489</v>
      </c>
      <c r="V48" s="6">
        <v>58.695923113553015</v>
      </c>
      <c r="W48" s="6">
        <v>335.78776817657149</v>
      </c>
      <c r="X48" s="6">
        <v>424.26380032144698</v>
      </c>
      <c r="Y48" s="6">
        <v>0.46484496412775822</v>
      </c>
      <c r="Z48" s="6">
        <v>3.9593395316282995</v>
      </c>
      <c r="AA48" s="6">
        <v>60.887031038795214</v>
      </c>
      <c r="AB48" s="6">
        <v>20.854013959673416</v>
      </c>
      <c r="AC48" s="6">
        <v>13.834770505775312</v>
      </c>
      <c r="AD48" s="6">
        <f t="shared" si="16"/>
        <v>1.3152177809964856</v>
      </c>
      <c r="AE48" s="6">
        <v>1.4277464788732395</v>
      </c>
      <c r="AF48" s="6">
        <f t="shared" si="10"/>
        <v>92.11843982514597</v>
      </c>
    </row>
    <row r="49" spans="1:32" ht="16" customHeight="1">
      <c r="A49" s="17" t="s">
        <v>144</v>
      </c>
      <c r="B49" s="17" t="s">
        <v>45</v>
      </c>
      <c r="C49" s="17" t="s">
        <v>46</v>
      </c>
      <c r="D49" s="18">
        <v>14.694644087831449</v>
      </c>
      <c r="E49" s="3">
        <v>107.23254919270471</v>
      </c>
      <c r="F49" s="3">
        <v>792.03596829875994</v>
      </c>
      <c r="G49" s="3">
        <v>892.84609821650213</v>
      </c>
      <c r="H49" s="18">
        <v>32.605697188091483</v>
      </c>
      <c r="I49" s="3">
        <f t="shared" si="17"/>
        <v>1839.4149569838896</v>
      </c>
      <c r="J49" s="3">
        <v>1869.9900000000002</v>
      </c>
      <c r="K49" s="6">
        <f t="shared" si="23"/>
        <v>0.79887597042955605</v>
      </c>
      <c r="L49" s="6">
        <f t="shared" si="18"/>
        <v>5.8297095381096158</v>
      </c>
      <c r="M49" s="6">
        <f t="shared" si="19"/>
        <v>43.059124059612444</v>
      </c>
      <c r="N49" s="6">
        <f t="shared" si="20"/>
        <v>48.539678055054658</v>
      </c>
      <c r="O49" s="6">
        <f t="shared" si="21"/>
        <v>1.7726123767937294</v>
      </c>
      <c r="P49" s="6">
        <f t="shared" si="22"/>
        <v>98.36496221818777</v>
      </c>
      <c r="R49" s="6">
        <v>1.482751643430942</v>
      </c>
      <c r="S49" s="6">
        <v>12.812765177622385</v>
      </c>
      <c r="T49" s="6">
        <v>254.1471145898864</v>
      </c>
      <c r="U49" s="6">
        <v>81.09244570909091</v>
      </c>
      <c r="V49" s="6">
        <v>61.581958771800679</v>
      </c>
      <c r="W49" s="6">
        <v>330.02459018274038</v>
      </c>
      <c r="X49" s="6">
        <v>411.11703589183128</v>
      </c>
      <c r="Y49" s="6">
        <v>0.36066412091496686</v>
      </c>
      <c r="Z49" s="6">
        <v>3.1165736418165708</v>
      </c>
      <c r="AA49" s="6">
        <v>61.818677505924335</v>
      </c>
      <c r="AB49" s="6">
        <v>19.724905228794043</v>
      </c>
      <c r="AC49" s="6">
        <v>14.979179502550089</v>
      </c>
      <c r="AD49" s="6">
        <f t="shared" si="16"/>
        <v>1.274462811264677</v>
      </c>
      <c r="AE49" s="6">
        <v>1.4583098591549295</v>
      </c>
      <c r="AF49" s="6">
        <f t="shared" si="10"/>
        <v>87.39314236023958</v>
      </c>
    </row>
    <row r="50" spans="1:32" ht="16" customHeight="1">
      <c r="A50" s="17" t="s">
        <v>145</v>
      </c>
      <c r="B50" s="17" t="s">
        <v>47</v>
      </c>
      <c r="C50" s="17" t="s">
        <v>48</v>
      </c>
      <c r="D50" s="6">
        <v>0.36984369888643981</v>
      </c>
      <c r="E50" s="3">
        <v>107.71859138142867</v>
      </c>
      <c r="F50" s="3">
        <v>730.26118659678264</v>
      </c>
      <c r="G50" s="3">
        <v>1134.1321744216712</v>
      </c>
      <c r="H50" s="18">
        <v>41.24824087966573</v>
      </c>
      <c r="I50" s="3">
        <f t="shared" si="17"/>
        <v>2013.7300369784346</v>
      </c>
      <c r="J50" s="3">
        <v>1983.5399999999997</v>
      </c>
      <c r="K50" s="6">
        <f t="shared" si="23"/>
        <v>1.8366101319190909E-2</v>
      </c>
      <c r="L50" s="6">
        <f t="shared" si="18"/>
        <v>5.349207162994821</v>
      </c>
      <c r="M50" s="6">
        <f t="shared" si="19"/>
        <v>36.264105574574749</v>
      </c>
      <c r="N50" s="6">
        <f t="shared" si="20"/>
        <v>56.319971078318723</v>
      </c>
      <c r="O50" s="6">
        <f t="shared" si="21"/>
        <v>2.0483500827925263</v>
      </c>
      <c r="P50" s="6">
        <f t="shared" si="22"/>
        <v>101.5220281405182</v>
      </c>
      <c r="R50" s="6">
        <v>1.2196651096874966</v>
      </c>
      <c r="S50" s="6">
        <v>13.153623940810185</v>
      </c>
      <c r="T50" s="6">
        <v>265.96103295312497</v>
      </c>
      <c r="U50" s="6">
        <v>93.474051900976548</v>
      </c>
      <c r="V50" s="6">
        <v>65.164605372825505</v>
      </c>
      <c r="W50" s="6">
        <v>345.49892737644819</v>
      </c>
      <c r="X50" s="6">
        <v>438.97297927742471</v>
      </c>
      <c r="Y50" s="6">
        <v>0.27784514475017047</v>
      </c>
      <c r="Z50" s="6">
        <v>2.9964541240013958</v>
      </c>
      <c r="AA50" s="6">
        <v>60.587107978926738</v>
      </c>
      <c r="AB50" s="6">
        <v>21.293805385206245</v>
      </c>
      <c r="AC50" s="6">
        <v>14.844787367115458</v>
      </c>
      <c r="AD50" s="6">
        <f t="shared" si="16"/>
        <v>1.3608162357600164</v>
      </c>
      <c r="AE50" s="6">
        <v>1.6416901408450701</v>
      </c>
      <c r="AF50" s="6">
        <f t="shared" si="10"/>
        <v>82.891174278449881</v>
      </c>
    </row>
    <row r="51" spans="1:32" ht="16" customHeight="1">
      <c r="A51" s="17" t="s">
        <v>146</v>
      </c>
      <c r="B51" s="17" t="s">
        <v>49</v>
      </c>
      <c r="C51" s="17" t="s">
        <v>50</v>
      </c>
      <c r="D51" s="6">
        <v>0.34440239304382952</v>
      </c>
      <c r="E51" s="18">
        <v>97.885510624115653</v>
      </c>
      <c r="F51" s="3">
        <v>594.89996210201548</v>
      </c>
      <c r="G51" s="3">
        <v>1092.827754848294</v>
      </c>
      <c r="H51" s="18">
        <v>43.461017740303816</v>
      </c>
      <c r="I51" s="3">
        <f t="shared" si="17"/>
        <v>1829.4186477077728</v>
      </c>
      <c r="J51" s="3">
        <v>1910.8699999999997</v>
      </c>
      <c r="K51" s="6">
        <f t="shared" si="23"/>
        <v>1.8825783451773558E-2</v>
      </c>
      <c r="L51" s="6">
        <f t="shared" si="18"/>
        <v>5.3506347902796527</v>
      </c>
      <c r="M51" s="6">
        <f t="shared" si="19"/>
        <v>32.518525097982028</v>
      </c>
      <c r="N51" s="6">
        <f t="shared" si="20"/>
        <v>59.736340624798302</v>
      </c>
      <c r="O51" s="6">
        <f t="shared" si="21"/>
        <v>2.3756737034882449</v>
      </c>
      <c r="P51" s="6">
        <f t="shared" si="22"/>
        <v>95.737472863552895</v>
      </c>
      <c r="R51" s="6">
        <v>1.259240159055941</v>
      </c>
      <c r="S51" s="6">
        <v>14.287405890454552</v>
      </c>
      <c r="T51" s="6">
        <v>269.14659362225962</v>
      </c>
      <c r="U51" s="6">
        <v>102.81330478998251</v>
      </c>
      <c r="V51" s="6">
        <v>70.53889366241259</v>
      </c>
      <c r="W51" s="6">
        <v>355.23213333418272</v>
      </c>
      <c r="X51" s="6">
        <v>458.04543812416523</v>
      </c>
      <c r="Y51" s="6">
        <v>0.27491599178738918</v>
      </c>
      <c r="Z51" s="6">
        <v>3.1192114801897834</v>
      </c>
      <c r="AA51" s="6">
        <v>58.759802242436123</v>
      </c>
      <c r="AB51" s="6">
        <v>22.446092948995219</v>
      </c>
      <c r="AC51" s="6">
        <v>15.399977336591478</v>
      </c>
      <c r="AD51" s="6">
        <f t="shared" si="16"/>
        <v>1.419940858184912</v>
      </c>
      <c r="AE51" s="6">
        <v>1.7246478873239437</v>
      </c>
      <c r="AF51" s="6">
        <f t="shared" si="10"/>
        <v>82.332217991938549</v>
      </c>
    </row>
    <row r="52" spans="1:32" ht="16" customHeight="1">
      <c r="A52" s="17" t="s">
        <v>147</v>
      </c>
      <c r="B52" s="17" t="s">
        <v>51</v>
      </c>
      <c r="C52" s="17" t="s">
        <v>52</v>
      </c>
      <c r="D52" s="18">
        <v>10.119064186187648</v>
      </c>
      <c r="E52" s="18">
        <v>82.64313031843119</v>
      </c>
      <c r="F52" s="3">
        <v>606.34301046652865</v>
      </c>
      <c r="G52" s="3">
        <v>853.54989181990788</v>
      </c>
      <c r="H52" s="18">
        <v>37.30112776227876</v>
      </c>
      <c r="I52" s="3">
        <f t="shared" si="17"/>
        <v>1589.9562245533341</v>
      </c>
      <c r="J52" s="3">
        <v>1651.2099999999998</v>
      </c>
      <c r="K52" s="6">
        <f t="shared" si="23"/>
        <v>0.6364366534072593</v>
      </c>
      <c r="L52" s="6">
        <f t="shared" si="18"/>
        <v>5.1978242571834397</v>
      </c>
      <c r="M52" s="6">
        <f t="shared" si="19"/>
        <v>38.135830477777361</v>
      </c>
      <c r="N52" s="6">
        <f t="shared" si="20"/>
        <v>53.683861142761678</v>
      </c>
      <c r="O52" s="6">
        <f t="shared" si="21"/>
        <v>2.3460474688702675</v>
      </c>
      <c r="P52" s="6">
        <f t="shared" si="22"/>
        <v>96.290370367992821</v>
      </c>
      <c r="R52" s="6">
        <v>1.2266551277560209</v>
      </c>
      <c r="S52" s="6">
        <v>12.068656029926377</v>
      </c>
      <c r="T52" s="6">
        <v>263.01054329673701</v>
      </c>
      <c r="U52" s="6">
        <v>97.214030198247372</v>
      </c>
      <c r="V52" s="6">
        <v>58.703366064864454</v>
      </c>
      <c r="W52" s="6">
        <v>335.00922051928387</v>
      </c>
      <c r="X52" s="6">
        <v>432.22325071753124</v>
      </c>
      <c r="Y52" s="6">
        <v>0.28380128225856849</v>
      </c>
      <c r="Z52" s="6">
        <v>2.7922273986629067</v>
      </c>
      <c r="AA52" s="6">
        <v>60.850623574764839</v>
      </c>
      <c r="AB52" s="6">
        <v>22.491624417905083</v>
      </c>
      <c r="AC52" s="6">
        <v>13.581723326408596</v>
      </c>
      <c r="AD52" s="6">
        <f t="shared" si="16"/>
        <v>1.3398920772243468</v>
      </c>
      <c r="AE52" s="6">
        <v>1.5587323943661973</v>
      </c>
      <c r="AF52" s="6">
        <f t="shared" si="10"/>
        <v>85.960366389200885</v>
      </c>
    </row>
    <row r="53" spans="1:32" ht="16" customHeight="1">
      <c r="A53" s="17" t="s">
        <v>148</v>
      </c>
      <c r="B53" s="17" t="s">
        <v>53</v>
      </c>
      <c r="C53" s="17" t="s">
        <v>54</v>
      </c>
      <c r="D53" s="6" t="s">
        <v>102</v>
      </c>
      <c r="E53" s="18">
        <v>41.871314522602049</v>
      </c>
      <c r="F53" s="3">
        <v>398.04358470304766</v>
      </c>
      <c r="G53" s="3">
        <v>478.00700740409479</v>
      </c>
      <c r="H53" s="18">
        <v>15.465564609500735</v>
      </c>
      <c r="I53" s="3">
        <f t="shared" si="17"/>
        <v>933.3874712392452</v>
      </c>
      <c r="J53" s="3">
        <v>930.56</v>
      </c>
      <c r="K53" s="6" t="s">
        <v>102</v>
      </c>
      <c r="L53" s="6">
        <f t="shared" si="18"/>
        <v>4.4859520630815952</v>
      </c>
      <c r="M53" s="6">
        <f t="shared" si="19"/>
        <v>42.645053310451111</v>
      </c>
      <c r="N53" s="6">
        <f t="shared" si="20"/>
        <v>51.212065956858375</v>
      </c>
      <c r="O53" s="6">
        <f t="shared" si="21"/>
        <v>1.6569286696089167</v>
      </c>
      <c r="P53" s="6">
        <f t="shared" si="22"/>
        <v>100.30384620435493</v>
      </c>
      <c r="R53" s="6">
        <v>1.5657273386985899</v>
      </c>
      <c r="S53" s="6">
        <v>8.8808212599348053</v>
      </c>
      <c r="T53" s="6">
        <v>177.20102961948345</v>
      </c>
      <c r="U53" s="6">
        <v>67.65481461698846</v>
      </c>
      <c r="V53" s="6">
        <v>34.248047547486209</v>
      </c>
      <c r="W53" s="6">
        <v>221.89562576560306</v>
      </c>
      <c r="X53" s="6">
        <v>289.55044038259155</v>
      </c>
      <c r="Y53" s="6">
        <v>0.5407442436038945</v>
      </c>
      <c r="Z53" s="6">
        <v>3.0671068046728971</v>
      </c>
      <c r="AA53" s="6">
        <v>61.19867384257558</v>
      </c>
      <c r="AB53" s="6">
        <v>23.365467697992155</v>
      </c>
      <c r="AC53" s="6">
        <v>11.828007411155463</v>
      </c>
      <c r="AD53" s="6">
        <f t="shared" si="16"/>
        <v>0.89760636518603376</v>
      </c>
      <c r="AE53" s="6">
        <v>0.86450704225352115</v>
      </c>
      <c r="AF53" s="6">
        <f t="shared" si="10"/>
        <v>103.82869326850503</v>
      </c>
    </row>
    <row r="54" spans="1:32" ht="16" customHeight="1">
      <c r="A54" s="17" t="s">
        <v>149</v>
      </c>
      <c r="B54" s="17" t="s">
        <v>55</v>
      </c>
      <c r="C54" s="17" t="s">
        <v>56</v>
      </c>
      <c r="D54" s="6" t="s">
        <v>102</v>
      </c>
      <c r="E54" s="18">
        <v>34.855858364690285</v>
      </c>
      <c r="F54" s="3">
        <v>426.05215693647659</v>
      </c>
      <c r="G54" s="3">
        <v>451.73286177688124</v>
      </c>
      <c r="H54" s="18">
        <v>19.988539547530035</v>
      </c>
      <c r="I54" s="3">
        <f t="shared" si="17"/>
        <v>932.62941662557819</v>
      </c>
      <c r="J54" s="3">
        <v>948.85000000000014</v>
      </c>
      <c r="K54" s="6" t="s">
        <v>102</v>
      </c>
      <c r="L54" s="6">
        <f t="shared" si="18"/>
        <v>3.7373749683775879</v>
      </c>
      <c r="M54" s="6">
        <f t="shared" si="19"/>
        <v>45.682899267536541</v>
      </c>
      <c r="N54" s="6">
        <f t="shared" si="20"/>
        <v>48.436480098529636</v>
      </c>
      <c r="O54" s="6">
        <f t="shared" si="21"/>
        <v>2.1432456655562273</v>
      </c>
      <c r="P54" s="6">
        <f t="shared" si="22"/>
        <v>98.290500777317604</v>
      </c>
      <c r="R54" s="6">
        <v>2.9891533082000512E-2</v>
      </c>
      <c r="S54" s="6">
        <v>6.6026634812009766</v>
      </c>
      <c r="T54" s="6">
        <v>175.55987299505415</v>
      </c>
      <c r="U54" s="6">
        <v>61.304724912827751</v>
      </c>
      <c r="V54" s="6">
        <v>36.668304581193915</v>
      </c>
      <c r="W54" s="6">
        <v>218.86073259053106</v>
      </c>
      <c r="X54" s="6">
        <v>280.16545750335882</v>
      </c>
      <c r="Y54" s="6">
        <v>1.0669242863975175E-2</v>
      </c>
      <c r="Z54" s="6">
        <v>2.3567014792042373</v>
      </c>
      <c r="AA54" s="6">
        <v>62.662925886553808</v>
      </c>
      <c r="AB54" s="6">
        <v>21.881614335733303</v>
      </c>
      <c r="AC54" s="6">
        <v>13.088089055644666</v>
      </c>
      <c r="AD54" s="6">
        <f t="shared" si="16"/>
        <v>0.86851291826041244</v>
      </c>
      <c r="AE54" s="6">
        <v>0.86887323943661965</v>
      </c>
      <c r="AF54" s="6">
        <f t="shared" si="10"/>
        <v>99.958530064012464</v>
      </c>
    </row>
    <row r="55" spans="1:32" ht="16" customHeight="1">
      <c r="A55" s="17" t="s">
        <v>150</v>
      </c>
      <c r="B55" s="17" t="s">
        <v>57</v>
      </c>
      <c r="C55" s="17" t="s">
        <v>58</v>
      </c>
      <c r="D55" s="6" t="s">
        <v>102</v>
      </c>
      <c r="E55" s="18">
        <v>36.865356228506442</v>
      </c>
      <c r="F55" s="3">
        <v>375.81543401268283</v>
      </c>
      <c r="G55" s="3">
        <v>417.76160899260555</v>
      </c>
      <c r="H55" s="18">
        <v>18.285522410073284</v>
      </c>
      <c r="I55" s="3">
        <f t="shared" si="17"/>
        <v>848.72792164386806</v>
      </c>
      <c r="J55" s="3">
        <v>910.67000000000007</v>
      </c>
      <c r="K55" s="6" t="s">
        <v>102</v>
      </c>
      <c r="L55" s="6">
        <f t="shared" si="18"/>
        <v>4.3436012046243713</v>
      </c>
      <c r="M55" s="6">
        <f t="shared" si="19"/>
        <v>44.279848044209572</v>
      </c>
      <c r="N55" s="6">
        <f t="shared" si="20"/>
        <v>49.222088532619424</v>
      </c>
      <c r="O55" s="6">
        <f t="shared" si="21"/>
        <v>2.1544622185466418</v>
      </c>
      <c r="P55" s="6">
        <f t="shared" si="22"/>
        <v>93.198186131515044</v>
      </c>
      <c r="R55" s="6" t="s">
        <v>102</v>
      </c>
      <c r="S55" s="6">
        <v>8.6895366098816087</v>
      </c>
      <c r="T55" s="6">
        <v>152.94492037174726</v>
      </c>
      <c r="U55" s="6">
        <v>62.651898355019931</v>
      </c>
      <c r="V55" s="6">
        <v>32.028976536079256</v>
      </c>
      <c r="W55" s="6">
        <v>193.66343351770811</v>
      </c>
      <c r="X55" s="6">
        <v>256.31533187272805</v>
      </c>
      <c r="Y55" s="6">
        <v>0</v>
      </c>
      <c r="Z55" s="6">
        <v>3.3901743397060424</v>
      </c>
      <c r="AA55" s="6">
        <v>59.670609344466065</v>
      </c>
      <c r="AB55" s="6">
        <v>24.443289403432715</v>
      </c>
      <c r="AC55" s="6">
        <v>12.495926912395184</v>
      </c>
      <c r="AD55" s="6">
        <f t="shared" si="16"/>
        <v>0.79457752880545685</v>
      </c>
      <c r="AE55" s="6">
        <v>0.83394366197183101</v>
      </c>
      <c r="AF55" s="6">
        <f t="shared" si="10"/>
        <v>95.279521272061203</v>
      </c>
    </row>
    <row r="56" spans="1:32" ht="16" customHeight="1">
      <c r="A56" s="17" t="s">
        <v>151</v>
      </c>
      <c r="B56" s="17" t="s">
        <v>59</v>
      </c>
      <c r="C56" s="17" t="s">
        <v>60</v>
      </c>
      <c r="D56" s="6" t="s">
        <v>102</v>
      </c>
      <c r="E56" s="18">
        <v>33.114986397810711</v>
      </c>
      <c r="F56" s="3">
        <v>420.57253197268238</v>
      </c>
      <c r="G56" s="3">
        <v>420.83275352107182</v>
      </c>
      <c r="H56" s="18">
        <v>12.969248883260059</v>
      </c>
      <c r="I56" s="3">
        <f t="shared" si="17"/>
        <v>887.489520774825</v>
      </c>
      <c r="J56" s="3">
        <v>937.05</v>
      </c>
      <c r="K56" s="6" t="s">
        <v>102</v>
      </c>
      <c r="L56" s="6">
        <f t="shared" si="18"/>
        <v>3.7313101307269059</v>
      </c>
      <c r="M56" s="6">
        <f t="shared" si="19"/>
        <v>47.389013856242542</v>
      </c>
      <c r="N56" s="6">
        <f t="shared" si="20"/>
        <v>47.41833494030022</v>
      </c>
      <c r="O56" s="6">
        <f t="shared" si="21"/>
        <v>1.4613410727303262</v>
      </c>
      <c r="P56" s="6">
        <f t="shared" si="22"/>
        <v>94.711010167528414</v>
      </c>
      <c r="R56" s="6">
        <v>0.71705983781249494</v>
      </c>
      <c r="S56" s="6">
        <v>9.3219082715091677</v>
      </c>
      <c r="T56" s="6">
        <v>154.15213280035621</v>
      </c>
      <c r="U56" s="6">
        <v>58.114393512918745</v>
      </c>
      <c r="V56" s="6">
        <v>55.50222417263123</v>
      </c>
      <c r="W56" s="6">
        <v>219.69332508230912</v>
      </c>
      <c r="X56" s="6">
        <v>277.80771859522787</v>
      </c>
      <c r="Y56" s="6">
        <v>0.25811372032368451</v>
      </c>
      <c r="Z56" s="6">
        <v>3.3555252959300961</v>
      </c>
      <c r="AA56" s="6">
        <v>55.488786841433793</v>
      </c>
      <c r="AB56" s="6">
        <v>20.918926877475545</v>
      </c>
      <c r="AC56" s="6">
        <v>19.97864726483688</v>
      </c>
      <c r="AD56" s="6">
        <f t="shared" si="16"/>
        <v>0.86120392764520626</v>
      </c>
      <c r="AE56" s="6">
        <v>0.83394366197183101</v>
      </c>
      <c r="AF56" s="6">
        <f t="shared" si="10"/>
        <v>103.26883780241454</v>
      </c>
    </row>
    <row r="57" spans="1:32" ht="16" customHeight="1">
      <c r="A57" s="17" t="s">
        <v>152</v>
      </c>
      <c r="B57" s="17" t="s">
        <v>61</v>
      </c>
      <c r="C57" s="17" t="s">
        <v>62</v>
      </c>
      <c r="D57" s="6" t="s">
        <v>102</v>
      </c>
      <c r="E57" s="18">
        <v>35.668961248967626</v>
      </c>
      <c r="F57" s="3">
        <v>442.98658699141799</v>
      </c>
      <c r="G57" s="3">
        <v>484.6201895061626</v>
      </c>
      <c r="H57" s="18">
        <v>18.780876051818495</v>
      </c>
      <c r="I57" s="3">
        <f t="shared" si="17"/>
        <v>982.0566137983667</v>
      </c>
      <c r="J57" s="3">
        <v>937.76</v>
      </c>
      <c r="K57" s="6" t="s">
        <v>102</v>
      </c>
      <c r="L57" s="6">
        <f t="shared" si="18"/>
        <v>3.6320677186835875</v>
      </c>
      <c r="M57" s="6">
        <f t="shared" si="19"/>
        <v>45.108049858556413</v>
      </c>
      <c r="N57" s="6">
        <f t="shared" si="20"/>
        <v>49.34747983945288</v>
      </c>
      <c r="O57" s="6">
        <f t="shared" si="21"/>
        <v>1.9124025833071305</v>
      </c>
      <c r="P57" s="6">
        <f t="shared" si="22"/>
        <v>104.72366210953408</v>
      </c>
      <c r="R57" s="6">
        <v>0.5408263260811691</v>
      </c>
      <c r="S57" s="6">
        <v>2.0632800858969551</v>
      </c>
      <c r="T57" s="6">
        <v>152.53384244230534</v>
      </c>
      <c r="U57" s="6">
        <v>65.17153036617141</v>
      </c>
      <c r="V57" s="6">
        <v>70.031837326223169</v>
      </c>
      <c r="W57" s="6">
        <v>225.16978618050666</v>
      </c>
      <c r="X57" s="6">
        <v>290.34131654667806</v>
      </c>
      <c r="Y57" s="6">
        <v>0.18627260236805487</v>
      </c>
      <c r="Z57" s="6">
        <v>0.71063950196190639</v>
      </c>
      <c r="AA57" s="6">
        <v>52.53604421738666</v>
      </c>
      <c r="AB57" s="6">
        <v>22.446522989329289</v>
      </c>
      <c r="AC57" s="6">
        <v>24.120520688954091</v>
      </c>
      <c r="AD57" s="6">
        <f t="shared" si="16"/>
        <v>0.90005808129470199</v>
      </c>
      <c r="AE57" s="6">
        <v>0.90380281690140851</v>
      </c>
      <c r="AF57" s="6">
        <f t="shared" si="10"/>
        <v>99.585668960454782</v>
      </c>
    </row>
    <row r="58" spans="1:32" ht="16" customHeight="1">
      <c r="A58" s="17" t="s">
        <v>153</v>
      </c>
      <c r="B58" s="17" t="s">
        <v>63</v>
      </c>
      <c r="C58" s="17" t="s">
        <v>64</v>
      </c>
      <c r="D58" s="6" t="s">
        <v>102</v>
      </c>
      <c r="E58" s="18">
        <v>26.960214628273405</v>
      </c>
      <c r="F58" s="3">
        <v>365.50805244089565</v>
      </c>
      <c r="G58" s="3">
        <v>150.33871298837269</v>
      </c>
      <c r="H58" s="6">
        <v>4.8400967554954635</v>
      </c>
      <c r="I58" s="3">
        <f t="shared" si="17"/>
        <v>547.64707681303719</v>
      </c>
      <c r="J58" s="3">
        <v>549.25000000000011</v>
      </c>
      <c r="K58" s="6" t="s">
        <v>102</v>
      </c>
      <c r="L58" s="6">
        <f t="shared" si="18"/>
        <v>4.9229176544070974</v>
      </c>
      <c r="M58" s="6">
        <f t="shared" si="19"/>
        <v>66.741532624975093</v>
      </c>
      <c r="N58" s="6">
        <f t="shared" si="20"/>
        <v>27.451751201384983</v>
      </c>
      <c r="O58" s="6">
        <f t="shared" si="21"/>
        <v>0.88379851923282293</v>
      </c>
      <c r="P58" s="6">
        <f t="shared" si="22"/>
        <v>99.708161458905252</v>
      </c>
      <c r="R58" s="6">
        <v>0.54952355159045529</v>
      </c>
      <c r="S58" s="6">
        <v>2.9508887624652109</v>
      </c>
      <c r="T58" s="6">
        <v>91.375815848449292</v>
      </c>
      <c r="U58" s="6">
        <v>31.192990018384691</v>
      </c>
      <c r="V58" s="6">
        <v>48.218324073644382</v>
      </c>
      <c r="W58" s="6">
        <v>143.09455223614935</v>
      </c>
      <c r="X58" s="6">
        <v>174.28754225453403</v>
      </c>
      <c r="Y58" s="6">
        <v>0.31529709150865004</v>
      </c>
      <c r="Z58" s="6">
        <v>1.6931151385195717</v>
      </c>
      <c r="AA58" s="6">
        <v>52.428196913237599</v>
      </c>
      <c r="AB58" s="6">
        <v>17.897429509235742</v>
      </c>
      <c r="AC58" s="6">
        <v>27.665961347498431</v>
      </c>
      <c r="AD58" s="6">
        <f t="shared" si="16"/>
        <v>0.54029138098905549</v>
      </c>
      <c r="AE58" s="6">
        <v>0.53704225352112678</v>
      </c>
      <c r="AF58" s="6">
        <f t="shared" si="10"/>
        <v>100.60500406562534</v>
      </c>
    </row>
    <row r="59" spans="1:32" ht="16" customHeight="1">
      <c r="A59" s="17" t="s">
        <v>154</v>
      </c>
      <c r="B59" s="17" t="s">
        <v>65</v>
      </c>
      <c r="C59" s="17" t="s">
        <v>66</v>
      </c>
      <c r="D59" s="6" t="s">
        <v>102</v>
      </c>
      <c r="E59" s="6">
        <v>5.2956887259885228</v>
      </c>
      <c r="F59" s="18">
        <v>57.584779212559191</v>
      </c>
      <c r="G59" s="6">
        <v>6.7723927122761243</v>
      </c>
      <c r="H59" s="3" t="s">
        <v>102</v>
      </c>
      <c r="I59" s="18">
        <f t="shared" si="17"/>
        <v>69.65286065082384</v>
      </c>
      <c r="J59" s="18">
        <v>68.499999999999986</v>
      </c>
      <c r="K59" s="6" t="s">
        <v>102</v>
      </c>
      <c r="L59" s="6">
        <f t="shared" si="18"/>
        <v>7.6029737709356908</v>
      </c>
      <c r="M59" s="6">
        <f t="shared" si="19"/>
        <v>82.673961520743504</v>
      </c>
      <c r="N59" s="6">
        <f t="shared" si="20"/>
        <v>9.723064708320809</v>
      </c>
      <c r="O59" s="6" t="s">
        <v>102</v>
      </c>
      <c r="P59" s="6">
        <f>I59/$J59*100</f>
        <v>101.68300824937788</v>
      </c>
      <c r="R59" s="6">
        <v>0.54105339498171967</v>
      </c>
      <c r="S59" s="6">
        <v>1.7013735138235273</v>
      </c>
      <c r="T59" s="6">
        <v>14.1061754464789</v>
      </c>
      <c r="U59" s="6">
        <v>3.1590151817339618</v>
      </c>
      <c r="V59" s="6">
        <v>2.0542024801736423</v>
      </c>
      <c r="W59" s="6">
        <v>18.40280483545779</v>
      </c>
      <c r="X59" s="6">
        <v>21.561820017191753</v>
      </c>
      <c r="Y59" s="6">
        <v>2.5093122684</v>
      </c>
      <c r="Z59" s="6">
        <v>7.8906767261158004</v>
      </c>
      <c r="AA59" s="6">
        <v>65.422007211041148</v>
      </c>
      <c r="AB59" s="6">
        <v>14.650967215268487</v>
      </c>
      <c r="AC59" s="6">
        <v>9.5270365791745686</v>
      </c>
      <c r="AD59" s="6">
        <f t="shared" si="16"/>
        <v>6.6841642053294431E-2</v>
      </c>
      <c r="AE59" s="6">
        <v>6.1126760563380289E-2</v>
      </c>
      <c r="AF59" s="6">
        <f t="shared" si="10"/>
        <v>109.34923008718673</v>
      </c>
    </row>
    <row r="60" spans="1:32"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E60" s="6"/>
      <c r="AF60" s="6"/>
    </row>
  </sheetData>
  <mergeCells count="11">
    <mergeCell ref="Y2:AC2"/>
    <mergeCell ref="AF2:AF3"/>
    <mergeCell ref="AE2:AE3"/>
    <mergeCell ref="R2:X2"/>
    <mergeCell ref="AD2:AD3"/>
    <mergeCell ref="P2:P3"/>
    <mergeCell ref="A2:A3"/>
    <mergeCell ref="B2:C2"/>
    <mergeCell ref="D2:I2"/>
    <mergeCell ref="J2:J3"/>
    <mergeCell ref="K2:O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8AF3B-E075-40F3-AA5F-32506949061B}">
  <dimension ref="A1:M123"/>
  <sheetViews>
    <sheetView tabSelected="1" zoomScale="75" zoomScaleNormal="100" workbookViewId="0">
      <pane ySplit="2" topLeftCell="A76" activePane="bottomLeft" state="frozen"/>
      <selection pane="bottomLeft"/>
    </sheetView>
  </sheetViews>
  <sheetFormatPr baseColWidth="10" defaultColWidth="8.83203125" defaultRowHeight="16"/>
  <cols>
    <col min="1" max="2" width="12.83203125" style="1" customWidth="1"/>
    <col min="3" max="3" width="13.83203125" style="1" customWidth="1"/>
    <col min="4" max="4" width="15" style="1" customWidth="1"/>
    <col min="5" max="10" width="12.83203125" style="1" customWidth="1"/>
    <col min="11" max="11" width="10.1640625" style="1" bestFit="1" customWidth="1"/>
    <col min="12" max="16384" width="8.83203125" style="1"/>
  </cols>
  <sheetData>
    <row r="1" spans="1:11" ht="16" customHeight="1">
      <c r="A1" s="1" t="s">
        <v>333</v>
      </c>
    </row>
    <row r="2" spans="1:11" ht="16" customHeight="1">
      <c r="A2" s="1" t="s">
        <v>161</v>
      </c>
      <c r="B2" s="1" t="s">
        <v>163</v>
      </c>
      <c r="C2" s="1" t="s">
        <v>162</v>
      </c>
      <c r="D2" s="1" t="s">
        <v>21</v>
      </c>
      <c r="E2" s="12" t="s">
        <v>229</v>
      </c>
      <c r="F2" s="12" t="s">
        <v>24</v>
      </c>
      <c r="G2" s="12" t="s">
        <v>230</v>
      </c>
      <c r="H2" s="12" t="s">
        <v>24</v>
      </c>
      <c r="I2" s="12" t="s">
        <v>231</v>
      </c>
      <c r="J2" s="12" t="s">
        <v>24</v>
      </c>
      <c r="K2" s="5" t="s">
        <v>232</v>
      </c>
    </row>
    <row r="3" spans="1:11" ht="16" customHeight="1">
      <c r="A3" s="27" t="s">
        <v>176</v>
      </c>
      <c r="B3" s="1" t="s">
        <v>227</v>
      </c>
      <c r="C3" s="1" t="s">
        <v>242</v>
      </c>
      <c r="D3" s="1" t="s">
        <v>327</v>
      </c>
      <c r="E3" s="12">
        <v>0.51239159999999995</v>
      </c>
      <c r="F3" s="12">
        <v>3.3684779999999998E-5</v>
      </c>
      <c r="G3" s="12">
        <v>0.3484141</v>
      </c>
      <c r="H3" s="12">
        <v>2.347377E-5</v>
      </c>
      <c r="I3" s="12">
        <v>0.1143986</v>
      </c>
      <c r="J3" s="12">
        <v>6.1400470000000005E-4</v>
      </c>
      <c r="K3" s="6">
        <v>-4.806510637137551</v>
      </c>
    </row>
    <row r="4" spans="1:11" ht="16" customHeight="1">
      <c r="A4" s="27"/>
      <c r="B4" s="1" t="s">
        <v>227</v>
      </c>
      <c r="C4" s="1" t="s">
        <v>243</v>
      </c>
      <c r="D4" s="1" t="s">
        <v>327</v>
      </c>
      <c r="E4" s="12">
        <v>0.51235390000000003</v>
      </c>
      <c r="F4" s="12">
        <v>4.3299939999999998E-5</v>
      </c>
      <c r="G4" s="12">
        <v>0.34842529999999999</v>
      </c>
      <c r="H4" s="12">
        <v>2.3502529999999999E-5</v>
      </c>
      <c r="I4" s="12">
        <v>0.11986670000000001</v>
      </c>
      <c r="J4" s="12">
        <v>8.7862270000000004E-4</v>
      </c>
      <c r="K4" s="6">
        <v>-5.5419223701713705</v>
      </c>
    </row>
    <row r="5" spans="1:11" ht="16" customHeight="1">
      <c r="A5" s="27"/>
      <c r="B5" s="1" t="s">
        <v>227</v>
      </c>
      <c r="C5" s="1" t="s">
        <v>244</v>
      </c>
      <c r="D5" s="1" t="s">
        <v>327</v>
      </c>
      <c r="E5" s="12">
        <v>0.51249619999999996</v>
      </c>
      <c r="F5" s="12">
        <v>5.5835719999999999E-5</v>
      </c>
      <c r="G5" s="12">
        <v>0.34835310000000003</v>
      </c>
      <c r="H5" s="12">
        <v>3.8660549999999997E-5</v>
      </c>
      <c r="I5" s="12">
        <v>0.1185373</v>
      </c>
      <c r="J5" s="12">
        <v>1.1773840000000001E-3</v>
      </c>
      <c r="K5" s="6">
        <v>-2.7660844494570291</v>
      </c>
    </row>
    <row r="6" spans="1:11" ht="16" customHeight="1">
      <c r="A6" s="27"/>
      <c r="B6" s="1" t="s">
        <v>227</v>
      </c>
      <c r="C6" s="1" t="s">
        <v>245</v>
      </c>
      <c r="D6" s="1" t="s">
        <v>327</v>
      </c>
      <c r="E6" s="12">
        <v>0.51232009999999994</v>
      </c>
      <c r="F6" s="12">
        <v>4.9357310000000003E-5</v>
      </c>
      <c r="G6" s="12">
        <v>0.34835440000000001</v>
      </c>
      <c r="H6" s="12">
        <v>3.323631E-5</v>
      </c>
      <c r="I6" s="12">
        <v>0.1173891</v>
      </c>
      <c r="J6" s="12">
        <v>9.7853770000000005E-4</v>
      </c>
      <c r="K6" s="6">
        <v>-6.2012570273783929</v>
      </c>
    </row>
    <row r="7" spans="1:11" ht="16" customHeight="1">
      <c r="A7" s="27"/>
      <c r="B7" s="1" t="s">
        <v>227</v>
      </c>
      <c r="C7" s="1" t="s">
        <v>246</v>
      </c>
      <c r="D7" s="1" t="s">
        <v>327</v>
      </c>
      <c r="E7" s="12">
        <v>0.51235249999999999</v>
      </c>
      <c r="F7" s="12">
        <v>3.1257780000000003E-5</v>
      </c>
      <c r="G7" s="12">
        <v>0.3484159</v>
      </c>
      <c r="H7" s="12">
        <v>1.8968059999999999E-5</v>
      </c>
      <c r="I7" s="12">
        <v>0.1207396</v>
      </c>
      <c r="J7" s="12">
        <v>5.4854980000000001E-4</v>
      </c>
      <c r="K7" s="6">
        <v>-5.5692320897016145</v>
      </c>
    </row>
    <row r="8" spans="1:11" ht="16" customHeight="1">
      <c r="A8" s="27"/>
      <c r="B8" s="1" t="s">
        <v>227</v>
      </c>
      <c r="C8" s="1" t="s">
        <v>247</v>
      </c>
      <c r="D8" s="1" t="s">
        <v>327</v>
      </c>
      <c r="E8" s="12">
        <v>0.51237730000000004</v>
      </c>
      <c r="F8" s="12">
        <v>4.1648589999999999E-5</v>
      </c>
      <c r="G8" s="12">
        <v>0.34839809999999999</v>
      </c>
      <c r="H8" s="12">
        <v>2.8459369999999999E-5</v>
      </c>
      <c r="I8" s="12">
        <v>0.1206295</v>
      </c>
      <c r="J8" s="12">
        <v>6.2979430000000003E-4</v>
      </c>
      <c r="K8" s="6">
        <v>-5.085459915183943</v>
      </c>
    </row>
    <row r="9" spans="1:11" ht="16" customHeight="1">
      <c r="A9" s="27"/>
      <c r="B9" s="1" t="s">
        <v>227</v>
      </c>
      <c r="C9" s="1" t="s">
        <v>248</v>
      </c>
      <c r="D9" s="1" t="s">
        <v>327</v>
      </c>
      <c r="E9" s="12">
        <v>0.51238519999999999</v>
      </c>
      <c r="F9" s="12">
        <v>3.5483730000000003E-5</v>
      </c>
      <c r="G9" s="12">
        <v>0.34838350000000001</v>
      </c>
      <c r="H9" s="12">
        <v>2.718629E-5</v>
      </c>
      <c r="I9" s="12">
        <v>0.1214358</v>
      </c>
      <c r="J9" s="12">
        <v>7.8278449999999997E-4</v>
      </c>
      <c r="K9" s="6">
        <v>-4.9313550692697827</v>
      </c>
    </row>
    <row r="10" spans="1:11" ht="16" customHeight="1">
      <c r="A10" s="27"/>
      <c r="B10" s="1" t="s">
        <v>227</v>
      </c>
      <c r="C10" s="1" t="s">
        <v>249</v>
      </c>
      <c r="D10" s="1" t="s">
        <v>327</v>
      </c>
      <c r="E10" s="12">
        <v>0.51239469999999998</v>
      </c>
      <c r="F10" s="12">
        <v>3.7150210000000003E-5</v>
      </c>
      <c r="G10" s="12">
        <v>0.34840399999999999</v>
      </c>
      <c r="H10" s="12">
        <v>2.2637150000000001E-5</v>
      </c>
      <c r="I10" s="12">
        <v>0.12285260000000001</v>
      </c>
      <c r="J10" s="12">
        <v>5.9130290000000002E-4</v>
      </c>
      <c r="K10" s="6">
        <v>-4.7460391153220094</v>
      </c>
    </row>
    <row r="11" spans="1:11" ht="16" customHeight="1">
      <c r="A11" s="27"/>
      <c r="B11" s="1" t="s">
        <v>227</v>
      </c>
      <c r="C11" s="1" t="s">
        <v>250</v>
      </c>
      <c r="D11" s="1" t="s">
        <v>327</v>
      </c>
      <c r="E11" s="12">
        <v>0.51236490000000001</v>
      </c>
      <c r="F11" s="12">
        <v>4.2302750000000001E-5</v>
      </c>
      <c r="G11" s="12">
        <v>0.34835250000000001</v>
      </c>
      <c r="H11" s="12">
        <v>2.8949169999999998E-5</v>
      </c>
      <c r="I11" s="12">
        <v>0.11793090000000001</v>
      </c>
      <c r="J11" s="12">
        <v>7.7127109999999995E-4</v>
      </c>
      <c r="K11" s="6">
        <v>-5.3273460024427788</v>
      </c>
    </row>
    <row r="12" spans="1:11" ht="16" customHeight="1">
      <c r="A12" s="27"/>
      <c r="B12" s="1" t="s">
        <v>227</v>
      </c>
      <c r="C12" s="1" t="s">
        <v>233</v>
      </c>
      <c r="D12" s="1" t="s">
        <v>327</v>
      </c>
      <c r="E12" s="12">
        <v>0.51236919999999997</v>
      </c>
      <c r="F12" s="12">
        <v>5.8653919999999999E-5</v>
      </c>
      <c r="G12" s="12">
        <v>0.34837950000000001</v>
      </c>
      <c r="H12" s="12">
        <v>3.5573720000000003E-5</v>
      </c>
      <c r="I12" s="12">
        <v>0.12041200000000001</v>
      </c>
      <c r="J12" s="12">
        <v>9.3640089999999997E-4</v>
      </c>
      <c r="K12" s="6">
        <v>-5.2434661496036927</v>
      </c>
    </row>
    <row r="13" spans="1:11" ht="16" customHeight="1">
      <c r="A13" s="27"/>
      <c r="B13" s="1" t="s">
        <v>227</v>
      </c>
      <c r="C13" s="1" t="s">
        <v>251</v>
      </c>
      <c r="D13" s="1" t="s">
        <v>327</v>
      </c>
      <c r="E13" s="12">
        <v>0.51230989999999998</v>
      </c>
      <c r="F13" s="12">
        <v>5.0033900000000002E-5</v>
      </c>
      <c r="G13" s="12">
        <v>0.34841230000000001</v>
      </c>
      <c r="H13" s="12">
        <v>3.1081809999999998E-5</v>
      </c>
      <c r="I13" s="12">
        <v>0.1219368</v>
      </c>
      <c r="J13" s="12">
        <v>7.2337129999999999E-4</v>
      </c>
      <c r="K13" s="6">
        <v>-6.4002278410901781</v>
      </c>
    </row>
    <row r="14" spans="1:11" ht="16" customHeight="1">
      <c r="A14" s="27"/>
      <c r="B14" s="1" t="s">
        <v>227</v>
      </c>
      <c r="C14" s="1" t="s">
        <v>252</v>
      </c>
      <c r="D14" s="1" t="s">
        <v>327</v>
      </c>
      <c r="E14" s="12">
        <v>0.51238410000000001</v>
      </c>
      <c r="F14" s="12">
        <v>4.1538639999999998E-5</v>
      </c>
      <c r="G14" s="12">
        <v>0.34843089999999999</v>
      </c>
      <c r="H14" s="12">
        <v>2.0665790000000001E-5</v>
      </c>
      <c r="I14" s="12">
        <v>0.12577360000000001</v>
      </c>
      <c r="J14" s="12">
        <v>6.3135999999999997E-4</v>
      </c>
      <c r="K14" s="6">
        <v>-4.9528127060427529</v>
      </c>
    </row>
    <row r="15" spans="1:11" ht="16" customHeight="1">
      <c r="A15" s="27"/>
      <c r="B15" s="1" t="s">
        <v>227</v>
      </c>
      <c r="C15" s="1" t="s">
        <v>253</v>
      </c>
      <c r="D15" s="1" t="s">
        <v>327</v>
      </c>
      <c r="E15" s="12">
        <v>0.51232569999999999</v>
      </c>
      <c r="F15" s="12">
        <v>4.419452E-5</v>
      </c>
      <c r="G15" s="12">
        <v>0.34841240000000001</v>
      </c>
      <c r="H15" s="12">
        <v>3.3145059999999999E-5</v>
      </c>
      <c r="I15" s="12">
        <v>0.12455339999999999</v>
      </c>
      <c r="J15" s="12">
        <v>5.7231649999999997E-4</v>
      </c>
      <c r="K15" s="6">
        <v>-6.092018149259637</v>
      </c>
    </row>
    <row r="16" spans="1:11" ht="16" customHeight="1">
      <c r="F16" s="12"/>
      <c r="G16" s="12"/>
      <c r="H16" s="12"/>
      <c r="I16" s="12"/>
      <c r="J16" s="13" t="s">
        <v>226</v>
      </c>
      <c r="K16" s="14">
        <v>-5.2049024247739037</v>
      </c>
    </row>
    <row r="17" spans="1:13" ht="16" customHeight="1">
      <c r="A17" s="27" t="s">
        <v>177</v>
      </c>
      <c r="B17" s="1" t="s">
        <v>228</v>
      </c>
      <c r="C17" s="1" t="s">
        <v>254</v>
      </c>
      <c r="D17" s="1" t="s">
        <v>327</v>
      </c>
      <c r="E17" s="12">
        <v>0.51236859999999995</v>
      </c>
      <c r="F17" s="12">
        <v>5.7115740000000002E-5</v>
      </c>
      <c r="G17" s="12">
        <v>0.34841830000000001</v>
      </c>
      <c r="H17" s="12">
        <v>3.2729330000000001E-5</v>
      </c>
      <c r="I17" s="12">
        <v>0.1131037</v>
      </c>
      <c r="J17" s="12">
        <v>3.1652049999999999E-4</v>
      </c>
      <c r="K17" s="6">
        <v>-5.2551703151171303</v>
      </c>
    </row>
    <row r="18" spans="1:13" ht="16" customHeight="1">
      <c r="A18" s="27"/>
      <c r="B18" s="1" t="s">
        <v>228</v>
      </c>
      <c r="C18" s="1" t="s">
        <v>255</v>
      </c>
      <c r="D18" s="1" t="s">
        <v>327</v>
      </c>
      <c r="E18" s="12">
        <v>0.51240289999999999</v>
      </c>
      <c r="F18" s="12">
        <v>4.044893E-5</v>
      </c>
      <c r="G18" s="12">
        <v>0.34840900000000002</v>
      </c>
      <c r="H18" s="12">
        <v>2.761143E-5</v>
      </c>
      <c r="I18" s="12">
        <v>0.11685909999999999</v>
      </c>
      <c r="J18" s="12">
        <v>3.6797849999999999E-4</v>
      </c>
      <c r="K18" s="6">
        <v>-4.5860821866505752</v>
      </c>
    </row>
    <row r="19" spans="1:13" ht="16" customHeight="1">
      <c r="A19" s="27"/>
      <c r="B19" s="1" t="s">
        <v>228</v>
      </c>
      <c r="C19" s="1" t="s">
        <v>256</v>
      </c>
      <c r="D19" s="1" t="s">
        <v>327</v>
      </c>
      <c r="E19" s="12">
        <v>0.51239449999999997</v>
      </c>
      <c r="F19" s="12">
        <v>5.3311789999999999E-5</v>
      </c>
      <c r="G19" s="12">
        <v>0.34838609999999998</v>
      </c>
      <c r="H19" s="12">
        <v>3.3430029999999999E-5</v>
      </c>
      <c r="I19" s="12">
        <v>0.11526790000000001</v>
      </c>
      <c r="J19" s="12">
        <v>3.6663100000000002E-4</v>
      </c>
      <c r="K19" s="6">
        <v>-4.7499405038264886</v>
      </c>
    </row>
    <row r="20" spans="1:13" ht="16" customHeight="1">
      <c r="A20" s="27"/>
      <c r="B20" s="1" t="s">
        <v>228</v>
      </c>
      <c r="C20" s="1" t="s">
        <v>257</v>
      </c>
      <c r="D20" s="1" t="s">
        <v>327</v>
      </c>
      <c r="E20" s="12">
        <v>0.51237480000000002</v>
      </c>
      <c r="F20" s="12">
        <v>4.9633830000000001E-5</v>
      </c>
      <c r="G20" s="12">
        <v>0.34839290000000001</v>
      </c>
      <c r="H20" s="12">
        <v>3.1444459999999997E-5</v>
      </c>
      <c r="I20" s="12">
        <v>0.1110329</v>
      </c>
      <c r="J20" s="12">
        <v>1.7620569999999999E-4</v>
      </c>
      <c r="K20" s="6">
        <v>-5.1342272714860471</v>
      </c>
    </row>
    <row r="21" spans="1:13" ht="16" customHeight="1">
      <c r="A21" s="27"/>
      <c r="B21" s="1" t="s">
        <v>228</v>
      </c>
      <c r="C21" s="1" t="s">
        <v>258</v>
      </c>
      <c r="D21" s="1" t="s">
        <v>327</v>
      </c>
      <c r="E21" s="12">
        <v>0.51242189999999999</v>
      </c>
      <c r="F21" s="12">
        <v>7.3493660000000001E-5</v>
      </c>
      <c r="G21" s="12">
        <v>0.34836620000000001</v>
      </c>
      <c r="H21" s="12">
        <v>4.6539499999999997E-5</v>
      </c>
      <c r="I21" s="12">
        <v>0.1139285</v>
      </c>
      <c r="J21" s="12">
        <v>2.01745E-4</v>
      </c>
      <c r="K21" s="6">
        <v>-4.2154502787550285</v>
      </c>
    </row>
    <row r="22" spans="1:13" ht="16" customHeight="1">
      <c r="A22" s="27"/>
      <c r="B22" s="1" t="s">
        <v>228</v>
      </c>
      <c r="C22" s="1" t="s">
        <v>259</v>
      </c>
      <c r="D22" s="1" t="s">
        <v>327</v>
      </c>
      <c r="E22" s="12">
        <v>0.51236559999999998</v>
      </c>
      <c r="F22" s="12">
        <v>2.7576399999999999E-5</v>
      </c>
      <c r="G22" s="12">
        <v>0.34842440000000002</v>
      </c>
      <c r="H22" s="12">
        <v>1.5641149999999998E-5</v>
      </c>
      <c r="I22" s="12">
        <v>0.1170885</v>
      </c>
      <c r="J22" s="12">
        <v>1.5808599999999999E-4</v>
      </c>
      <c r="K22" s="6">
        <v>-5.313691142678767</v>
      </c>
    </row>
    <row r="23" spans="1:13" ht="16" customHeight="1">
      <c r="A23" s="27"/>
      <c r="B23" s="1" t="s">
        <v>228</v>
      </c>
      <c r="C23" s="1" t="s">
        <v>260</v>
      </c>
      <c r="D23" s="1" t="s">
        <v>327</v>
      </c>
      <c r="E23" s="12">
        <v>0.51242390000000004</v>
      </c>
      <c r="F23" s="12">
        <v>4.5063959999999998E-5</v>
      </c>
      <c r="G23" s="12">
        <v>0.34836460000000002</v>
      </c>
      <c r="H23" s="12">
        <v>2.4107570000000001E-5</v>
      </c>
      <c r="I23" s="12">
        <v>0.1144564</v>
      </c>
      <c r="J23" s="12">
        <v>1.7420700000000001E-4</v>
      </c>
      <c r="K23" s="6">
        <v>-4.1764363937124571</v>
      </c>
    </row>
    <row r="24" spans="1:13" ht="16" customHeight="1">
      <c r="A24" s="27"/>
      <c r="B24" s="1" t="s">
        <v>228</v>
      </c>
      <c r="C24" s="1" t="s">
        <v>261</v>
      </c>
      <c r="D24" s="1" t="s">
        <v>327</v>
      </c>
      <c r="E24" s="12">
        <v>0.51239760000000001</v>
      </c>
      <c r="F24" s="12">
        <v>6.216599E-5</v>
      </c>
      <c r="G24" s="12">
        <v>0.34839239999999999</v>
      </c>
      <c r="H24" s="12">
        <v>3.1003519999999997E-5</v>
      </c>
      <c r="I24" s="12">
        <v>0.1153758</v>
      </c>
      <c r="J24" s="12">
        <v>2.7812410000000002E-4</v>
      </c>
      <c r="K24" s="6">
        <v>-4.689468982010947</v>
      </c>
    </row>
    <row r="25" spans="1:13" ht="16" customHeight="1">
      <c r="A25" s="27"/>
      <c r="B25" s="1" t="s">
        <v>228</v>
      </c>
      <c r="C25" s="1" t="s">
        <v>262</v>
      </c>
      <c r="D25" s="1" t="s">
        <v>327</v>
      </c>
      <c r="E25" s="12">
        <v>0.51239849999999998</v>
      </c>
      <c r="F25" s="12">
        <v>3.106275E-5</v>
      </c>
      <c r="G25" s="12">
        <v>0.34842519999999999</v>
      </c>
      <c r="H25" s="12">
        <v>1.6390899999999999E-5</v>
      </c>
      <c r="I25" s="12">
        <v>0.11812060000000001</v>
      </c>
      <c r="J25" s="12">
        <v>1.529809E-4</v>
      </c>
      <c r="K25" s="6">
        <v>-4.6719127337435662</v>
      </c>
    </row>
    <row r="26" spans="1:13" ht="16" customHeight="1">
      <c r="A26" s="27"/>
      <c r="B26" s="1" t="s">
        <v>228</v>
      </c>
      <c r="C26" s="1" t="s">
        <v>263</v>
      </c>
      <c r="D26" s="1" t="s">
        <v>327</v>
      </c>
      <c r="E26" s="12">
        <v>0.51232560000000005</v>
      </c>
      <c r="F26" s="12">
        <v>4.1655140000000003E-5</v>
      </c>
      <c r="G26" s="12">
        <v>0.34838619999999998</v>
      </c>
      <c r="H26" s="12">
        <v>2.0550839999999999E-5</v>
      </c>
      <c r="I26" s="12">
        <v>0.11826929999999999</v>
      </c>
      <c r="J26" s="12">
        <v>1.9898069999999999E-4</v>
      </c>
      <c r="K26" s="6">
        <v>-6.0939688435113215</v>
      </c>
    </row>
    <row r="27" spans="1:13" ht="16" customHeight="1">
      <c r="A27" s="27"/>
      <c r="B27" s="1" t="s">
        <v>228</v>
      </c>
      <c r="C27" s="1" t="s">
        <v>264</v>
      </c>
      <c r="D27" s="1" t="s">
        <v>327</v>
      </c>
      <c r="E27" s="12">
        <v>0.5123721</v>
      </c>
      <c r="F27" s="12">
        <v>4.4083079999999997E-5</v>
      </c>
      <c r="G27" s="12">
        <v>0.34840959999999999</v>
      </c>
      <c r="H27" s="12">
        <v>2.498453E-5</v>
      </c>
      <c r="I27" s="12">
        <v>0.1155562</v>
      </c>
      <c r="J27" s="12">
        <v>1.813289E-4</v>
      </c>
      <c r="K27" s="6">
        <v>-5.1868960162926303</v>
      </c>
    </row>
    <row r="28" spans="1:13" ht="16" customHeight="1">
      <c r="E28" s="12"/>
      <c r="F28" s="12"/>
      <c r="G28" s="12"/>
      <c r="H28" s="12"/>
      <c r="I28" s="12"/>
      <c r="J28" s="13" t="s">
        <v>226</v>
      </c>
      <c r="K28" s="14">
        <v>-4.9157495152531778</v>
      </c>
    </row>
    <row r="29" spans="1:13" ht="16" customHeight="1">
      <c r="A29" s="27" t="s">
        <v>160</v>
      </c>
      <c r="B29" s="1" t="s">
        <v>207</v>
      </c>
      <c r="C29" s="1" t="s">
        <v>208</v>
      </c>
      <c r="D29" s="1" t="s">
        <v>327</v>
      </c>
      <c r="E29" s="12">
        <v>0.51238680000000003</v>
      </c>
      <c r="F29" s="12">
        <v>2.2435739999999999E-5</v>
      </c>
      <c r="G29" s="12">
        <v>0.34841319999999998</v>
      </c>
      <c r="H29" s="12">
        <v>1.395838E-5</v>
      </c>
      <c r="I29" s="12">
        <v>0.1249152</v>
      </c>
      <c r="J29" s="12">
        <v>1.8897909999999999E-4</v>
      </c>
      <c r="K29" s="6">
        <v>-4.9001439612361697</v>
      </c>
      <c r="M29" s="6"/>
    </row>
    <row r="30" spans="1:13" ht="16" customHeight="1">
      <c r="A30" s="27"/>
      <c r="B30" s="1" t="s">
        <v>207</v>
      </c>
      <c r="C30" s="1" t="s">
        <v>209</v>
      </c>
      <c r="D30" s="1" t="s">
        <v>327</v>
      </c>
      <c r="E30" s="12">
        <v>0.5123742</v>
      </c>
      <c r="F30" s="12">
        <v>1.451935E-5</v>
      </c>
      <c r="G30" s="12">
        <v>0.34840939999999998</v>
      </c>
      <c r="H30" s="12">
        <v>1.0942040000000001E-5</v>
      </c>
      <c r="I30" s="12">
        <v>0.11848930000000001</v>
      </c>
      <c r="J30" s="12">
        <v>1.9515910000000001E-4</v>
      </c>
      <c r="K30" s="6">
        <v>-5.1459314369994846</v>
      </c>
      <c r="M30" s="6"/>
    </row>
    <row r="31" spans="1:13" ht="16" customHeight="1">
      <c r="A31" s="27"/>
      <c r="B31" s="1" t="s">
        <v>207</v>
      </c>
      <c r="C31" s="1" t="s">
        <v>210</v>
      </c>
      <c r="D31" s="1" t="s">
        <v>327</v>
      </c>
      <c r="E31" s="12">
        <v>0.51235319999999995</v>
      </c>
      <c r="F31" s="12">
        <v>2.6726920000000001E-5</v>
      </c>
      <c r="G31" s="12">
        <v>0.34841329999999998</v>
      </c>
      <c r="H31" s="12">
        <v>1.6152060000000001E-5</v>
      </c>
      <c r="I31" s="12">
        <v>0.1178395</v>
      </c>
      <c r="J31" s="12">
        <v>3.6843020000000001E-4</v>
      </c>
      <c r="K31" s="6">
        <v>-5.5555772299376027</v>
      </c>
      <c r="M31" s="6"/>
    </row>
    <row r="32" spans="1:13" ht="16" customHeight="1">
      <c r="A32" s="27"/>
      <c r="B32" s="1" t="s">
        <v>207</v>
      </c>
      <c r="C32" s="1" t="s">
        <v>211</v>
      </c>
      <c r="D32" s="1" t="s">
        <v>327</v>
      </c>
      <c r="E32" s="12">
        <v>0.51238340000000004</v>
      </c>
      <c r="F32" s="12">
        <v>2.492515E-5</v>
      </c>
      <c r="G32" s="12">
        <v>0.34840719999999997</v>
      </c>
      <c r="H32" s="12">
        <v>1.6548489999999998E-5</v>
      </c>
      <c r="I32" s="12">
        <v>0.1194002</v>
      </c>
      <c r="J32" s="12">
        <v>4.030889E-4</v>
      </c>
      <c r="K32" s="6">
        <v>-4.9664675658067647</v>
      </c>
      <c r="M32" s="6"/>
    </row>
    <row r="33" spans="1:13" ht="16" customHeight="1">
      <c r="A33" s="27"/>
      <c r="B33" s="1" t="s">
        <v>207</v>
      </c>
      <c r="C33" s="1" t="s">
        <v>212</v>
      </c>
      <c r="D33" s="1" t="s">
        <v>327</v>
      </c>
      <c r="E33" s="12">
        <v>0.51232529999999998</v>
      </c>
      <c r="F33" s="12">
        <v>2.518282E-5</v>
      </c>
      <c r="G33" s="12">
        <v>0.34841909999999998</v>
      </c>
      <c r="H33" s="12">
        <v>1.5746839999999999E-5</v>
      </c>
      <c r="I33" s="12">
        <v>0.12507480000000001</v>
      </c>
      <c r="J33" s="12">
        <v>2.0115850000000001E-4</v>
      </c>
      <c r="K33" s="6">
        <v>-6.0998209262685954</v>
      </c>
      <c r="M33" s="6"/>
    </row>
    <row r="34" spans="1:13" ht="16" customHeight="1">
      <c r="A34" s="27"/>
      <c r="B34" s="1" t="s">
        <v>207</v>
      </c>
      <c r="C34" s="1" t="s">
        <v>213</v>
      </c>
      <c r="D34" s="1" t="s">
        <v>327</v>
      </c>
      <c r="E34" s="12">
        <v>0.51235509999999995</v>
      </c>
      <c r="F34" s="12">
        <v>2.019778E-5</v>
      </c>
      <c r="G34" s="12">
        <v>0.34841359999999999</v>
      </c>
      <c r="H34" s="12">
        <v>1.472845E-5</v>
      </c>
      <c r="I34" s="12">
        <v>0.1216285</v>
      </c>
      <c r="J34" s="12">
        <v>2.885904E-4</v>
      </c>
      <c r="K34" s="6">
        <v>-5.518514039147826</v>
      </c>
      <c r="M34" s="6"/>
    </row>
    <row r="35" spans="1:13" ht="16" customHeight="1">
      <c r="A35" s="27"/>
      <c r="B35" s="1" t="s">
        <v>207</v>
      </c>
      <c r="C35" s="1" t="s">
        <v>214</v>
      </c>
      <c r="D35" s="1" t="s">
        <v>327</v>
      </c>
      <c r="E35" s="12">
        <v>0.51237330000000003</v>
      </c>
      <c r="F35" s="12">
        <v>2.5670010000000001E-5</v>
      </c>
      <c r="G35" s="12">
        <v>0.34842339999999999</v>
      </c>
      <c r="H35" s="12">
        <v>1.5238129999999999E-5</v>
      </c>
      <c r="I35" s="12">
        <v>0.1178752</v>
      </c>
      <c r="J35" s="12">
        <v>5.4238300000000001E-4</v>
      </c>
      <c r="K35" s="6">
        <v>-5.1634876852668654</v>
      </c>
      <c r="M35" s="6"/>
    </row>
    <row r="36" spans="1:13" ht="16" customHeight="1">
      <c r="A36" s="27"/>
      <c r="B36" s="1" t="s">
        <v>207</v>
      </c>
      <c r="C36" s="1" t="s">
        <v>215</v>
      </c>
      <c r="D36" s="1" t="s">
        <v>327</v>
      </c>
      <c r="E36" s="12">
        <v>0.51235810000000004</v>
      </c>
      <c r="F36" s="12">
        <v>2.6665E-5</v>
      </c>
      <c r="G36" s="12">
        <v>0.34841250000000001</v>
      </c>
      <c r="H36" s="12">
        <v>1.422304E-5</v>
      </c>
      <c r="I36" s="12">
        <v>0.1193876</v>
      </c>
      <c r="J36" s="12">
        <v>3.6412819999999998E-4</v>
      </c>
      <c r="K36" s="6">
        <v>-5.4599932115839689</v>
      </c>
      <c r="M36" s="6"/>
    </row>
    <row r="37" spans="1:13" ht="16" customHeight="1">
      <c r="A37" s="27"/>
      <c r="B37" s="1" t="s">
        <v>207</v>
      </c>
      <c r="C37" s="1" t="s">
        <v>265</v>
      </c>
      <c r="D37" s="1" t="s">
        <v>327</v>
      </c>
      <c r="E37" s="12">
        <v>0.51235220000000004</v>
      </c>
      <c r="F37" s="12">
        <v>3.7782640000000003E-5</v>
      </c>
      <c r="G37" s="12">
        <v>0.34840650000000001</v>
      </c>
      <c r="H37" s="12">
        <v>1.897567E-5</v>
      </c>
      <c r="I37" s="12">
        <v>0.1224671</v>
      </c>
      <c r="J37" s="12">
        <v>3.671169E-4</v>
      </c>
      <c r="K37" s="6">
        <v>-5.575084172456668</v>
      </c>
      <c r="M37" s="6"/>
    </row>
    <row r="38" spans="1:13" ht="16" customHeight="1">
      <c r="A38" s="27"/>
      <c r="B38" s="1" t="s">
        <v>207</v>
      </c>
      <c r="C38" s="1" t="s">
        <v>266</v>
      </c>
      <c r="D38" s="1" t="s">
        <v>327</v>
      </c>
      <c r="E38" s="12">
        <v>0.51239579999999996</v>
      </c>
      <c r="F38" s="12">
        <v>2.5849969999999999E-5</v>
      </c>
      <c r="G38" s="12">
        <v>0.34841060000000001</v>
      </c>
      <c r="H38" s="12">
        <v>1.4174540000000001E-5</v>
      </c>
      <c r="I38" s="12">
        <v>0.12195350000000001</v>
      </c>
      <c r="J38" s="12">
        <v>2.1682320000000001E-4</v>
      </c>
      <c r="K38" s="6">
        <v>-4.7245814785501494</v>
      </c>
      <c r="M38" s="6"/>
    </row>
    <row r="39" spans="1:13" ht="16" customHeight="1">
      <c r="A39" s="27"/>
      <c r="B39" s="1" t="s">
        <v>207</v>
      </c>
      <c r="C39" s="1" t="s">
        <v>267</v>
      </c>
      <c r="D39" s="1" t="s">
        <v>327</v>
      </c>
      <c r="E39" s="12">
        <v>0.51237659999999996</v>
      </c>
      <c r="F39" s="12">
        <v>2.655448E-5</v>
      </c>
      <c r="G39" s="12">
        <v>0.34841610000000001</v>
      </c>
      <c r="H39" s="12">
        <v>1.720753E-5</v>
      </c>
      <c r="I39" s="12">
        <v>0.1217066</v>
      </c>
      <c r="J39" s="12">
        <v>4.9537289999999998E-4</v>
      </c>
      <c r="K39" s="6">
        <v>-5.0991147749501753</v>
      </c>
      <c r="M39" s="6"/>
    </row>
    <row r="40" spans="1:13" ht="16" customHeight="1">
      <c r="A40" s="27"/>
      <c r="B40" s="1" t="s">
        <v>207</v>
      </c>
      <c r="C40" s="1" t="s">
        <v>268</v>
      </c>
      <c r="D40" s="1" t="s">
        <v>327</v>
      </c>
      <c r="E40" s="12">
        <v>0.5123645</v>
      </c>
      <c r="F40" s="12">
        <v>3.573564E-5</v>
      </c>
      <c r="G40" s="12">
        <v>0.34844740000000002</v>
      </c>
      <c r="H40" s="12">
        <v>2.279872E-5</v>
      </c>
      <c r="I40" s="12">
        <v>0.13430710000000001</v>
      </c>
      <c r="J40" s="12">
        <v>3.7269640000000003E-4</v>
      </c>
      <c r="K40" s="6">
        <v>-5.3351487794517372</v>
      </c>
      <c r="M40" s="6"/>
    </row>
    <row r="41" spans="1:13" ht="16" customHeight="1">
      <c r="A41" s="27"/>
      <c r="B41" s="1" t="s">
        <v>207</v>
      </c>
      <c r="C41" s="1" t="s">
        <v>269</v>
      </c>
      <c r="D41" s="1" t="s">
        <v>327</v>
      </c>
      <c r="E41" s="12">
        <v>0.51239239999999997</v>
      </c>
      <c r="F41" s="12">
        <v>3.3257080000000002E-5</v>
      </c>
      <c r="G41" s="12">
        <v>0.34839629999999999</v>
      </c>
      <c r="H41" s="12">
        <v>2.285727E-5</v>
      </c>
      <c r="I41" s="12">
        <v>0.12925880000000001</v>
      </c>
      <c r="J41" s="12">
        <v>4.4051499999999999E-4</v>
      </c>
      <c r="K41" s="6">
        <v>-4.7909050831207445</v>
      </c>
      <c r="M41" s="6"/>
    </row>
    <row r="42" spans="1:13" ht="16" customHeight="1">
      <c r="A42" s="27"/>
      <c r="B42" s="1" t="s">
        <v>207</v>
      </c>
      <c r="C42" s="1" t="s">
        <v>270</v>
      </c>
      <c r="D42" s="1" t="s">
        <v>327</v>
      </c>
      <c r="E42" s="12">
        <v>0.51237350000000004</v>
      </c>
      <c r="F42" s="12">
        <v>2.8682599999999999E-5</v>
      </c>
      <c r="G42" s="12">
        <v>0.34839900000000001</v>
      </c>
      <c r="H42" s="12">
        <v>1.9256659999999999E-5</v>
      </c>
      <c r="I42" s="12">
        <v>0.12215520000000001</v>
      </c>
      <c r="J42" s="12">
        <v>4.540875E-4</v>
      </c>
      <c r="K42" s="6">
        <v>-5.1595862967634964</v>
      </c>
      <c r="M42" s="6"/>
    </row>
    <row r="43" spans="1:13" ht="16" customHeight="1">
      <c r="A43" s="27"/>
      <c r="B43" s="1" t="s">
        <v>207</v>
      </c>
      <c r="C43" s="1" t="s">
        <v>271</v>
      </c>
      <c r="D43" s="1" t="s">
        <v>327</v>
      </c>
      <c r="E43" s="12">
        <v>0.51232429999999995</v>
      </c>
      <c r="F43" s="12">
        <v>3.1769649999999998E-5</v>
      </c>
      <c r="G43" s="12">
        <v>0.34837679999999999</v>
      </c>
      <c r="H43" s="12">
        <v>2.6697040000000001E-5</v>
      </c>
      <c r="I43" s="12">
        <v>0.1250618</v>
      </c>
      <c r="J43" s="12">
        <v>5.774202E-4</v>
      </c>
      <c r="K43" s="6">
        <v>-6.1193278687898811</v>
      </c>
      <c r="M43" s="6"/>
    </row>
    <row r="44" spans="1:13" ht="16" customHeight="1">
      <c r="A44" s="27"/>
      <c r="B44" s="1" t="s">
        <v>207</v>
      </c>
      <c r="C44" s="1" t="s">
        <v>272</v>
      </c>
      <c r="D44" s="1" t="s">
        <v>327</v>
      </c>
      <c r="E44" s="12">
        <v>0.51237109999999997</v>
      </c>
      <c r="F44" s="12">
        <v>3.1235059999999999E-5</v>
      </c>
      <c r="G44" s="12">
        <v>0.34840959999999999</v>
      </c>
      <c r="H44" s="12">
        <v>1.767782E-5</v>
      </c>
      <c r="I44" s="12">
        <v>0.12489939999999999</v>
      </c>
      <c r="J44" s="12">
        <v>3.8124019999999999E-4</v>
      </c>
      <c r="K44" s="6">
        <v>-5.206402958813916</v>
      </c>
      <c r="M44" s="6"/>
    </row>
    <row r="45" spans="1:13" ht="16" customHeight="1">
      <c r="A45" s="27"/>
      <c r="B45" s="1" t="s">
        <v>207</v>
      </c>
      <c r="C45" s="1" t="s">
        <v>273</v>
      </c>
      <c r="D45" s="1" t="s">
        <v>327</v>
      </c>
      <c r="E45" s="12">
        <v>0.51235350000000002</v>
      </c>
      <c r="F45" s="12">
        <v>3.3194090000000001E-5</v>
      </c>
      <c r="G45" s="12">
        <v>0.34842810000000002</v>
      </c>
      <c r="H45" s="12">
        <v>1.7658080000000002E-5</v>
      </c>
      <c r="I45" s="12">
        <v>0.1311233</v>
      </c>
      <c r="J45" s="12">
        <v>3.295204E-4</v>
      </c>
      <c r="K45" s="6">
        <v>-5.5497251471803288</v>
      </c>
      <c r="M45" s="6"/>
    </row>
    <row r="46" spans="1:13" ht="16" customHeight="1">
      <c r="A46" s="27"/>
      <c r="B46" s="1" t="s">
        <v>207</v>
      </c>
      <c r="C46" s="1" t="s">
        <v>274</v>
      </c>
      <c r="D46" s="1" t="s">
        <v>327</v>
      </c>
      <c r="E46" s="12">
        <v>0.51233019999999996</v>
      </c>
      <c r="F46" s="12">
        <v>2.8813759999999999E-5</v>
      </c>
      <c r="G46" s="12">
        <v>0.34839720000000002</v>
      </c>
      <c r="H46" s="12">
        <v>1.89255E-5</v>
      </c>
      <c r="I46" s="12">
        <v>0.12135369999999999</v>
      </c>
      <c r="J46" s="12">
        <v>3.4354349999999998E-4</v>
      </c>
      <c r="K46" s="6">
        <v>-6.004236907917182</v>
      </c>
      <c r="M46" s="6"/>
    </row>
    <row r="47" spans="1:13" ht="16" customHeight="1">
      <c r="A47" s="27"/>
      <c r="B47" s="1" t="s">
        <v>207</v>
      </c>
      <c r="C47" s="1" t="s">
        <v>275</v>
      </c>
      <c r="D47" s="1" t="s">
        <v>327</v>
      </c>
      <c r="E47" s="12">
        <v>0.51242730000000003</v>
      </c>
      <c r="F47" s="12">
        <v>3.8017389999999999E-5</v>
      </c>
      <c r="G47" s="12">
        <v>0.34842390000000001</v>
      </c>
      <c r="H47" s="12">
        <v>2.174777E-5</v>
      </c>
      <c r="I47" s="12">
        <v>0.1222312</v>
      </c>
      <c r="J47" s="12">
        <v>3.3036520000000001E-4</v>
      </c>
      <c r="K47" s="6">
        <v>-4.1101127891418621</v>
      </c>
      <c r="M47" s="6"/>
    </row>
    <row r="48" spans="1:13" ht="16" customHeight="1">
      <c r="A48" s="27"/>
      <c r="B48" s="1" t="s">
        <v>207</v>
      </c>
      <c r="C48" s="1" t="s">
        <v>276</v>
      </c>
      <c r="D48" s="1" t="s">
        <v>327</v>
      </c>
      <c r="E48" s="12">
        <v>0.51238720000000004</v>
      </c>
      <c r="F48" s="12">
        <v>3.3745190000000003E-5</v>
      </c>
      <c r="G48" s="12">
        <v>0.34841929999999999</v>
      </c>
      <c r="H48" s="12">
        <v>2.7652570000000001E-5</v>
      </c>
      <c r="I48" s="12">
        <v>0.1224189</v>
      </c>
      <c r="J48" s="12">
        <v>3.1715790000000002E-4</v>
      </c>
      <c r="K48" s="6">
        <v>-4.8923411842272113</v>
      </c>
      <c r="M48" s="6"/>
    </row>
    <row r="49" spans="1:13" ht="16" customHeight="1">
      <c r="A49" s="27"/>
      <c r="B49" s="1" t="s">
        <v>207</v>
      </c>
      <c r="C49" s="1" t="s">
        <v>277</v>
      </c>
      <c r="D49" s="1" t="s">
        <v>327</v>
      </c>
      <c r="E49" s="12">
        <v>0.51234849999999998</v>
      </c>
      <c r="F49" s="12">
        <v>3.5645329999999998E-5</v>
      </c>
      <c r="G49" s="12">
        <v>0.3484138</v>
      </c>
      <c r="H49" s="12">
        <v>2.1437470000000001E-5</v>
      </c>
      <c r="I49" s="12">
        <v>0.1229373</v>
      </c>
      <c r="J49" s="12">
        <v>4.089594E-4</v>
      </c>
      <c r="K49" s="6">
        <v>-5.6472598597856472</v>
      </c>
      <c r="M49" s="6"/>
    </row>
    <row r="50" spans="1:13" ht="16" customHeight="1">
      <c r="A50" s="27"/>
      <c r="B50" s="1" t="s">
        <v>207</v>
      </c>
      <c r="C50" s="1" t="s">
        <v>278</v>
      </c>
      <c r="D50" s="1" t="s">
        <v>327</v>
      </c>
      <c r="E50" s="12">
        <v>0.51236389999999998</v>
      </c>
      <c r="F50" s="12">
        <v>3.038716E-5</v>
      </c>
      <c r="G50" s="12">
        <v>0.34839320000000001</v>
      </c>
      <c r="H50" s="12">
        <v>2.2576520000000001E-5</v>
      </c>
      <c r="I50" s="12">
        <v>0.1222578</v>
      </c>
      <c r="J50" s="12">
        <v>3.7677009999999999E-4</v>
      </c>
      <c r="K50" s="6">
        <v>-5.3468529449640645</v>
      </c>
      <c r="M50" s="6"/>
    </row>
    <row r="51" spans="1:13" ht="16" customHeight="1">
      <c r="A51" s="27"/>
      <c r="B51" s="1" t="s">
        <v>207</v>
      </c>
      <c r="C51" s="1" t="s">
        <v>279</v>
      </c>
      <c r="D51" s="1" t="s">
        <v>327</v>
      </c>
      <c r="E51" s="12">
        <v>0.51234489999999999</v>
      </c>
      <c r="F51" s="12">
        <v>2.3867010000000001E-5</v>
      </c>
      <c r="G51" s="12">
        <v>0.3484216</v>
      </c>
      <c r="H51" s="12">
        <v>1.268498E-5</v>
      </c>
      <c r="I51" s="12">
        <v>0.12358280000000001</v>
      </c>
      <c r="J51" s="12">
        <v>2.2245239999999999E-4</v>
      </c>
      <c r="K51" s="6">
        <v>-5.7174848528596112</v>
      </c>
      <c r="M51" s="6"/>
    </row>
    <row r="52" spans="1:13" ht="16" customHeight="1">
      <c r="A52" s="27"/>
      <c r="B52" s="1" t="s">
        <v>207</v>
      </c>
      <c r="C52" s="1" t="s">
        <v>280</v>
      </c>
      <c r="D52" s="1" t="s">
        <v>327</v>
      </c>
      <c r="E52" s="12">
        <v>0.51238660000000003</v>
      </c>
      <c r="F52" s="12">
        <v>2.479143E-5</v>
      </c>
      <c r="G52" s="12">
        <v>0.3484119</v>
      </c>
      <c r="H52" s="12">
        <v>1.7536070000000001E-5</v>
      </c>
      <c r="I52" s="12">
        <v>0.11642180000000001</v>
      </c>
      <c r="J52" s="12">
        <v>7.5665119999999996E-4</v>
      </c>
      <c r="K52" s="6">
        <v>-4.9040453497406489</v>
      </c>
      <c r="M52" s="6"/>
    </row>
    <row r="53" spans="1:13" ht="16" customHeight="1">
      <c r="A53" s="27"/>
      <c r="B53" s="1" t="s">
        <v>207</v>
      </c>
      <c r="C53" s="1" t="s">
        <v>281</v>
      </c>
      <c r="D53" s="1" t="s">
        <v>327</v>
      </c>
      <c r="E53" s="12">
        <v>0.51234979999999997</v>
      </c>
      <c r="F53" s="12">
        <v>2.331394E-5</v>
      </c>
      <c r="G53" s="12">
        <v>0.34843380000000002</v>
      </c>
      <c r="H53" s="12">
        <v>1.3619E-5</v>
      </c>
      <c r="I53" s="12">
        <v>0.1243118</v>
      </c>
      <c r="J53" s="12">
        <v>3.6492520000000001E-4</v>
      </c>
      <c r="K53" s="6">
        <v>-5.6219008345081978</v>
      </c>
      <c r="M53" s="6"/>
    </row>
    <row r="54" spans="1:13" ht="16" customHeight="1">
      <c r="A54" s="27"/>
      <c r="B54" s="1" t="s">
        <v>207</v>
      </c>
      <c r="C54" s="1" t="s">
        <v>282</v>
      </c>
      <c r="D54" s="1" t="s">
        <v>327</v>
      </c>
      <c r="E54" s="12">
        <v>0.5123569</v>
      </c>
      <c r="F54" s="12">
        <v>1.9707189999999999E-5</v>
      </c>
      <c r="G54" s="12">
        <v>0.34841169999999999</v>
      </c>
      <c r="H54" s="12">
        <v>9.9479050000000004E-6</v>
      </c>
      <c r="I54" s="12">
        <v>0.1213428</v>
      </c>
      <c r="J54" s="12">
        <v>2.8272969999999998E-4</v>
      </c>
      <c r="K54" s="6">
        <v>-5.4834015426097338</v>
      </c>
      <c r="M54" s="6"/>
    </row>
    <row r="55" spans="1:13" ht="16" customHeight="1">
      <c r="A55" s="27"/>
      <c r="B55" s="1" t="s">
        <v>207</v>
      </c>
      <c r="C55" s="1" t="s">
        <v>283</v>
      </c>
      <c r="D55" s="1" t="s">
        <v>327</v>
      </c>
      <c r="E55" s="12">
        <v>0.51238720000000004</v>
      </c>
      <c r="F55" s="12">
        <v>3.227144E-5</v>
      </c>
      <c r="G55" s="12">
        <v>0.34840539999999998</v>
      </c>
      <c r="H55" s="12">
        <v>2.3621229999999999E-5</v>
      </c>
      <c r="I55" s="12">
        <v>0.1196716</v>
      </c>
      <c r="J55" s="12">
        <v>2.5814780000000002E-4</v>
      </c>
      <c r="K55" s="6">
        <v>-4.8923411842272113</v>
      </c>
      <c r="M55" s="6"/>
    </row>
    <row r="56" spans="1:13" ht="16" customHeight="1">
      <c r="A56" s="27"/>
      <c r="B56" s="1" t="s">
        <v>207</v>
      </c>
      <c r="C56" s="1" t="s">
        <v>284</v>
      </c>
      <c r="D56" s="1" t="s">
        <v>327</v>
      </c>
      <c r="E56" s="12">
        <v>0.51238660000000003</v>
      </c>
      <c r="F56" s="12">
        <v>3.6212240000000001E-5</v>
      </c>
      <c r="G56" s="12">
        <v>0.34841240000000001</v>
      </c>
      <c r="H56" s="12">
        <v>2.104297E-5</v>
      </c>
      <c r="I56" s="12">
        <v>0.12303559999999999</v>
      </c>
      <c r="J56" s="12">
        <v>2.7254619999999999E-4</v>
      </c>
      <c r="K56" s="6">
        <v>-4.9040453497406489</v>
      </c>
      <c r="M56" s="6"/>
    </row>
    <row r="57" spans="1:13" ht="16" customHeight="1">
      <c r="A57" s="27"/>
      <c r="B57" s="1" t="s">
        <v>207</v>
      </c>
      <c r="C57" s="1" t="s">
        <v>285</v>
      </c>
      <c r="D57" s="1" t="s">
        <v>327</v>
      </c>
      <c r="E57" s="12">
        <v>0.51237670000000002</v>
      </c>
      <c r="F57" s="12">
        <v>1.9384120000000001E-5</v>
      </c>
      <c r="G57" s="12">
        <v>0.3483966</v>
      </c>
      <c r="H57" s="12">
        <v>1.5565150000000001E-5</v>
      </c>
      <c r="I57" s="12">
        <v>0.120381</v>
      </c>
      <c r="J57" s="12">
        <v>5.8093510000000001E-4</v>
      </c>
      <c r="K57" s="6">
        <v>-5.0971640806962704</v>
      </c>
      <c r="M57" s="6"/>
    </row>
    <row r="58" spans="1:13" ht="16" customHeight="1">
      <c r="A58" s="27"/>
      <c r="B58" s="1" t="s">
        <v>207</v>
      </c>
      <c r="C58" s="1" t="s">
        <v>286</v>
      </c>
      <c r="D58" s="1" t="s">
        <v>327</v>
      </c>
      <c r="E58" s="12">
        <v>0.51235960000000003</v>
      </c>
      <c r="F58" s="12">
        <v>2.9601909999999999E-5</v>
      </c>
      <c r="G58" s="12">
        <v>0.34842489999999998</v>
      </c>
      <c r="H58" s="12">
        <v>1.6699010000000001E-5</v>
      </c>
      <c r="I58" s="12">
        <v>0.1203335</v>
      </c>
      <c r="J58" s="12">
        <v>3.3534979999999998E-4</v>
      </c>
      <c r="K58" s="6">
        <v>-5.4307327978031505</v>
      </c>
      <c r="M58" s="6"/>
    </row>
    <row r="59" spans="1:13" ht="16" customHeight="1">
      <c r="A59" s="21"/>
      <c r="J59" s="13" t="s">
        <v>226</v>
      </c>
      <c r="K59" s="14">
        <v>-5.2807244098181938</v>
      </c>
      <c r="M59" s="14"/>
    </row>
    <row r="60" spans="1:13" ht="16" customHeight="1">
      <c r="A60" s="24" t="s">
        <v>159</v>
      </c>
      <c r="B60" s="1" t="s">
        <v>207</v>
      </c>
      <c r="C60" s="1" t="s">
        <v>216</v>
      </c>
      <c r="D60" s="1" t="s">
        <v>327</v>
      </c>
      <c r="E60" s="12">
        <v>0.51237600000000005</v>
      </c>
      <c r="F60" s="12">
        <v>1.6589930000000001E-5</v>
      </c>
      <c r="G60" s="12">
        <v>0.34840149999999998</v>
      </c>
      <c r="H60" s="12">
        <v>1.540603E-5</v>
      </c>
      <c r="I60" s="12">
        <v>0.1214611</v>
      </c>
      <c r="J60" s="12">
        <v>3.5593650000000001E-4</v>
      </c>
      <c r="K60" s="6">
        <v>-5.1108189404602822</v>
      </c>
      <c r="M60" s="6"/>
    </row>
    <row r="61" spans="1:13" ht="16" customHeight="1">
      <c r="A61" s="24"/>
      <c r="B61" s="1" t="s">
        <v>207</v>
      </c>
      <c r="C61" s="1" t="s">
        <v>217</v>
      </c>
      <c r="D61" s="1" t="s">
        <v>327</v>
      </c>
      <c r="E61" s="12">
        <v>0.51238030000000001</v>
      </c>
      <c r="F61" s="12">
        <v>2.0503890000000001E-5</v>
      </c>
      <c r="G61" s="12">
        <v>0.34842469999999998</v>
      </c>
      <c r="H61" s="12">
        <v>1.5662999999999999E-5</v>
      </c>
      <c r="I61" s="12">
        <v>0.1218525</v>
      </c>
      <c r="J61" s="12">
        <v>3.442373E-4</v>
      </c>
      <c r="K61" s="6">
        <v>-5.0269390876223063</v>
      </c>
      <c r="M61" s="6"/>
    </row>
    <row r="62" spans="1:13" ht="16" customHeight="1">
      <c r="A62" s="24"/>
      <c r="B62" s="1" t="s">
        <v>207</v>
      </c>
      <c r="C62" s="1" t="s">
        <v>218</v>
      </c>
      <c r="D62" s="1" t="s">
        <v>327</v>
      </c>
      <c r="E62" s="12">
        <v>0.51235850000000005</v>
      </c>
      <c r="F62" s="12">
        <v>2.429858E-5</v>
      </c>
      <c r="G62" s="12">
        <v>0.34842519999999999</v>
      </c>
      <c r="H62" s="12">
        <v>1.6358040000000001E-5</v>
      </c>
      <c r="I62" s="12">
        <v>0.1234156</v>
      </c>
      <c r="J62" s="12">
        <v>5.2464389999999997E-4</v>
      </c>
      <c r="K62" s="6">
        <v>-5.4521904345750105</v>
      </c>
      <c r="M62" s="6"/>
    </row>
    <row r="63" spans="1:13" ht="16" customHeight="1">
      <c r="A63" s="24"/>
      <c r="B63" s="1" t="s">
        <v>207</v>
      </c>
      <c r="C63" s="1" t="s">
        <v>219</v>
      </c>
      <c r="D63" s="1" t="s">
        <v>327</v>
      </c>
      <c r="E63" s="12">
        <v>0.51235249999999999</v>
      </c>
      <c r="F63" s="12">
        <v>1.918185E-5</v>
      </c>
      <c r="G63" s="12">
        <v>0.34842230000000002</v>
      </c>
      <c r="H63" s="12">
        <v>1.311746E-5</v>
      </c>
      <c r="I63" s="12">
        <v>0.1198337</v>
      </c>
      <c r="J63" s="12">
        <v>3.3562549999999999E-4</v>
      </c>
      <c r="K63" s="6">
        <v>-5.5692320897016145</v>
      </c>
      <c r="M63" s="6"/>
    </row>
    <row r="64" spans="1:13" ht="16" customHeight="1">
      <c r="A64" s="24"/>
      <c r="B64" s="1" t="s">
        <v>207</v>
      </c>
      <c r="C64" s="1" t="s">
        <v>220</v>
      </c>
      <c r="D64" s="1" t="s">
        <v>327</v>
      </c>
      <c r="E64" s="12">
        <v>0.51232040000000001</v>
      </c>
      <c r="F64" s="12">
        <v>3.1923849999999998E-5</v>
      </c>
      <c r="G64" s="12">
        <v>0.34837990000000002</v>
      </c>
      <c r="H64" s="12">
        <v>2.607287E-5</v>
      </c>
      <c r="I64" s="12">
        <v>0.1182453</v>
      </c>
      <c r="J64" s="12">
        <v>5.1058950000000005E-4</v>
      </c>
      <c r="K64" s="6">
        <v>-6.1954049446200088</v>
      </c>
      <c r="M64" s="6"/>
    </row>
    <row r="65" spans="1:13" ht="16" customHeight="1">
      <c r="A65" s="24"/>
      <c r="B65" s="1" t="s">
        <v>207</v>
      </c>
      <c r="C65" s="1" t="s">
        <v>221</v>
      </c>
      <c r="D65" s="1" t="s">
        <v>327</v>
      </c>
      <c r="E65" s="12">
        <v>0.51236510000000002</v>
      </c>
      <c r="F65" s="12">
        <v>2.076918E-5</v>
      </c>
      <c r="G65" s="12">
        <v>0.34840719999999997</v>
      </c>
      <c r="H65" s="12">
        <v>1.4956199999999999E-5</v>
      </c>
      <c r="I65" s="12">
        <v>0.1187274</v>
      </c>
      <c r="J65" s="12">
        <v>2.7925859999999999E-4</v>
      </c>
      <c r="K65" s="6">
        <v>-5.3234446139382996</v>
      </c>
      <c r="M65" s="6"/>
    </row>
    <row r="66" spans="1:13" ht="16" customHeight="1">
      <c r="A66" s="24"/>
      <c r="B66" s="1" t="s">
        <v>207</v>
      </c>
      <c r="C66" s="1" t="s">
        <v>222</v>
      </c>
      <c r="D66" s="1" t="s">
        <v>327</v>
      </c>
      <c r="E66" s="12">
        <v>0.51238879999999998</v>
      </c>
      <c r="F66" s="12">
        <v>3.0179210000000001E-5</v>
      </c>
      <c r="G66" s="12">
        <v>0.34843829999999998</v>
      </c>
      <c r="H66" s="12">
        <v>2.2133089999999999E-5</v>
      </c>
      <c r="I66" s="12">
        <v>0.1208658</v>
      </c>
      <c r="J66" s="12">
        <v>5.1795960000000001E-4</v>
      </c>
      <c r="K66" s="6">
        <v>-4.8611300761958187</v>
      </c>
      <c r="M66" s="6"/>
    </row>
    <row r="67" spans="1:13" ht="16" customHeight="1">
      <c r="A67" s="24"/>
      <c r="B67" s="1" t="s">
        <v>207</v>
      </c>
      <c r="C67" s="1" t="s">
        <v>223</v>
      </c>
      <c r="D67" s="1" t="s">
        <v>327</v>
      </c>
      <c r="E67" s="12">
        <v>0.51236809999999999</v>
      </c>
      <c r="F67" s="12">
        <v>2.325766E-5</v>
      </c>
      <c r="G67" s="12">
        <v>0.34844560000000002</v>
      </c>
      <c r="H67" s="12">
        <v>1.241008E-5</v>
      </c>
      <c r="I67" s="12">
        <v>0.11770269999999999</v>
      </c>
      <c r="J67" s="12">
        <v>3.0084710000000001E-4</v>
      </c>
      <c r="K67" s="6">
        <v>-5.2649237863766629</v>
      </c>
      <c r="M67" s="6"/>
    </row>
    <row r="68" spans="1:13" ht="16" customHeight="1">
      <c r="A68" s="24"/>
      <c r="B68" s="1" t="s">
        <v>207</v>
      </c>
      <c r="C68" s="1" t="s">
        <v>287</v>
      </c>
      <c r="D68" s="1" t="s">
        <v>327</v>
      </c>
      <c r="E68" s="12">
        <v>0.51236029999999999</v>
      </c>
      <c r="F68" s="12">
        <v>2.3284569999999999E-5</v>
      </c>
      <c r="G68" s="12">
        <v>0.34841870000000003</v>
      </c>
      <c r="H68" s="12">
        <v>1.3513360000000001E-5</v>
      </c>
      <c r="I68" s="12">
        <v>0.1159627</v>
      </c>
      <c r="J68" s="12">
        <v>1.7031509999999999E-4</v>
      </c>
      <c r="K68" s="6">
        <v>-5.4170779380391387</v>
      </c>
      <c r="M68" s="6"/>
    </row>
    <row r="69" spans="1:13" ht="16" customHeight="1">
      <c r="A69" s="24"/>
      <c r="B69" s="1" t="s">
        <v>207</v>
      </c>
      <c r="C69" s="1" t="s">
        <v>288</v>
      </c>
      <c r="D69" s="1" t="s">
        <v>327</v>
      </c>
      <c r="E69" s="12">
        <v>0.51237679999999997</v>
      </c>
      <c r="F69" s="12">
        <v>1.8012949999999998E-5</v>
      </c>
      <c r="G69" s="12">
        <v>0.3484275</v>
      </c>
      <c r="H69" s="12">
        <v>1.2129200000000001E-5</v>
      </c>
      <c r="I69" s="12">
        <v>0.1199793</v>
      </c>
      <c r="J69" s="12">
        <v>1.929659E-4</v>
      </c>
      <c r="K69" s="6">
        <v>-5.0952133864456961</v>
      </c>
      <c r="M69" s="6"/>
    </row>
    <row r="70" spans="1:13" ht="16" customHeight="1">
      <c r="A70" s="24"/>
      <c r="B70" s="1" t="s">
        <v>207</v>
      </c>
      <c r="C70" s="1" t="s">
        <v>289</v>
      </c>
      <c r="D70" s="1" t="s">
        <v>327</v>
      </c>
      <c r="E70" s="12">
        <v>0.51233209999999996</v>
      </c>
      <c r="F70" s="12">
        <v>2.372634E-5</v>
      </c>
      <c r="G70" s="12">
        <v>0.34842089999999998</v>
      </c>
      <c r="H70" s="12">
        <v>1.381605E-5</v>
      </c>
      <c r="I70" s="12">
        <v>0.11864420000000001</v>
      </c>
      <c r="J70" s="12">
        <v>3.373537E-4</v>
      </c>
      <c r="K70" s="6">
        <v>-5.9671737171274053</v>
      </c>
      <c r="M70" s="6"/>
    </row>
    <row r="71" spans="1:13" ht="16" customHeight="1">
      <c r="A71" s="24"/>
      <c r="B71" s="1" t="s">
        <v>207</v>
      </c>
      <c r="C71" s="1" t="s">
        <v>290</v>
      </c>
      <c r="D71" s="1" t="s">
        <v>327</v>
      </c>
      <c r="E71" s="12">
        <v>0.51235980000000003</v>
      </c>
      <c r="F71" s="12">
        <v>2.741629E-5</v>
      </c>
      <c r="G71" s="12">
        <v>0.34844249999999999</v>
      </c>
      <c r="H71" s="12">
        <v>1.6370939999999999E-5</v>
      </c>
      <c r="I71" s="12">
        <v>0.119464</v>
      </c>
      <c r="J71" s="12">
        <v>3.9475380000000002E-4</v>
      </c>
      <c r="K71" s="6">
        <v>-5.4268314092986714</v>
      </c>
      <c r="M71" s="6"/>
    </row>
    <row r="72" spans="1:13" ht="16" customHeight="1">
      <c r="A72" s="24"/>
      <c r="B72" s="1" t="s">
        <v>207</v>
      </c>
      <c r="C72" s="1" t="s">
        <v>291</v>
      </c>
      <c r="D72" s="1" t="s">
        <v>327</v>
      </c>
      <c r="E72" s="12">
        <v>0.51234100000000005</v>
      </c>
      <c r="F72" s="12">
        <v>1.7396680000000001E-5</v>
      </c>
      <c r="G72" s="12">
        <v>0.34843570000000001</v>
      </c>
      <c r="H72" s="12">
        <v>1.2897639999999999E-5</v>
      </c>
      <c r="I72" s="12">
        <v>0.1187802</v>
      </c>
      <c r="J72" s="12">
        <v>2.7829610000000001E-4</v>
      </c>
      <c r="K72" s="6">
        <v>-5.7935619286897388</v>
      </c>
      <c r="M72" s="6"/>
    </row>
    <row r="73" spans="1:13" ht="16" customHeight="1">
      <c r="A73" s="24"/>
      <c r="B73" s="1" t="s">
        <v>207</v>
      </c>
      <c r="C73" s="1" t="s">
        <v>292</v>
      </c>
      <c r="D73" s="1" t="s">
        <v>327</v>
      </c>
      <c r="E73" s="12">
        <v>0.51232730000000004</v>
      </c>
      <c r="F73" s="12">
        <v>2.1432300000000001E-5</v>
      </c>
      <c r="G73" s="12">
        <v>0.34842269999999997</v>
      </c>
      <c r="H73" s="12">
        <v>1.118274E-5</v>
      </c>
      <c r="I73" s="12">
        <v>0.1223875</v>
      </c>
      <c r="J73" s="12">
        <v>2.4030699999999999E-4</v>
      </c>
      <c r="K73" s="6">
        <v>-6.060807041226024</v>
      </c>
      <c r="M73" s="6"/>
    </row>
    <row r="74" spans="1:13" ht="16" customHeight="1">
      <c r="A74" s="24"/>
      <c r="B74" s="1" t="s">
        <v>207</v>
      </c>
      <c r="C74" s="1" t="s">
        <v>293</v>
      </c>
      <c r="D74" s="1" t="s">
        <v>327</v>
      </c>
      <c r="E74" s="12">
        <v>0.51237849999999996</v>
      </c>
      <c r="F74" s="12">
        <v>2.6599119999999999E-5</v>
      </c>
      <c r="G74" s="12">
        <v>0.34844720000000001</v>
      </c>
      <c r="H74" s="12">
        <v>1.6799310000000001E-5</v>
      </c>
      <c r="I74" s="12">
        <v>0.1212361</v>
      </c>
      <c r="J74" s="12">
        <v>3.757616E-4</v>
      </c>
      <c r="K74" s="6">
        <v>-5.0620515841603986</v>
      </c>
      <c r="M74" s="6"/>
    </row>
    <row r="75" spans="1:13" ht="16" customHeight="1">
      <c r="A75" s="24"/>
      <c r="B75" s="1" t="s">
        <v>207</v>
      </c>
      <c r="C75" s="1" t="s">
        <v>294</v>
      </c>
      <c r="D75" s="1" t="s">
        <v>327</v>
      </c>
      <c r="E75" s="12">
        <v>0.5124069</v>
      </c>
      <c r="F75" s="12">
        <v>1.7177539999999999E-5</v>
      </c>
      <c r="G75" s="12">
        <v>0.34840310000000002</v>
      </c>
      <c r="H75" s="12">
        <v>1.3674810000000001E-5</v>
      </c>
      <c r="I75" s="12">
        <v>0.1190306</v>
      </c>
      <c r="J75" s="12">
        <v>4.2454409999999999E-4</v>
      </c>
      <c r="K75" s="6">
        <v>-4.5080544165676528</v>
      </c>
      <c r="M75" s="6"/>
    </row>
    <row r="76" spans="1:13" ht="16" customHeight="1">
      <c r="A76" s="24"/>
      <c r="B76" s="1" t="s">
        <v>207</v>
      </c>
      <c r="C76" s="1" t="s">
        <v>295</v>
      </c>
      <c r="D76" s="1" t="s">
        <v>327</v>
      </c>
      <c r="E76" s="12">
        <v>0.51234939999999995</v>
      </c>
      <c r="F76" s="12">
        <v>2.114314E-5</v>
      </c>
      <c r="G76" s="12">
        <v>0.34842810000000002</v>
      </c>
      <c r="H76" s="12">
        <v>1.374869E-5</v>
      </c>
      <c r="I76" s="12">
        <v>0.11785710000000001</v>
      </c>
      <c r="J76" s="12">
        <v>3.145089E-4</v>
      </c>
      <c r="K76" s="6">
        <v>-5.6297036115171561</v>
      </c>
      <c r="M76" s="6"/>
    </row>
    <row r="77" spans="1:13" ht="16" customHeight="1">
      <c r="A77" s="24"/>
      <c r="B77" s="1" t="s">
        <v>207</v>
      </c>
      <c r="C77" s="1" t="s">
        <v>296</v>
      </c>
      <c r="D77" s="1" t="s">
        <v>327</v>
      </c>
      <c r="E77" s="12">
        <v>0.51235679999999995</v>
      </c>
      <c r="F77" s="12">
        <v>3.3292189999999999E-5</v>
      </c>
      <c r="G77" s="12">
        <v>0.34841919999999998</v>
      </c>
      <c r="H77" s="12">
        <v>2.29075E-5</v>
      </c>
      <c r="I77" s="12">
        <v>0.1188348</v>
      </c>
      <c r="J77" s="12">
        <v>5.4715850000000002E-4</v>
      </c>
      <c r="K77" s="6">
        <v>-5.4853522368625285</v>
      </c>
      <c r="M77" s="6"/>
    </row>
    <row r="78" spans="1:13" ht="16" customHeight="1">
      <c r="A78" s="24"/>
      <c r="B78" s="1" t="s">
        <v>207</v>
      </c>
      <c r="C78" s="1" t="s">
        <v>297</v>
      </c>
      <c r="D78" s="1" t="s">
        <v>327</v>
      </c>
      <c r="E78" s="12">
        <v>0.51237909999999998</v>
      </c>
      <c r="F78" s="12">
        <v>2.428056E-5</v>
      </c>
      <c r="G78" s="12">
        <v>0.34843200000000002</v>
      </c>
      <c r="H78" s="12">
        <v>1.9921409999999999E-5</v>
      </c>
      <c r="I78" s="12">
        <v>0.1211969</v>
      </c>
      <c r="J78" s="12">
        <v>2.1798109999999999E-4</v>
      </c>
      <c r="K78" s="6">
        <v>-5.050347418646961</v>
      </c>
      <c r="M78" s="6"/>
    </row>
    <row r="79" spans="1:13" ht="16" customHeight="1">
      <c r="A79" s="24"/>
      <c r="B79" s="1" t="s">
        <v>207</v>
      </c>
      <c r="C79" s="1" t="s">
        <v>298</v>
      </c>
      <c r="D79" s="1" t="s">
        <v>327</v>
      </c>
      <c r="E79" s="12">
        <v>0.51237109999999997</v>
      </c>
      <c r="F79" s="12">
        <v>2.0847710000000001E-5</v>
      </c>
      <c r="G79" s="12">
        <v>0.34842420000000002</v>
      </c>
      <c r="H79" s="12">
        <v>1.140655E-5</v>
      </c>
      <c r="I79" s="12">
        <v>0.1170897</v>
      </c>
      <c r="J79" s="12">
        <v>3.629145E-4</v>
      </c>
      <c r="K79" s="6">
        <v>-5.206402958813916</v>
      </c>
      <c r="M79" s="6"/>
    </row>
    <row r="80" spans="1:13" ht="16" customHeight="1">
      <c r="A80" s="24"/>
      <c r="B80" s="1" t="s">
        <v>207</v>
      </c>
      <c r="C80" s="1" t="s">
        <v>299</v>
      </c>
      <c r="D80" s="1" t="s">
        <v>327</v>
      </c>
      <c r="E80" s="12">
        <v>0.51239310000000005</v>
      </c>
      <c r="F80" s="12">
        <v>2.702801E-5</v>
      </c>
      <c r="G80" s="12">
        <v>0.34842380000000001</v>
      </c>
      <c r="H80" s="12">
        <v>1.660397E-5</v>
      </c>
      <c r="I80" s="12">
        <v>0.119612</v>
      </c>
      <c r="J80" s="12">
        <v>2.7992000000000002E-4</v>
      </c>
      <c r="K80" s="6">
        <v>-4.7772502233545122</v>
      </c>
      <c r="M80" s="6"/>
    </row>
    <row r="81" spans="1:13" ht="16" customHeight="1">
      <c r="A81" s="24"/>
      <c r="B81" s="1" t="s">
        <v>207</v>
      </c>
      <c r="C81" s="1" t="s">
        <v>300</v>
      </c>
      <c r="D81" s="1" t="s">
        <v>327</v>
      </c>
      <c r="E81" s="12">
        <v>0.51234959999999996</v>
      </c>
      <c r="F81" s="12">
        <v>1.827136E-5</v>
      </c>
      <c r="G81" s="12">
        <v>0.34842820000000002</v>
      </c>
      <c r="H81" s="12">
        <v>1.195767E-5</v>
      </c>
      <c r="I81" s="12">
        <v>0.1211351</v>
      </c>
      <c r="J81" s="12">
        <v>2.9878590000000002E-4</v>
      </c>
      <c r="K81" s="6">
        <v>-5.625802223012677</v>
      </c>
      <c r="M81" s="6"/>
    </row>
    <row r="82" spans="1:13" ht="16" customHeight="1">
      <c r="A82" s="24"/>
      <c r="B82" s="1" t="s">
        <v>207</v>
      </c>
      <c r="C82" s="1" t="s">
        <v>301</v>
      </c>
      <c r="D82" s="1" t="s">
        <v>327</v>
      </c>
      <c r="E82" s="12">
        <v>0.51239520000000005</v>
      </c>
      <c r="F82" s="12">
        <v>3.0961080000000003E-5</v>
      </c>
      <c r="G82" s="12">
        <v>0.34841870000000003</v>
      </c>
      <c r="H82" s="12">
        <v>1.3246429999999999E-5</v>
      </c>
      <c r="I82" s="12">
        <v>0.1189873</v>
      </c>
      <c r="J82" s="12">
        <v>4.474824E-4</v>
      </c>
      <c r="K82" s="6">
        <v>-4.7362856440602563</v>
      </c>
      <c r="M82" s="6"/>
    </row>
    <row r="83" spans="1:13" ht="16" customHeight="1">
      <c r="A83" s="24"/>
      <c r="B83" s="1" t="s">
        <v>207</v>
      </c>
      <c r="C83" s="1" t="s">
        <v>302</v>
      </c>
      <c r="D83" s="1" t="s">
        <v>327</v>
      </c>
      <c r="E83" s="12">
        <v>0.51236210000000004</v>
      </c>
      <c r="F83" s="12">
        <v>2.264194E-5</v>
      </c>
      <c r="G83" s="12">
        <v>0.34839730000000002</v>
      </c>
      <c r="H83" s="12">
        <v>2.1852060000000001E-5</v>
      </c>
      <c r="I83" s="12">
        <v>0.1217381</v>
      </c>
      <c r="J83" s="12">
        <v>3.73261E-4</v>
      </c>
      <c r="K83" s="6">
        <v>-5.3819654415010465</v>
      </c>
      <c r="M83" s="6"/>
    </row>
    <row r="84" spans="1:13" ht="16" customHeight="1">
      <c r="A84" s="24"/>
      <c r="B84" s="1" t="s">
        <v>207</v>
      </c>
      <c r="C84" s="1" t="s">
        <v>303</v>
      </c>
      <c r="D84" s="1" t="s">
        <v>327</v>
      </c>
      <c r="E84" s="12">
        <v>0.51238980000000001</v>
      </c>
      <c r="F84" s="12">
        <v>2.2794139999999999E-5</v>
      </c>
      <c r="G84" s="12">
        <v>0.34842600000000001</v>
      </c>
      <c r="H84" s="12">
        <v>1.7980580000000001E-5</v>
      </c>
      <c r="I84" s="12">
        <v>0.1219112</v>
      </c>
      <c r="J84" s="12">
        <v>2.521248E-4</v>
      </c>
      <c r="K84" s="6">
        <v>-4.8416231336734228</v>
      </c>
      <c r="M84" s="6"/>
    </row>
    <row r="85" spans="1:13" ht="16" customHeight="1">
      <c r="A85" s="24"/>
      <c r="B85" s="1" t="s">
        <v>207</v>
      </c>
      <c r="C85" s="1" t="s">
        <v>304</v>
      </c>
      <c r="D85" s="1" t="s">
        <v>327</v>
      </c>
      <c r="E85" s="12">
        <v>0.5123955</v>
      </c>
      <c r="F85" s="12">
        <v>2.8726429999999999E-5</v>
      </c>
      <c r="G85" s="12">
        <v>0.34841929999999999</v>
      </c>
      <c r="H85" s="12">
        <v>2.412151E-5</v>
      </c>
      <c r="I85" s="12">
        <v>0.11933630000000001</v>
      </c>
      <c r="J85" s="12">
        <v>3.9414920000000001E-4</v>
      </c>
      <c r="K85" s="6">
        <v>-4.7304335613052029</v>
      </c>
      <c r="M85" s="6"/>
    </row>
    <row r="86" spans="1:13" ht="16" customHeight="1">
      <c r="A86" s="24"/>
      <c r="B86" s="1" t="s">
        <v>207</v>
      </c>
      <c r="C86" s="1" t="s">
        <v>305</v>
      </c>
      <c r="D86" s="1" t="s">
        <v>327</v>
      </c>
      <c r="E86" s="12">
        <v>0.51240149999999995</v>
      </c>
      <c r="F86" s="12">
        <v>3.5458070000000003E-5</v>
      </c>
      <c r="G86" s="12">
        <v>0.34841569999999999</v>
      </c>
      <c r="H86" s="12">
        <v>2.324774E-5</v>
      </c>
      <c r="I86" s="12">
        <v>0.1221149</v>
      </c>
      <c r="J86" s="12">
        <v>7.3393239999999999E-4</v>
      </c>
      <c r="K86" s="6">
        <v>-4.6133919061808193</v>
      </c>
      <c r="M86" s="6"/>
    </row>
    <row r="87" spans="1:13" ht="16" customHeight="1">
      <c r="A87" s="24"/>
      <c r="B87" s="1" t="s">
        <v>207</v>
      </c>
      <c r="C87" s="1" t="s">
        <v>306</v>
      </c>
      <c r="D87" s="1" t="s">
        <v>327</v>
      </c>
      <c r="E87" s="12">
        <v>0.51242129999999997</v>
      </c>
      <c r="F87" s="12">
        <v>3.6891100000000003E-5</v>
      </c>
      <c r="G87" s="12">
        <v>0.34841840000000002</v>
      </c>
      <c r="H87" s="12">
        <v>2.2332220000000001E-5</v>
      </c>
      <c r="I87" s="12">
        <v>0.1196339</v>
      </c>
      <c r="J87" s="12">
        <v>3.6580489999999999E-4</v>
      </c>
      <c r="K87" s="6">
        <v>-4.2271544442684661</v>
      </c>
      <c r="M87" s="6"/>
    </row>
    <row r="88" spans="1:13" ht="16" customHeight="1">
      <c r="A88" s="24"/>
      <c r="B88" s="1" t="s">
        <v>207</v>
      </c>
      <c r="C88" s="1" t="s">
        <v>307</v>
      </c>
      <c r="D88" s="1" t="s">
        <v>327</v>
      </c>
      <c r="E88" s="12">
        <v>0.51236999999999999</v>
      </c>
      <c r="F88" s="12">
        <v>2.232713E-5</v>
      </c>
      <c r="G88" s="12">
        <v>0.34842020000000001</v>
      </c>
      <c r="H88" s="12">
        <v>1.490654E-5</v>
      </c>
      <c r="I88" s="12">
        <v>0.1161017</v>
      </c>
      <c r="J88" s="12">
        <v>3.9495449999999999E-4</v>
      </c>
      <c r="K88" s="6">
        <v>-5.2278605955868862</v>
      </c>
      <c r="M88" s="6"/>
    </row>
    <row r="89" spans="1:13" ht="16" customHeight="1">
      <c r="A89" s="24"/>
      <c r="B89" s="1" t="s">
        <v>207</v>
      </c>
      <c r="C89" s="1" t="s">
        <v>308</v>
      </c>
      <c r="D89" s="1" t="s">
        <v>327</v>
      </c>
      <c r="E89" s="12">
        <v>0.51232140000000004</v>
      </c>
      <c r="F89" s="12">
        <v>2.628844E-5</v>
      </c>
      <c r="G89" s="12">
        <v>0.34842109999999998</v>
      </c>
      <c r="H89" s="12">
        <v>1.5919839999999999E-5</v>
      </c>
      <c r="I89" s="12">
        <v>0.1185235</v>
      </c>
      <c r="J89" s="12">
        <v>4.4179970000000001E-4</v>
      </c>
      <c r="K89" s="6">
        <v>-6.1758980020987231</v>
      </c>
      <c r="M89" s="6"/>
    </row>
    <row r="90" spans="1:13" ht="16" customHeight="1">
      <c r="E90" s="12"/>
      <c r="F90" s="12"/>
      <c r="G90" s="12"/>
      <c r="H90" s="12"/>
      <c r="I90" s="12"/>
      <c r="J90" s="13" t="s">
        <v>226</v>
      </c>
      <c r="K90" s="14">
        <v>-5.2614775598642449</v>
      </c>
    </row>
    <row r="91" spans="1:13">
      <c r="A91" s="1" t="s">
        <v>328</v>
      </c>
      <c r="B91" s="1" t="s">
        <v>102</v>
      </c>
      <c r="C91" s="1" t="s">
        <v>102</v>
      </c>
      <c r="D91" s="1" t="s">
        <v>332</v>
      </c>
      <c r="E91" s="12">
        <v>0.51246999999999998</v>
      </c>
      <c r="F91" s="12">
        <v>3.0055289999999999E-5</v>
      </c>
      <c r="G91" s="12">
        <v>0.34842430000000002</v>
      </c>
      <c r="H91" s="12">
        <v>1.940929E-5</v>
      </c>
      <c r="I91" s="12">
        <v>7.8492939999999997E-2</v>
      </c>
      <c r="J91" s="12">
        <v>1.218581E-4</v>
      </c>
      <c r="K91" s="6">
        <v>-3.2771663435027243</v>
      </c>
    </row>
    <row r="92" spans="1:13">
      <c r="A92" s="1" t="s">
        <v>328</v>
      </c>
      <c r="B92" s="1" t="s">
        <v>102</v>
      </c>
      <c r="C92" s="1" t="s">
        <v>102</v>
      </c>
      <c r="D92" s="1" t="s">
        <v>332</v>
      </c>
      <c r="E92" s="15">
        <v>0.51247620000000005</v>
      </c>
      <c r="F92" s="15">
        <v>3.2756909999999999E-5</v>
      </c>
      <c r="G92" s="15">
        <v>0.34841539999999999</v>
      </c>
      <c r="H92" s="15">
        <v>1.8491840000000001E-5</v>
      </c>
      <c r="I92" s="15">
        <v>7.8044290000000002E-2</v>
      </c>
      <c r="J92" s="15">
        <v>1.032436E-4</v>
      </c>
      <c r="K92" s="6">
        <v>-3.1562232998727513</v>
      </c>
    </row>
    <row r="93" spans="1:13">
      <c r="A93" s="1" t="s">
        <v>328</v>
      </c>
      <c r="B93" s="1" t="s">
        <v>102</v>
      </c>
      <c r="C93" s="1" t="s">
        <v>102</v>
      </c>
      <c r="D93" s="1" t="s">
        <v>332</v>
      </c>
      <c r="E93" s="15">
        <v>0.51247540000000003</v>
      </c>
      <c r="F93" s="15">
        <v>3.2768100000000002E-5</v>
      </c>
      <c r="G93" s="15">
        <v>0.34843190000000002</v>
      </c>
      <c r="H93" s="15">
        <v>1.6664480000000001E-5</v>
      </c>
      <c r="I93" s="15">
        <v>7.8519599999999995E-2</v>
      </c>
      <c r="J93" s="15">
        <v>1.11803E-4</v>
      </c>
      <c r="K93" s="6">
        <v>-3.1718288538895578</v>
      </c>
    </row>
    <row r="94" spans="1:13">
      <c r="A94" s="1" t="s">
        <v>328</v>
      </c>
      <c r="B94" s="1" t="s">
        <v>102</v>
      </c>
      <c r="C94" s="1" t="s">
        <v>102</v>
      </c>
      <c r="D94" s="1" t="s">
        <v>332</v>
      </c>
      <c r="E94" s="15">
        <v>0.51246689999999995</v>
      </c>
      <c r="F94" s="15">
        <v>2.9151919999999999E-5</v>
      </c>
      <c r="G94" s="15">
        <v>0.3484139</v>
      </c>
      <c r="H94" s="15">
        <v>1.7570410000000001E-5</v>
      </c>
      <c r="I94" s="15">
        <v>7.8499990000000006E-2</v>
      </c>
      <c r="J94" s="15">
        <v>1.199252E-4</v>
      </c>
      <c r="K94" s="6">
        <v>-3.3376378653182659</v>
      </c>
    </row>
    <row r="95" spans="1:13">
      <c r="A95" s="1" t="s">
        <v>328</v>
      </c>
      <c r="B95" s="1" t="s">
        <v>102</v>
      </c>
      <c r="C95" s="1" t="s">
        <v>102</v>
      </c>
      <c r="D95" s="1" t="s">
        <v>332</v>
      </c>
      <c r="E95" s="15">
        <v>0.51248830000000001</v>
      </c>
      <c r="F95" s="15">
        <v>2.4155059999999999E-5</v>
      </c>
      <c r="G95" s="15">
        <v>0.34844199999999997</v>
      </c>
      <c r="H95" s="15">
        <v>1.73895E-5</v>
      </c>
      <c r="I95" s="15">
        <v>7.8354480000000004E-2</v>
      </c>
      <c r="J95" s="15">
        <v>9.4253779999999994E-5</v>
      </c>
      <c r="K95" s="6">
        <v>-2.9201892953711894</v>
      </c>
    </row>
    <row r="96" spans="1:13">
      <c r="A96" s="1" t="s">
        <v>328</v>
      </c>
      <c r="B96" s="1" t="s">
        <v>102</v>
      </c>
      <c r="C96" s="1" t="s">
        <v>102</v>
      </c>
      <c r="D96" s="1" t="s">
        <v>332</v>
      </c>
      <c r="E96" s="15">
        <v>0.51246990000000003</v>
      </c>
      <c r="F96" s="15">
        <v>2.4190169999999999E-5</v>
      </c>
      <c r="G96" s="15">
        <v>0.34840690000000002</v>
      </c>
      <c r="H96" s="15">
        <v>1.4369799999999999E-5</v>
      </c>
      <c r="I96" s="15">
        <v>7.8444100000000003E-2</v>
      </c>
      <c r="J96" s="15">
        <v>1.111151E-4</v>
      </c>
      <c r="K96" s="6">
        <v>-3.2791170377532985</v>
      </c>
    </row>
    <row r="97" spans="1:11">
      <c r="A97" s="1" t="s">
        <v>328</v>
      </c>
      <c r="B97" s="1" t="s">
        <v>102</v>
      </c>
      <c r="C97" s="1" t="s">
        <v>102</v>
      </c>
      <c r="D97" s="1" t="s">
        <v>332</v>
      </c>
      <c r="E97" s="15">
        <v>0.51248649999999996</v>
      </c>
      <c r="F97" s="15">
        <v>2.302605E-5</v>
      </c>
      <c r="G97" s="15">
        <v>0.34842800000000002</v>
      </c>
      <c r="H97" s="15">
        <v>1.6137870000000001E-5</v>
      </c>
      <c r="I97" s="15">
        <v>7.8508599999999998E-2</v>
      </c>
      <c r="J97" s="15">
        <v>9.441408E-5</v>
      </c>
      <c r="K97" s="6">
        <v>-2.9553017919092817</v>
      </c>
    </row>
    <row r="98" spans="1:11">
      <c r="A98" s="1" t="s">
        <v>328</v>
      </c>
      <c r="B98" s="1" t="s">
        <v>102</v>
      </c>
      <c r="C98" s="1" t="s">
        <v>102</v>
      </c>
      <c r="D98" s="1" t="s">
        <v>332</v>
      </c>
      <c r="E98" s="15">
        <v>0.51246670000000005</v>
      </c>
      <c r="F98" s="15">
        <v>2.6434570000000001E-5</v>
      </c>
      <c r="G98" s="15">
        <v>0.3484042</v>
      </c>
      <c r="H98" s="15">
        <v>1.8465010000000001E-5</v>
      </c>
      <c r="I98" s="15">
        <v>7.8793429999999998E-2</v>
      </c>
      <c r="J98" s="15">
        <v>7.6548889999999994E-5</v>
      </c>
      <c r="K98" s="6">
        <v>-3.3415392538205246</v>
      </c>
    </row>
    <row r="99" spans="1:11">
      <c r="A99" s="1" t="s">
        <v>329</v>
      </c>
      <c r="B99" s="1" t="s">
        <v>102</v>
      </c>
      <c r="C99" s="1" t="s">
        <v>102</v>
      </c>
      <c r="D99" s="1" t="s">
        <v>332</v>
      </c>
      <c r="E99" s="15">
        <v>0.51136369999999998</v>
      </c>
      <c r="F99" s="15">
        <v>3.3374480000000002E-5</v>
      </c>
      <c r="G99" s="15">
        <v>0.34842269999999997</v>
      </c>
      <c r="H99" s="15">
        <v>1.6728400000000001E-5</v>
      </c>
      <c r="I99" s="15">
        <v>8.1467540000000005E-2</v>
      </c>
      <c r="J99" s="15">
        <v>1.6887560000000001E-4</v>
      </c>
      <c r="K99" s="6">
        <v>-24.857696854311271</v>
      </c>
    </row>
    <row r="100" spans="1:11">
      <c r="A100" s="1" t="s">
        <v>329</v>
      </c>
      <c r="B100" s="1" t="s">
        <v>102</v>
      </c>
      <c r="C100" s="1" t="s">
        <v>102</v>
      </c>
      <c r="D100" s="1" t="s">
        <v>332</v>
      </c>
      <c r="E100" s="20">
        <v>0.51134469999999999</v>
      </c>
      <c r="F100" s="12">
        <v>2.7357610000000001E-5</v>
      </c>
      <c r="G100" s="12">
        <v>0.34840559999999998</v>
      </c>
      <c r="H100" s="12">
        <v>1.646172E-5</v>
      </c>
      <c r="I100" s="12">
        <v>8.1730120000000003E-2</v>
      </c>
      <c r="J100" s="12">
        <v>1.585538E-4</v>
      </c>
      <c r="K100" s="6">
        <v>-25.22832876220793</v>
      </c>
    </row>
    <row r="101" spans="1:11">
      <c r="A101" s="1" t="s">
        <v>329</v>
      </c>
      <c r="B101" s="1" t="s">
        <v>102</v>
      </c>
      <c r="C101" s="1" t="s">
        <v>102</v>
      </c>
      <c r="D101" s="1" t="s">
        <v>332</v>
      </c>
      <c r="E101" s="20">
        <v>0.51135470000000005</v>
      </c>
      <c r="F101" s="12">
        <v>2.7719550000000001E-5</v>
      </c>
      <c r="G101" s="12">
        <v>0.34842309999999999</v>
      </c>
      <c r="H101" s="12">
        <v>1.6027540000000001E-5</v>
      </c>
      <c r="I101" s="12">
        <v>8.1802070000000005E-2</v>
      </c>
      <c r="J101" s="12">
        <v>1.6851360000000001E-4</v>
      </c>
      <c r="K101" s="6">
        <v>-25.033259336997293</v>
      </c>
    </row>
    <row r="102" spans="1:11">
      <c r="A102" s="1" t="s">
        <v>329</v>
      </c>
      <c r="B102" s="1" t="s">
        <v>102</v>
      </c>
      <c r="C102" s="1" t="s">
        <v>102</v>
      </c>
      <c r="D102" s="1" t="s">
        <v>332</v>
      </c>
      <c r="E102" s="20">
        <v>0.51132569999999999</v>
      </c>
      <c r="F102" s="12">
        <v>3.1500590000000001E-5</v>
      </c>
      <c r="G102" s="12">
        <v>0.34842230000000002</v>
      </c>
      <c r="H102" s="12">
        <v>2.0070800000000001E-5</v>
      </c>
      <c r="I102" s="12">
        <v>8.2229179999999999E-2</v>
      </c>
      <c r="J102" s="12">
        <v>1.5502659999999999E-4</v>
      </c>
      <c r="K102" s="6">
        <v>-25.598960670103477</v>
      </c>
    </row>
    <row r="103" spans="1:11">
      <c r="A103" s="1" t="s">
        <v>329</v>
      </c>
      <c r="B103" s="1" t="s">
        <v>102</v>
      </c>
      <c r="C103" s="1" t="s">
        <v>102</v>
      </c>
      <c r="D103" s="1" t="s">
        <v>332</v>
      </c>
      <c r="E103" s="20">
        <v>0.51136320000000002</v>
      </c>
      <c r="F103" s="12">
        <v>2.9868850000000001E-5</v>
      </c>
      <c r="G103" s="12">
        <v>0.3484023</v>
      </c>
      <c r="H103" s="12">
        <v>2.1269120000000001E-5</v>
      </c>
      <c r="I103" s="12">
        <v>8.1741750000000002E-2</v>
      </c>
      <c r="J103" s="12">
        <v>1.478269E-4</v>
      </c>
      <c r="K103" s="6">
        <v>-24.867450325570807</v>
      </c>
    </row>
    <row r="104" spans="1:11">
      <c r="A104" s="1" t="s">
        <v>329</v>
      </c>
      <c r="B104" s="1" t="s">
        <v>102</v>
      </c>
      <c r="C104" s="1" t="s">
        <v>102</v>
      </c>
      <c r="D104" s="1" t="s">
        <v>332</v>
      </c>
      <c r="E104" s="20">
        <v>0.51135330000000001</v>
      </c>
      <c r="F104" s="12">
        <v>2.8895880000000001E-5</v>
      </c>
      <c r="G104" s="12">
        <v>0.34843249999999998</v>
      </c>
      <c r="H104" s="12">
        <v>1.7830680000000001E-5</v>
      </c>
      <c r="I104" s="12">
        <v>8.2083439999999994E-2</v>
      </c>
      <c r="J104" s="12">
        <v>1.3133129999999999E-4</v>
      </c>
      <c r="K104" s="6">
        <v>-25.060569056527537</v>
      </c>
    </row>
    <row r="105" spans="1:11">
      <c r="A105" s="1" t="s">
        <v>329</v>
      </c>
      <c r="B105" s="1" t="s">
        <v>102</v>
      </c>
      <c r="C105" s="1" t="s">
        <v>102</v>
      </c>
      <c r="D105" s="1" t="s">
        <v>332</v>
      </c>
      <c r="E105" s="20">
        <v>0.51134100000000005</v>
      </c>
      <c r="F105" s="12">
        <v>2.9732669999999999E-5</v>
      </c>
      <c r="G105" s="12">
        <v>0.34841290000000003</v>
      </c>
      <c r="H105" s="12">
        <v>1.7377110000000001E-5</v>
      </c>
      <c r="I105" s="12">
        <v>8.2068509999999997E-2</v>
      </c>
      <c r="J105" s="12">
        <v>1.63537E-4</v>
      </c>
      <c r="K105" s="6">
        <v>-25.300504449533577</v>
      </c>
    </row>
    <row r="106" spans="1:11">
      <c r="A106" s="1" t="s">
        <v>329</v>
      </c>
      <c r="B106" s="1" t="s">
        <v>102</v>
      </c>
      <c r="C106" s="1" t="s">
        <v>102</v>
      </c>
      <c r="D106" s="1" t="s">
        <v>332</v>
      </c>
      <c r="E106" s="20">
        <v>0.51133969999999995</v>
      </c>
      <c r="F106" s="12">
        <v>2.9060610000000002E-5</v>
      </c>
      <c r="G106" s="12">
        <v>0.34840330000000003</v>
      </c>
      <c r="H106" s="12">
        <v>1.9102349999999998E-5</v>
      </c>
      <c r="I106" s="12">
        <v>8.1923819999999994E-2</v>
      </c>
      <c r="J106" s="12">
        <v>1.7093619999999999E-4</v>
      </c>
      <c r="K106" s="6">
        <v>-25.325863474812138</v>
      </c>
    </row>
    <row r="107" spans="1:11">
      <c r="A107" s="1" t="s">
        <v>329</v>
      </c>
      <c r="B107" s="1" t="s">
        <v>102</v>
      </c>
      <c r="C107" s="1" t="s">
        <v>102</v>
      </c>
      <c r="D107" s="1" t="s">
        <v>332</v>
      </c>
      <c r="E107" s="20">
        <v>0.51133640000000002</v>
      </c>
      <c r="F107" s="12">
        <v>2.5914329999999999E-5</v>
      </c>
      <c r="G107" s="12">
        <v>0.34842000000000001</v>
      </c>
      <c r="H107" s="12">
        <v>1.8989799999999999E-5</v>
      </c>
      <c r="I107" s="12">
        <v>8.1854750000000004E-2</v>
      </c>
      <c r="J107" s="12">
        <v>1.546714E-4</v>
      </c>
      <c r="K107" s="6">
        <v>-25.390236385129938</v>
      </c>
    </row>
    <row r="108" spans="1:11">
      <c r="A108" s="1" t="s">
        <v>329</v>
      </c>
      <c r="B108" s="1" t="s">
        <v>102</v>
      </c>
      <c r="C108" s="1" t="s">
        <v>102</v>
      </c>
      <c r="D108" s="1" t="s">
        <v>332</v>
      </c>
      <c r="E108" s="20">
        <v>0.5113472</v>
      </c>
      <c r="F108" s="12">
        <v>3.0038179999999998E-5</v>
      </c>
      <c r="G108" s="12">
        <v>0.34839560000000003</v>
      </c>
      <c r="H108" s="12">
        <v>1.7429639999999999E-5</v>
      </c>
      <c r="I108" s="12">
        <v>8.1828689999999996E-2</v>
      </c>
      <c r="J108" s="12">
        <v>1.74344E-4</v>
      </c>
      <c r="K108" s="6">
        <v>-25.179561405904714</v>
      </c>
    </row>
    <row r="109" spans="1:11">
      <c r="A109" s="1" t="s">
        <v>329</v>
      </c>
      <c r="B109" s="1" t="s">
        <v>102</v>
      </c>
      <c r="C109" s="1" t="s">
        <v>102</v>
      </c>
      <c r="D109" s="1" t="s">
        <v>332</v>
      </c>
      <c r="E109" s="20">
        <v>0.51136440000000005</v>
      </c>
      <c r="F109" s="12">
        <v>2.9517879999999999E-5</v>
      </c>
      <c r="G109" s="12">
        <v>0.34842230000000002</v>
      </c>
      <c r="H109" s="12">
        <v>1.8124399999999999E-5</v>
      </c>
      <c r="I109" s="12">
        <v>8.1619380000000005E-2</v>
      </c>
      <c r="J109" s="12">
        <v>1.678018E-4</v>
      </c>
      <c r="K109" s="6">
        <v>-24.844041994545041</v>
      </c>
    </row>
    <row r="110" spans="1:11">
      <c r="A110" s="1" t="s">
        <v>329</v>
      </c>
      <c r="B110" s="1" t="s">
        <v>102</v>
      </c>
      <c r="C110" s="1" t="s">
        <v>102</v>
      </c>
      <c r="D110" s="1" t="s">
        <v>332</v>
      </c>
      <c r="E110" s="20">
        <v>0.51136210000000004</v>
      </c>
      <c r="F110" s="12">
        <v>2.981444E-5</v>
      </c>
      <c r="G110" s="12">
        <v>0.34842119999999999</v>
      </c>
      <c r="H110" s="12">
        <v>1.7905960000000002E-5</v>
      </c>
      <c r="I110" s="12">
        <v>8.1842570000000003E-2</v>
      </c>
      <c r="J110" s="12">
        <v>1.623959E-4</v>
      </c>
      <c r="K110" s="6">
        <v>-24.888907962343776</v>
      </c>
    </row>
    <row r="111" spans="1:11">
      <c r="A111" s="1" t="s">
        <v>329</v>
      </c>
      <c r="B111" s="1" t="s">
        <v>102</v>
      </c>
      <c r="C111" s="1" t="s">
        <v>102</v>
      </c>
      <c r="D111" s="1" t="s">
        <v>332</v>
      </c>
      <c r="E111" s="20">
        <v>0.51132440000000001</v>
      </c>
      <c r="F111" s="12">
        <v>2.9661629999999999E-5</v>
      </c>
      <c r="G111" s="12">
        <v>0.34841060000000001</v>
      </c>
      <c r="H111" s="12">
        <v>1.7825750000000001E-5</v>
      </c>
      <c r="I111" s="12">
        <v>8.2122230000000004E-2</v>
      </c>
      <c r="J111" s="12">
        <v>1.4435859999999999E-4</v>
      </c>
      <c r="K111" s="6">
        <v>-25.624319695379818</v>
      </c>
    </row>
    <row r="112" spans="1:11">
      <c r="A112" s="1" t="s">
        <v>329</v>
      </c>
      <c r="B112" s="1" t="s">
        <v>102</v>
      </c>
      <c r="C112" s="1" t="s">
        <v>102</v>
      </c>
      <c r="D112" s="1" t="s">
        <v>332</v>
      </c>
      <c r="E112" s="20">
        <v>0.51135580000000003</v>
      </c>
      <c r="F112" s="12">
        <v>2.8514670000000001E-5</v>
      </c>
      <c r="G112" s="12">
        <v>0.34842079999999997</v>
      </c>
      <c r="H112" s="12">
        <v>1.9132270000000001E-5</v>
      </c>
      <c r="I112" s="12">
        <v>8.1279019999999993E-2</v>
      </c>
      <c r="J112" s="12">
        <v>1.750717E-4</v>
      </c>
      <c r="K112" s="6">
        <v>-25.011801700225433</v>
      </c>
    </row>
    <row r="113" spans="1:11">
      <c r="A113" s="1" t="s">
        <v>329</v>
      </c>
      <c r="B113" s="1" t="s">
        <v>102</v>
      </c>
      <c r="C113" s="1" t="s">
        <v>102</v>
      </c>
      <c r="D113" s="1" t="s">
        <v>332</v>
      </c>
      <c r="E113" s="20">
        <v>0.51135299999999995</v>
      </c>
      <c r="F113" s="12">
        <v>3.073767E-5</v>
      </c>
      <c r="G113" s="12">
        <v>0.34840409999999999</v>
      </c>
      <c r="H113" s="12">
        <v>1.8316779999999999E-5</v>
      </c>
      <c r="I113" s="12">
        <v>8.1964899999999993E-2</v>
      </c>
      <c r="J113" s="12">
        <v>1.4350389999999999E-4</v>
      </c>
      <c r="K113" s="6">
        <v>-25.066421139284813</v>
      </c>
    </row>
    <row r="114" spans="1:11">
      <c r="A114" s="1" t="s">
        <v>329</v>
      </c>
      <c r="B114" s="1" t="s">
        <v>102</v>
      </c>
      <c r="C114" s="1" t="s">
        <v>102</v>
      </c>
      <c r="D114" s="1" t="s">
        <v>332</v>
      </c>
      <c r="E114" s="20">
        <v>0.51135870000000005</v>
      </c>
      <c r="F114" s="12">
        <v>2.7776809999999999E-5</v>
      </c>
      <c r="G114" s="12">
        <v>0.34842459999999997</v>
      </c>
      <c r="H114" s="12">
        <v>1.6669560000000001E-5</v>
      </c>
      <c r="I114" s="12">
        <v>8.1838789999999995E-2</v>
      </c>
      <c r="J114" s="12">
        <v>1.670969E-4</v>
      </c>
      <c r="K114" s="6">
        <v>-24.955231566914371</v>
      </c>
    </row>
    <row r="115" spans="1:11">
      <c r="A115" s="1" t="s">
        <v>329</v>
      </c>
      <c r="B115" s="1" t="s">
        <v>102</v>
      </c>
      <c r="C115" s="1" t="s">
        <v>102</v>
      </c>
      <c r="D115" s="1" t="s">
        <v>332</v>
      </c>
      <c r="E115" s="20">
        <v>0.51134760000000001</v>
      </c>
      <c r="F115" s="12">
        <v>2.3461670000000001E-5</v>
      </c>
      <c r="G115" s="12">
        <v>0.3484141</v>
      </c>
      <c r="H115" s="12">
        <v>1.3501060000000001E-5</v>
      </c>
      <c r="I115" s="12">
        <v>8.1843929999999995E-2</v>
      </c>
      <c r="J115" s="12">
        <v>9.8065810000000006E-5</v>
      </c>
      <c r="K115" s="6">
        <v>-25.171758628896868</v>
      </c>
    </row>
    <row r="116" spans="1:11">
      <c r="A116" s="1" t="s">
        <v>329</v>
      </c>
      <c r="B116" s="1" t="s">
        <v>102</v>
      </c>
      <c r="C116" s="1" t="s">
        <v>102</v>
      </c>
      <c r="D116" s="1" t="s">
        <v>332</v>
      </c>
      <c r="E116" s="20">
        <v>0.5113567</v>
      </c>
      <c r="F116" s="12">
        <v>2.5054830000000001E-5</v>
      </c>
      <c r="G116" s="12">
        <v>0.34841820000000001</v>
      </c>
      <c r="H116" s="12">
        <v>1.383676E-5</v>
      </c>
      <c r="I116" s="12">
        <v>8.1891649999999996E-2</v>
      </c>
      <c r="J116" s="12">
        <v>8.9582209999999998E-5</v>
      </c>
      <c r="K116" s="6">
        <v>-24.994245451956942</v>
      </c>
    </row>
    <row r="117" spans="1:11">
      <c r="A117" s="1" t="s">
        <v>329</v>
      </c>
      <c r="B117" s="1" t="s">
        <v>102</v>
      </c>
      <c r="C117" s="1" t="s">
        <v>102</v>
      </c>
      <c r="D117" s="1" t="s">
        <v>332</v>
      </c>
      <c r="E117" s="20">
        <v>0.51135209999999998</v>
      </c>
      <c r="F117" s="12">
        <v>2.2429399999999999E-5</v>
      </c>
      <c r="G117" s="12">
        <v>0.34841149999999999</v>
      </c>
      <c r="H117" s="12">
        <v>1.472908E-5</v>
      </c>
      <c r="I117" s="12">
        <v>8.1736050000000005E-2</v>
      </c>
      <c r="J117" s="12">
        <v>9.6119819999999995E-5</v>
      </c>
      <c r="K117" s="6">
        <v>-25.083977387553304</v>
      </c>
    </row>
    <row r="118" spans="1:11">
      <c r="A118" s="1" t="s">
        <v>329</v>
      </c>
      <c r="B118" s="1" t="s">
        <v>102</v>
      </c>
      <c r="C118" s="1" t="s">
        <v>102</v>
      </c>
      <c r="D118" s="1" t="s">
        <v>332</v>
      </c>
      <c r="E118" s="20">
        <v>0.51133729999999999</v>
      </c>
      <c r="F118" s="12">
        <v>2.3737160000000001E-5</v>
      </c>
      <c r="G118" s="12">
        <v>0.34841309999999998</v>
      </c>
      <c r="H118" s="12">
        <v>1.4346139999999999E-5</v>
      </c>
      <c r="I118" s="12">
        <v>8.1691780000000006E-2</v>
      </c>
      <c r="J118" s="12">
        <v>9.9130870000000001E-5</v>
      </c>
      <c r="K118" s="6">
        <v>-25.372680136861447</v>
      </c>
    </row>
    <row r="119" spans="1:11">
      <c r="A119" s="1" t="s">
        <v>329</v>
      </c>
      <c r="B119" s="1" t="s">
        <v>102</v>
      </c>
      <c r="C119" s="1" t="s">
        <v>102</v>
      </c>
      <c r="D119" s="1" t="s">
        <v>332</v>
      </c>
      <c r="E119" s="20">
        <v>0.51135419999999998</v>
      </c>
      <c r="F119" s="12">
        <v>2.6357679999999999E-5</v>
      </c>
      <c r="G119" s="12">
        <v>0.34841240000000001</v>
      </c>
      <c r="H119" s="12">
        <v>1.473953E-5</v>
      </c>
      <c r="I119" s="12">
        <v>8.1806729999999994E-2</v>
      </c>
      <c r="J119" s="12">
        <v>1.006508E-4</v>
      </c>
      <c r="K119" s="6">
        <v>-25.043012808259046</v>
      </c>
    </row>
    <row r="120" spans="1:11">
      <c r="A120" s="1" t="s">
        <v>329</v>
      </c>
      <c r="B120" s="1" t="s">
        <v>102</v>
      </c>
      <c r="C120" s="1" t="s">
        <v>102</v>
      </c>
      <c r="D120" s="1" t="s">
        <v>332</v>
      </c>
      <c r="E120" s="20">
        <v>0.51136309999999996</v>
      </c>
      <c r="F120" s="12">
        <v>2.7417199999999999E-5</v>
      </c>
      <c r="G120" s="12">
        <v>0.3484295</v>
      </c>
      <c r="H120" s="12">
        <v>1.7579539999999999E-5</v>
      </c>
      <c r="I120" s="12">
        <v>8.185038E-2</v>
      </c>
      <c r="J120" s="12">
        <v>1.282585E-4</v>
      </c>
      <c r="K120" s="6">
        <v>-24.869401019824711</v>
      </c>
    </row>
    <row r="121" spans="1:11">
      <c r="A121" s="1" t="s">
        <v>329</v>
      </c>
      <c r="B121" s="1" t="s">
        <v>102</v>
      </c>
      <c r="C121" s="1" t="s">
        <v>102</v>
      </c>
      <c r="D121" s="1" t="s">
        <v>332</v>
      </c>
      <c r="E121" s="20">
        <v>0.51134710000000005</v>
      </c>
      <c r="F121" s="12">
        <v>2.548727E-5</v>
      </c>
      <c r="G121" s="12">
        <v>0.34840719999999997</v>
      </c>
      <c r="H121" s="12">
        <v>1.469022E-5</v>
      </c>
      <c r="I121" s="12">
        <v>8.1760289999999999E-2</v>
      </c>
      <c r="J121" s="12">
        <v>1.1654330000000001E-4</v>
      </c>
      <c r="K121" s="6">
        <v>-25.1815121001564</v>
      </c>
    </row>
    <row r="122" spans="1:11">
      <c r="A122" s="1" t="s">
        <v>329</v>
      </c>
      <c r="B122" s="1" t="s">
        <v>102</v>
      </c>
      <c r="C122" s="1" t="s">
        <v>102</v>
      </c>
      <c r="D122" s="1" t="s">
        <v>332</v>
      </c>
      <c r="E122" s="20">
        <v>0.51132770000000005</v>
      </c>
      <c r="F122" s="12">
        <v>2.6035450000000002E-5</v>
      </c>
      <c r="G122" s="12">
        <v>0.34841080000000002</v>
      </c>
      <c r="H122" s="12">
        <v>1.5262100000000001E-5</v>
      </c>
      <c r="I122" s="12">
        <v>8.1782649999999998E-2</v>
      </c>
      <c r="J122" s="12">
        <v>5.8116579999999997E-5</v>
      </c>
      <c r="K122" s="6">
        <v>-25.559946785060905</v>
      </c>
    </row>
    <row r="123" spans="1:11">
      <c r="A123" s="1" t="s">
        <v>25</v>
      </c>
    </row>
  </sheetData>
  <mergeCells count="4">
    <mergeCell ref="A3:A15"/>
    <mergeCell ref="A29:A58"/>
    <mergeCell ref="A60:A89"/>
    <mergeCell ref="A17:A2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Suppl. Dataset Table 1</vt:lpstr>
      <vt:lpstr>Suppl. Dataset Table 2</vt:lpstr>
      <vt:lpstr>Suppl. Dataset 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</dc:creator>
  <cp:lastModifiedBy>Forrest</cp:lastModifiedBy>
  <dcterms:created xsi:type="dcterms:W3CDTF">2023-04-12T08:37:24Z</dcterms:created>
  <dcterms:modified xsi:type="dcterms:W3CDTF">2024-05-13T08:16:31Z</dcterms:modified>
</cp:coreProperties>
</file>