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edithcowanuni-my.sharepoint.com/personal/e_adewuyi_ecu_edu_au/Documents/Supervision/Artika/Manuscript/IJMS_submission/"/>
    </mc:Choice>
  </mc:AlternateContent>
  <xr:revisionPtr revIDLastSave="0" documentId="8_{1D245B9D-F861-43C6-82BA-76BD510FFA8C}" xr6:coauthVersionLast="47" xr6:coauthVersionMax="47" xr10:uidLastSave="{00000000-0000-0000-0000-000000000000}"/>
  <bookViews>
    <workbookView xWindow="-98" yWindow="-98" windowWidth="19396" windowHeight="11596" xr2:uid="{A7F00A47-F32E-4AA6-8E9F-2EBA2D79565C}"/>
  </bookViews>
  <sheets>
    <sheet name="Table of contents" sheetId="1" r:id="rId1"/>
    <sheet name="Supplementary Table S-1" sheetId="2" r:id="rId2"/>
    <sheet name="Supplementary Table S-2" sheetId="7" r:id="rId3"/>
    <sheet name="Supplementary Table S-3" sheetId="3" r:id="rId4"/>
    <sheet name="Supplementary Table S-4" sheetId="5" r:id="rId5"/>
    <sheet name="Supplementary Table S-5" sheetId="4" r:id="rId6"/>
    <sheet name="Supplementary Table S-6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C7" i="1"/>
  <c r="G41" i="2"/>
  <c r="F41" i="2"/>
  <c r="H41" i="2" s="1"/>
  <c r="I41" i="2" s="1"/>
  <c r="E41" i="2"/>
  <c r="G39" i="2"/>
  <c r="F39" i="2"/>
  <c r="H39" i="2" s="1"/>
  <c r="I39" i="2" s="1"/>
  <c r="E39" i="2"/>
  <c r="H38" i="2"/>
  <c r="I38" i="2" s="1"/>
  <c r="G38" i="2"/>
  <c r="F38" i="2"/>
  <c r="E38" i="2"/>
  <c r="G37" i="2"/>
  <c r="F37" i="2"/>
  <c r="H37" i="2" s="1"/>
  <c r="I37" i="2" s="1"/>
  <c r="E37" i="2"/>
  <c r="G35" i="2"/>
  <c r="F35" i="2"/>
  <c r="H35" i="2" s="1"/>
  <c r="I35" i="2" s="1"/>
  <c r="E35" i="2"/>
  <c r="G34" i="2"/>
  <c r="H34" i="2" s="1"/>
  <c r="I34" i="2" s="1"/>
  <c r="F34" i="2"/>
  <c r="E34" i="2"/>
  <c r="G33" i="2"/>
  <c r="F33" i="2"/>
  <c r="H33" i="2" s="1"/>
  <c r="I33" i="2" s="1"/>
  <c r="E33" i="2"/>
  <c r="I9" i="2"/>
  <c r="H9" i="2"/>
  <c r="G9" i="2"/>
  <c r="F9" i="2"/>
  <c r="E9" i="2"/>
  <c r="G6" i="2"/>
  <c r="F6" i="2"/>
  <c r="H6" i="2" s="1"/>
  <c r="I6" i="2" s="1"/>
  <c r="E6" i="2"/>
  <c r="C9" i="1" l="1"/>
  <c r="C6" i="1"/>
  <c r="C5" i="1"/>
  <c r="C4" i="1"/>
</calcChain>
</file>

<file path=xl/sharedStrings.xml><?xml version="1.0" encoding="utf-8"?>
<sst xmlns="http://schemas.openxmlformats.org/spreadsheetml/2006/main" count="1278" uniqueCount="415">
  <si>
    <t>Summary of SNPs overlapping ADjansen2019, with lipids, and with CAD traits</t>
  </si>
  <si>
    <t>Analysis information</t>
  </si>
  <si>
    <t>file containing SNPs</t>
  </si>
  <si>
    <t xml:space="preserve">no. of SNPs </t>
  </si>
  <si>
    <t>magma.out.genes</t>
  </si>
  <si>
    <t>ADjansen and CADap [angina pectoris]</t>
  </si>
  <si>
    <t>ADjansen_merged_CADap.txt</t>
  </si>
  <si>
    <t>ADjansen and CADcd [cardiac dysrhythmias]</t>
  </si>
  <si>
    <t>ADjansen_merged_CADcd.txt</t>
  </si>
  <si>
    <t>ADjansen and CADca [coronary arteriosclerosis]</t>
  </si>
  <si>
    <t>ADjansen_merged_CADca.txt</t>
  </si>
  <si>
    <t>ADjansen and CADihdx [ischemic heart disease]</t>
  </si>
  <si>
    <t>ADjansen_merged_CADihdx.txt</t>
  </si>
  <si>
    <t>ADjansen and CADmi [myocardial infarction]</t>
  </si>
  <si>
    <t>ADjansen_merged_CADmi.txt</t>
  </si>
  <si>
    <t>ADjansen and CADnscp [non-specific chest pain]</t>
  </si>
  <si>
    <t>ADjansen_merged_CADnscp.txt</t>
  </si>
  <si>
    <t>ADjansen and CADcg [CARDIoGRAMpluC4D]</t>
  </si>
  <si>
    <t>CADcg_merged_adjansen.txt</t>
  </si>
  <si>
    <t>ADjansen and Lipid-HDL [High density lipoproteins]</t>
  </si>
  <si>
    <t>Lipid-HDL_merged_adjansen.txt</t>
  </si>
  <si>
    <t>ADjansen and Lipid-LDL [Low density lipoproteins]</t>
  </si>
  <si>
    <t>Lipid-LDL_merged_adjansen.txt</t>
  </si>
  <si>
    <t>ADjansen and Lipid-TG [Triglycerides]</t>
  </si>
  <si>
    <t>Lipid-TG_merged_adjansen.txt</t>
  </si>
  <si>
    <t>ADjansen and Lipid-TC [Total cholesterol]</t>
  </si>
  <si>
    <t>Lipid-TC_merged_adjansen.txt</t>
  </si>
  <si>
    <t>Outcome</t>
  </si>
  <si>
    <t>Exposure</t>
  </si>
  <si>
    <t xml:space="preserve">nIV </t>
  </si>
  <si>
    <t>IVW</t>
  </si>
  <si>
    <t>Weighted median</t>
  </si>
  <si>
    <t>MR-Egger</t>
  </si>
  <si>
    <r>
      <t xml:space="preserve">*ρ </t>
    </r>
    <r>
      <rPr>
        <vertAlign val="subscript"/>
        <sz val="6"/>
        <color rgb="FFFFFFFF"/>
        <rFont val="Calibri"/>
        <family val="2"/>
      </rPr>
      <t>pleiotropy</t>
    </r>
  </si>
  <si>
    <r>
      <t xml:space="preserve">#ρ </t>
    </r>
    <r>
      <rPr>
        <vertAlign val="subscript"/>
        <sz val="6"/>
        <color rgb="FFFFFFFF"/>
        <rFont val="Calibri"/>
        <family val="2"/>
      </rPr>
      <t>heterogeneity</t>
    </r>
  </si>
  <si>
    <t>MR-PRESSO</t>
  </si>
  <si>
    <t>OR (95% CI)</t>
  </si>
  <si>
    <t>ρ Value</t>
  </si>
  <si>
    <t>RAW OR (95% CI)</t>
  </si>
  <si>
    <t>Corrected OR (95% CI)</t>
  </si>
  <si>
    <t>Lipid - HDL</t>
  </si>
  <si>
    <t>0.99 (0.91 - 1.09)</t>
  </si>
  <si>
    <r>
      <t>9.09 x 10</t>
    </r>
    <r>
      <rPr>
        <vertAlign val="superscript"/>
        <sz val="6"/>
        <color rgb="FF000000"/>
        <rFont val="Calibri"/>
        <family val="2"/>
      </rPr>
      <t>-01</t>
    </r>
  </si>
  <si>
    <t>1.05 (0.90 - 1.24)</t>
  </si>
  <si>
    <r>
      <t>5.16 x 10</t>
    </r>
    <r>
      <rPr>
        <vertAlign val="superscript"/>
        <sz val="6"/>
        <color rgb="FF000000"/>
        <rFont val="Calibri"/>
        <family val="2"/>
      </rPr>
      <t>-01</t>
    </r>
  </si>
  <si>
    <t>0.99 (0.83 - 1.16)</t>
  </si>
  <si>
    <r>
      <t>8.61 x 10</t>
    </r>
    <r>
      <rPr>
        <vertAlign val="superscript"/>
        <sz val="6"/>
        <color rgb="FF000000"/>
        <rFont val="Calibri"/>
        <family val="2"/>
      </rPr>
      <t>-01</t>
    </r>
  </si>
  <si>
    <r>
      <t>8.93 x 10</t>
    </r>
    <r>
      <rPr>
        <vertAlign val="superscript"/>
        <sz val="6"/>
        <color rgb="FF000000"/>
        <rFont val="Calibri"/>
        <family val="2"/>
      </rPr>
      <t>-01</t>
    </r>
  </si>
  <si>
    <r>
      <t>6.20 x 10</t>
    </r>
    <r>
      <rPr>
        <vertAlign val="superscript"/>
        <sz val="6"/>
        <color rgb="FF000000"/>
        <rFont val="Calibri"/>
        <family val="2"/>
      </rPr>
      <t>-01</t>
    </r>
  </si>
  <si>
    <r>
      <t>9.07 x 10</t>
    </r>
    <r>
      <rPr>
        <vertAlign val="superscript"/>
        <sz val="6"/>
        <color rgb="FF000000"/>
        <rFont val="Calibri"/>
        <family val="2"/>
      </rPr>
      <t>-01</t>
    </r>
  </si>
  <si>
    <t>NA</t>
  </si>
  <si>
    <t>Lipid - LDL</t>
  </si>
  <si>
    <t>1.04 (0.94 - 1.14)</t>
  </si>
  <si>
    <r>
      <t>4.55 x 10</t>
    </r>
    <r>
      <rPr>
        <vertAlign val="superscript"/>
        <sz val="6"/>
        <color rgb="FF000000"/>
        <rFont val="Calibri"/>
        <family val="2"/>
      </rPr>
      <t>-01</t>
    </r>
  </si>
  <si>
    <t>1.04 (0.91 - 1.20)</t>
  </si>
  <si>
    <r>
      <t>5.60 x 10</t>
    </r>
    <r>
      <rPr>
        <vertAlign val="superscript"/>
        <sz val="6"/>
        <color rgb="FF000000"/>
        <rFont val="Calibri"/>
        <family val="2"/>
      </rPr>
      <t>-01</t>
    </r>
  </si>
  <si>
    <t>0.97 (0.82 - 1.15)</t>
  </si>
  <si>
    <r>
      <t>7.20 x 10</t>
    </r>
    <r>
      <rPr>
        <vertAlign val="superscript"/>
        <sz val="6"/>
        <color rgb="FF000000"/>
        <rFont val="Calibri"/>
        <family val="2"/>
      </rPr>
      <t>-01</t>
    </r>
  </si>
  <si>
    <r>
      <t>3.54 x 10</t>
    </r>
    <r>
      <rPr>
        <vertAlign val="superscript"/>
        <sz val="6"/>
        <color rgb="FF000000"/>
        <rFont val="Calibri"/>
        <family val="2"/>
      </rPr>
      <t>-01</t>
    </r>
  </si>
  <si>
    <r>
      <t>6.61 x 10</t>
    </r>
    <r>
      <rPr>
        <vertAlign val="superscript"/>
        <sz val="6"/>
        <color rgb="FF000000"/>
        <rFont val="Calibri"/>
        <family val="2"/>
      </rPr>
      <t>-01</t>
    </r>
  </si>
  <si>
    <t>1.04 (0.95 - 1.13)</t>
  </si>
  <si>
    <r>
      <t>4.38 x 10</t>
    </r>
    <r>
      <rPr>
        <vertAlign val="superscript"/>
        <sz val="6"/>
        <color rgb="FF000000"/>
        <rFont val="Calibri"/>
        <family val="2"/>
      </rPr>
      <t>-01</t>
    </r>
  </si>
  <si>
    <t>Lipid - Triglycerides</t>
  </si>
  <si>
    <t>1.03 (0.93 - 1.14)</t>
  </si>
  <si>
    <r>
      <t>6.11 x 10</t>
    </r>
    <r>
      <rPr>
        <vertAlign val="superscript"/>
        <sz val="6"/>
        <color rgb="FF000000"/>
        <rFont val="Calibri"/>
        <family val="2"/>
      </rPr>
      <t>-01</t>
    </r>
  </si>
  <si>
    <t>1.03 (0.89 - 1.19)</t>
  </si>
  <si>
    <r>
      <t>6.66 x 10</t>
    </r>
    <r>
      <rPr>
        <vertAlign val="superscript"/>
        <sz val="6"/>
        <color rgb="FF000000"/>
        <rFont val="Calibri"/>
        <family val="2"/>
      </rPr>
      <t>-01</t>
    </r>
  </si>
  <si>
    <t>1.02 (0.87 - 1.19)</t>
  </si>
  <si>
    <r>
      <t>8.47 x 10</t>
    </r>
    <r>
      <rPr>
        <vertAlign val="superscript"/>
        <sz val="6"/>
        <color rgb="FF000000"/>
        <rFont val="Calibri"/>
        <family val="2"/>
      </rPr>
      <t>-01</t>
    </r>
  </si>
  <si>
    <r>
      <t>8.55 x 10</t>
    </r>
    <r>
      <rPr>
        <vertAlign val="superscript"/>
        <sz val="6"/>
        <color rgb="FF000000"/>
        <rFont val="Calibri"/>
        <family val="2"/>
      </rPr>
      <t>-01</t>
    </r>
  </si>
  <si>
    <r>
      <t>9.49 x 10</t>
    </r>
    <r>
      <rPr>
        <vertAlign val="superscript"/>
        <sz val="6"/>
        <color rgb="FF000000"/>
        <rFont val="Calibri"/>
        <family val="2"/>
      </rPr>
      <t>-01</t>
    </r>
  </si>
  <si>
    <t>1.03 (0.94 - 1.12)</t>
  </si>
  <si>
    <r>
      <t>5.39 x 10</t>
    </r>
    <r>
      <rPr>
        <vertAlign val="superscript"/>
        <sz val="6"/>
        <color rgb="FF000000"/>
        <rFont val="Calibri"/>
        <family val="2"/>
      </rPr>
      <t>-01</t>
    </r>
  </si>
  <si>
    <t>Lipid - Total Cholesterol</t>
  </si>
  <si>
    <t>1.02 (0.93 - 1.12)</t>
  </si>
  <si>
    <r>
      <t>6.54 x 10</t>
    </r>
    <r>
      <rPr>
        <vertAlign val="superscript"/>
        <sz val="6"/>
        <color rgb="FF000000"/>
        <rFont val="Calibri"/>
        <family val="2"/>
      </rPr>
      <t>-01</t>
    </r>
  </si>
  <si>
    <t>1.04 (0.90 - 1.21)</t>
  </si>
  <si>
    <r>
      <t>5.50 x 10</t>
    </r>
    <r>
      <rPr>
        <vertAlign val="superscript"/>
        <sz val="6"/>
        <color rgb="FF000000"/>
        <rFont val="Calibri"/>
        <family val="2"/>
      </rPr>
      <t>-01</t>
    </r>
  </si>
  <si>
    <t>0.92 (0.76 - 1.11)</t>
  </si>
  <si>
    <r>
      <t>4.05 x 10</t>
    </r>
    <r>
      <rPr>
        <vertAlign val="superscript"/>
        <sz val="6"/>
        <color rgb="FF000000"/>
        <rFont val="Calibri"/>
        <family val="2"/>
      </rPr>
      <t>-01</t>
    </r>
  </si>
  <si>
    <r>
      <t>2.21 x 10</t>
    </r>
    <r>
      <rPr>
        <vertAlign val="superscript"/>
        <sz val="6"/>
        <color rgb="FF000000"/>
        <rFont val="Calibri"/>
        <family val="2"/>
      </rPr>
      <t>-01</t>
    </r>
  </si>
  <si>
    <r>
      <t>7.09 x 10</t>
    </r>
    <r>
      <rPr>
        <vertAlign val="superscript"/>
        <sz val="6"/>
        <color rgb="FF000000"/>
        <rFont val="Calibri"/>
        <family val="2"/>
      </rPr>
      <t>-01</t>
    </r>
  </si>
  <si>
    <r>
      <t>6.38 x 10</t>
    </r>
    <r>
      <rPr>
        <vertAlign val="superscript"/>
        <sz val="6"/>
        <color rgb="FF000000"/>
        <rFont val="Calibri"/>
        <family val="2"/>
      </rPr>
      <t>-01</t>
    </r>
  </si>
  <si>
    <t>CAD - Angina Pectoris</t>
  </si>
  <si>
    <r>
      <t>6.22 x 10</t>
    </r>
    <r>
      <rPr>
        <vertAlign val="superscript"/>
        <sz val="6"/>
        <color rgb="FF000000"/>
        <rFont val="Calibri"/>
        <family val="2"/>
      </rPr>
      <t>-01</t>
    </r>
  </si>
  <si>
    <t>1.06 (0.93 - 1.21)</t>
  </si>
  <si>
    <r>
      <t>3.64 x 10</t>
    </r>
    <r>
      <rPr>
        <vertAlign val="superscript"/>
        <sz val="6"/>
        <color rgb="FF000000"/>
        <rFont val="Calibri"/>
        <family val="2"/>
      </rPr>
      <t>-01</t>
    </r>
  </si>
  <si>
    <t>0.92 (0.75 - 1.14)</t>
  </si>
  <si>
    <r>
      <t>4.68 x 10</t>
    </r>
    <r>
      <rPr>
        <vertAlign val="superscript"/>
        <sz val="6"/>
        <color rgb="FF000000"/>
        <rFont val="Calibri"/>
        <family val="2"/>
      </rPr>
      <t>-01</t>
    </r>
  </si>
  <si>
    <r>
      <t>3.06 x 10</t>
    </r>
    <r>
      <rPr>
        <vertAlign val="superscript"/>
        <sz val="6"/>
        <color rgb="FF000000"/>
        <rFont val="Calibri"/>
        <family val="2"/>
      </rPr>
      <t>-01</t>
    </r>
  </si>
  <si>
    <r>
      <t>4.76 x 10</t>
    </r>
    <r>
      <rPr>
        <vertAlign val="superscript"/>
        <sz val="6"/>
        <color rgb="FF000000"/>
        <rFont val="Calibri"/>
        <family val="2"/>
      </rPr>
      <t>-01</t>
    </r>
  </si>
  <si>
    <r>
      <t>6.26 x 10</t>
    </r>
    <r>
      <rPr>
        <vertAlign val="superscript"/>
        <sz val="6"/>
        <color theme="1"/>
        <rFont val="Calibri"/>
        <family val="2"/>
      </rPr>
      <t>-01</t>
    </r>
  </si>
  <si>
    <t>AD_iGAP2013</t>
  </si>
  <si>
    <t>CAD - Cardiac Dysrhythmias</t>
  </si>
  <si>
    <t>0.96 (0.87 - 1.07)</t>
  </si>
  <si>
    <r>
      <t>4.82 x 10</t>
    </r>
    <r>
      <rPr>
        <vertAlign val="superscript"/>
        <sz val="6"/>
        <color rgb="FF000000"/>
        <rFont val="Calibri"/>
        <family val="2"/>
      </rPr>
      <t>-01</t>
    </r>
  </si>
  <si>
    <t>0.95 (0.81 - 1.10)</t>
  </si>
  <si>
    <r>
      <t>4.79 x 10</t>
    </r>
    <r>
      <rPr>
        <vertAlign val="superscript"/>
        <sz val="6"/>
        <color rgb="FF000000"/>
        <rFont val="Calibri"/>
        <family val="2"/>
      </rPr>
      <t>-01</t>
    </r>
  </si>
  <si>
    <t>1.07 (0.75 - 1.53)</t>
  </si>
  <si>
    <r>
      <t>7.07 x 10</t>
    </r>
    <r>
      <rPr>
        <vertAlign val="superscript"/>
        <sz val="6"/>
        <color rgb="FF000000"/>
        <rFont val="Calibri"/>
        <family val="2"/>
      </rPr>
      <t>-01</t>
    </r>
  </si>
  <si>
    <r>
      <t>6.34 x 10</t>
    </r>
    <r>
      <rPr>
        <vertAlign val="superscript"/>
        <sz val="6"/>
        <color rgb="FF000000"/>
        <rFont val="Calibri"/>
        <family val="2"/>
      </rPr>
      <t>-01</t>
    </r>
  </si>
  <si>
    <t>0.96 (0.88 - 1.06)</t>
  </si>
  <si>
    <r>
      <t>4.57 x 10</t>
    </r>
    <r>
      <rPr>
        <vertAlign val="superscript"/>
        <sz val="6"/>
        <color rgb="FF000000"/>
        <rFont val="Calibri"/>
        <family val="2"/>
      </rPr>
      <t>-01</t>
    </r>
  </si>
  <si>
    <t>CAD - Coronary Arteriosclerosis</t>
  </si>
  <si>
    <t>0.99 (0.92 - 1.06)</t>
  </si>
  <si>
    <r>
      <t>6.90 x 10</t>
    </r>
    <r>
      <rPr>
        <vertAlign val="superscript"/>
        <sz val="6"/>
        <color rgb="FF000000"/>
        <rFont val="Calibri"/>
        <family val="2"/>
      </rPr>
      <t>-01</t>
    </r>
  </si>
  <si>
    <t>0.99 (0.90 - 1.10)</t>
  </si>
  <si>
    <r>
      <t>9.11 x 10</t>
    </r>
    <r>
      <rPr>
        <vertAlign val="superscript"/>
        <sz val="6"/>
        <color rgb="FF000000"/>
        <rFont val="Calibri"/>
        <family val="2"/>
      </rPr>
      <t>-01</t>
    </r>
  </si>
  <si>
    <t>1.08 (0.92 - 1.26)</t>
  </si>
  <si>
    <r>
      <t>3.67 x 10</t>
    </r>
    <r>
      <rPr>
        <vertAlign val="superscript"/>
        <sz val="6"/>
        <color rgb="FF000000"/>
        <rFont val="Calibri"/>
        <family val="2"/>
      </rPr>
      <t>-01</t>
    </r>
  </si>
  <si>
    <r>
      <t>2.29 x 10</t>
    </r>
    <r>
      <rPr>
        <vertAlign val="superscript"/>
        <sz val="6"/>
        <color rgb="FF000000"/>
        <rFont val="Calibri"/>
        <family val="2"/>
      </rPr>
      <t>-01</t>
    </r>
  </si>
  <si>
    <r>
      <t>7.17 x 10</t>
    </r>
    <r>
      <rPr>
        <vertAlign val="superscript"/>
        <sz val="6"/>
        <color rgb="FF000000"/>
        <rFont val="Calibri"/>
        <family val="2"/>
      </rPr>
      <t>-01</t>
    </r>
  </si>
  <si>
    <t>0.99 (0.93 - 1.05)</t>
  </si>
  <si>
    <r>
      <t>6.61 x 10-</t>
    </r>
    <r>
      <rPr>
        <vertAlign val="superscript"/>
        <sz val="6"/>
        <color rgb="FF000000"/>
        <rFont val="Calibri"/>
        <family val="2"/>
      </rPr>
      <t>01</t>
    </r>
  </si>
  <si>
    <t>CAD - Ischemic Heart Disease</t>
  </si>
  <si>
    <t>1.01 (0.92 - 1.10)</t>
  </si>
  <si>
    <r>
      <t>9.04 x 10</t>
    </r>
    <r>
      <rPr>
        <vertAlign val="superscript"/>
        <sz val="6"/>
        <color rgb="FF000000"/>
        <rFont val="Calibri"/>
        <family val="2"/>
      </rPr>
      <t>-01</t>
    </r>
  </si>
  <si>
    <t>1.00 (0.87 - 1.14)</t>
  </si>
  <si>
    <r>
      <t>9.68 x 10</t>
    </r>
    <r>
      <rPr>
        <vertAlign val="superscript"/>
        <sz val="6"/>
        <color rgb="FF000000"/>
        <rFont val="Calibri"/>
        <family val="2"/>
      </rPr>
      <t>-01</t>
    </r>
  </si>
  <si>
    <t>0.98 (0.80 - 1.21)</t>
  </si>
  <si>
    <r>
      <t>8.82 x 10</t>
    </r>
    <r>
      <rPr>
        <vertAlign val="superscript"/>
        <sz val="6"/>
        <color rgb="FF000000"/>
        <rFont val="Calibri"/>
        <family val="2"/>
      </rPr>
      <t>-01</t>
    </r>
  </si>
  <si>
    <r>
      <t>8.24 x 10</t>
    </r>
    <r>
      <rPr>
        <vertAlign val="superscript"/>
        <sz val="6"/>
        <color rgb="FF000000"/>
        <rFont val="Calibri"/>
        <family val="2"/>
      </rPr>
      <t>-01</t>
    </r>
  </si>
  <si>
    <t>CAD - Myocardial Infarction</t>
  </si>
  <si>
    <t>0.96 (0.86 - 1.06)</t>
  </si>
  <si>
    <r>
      <t>4.31 x 10</t>
    </r>
    <r>
      <rPr>
        <vertAlign val="superscript"/>
        <sz val="6"/>
        <color rgb="FF000000"/>
        <rFont val="Calibri"/>
        <family val="2"/>
      </rPr>
      <t>-01</t>
    </r>
  </si>
  <si>
    <t>0.93 (0.81 - 1.06)</t>
  </si>
  <si>
    <r>
      <t>2.58 x 10</t>
    </r>
    <r>
      <rPr>
        <vertAlign val="superscript"/>
        <sz val="6"/>
        <color rgb="FF000000"/>
        <rFont val="Calibri"/>
        <family val="2"/>
      </rPr>
      <t>-01</t>
    </r>
  </si>
  <si>
    <t>0.91 (0.69 - 1.20)</t>
  </si>
  <si>
    <r>
      <t>6.91 x 10</t>
    </r>
    <r>
      <rPr>
        <vertAlign val="superscript"/>
        <sz val="6"/>
        <color rgb="FF000000"/>
        <rFont val="Calibri"/>
        <family val="2"/>
      </rPr>
      <t>-01</t>
    </r>
  </si>
  <si>
    <r>
      <t>3.08 x 10</t>
    </r>
    <r>
      <rPr>
        <vertAlign val="superscript"/>
        <sz val="6"/>
        <color rgb="FF000000"/>
        <rFont val="Calibri"/>
        <family val="2"/>
      </rPr>
      <t>-01</t>
    </r>
  </si>
  <si>
    <r>
      <t>4.48 x 10</t>
    </r>
    <r>
      <rPr>
        <vertAlign val="superscript"/>
        <sz val="6"/>
        <color rgb="FF000000"/>
        <rFont val="Calibri"/>
        <family val="2"/>
      </rPr>
      <t>-01</t>
    </r>
  </si>
  <si>
    <t>CAD - Non-specific Chest Pain</t>
  </si>
  <si>
    <t>0.83 (0.52 - 1.32)</t>
  </si>
  <si>
    <r>
      <t>4.29 x 10</t>
    </r>
    <r>
      <rPr>
        <vertAlign val="superscript"/>
        <sz val="6"/>
        <color rgb="FF000000"/>
        <rFont val="Calibri"/>
        <family val="2"/>
      </rPr>
      <t>-01</t>
    </r>
  </si>
  <si>
    <t xml:space="preserve"> - </t>
  </si>
  <si>
    <t xml:space="preserve"> -</t>
  </si>
  <si>
    <r>
      <t>3.02 x 10</t>
    </r>
    <r>
      <rPr>
        <vertAlign val="superscript"/>
        <sz val="6"/>
        <color rgb="FF000000"/>
        <rFont val="Calibri"/>
        <family val="2"/>
      </rPr>
      <t>-01</t>
    </r>
  </si>
  <si>
    <t>CAD - CARDIoGRAMplusC4D</t>
  </si>
  <si>
    <t>1.00 (0.92 - 1.08)</t>
  </si>
  <si>
    <r>
      <t>9.53 x 10</t>
    </r>
    <r>
      <rPr>
        <vertAlign val="superscript"/>
        <sz val="6"/>
        <color rgb="FF000000"/>
        <rFont val="Calibri"/>
        <family val="2"/>
      </rPr>
      <t>-01</t>
    </r>
  </si>
  <si>
    <t>1.00 (0.90 - 1.12)</t>
  </si>
  <si>
    <r>
      <t>9.93 x 10</t>
    </r>
    <r>
      <rPr>
        <vertAlign val="superscript"/>
        <sz val="6"/>
        <color rgb="FF000000"/>
        <rFont val="Calibri"/>
        <family val="2"/>
      </rPr>
      <t>-01</t>
    </r>
  </si>
  <si>
    <t>1.05 (0.83 - 1.31)</t>
  </si>
  <si>
    <r>
      <t>7.01 x 10</t>
    </r>
    <r>
      <rPr>
        <vertAlign val="superscript"/>
        <sz val="6"/>
        <color rgb="FF000000"/>
        <rFont val="Calibri"/>
        <family val="2"/>
      </rPr>
      <t>-01</t>
    </r>
  </si>
  <si>
    <t>1.00 (0.93 - 1.07)</t>
  </si>
  <si>
    <r>
      <t>9.50 x 10</t>
    </r>
    <r>
      <rPr>
        <vertAlign val="superscript"/>
        <sz val="6"/>
        <color rgb="FF000000"/>
        <rFont val="Calibri"/>
        <family val="2"/>
      </rPr>
      <t>-01</t>
    </r>
  </si>
  <si>
    <t>0.97 (0.92 - 1.02)</t>
  </si>
  <si>
    <r>
      <t>2.34 x 10</t>
    </r>
    <r>
      <rPr>
        <vertAlign val="superscript"/>
        <sz val="6"/>
        <color rgb="FF000000"/>
        <rFont val="Calibri"/>
        <family val="2"/>
      </rPr>
      <t>-01</t>
    </r>
  </si>
  <si>
    <t>0.98 (0.93 - 1.04)</t>
  </si>
  <si>
    <r>
      <t>5.62 x 10</t>
    </r>
    <r>
      <rPr>
        <vertAlign val="superscript"/>
        <sz val="6"/>
        <color rgb="FF000000"/>
        <rFont val="Calibri"/>
        <family val="2"/>
      </rPr>
      <t>-01</t>
    </r>
  </si>
  <si>
    <t>0.88 (0.73 - 1.06)</t>
  </si>
  <si>
    <r>
      <t>4.13 x 10</t>
    </r>
    <r>
      <rPr>
        <vertAlign val="superscript"/>
        <sz val="6"/>
        <color rgb="FF000000"/>
        <rFont val="Calibri"/>
        <family val="2"/>
      </rPr>
      <t>-01</t>
    </r>
  </si>
  <si>
    <r>
      <t>4.93 x 10</t>
    </r>
    <r>
      <rPr>
        <vertAlign val="superscript"/>
        <sz val="6"/>
        <color rgb="FF000000"/>
        <rFont val="Calibri"/>
        <family val="2"/>
      </rPr>
      <t>-01</t>
    </r>
  </si>
  <si>
    <r>
      <t>4.37 x 10</t>
    </r>
    <r>
      <rPr>
        <vertAlign val="superscript"/>
        <sz val="6"/>
        <color rgb="FF000000"/>
        <rFont val="Calibri"/>
        <family val="2"/>
      </rPr>
      <t>-01</t>
    </r>
  </si>
  <si>
    <t>1.02 (0.97 - 1.08)</t>
  </si>
  <si>
    <r>
      <t>4.32 x 10</t>
    </r>
    <r>
      <rPr>
        <vertAlign val="superscript"/>
        <sz val="6"/>
        <color rgb="FF000000"/>
        <rFont val="Calibri"/>
        <family val="2"/>
      </rPr>
      <t>-01</t>
    </r>
  </si>
  <si>
    <t>1.04 (0.98 - 1.10)</t>
  </si>
  <si>
    <t>1.01 (0.90 - 1.14)</t>
  </si>
  <si>
    <r>
      <t>8.58 x 10</t>
    </r>
    <r>
      <rPr>
        <vertAlign val="superscript"/>
        <sz val="6"/>
        <color rgb="FF000000"/>
        <rFont val="Calibri"/>
        <family val="2"/>
      </rPr>
      <t>-01</t>
    </r>
  </si>
  <si>
    <r>
      <t>7.22 x 10</t>
    </r>
    <r>
      <rPr>
        <vertAlign val="superscript"/>
        <sz val="6"/>
        <color rgb="FF000000"/>
        <rFont val="Calibri"/>
        <family val="2"/>
      </rPr>
      <t>-01</t>
    </r>
  </si>
  <si>
    <t>1.02 (0.99 - 1.06)</t>
  </si>
  <si>
    <r>
      <t>3.23 x 10</t>
    </r>
    <r>
      <rPr>
        <vertAlign val="superscript"/>
        <sz val="6"/>
        <color rgb="FF000000"/>
        <rFont val="Calibri"/>
        <family val="2"/>
      </rPr>
      <t>-01</t>
    </r>
  </si>
  <si>
    <t>1.00 (0.94 - 1.07)</t>
  </si>
  <si>
    <t>1.01 (0.94 - 1.08)</t>
  </si>
  <si>
    <r>
      <t>8.72 x 10</t>
    </r>
    <r>
      <rPr>
        <vertAlign val="superscript"/>
        <sz val="6"/>
        <color rgb="FF000000"/>
        <rFont val="Calibri"/>
        <family val="2"/>
      </rPr>
      <t>-01</t>
    </r>
  </si>
  <si>
    <t>1.05 (0.95 - 1.16)</t>
  </si>
  <si>
    <r>
      <t>4.99 x 10</t>
    </r>
    <r>
      <rPr>
        <vertAlign val="superscript"/>
        <sz val="6"/>
        <color rgb="FF000000"/>
        <rFont val="Calibri"/>
        <family val="2"/>
      </rPr>
      <t>-01</t>
    </r>
  </si>
  <si>
    <r>
      <t>3.37 x 10</t>
    </r>
    <r>
      <rPr>
        <vertAlign val="superscript"/>
        <sz val="6"/>
        <color rgb="FF000000"/>
        <rFont val="Calibri"/>
        <family val="2"/>
      </rPr>
      <t>-01</t>
    </r>
  </si>
  <si>
    <t>0.98 (0.94 - 1.03)</t>
  </si>
  <si>
    <r>
      <t>5.21 x 10</t>
    </r>
    <r>
      <rPr>
        <vertAlign val="superscript"/>
        <sz val="6"/>
        <color rgb="FF000000"/>
        <rFont val="Calibri"/>
        <family val="2"/>
      </rPr>
      <t>-01</t>
    </r>
  </si>
  <si>
    <t>1.00 (0.94 - 1.06)</t>
  </si>
  <si>
    <r>
      <t>9.10 x 10</t>
    </r>
    <r>
      <rPr>
        <vertAlign val="superscript"/>
        <sz val="6"/>
        <color rgb="FF000000"/>
        <rFont val="Calibri"/>
        <family val="2"/>
      </rPr>
      <t>-01</t>
    </r>
  </si>
  <si>
    <t>0.98 (0.88 - 1.10)</t>
  </si>
  <si>
    <r>
      <t>7.49 x 10</t>
    </r>
    <r>
      <rPr>
        <vertAlign val="superscript"/>
        <sz val="6"/>
        <color rgb="FF000000"/>
        <rFont val="Calibri"/>
        <family val="2"/>
      </rPr>
      <t>-01</t>
    </r>
  </si>
  <si>
    <r>
      <t>9.38 x 10</t>
    </r>
    <r>
      <rPr>
        <vertAlign val="superscript"/>
        <sz val="6"/>
        <color rgb="FF000000"/>
        <rFont val="Calibri"/>
        <family val="2"/>
      </rPr>
      <t>-01</t>
    </r>
  </si>
  <si>
    <r>
      <t>7.46 x 10</t>
    </r>
    <r>
      <rPr>
        <vertAlign val="superscript"/>
        <sz val="6"/>
        <color rgb="FF000000"/>
        <rFont val="Calibri"/>
        <family val="2"/>
      </rPr>
      <t>-01</t>
    </r>
  </si>
  <si>
    <t>0.98 (0.95 - 1.02)</t>
  </si>
  <si>
    <r>
      <t>3.90 x 10</t>
    </r>
    <r>
      <rPr>
        <vertAlign val="superscript"/>
        <sz val="6"/>
        <color rgb="FF000000"/>
        <rFont val="Calibri"/>
        <family val="2"/>
      </rPr>
      <t>-01</t>
    </r>
  </si>
  <si>
    <t>0.99 (0.94 - 1.04)</t>
  </si>
  <si>
    <r>
      <t>7.66 x 10</t>
    </r>
    <r>
      <rPr>
        <vertAlign val="superscript"/>
        <sz val="6"/>
        <color rgb="FF000000"/>
        <rFont val="Calibri"/>
        <family val="2"/>
      </rPr>
      <t>-01</t>
    </r>
  </si>
  <si>
    <r>
      <t>7.76 x 10</t>
    </r>
    <r>
      <rPr>
        <vertAlign val="superscript"/>
        <sz val="6"/>
        <color rgb="FF000000"/>
        <rFont val="Calibri"/>
        <family val="2"/>
      </rPr>
      <t>-01</t>
    </r>
  </si>
  <si>
    <t>1.06 (0.98 - 1.16)</t>
  </si>
  <si>
    <r>
      <t>1.93 x 10</t>
    </r>
    <r>
      <rPr>
        <vertAlign val="superscript"/>
        <sz val="6"/>
        <color rgb="FF000000"/>
        <rFont val="Calibri"/>
        <family val="2"/>
      </rPr>
      <t>-01</t>
    </r>
  </si>
  <si>
    <r>
      <t>8.85 x 10</t>
    </r>
    <r>
      <rPr>
        <vertAlign val="superscript"/>
        <sz val="6"/>
        <color rgb="FF000000"/>
        <rFont val="Calibri"/>
        <family val="2"/>
      </rPr>
      <t>-02</t>
    </r>
  </si>
  <si>
    <r>
      <t>3.14 x 10</t>
    </r>
    <r>
      <rPr>
        <vertAlign val="superscript"/>
        <sz val="6"/>
        <color rgb="FF000000"/>
        <rFont val="Calibri"/>
        <family val="2"/>
      </rPr>
      <t>-01</t>
    </r>
  </si>
  <si>
    <r>
      <t>7.72 x 10</t>
    </r>
    <r>
      <rPr>
        <vertAlign val="superscript"/>
        <sz val="6"/>
        <color rgb="FF000000"/>
        <rFont val="Calibri"/>
        <family val="2"/>
      </rPr>
      <t>-01</t>
    </r>
  </si>
  <si>
    <t>0.99 (0.95 - 1.03)</t>
  </si>
  <si>
    <r>
      <t>5.65 x 10</t>
    </r>
    <r>
      <rPr>
        <vertAlign val="superscript"/>
        <sz val="6"/>
        <color rgb="FF000000"/>
        <rFont val="Calibri"/>
        <family val="2"/>
      </rPr>
      <t>-01</t>
    </r>
  </si>
  <si>
    <t>1.00 (0.95 - 1.06)</t>
  </si>
  <si>
    <r>
      <t>8.83 x 10</t>
    </r>
    <r>
      <rPr>
        <vertAlign val="superscript"/>
        <sz val="6"/>
        <color rgb="FF000000"/>
        <rFont val="Calibri"/>
        <family val="2"/>
      </rPr>
      <t>-01</t>
    </r>
  </si>
  <si>
    <t>1.04 (0.96 - 1.12)</t>
  </si>
  <si>
    <r>
      <t>1.87 x 10</t>
    </r>
    <r>
      <rPr>
        <vertAlign val="superscript"/>
        <sz val="6"/>
        <color rgb="FF000000"/>
        <rFont val="Calibri"/>
        <family val="2"/>
      </rPr>
      <t>-01</t>
    </r>
  </si>
  <si>
    <r>
      <t>5.72 x 10</t>
    </r>
    <r>
      <rPr>
        <vertAlign val="superscript"/>
        <sz val="6"/>
        <color rgb="FF000000"/>
        <rFont val="Calibri"/>
        <family val="2"/>
      </rPr>
      <t>-01</t>
    </r>
  </si>
  <si>
    <t>0.97 (0.92 - 1.03)</t>
  </si>
  <si>
    <r>
      <t>3.05 x 10</t>
    </r>
    <r>
      <rPr>
        <vertAlign val="superscript"/>
        <sz val="6"/>
        <color rgb="FF000000"/>
        <rFont val="Calibri"/>
        <family val="2"/>
      </rPr>
      <t>-01</t>
    </r>
  </si>
  <si>
    <t>0.97 (0.90 - 1.05)</t>
  </si>
  <si>
    <r>
      <t>4.64 x 10</t>
    </r>
    <r>
      <rPr>
        <vertAlign val="superscript"/>
        <sz val="6"/>
        <color rgb="FF000000"/>
        <rFont val="Calibri"/>
        <family val="2"/>
      </rPr>
      <t>-02</t>
    </r>
  </si>
  <si>
    <t>0.99 (0.83 - 1.18)</t>
  </si>
  <si>
    <r>
      <t>9.02 x 10</t>
    </r>
    <r>
      <rPr>
        <vertAlign val="superscript"/>
        <sz val="6"/>
        <color rgb="FF000000"/>
        <rFont val="Calibri"/>
        <family val="2"/>
      </rPr>
      <t>-01</t>
    </r>
  </si>
  <si>
    <r>
      <t>8.39 x 10</t>
    </r>
    <r>
      <rPr>
        <vertAlign val="superscript"/>
        <sz val="6"/>
        <color rgb="FF000000"/>
        <rFont val="Calibri"/>
        <family val="2"/>
      </rPr>
      <t>-01</t>
    </r>
  </si>
  <si>
    <r>
      <t>3.61 x 10</t>
    </r>
    <r>
      <rPr>
        <vertAlign val="superscript"/>
        <sz val="6"/>
        <color rgb="FF000000"/>
        <rFont val="Calibri"/>
        <family val="2"/>
      </rPr>
      <t>-01</t>
    </r>
  </si>
  <si>
    <r>
      <t>3.29 x 10</t>
    </r>
    <r>
      <rPr>
        <vertAlign val="superscript"/>
        <sz val="6"/>
        <color rgb="FF000000"/>
        <rFont val="Calibri"/>
        <family val="2"/>
      </rPr>
      <t>-01</t>
    </r>
  </si>
  <si>
    <r>
      <t>7.05 x 10</t>
    </r>
    <r>
      <rPr>
        <vertAlign val="superscript"/>
        <sz val="6"/>
        <color rgb="FF000000"/>
        <rFont val="Calibri"/>
        <family val="2"/>
      </rPr>
      <t>-01</t>
    </r>
  </si>
  <si>
    <r>
      <t>9.69 x 10</t>
    </r>
    <r>
      <rPr>
        <vertAlign val="superscript"/>
        <sz val="6"/>
        <color rgb="FF000000"/>
        <rFont val="Calibri"/>
        <family val="2"/>
      </rPr>
      <t>-01</t>
    </r>
  </si>
  <si>
    <t>1.04 (0.89 - 1.20)</t>
  </si>
  <si>
    <r>
      <t>6.48 x 10</t>
    </r>
    <r>
      <rPr>
        <vertAlign val="superscript"/>
        <sz val="6"/>
        <color rgb="FF000000"/>
        <rFont val="Calibri"/>
        <family val="2"/>
      </rPr>
      <t>-01</t>
    </r>
  </si>
  <si>
    <r>
      <t>3.56 x 10</t>
    </r>
    <r>
      <rPr>
        <vertAlign val="superscript"/>
        <sz val="6"/>
        <color rgb="FF000000"/>
        <rFont val="Calibri"/>
        <family val="2"/>
      </rPr>
      <t>-01</t>
    </r>
  </si>
  <si>
    <r>
      <t>7.14 x 10</t>
    </r>
    <r>
      <rPr>
        <vertAlign val="superscript"/>
        <sz val="6"/>
        <color rgb="FF000000"/>
        <rFont val="Calibri"/>
        <family val="2"/>
      </rPr>
      <t>-01</t>
    </r>
  </si>
  <si>
    <r>
      <t>9.21 x 10</t>
    </r>
    <r>
      <rPr>
        <vertAlign val="superscript"/>
        <sz val="6"/>
        <color rgb="FF000000"/>
        <rFont val="Calibri"/>
        <family val="2"/>
      </rPr>
      <t>-01</t>
    </r>
  </si>
  <si>
    <r>
      <t>8.69 x 10</t>
    </r>
    <r>
      <rPr>
        <vertAlign val="superscript"/>
        <sz val="6"/>
        <color rgb="FF000000"/>
        <rFont val="Calibri"/>
        <family val="2"/>
      </rPr>
      <t>-01</t>
    </r>
  </si>
  <si>
    <t>0.91 (0.75 -1.12)</t>
  </si>
  <si>
    <r>
      <t>3.97 x 10</t>
    </r>
    <r>
      <rPr>
        <vertAlign val="superscript"/>
        <sz val="6"/>
        <color rgb="FF000000"/>
        <rFont val="Calibri"/>
        <family val="2"/>
      </rPr>
      <t>-01</t>
    </r>
  </si>
  <si>
    <r>
      <t>3.89 x 10</t>
    </r>
    <r>
      <rPr>
        <vertAlign val="superscript"/>
        <sz val="6"/>
        <color rgb="FF000000"/>
        <rFont val="Calibri"/>
        <family val="2"/>
      </rPr>
      <t>-01</t>
    </r>
  </si>
  <si>
    <r>
      <t>8.99 x 10</t>
    </r>
    <r>
      <rPr>
        <vertAlign val="superscript"/>
        <sz val="6"/>
        <color rgb="FF000000"/>
        <rFont val="Calibri"/>
        <family val="2"/>
      </rPr>
      <t>-01</t>
    </r>
  </si>
  <si>
    <t>1.00 (0.95 - 1.04)</t>
  </si>
  <si>
    <r>
      <t>8.90 x 10</t>
    </r>
    <r>
      <rPr>
        <vertAlign val="superscript"/>
        <sz val="6"/>
        <color rgb="FF000000"/>
        <rFont val="Calibri"/>
        <family val="2"/>
      </rPr>
      <t>-01</t>
    </r>
  </si>
  <si>
    <t>1.00 (0.96 - 1.03)</t>
  </si>
  <si>
    <r>
      <t>8.31 x 10</t>
    </r>
    <r>
      <rPr>
        <vertAlign val="superscript"/>
        <sz val="6"/>
        <color rgb="FF000000"/>
        <rFont val="Calibri"/>
        <family val="2"/>
      </rPr>
      <t>-01</t>
    </r>
  </si>
  <si>
    <t>1.02 (0.97 - 1.07)</t>
  </si>
  <si>
    <r>
      <t>5.11 x 10</t>
    </r>
    <r>
      <rPr>
        <vertAlign val="superscript"/>
        <sz val="6"/>
        <color rgb="FF000000"/>
        <rFont val="Calibri"/>
        <family val="2"/>
      </rPr>
      <t>-01</t>
    </r>
  </si>
  <si>
    <t>1.02 (0.96 - 1.09)</t>
  </si>
  <si>
    <r>
      <t>4.95 x 10</t>
    </r>
    <r>
      <rPr>
        <vertAlign val="superscript"/>
        <sz val="6"/>
        <color rgb="FF000000"/>
        <rFont val="Calibri"/>
        <family val="2"/>
      </rPr>
      <t>-01</t>
    </r>
  </si>
  <si>
    <r>
      <t>3.25 x 10</t>
    </r>
    <r>
      <rPr>
        <vertAlign val="superscript"/>
        <sz val="6"/>
        <color rgb="FF000000"/>
        <rFont val="Calibri"/>
        <family val="2"/>
      </rPr>
      <t>-01</t>
    </r>
  </si>
  <si>
    <r>
      <t>8.08 x 10</t>
    </r>
    <r>
      <rPr>
        <vertAlign val="superscript"/>
        <sz val="6"/>
        <color rgb="FF000000"/>
        <rFont val="Calibri"/>
        <family val="2"/>
      </rPr>
      <t>-01</t>
    </r>
  </si>
  <si>
    <t>1.00 (0.97 - 1.02)</t>
  </si>
  <si>
    <r>
      <t>7.87 x 10</t>
    </r>
    <r>
      <rPr>
        <vertAlign val="superscript"/>
        <sz val="6"/>
        <color rgb="FF000000"/>
        <rFont val="Calibri"/>
        <family val="2"/>
      </rPr>
      <t>-01</t>
    </r>
  </si>
  <si>
    <t>1.01 (0.88 - 1.17)</t>
  </si>
  <si>
    <t>1.04 (0.89 - 1.22)</t>
  </si>
  <si>
    <r>
      <t>6.26 x 10</t>
    </r>
    <r>
      <rPr>
        <vertAlign val="superscript"/>
        <sz val="6"/>
        <color rgb="FF000000"/>
        <rFont val="Calibri"/>
        <family val="2"/>
      </rPr>
      <t>-01</t>
    </r>
  </si>
  <si>
    <t>1.12 (0.83 - 1.52)</t>
  </si>
  <si>
    <r>
      <t>5.30 x 10</t>
    </r>
    <r>
      <rPr>
        <vertAlign val="superscript"/>
        <sz val="6"/>
        <color rgb="FF000000"/>
        <rFont val="Calibri"/>
        <family val="2"/>
      </rPr>
      <t>-01</t>
    </r>
  </si>
  <si>
    <r>
      <t>5.24 x 10</t>
    </r>
    <r>
      <rPr>
        <vertAlign val="superscript"/>
        <sz val="6"/>
        <color rgb="FF000000"/>
        <rFont val="Calibri"/>
        <family val="2"/>
      </rPr>
      <t>-01</t>
    </r>
  </si>
  <si>
    <r>
      <t>7.37 x 10</t>
    </r>
    <r>
      <rPr>
        <vertAlign val="superscript"/>
        <sz val="6"/>
        <color rgb="FF000000"/>
        <rFont val="Calibri"/>
        <family val="2"/>
      </rPr>
      <t>-01</t>
    </r>
  </si>
  <si>
    <t>1.01 (0.92 - 1.11)</t>
  </si>
  <si>
    <r>
      <t>8.17 x 10</t>
    </r>
    <r>
      <rPr>
        <vertAlign val="superscript"/>
        <sz val="6"/>
        <color rgb="FF000000"/>
        <rFont val="Calibri"/>
        <family val="2"/>
      </rPr>
      <t>-01</t>
    </r>
  </si>
  <si>
    <t>Table of contents:</t>
  </si>
  <si>
    <t>Supplementary Table S-1</t>
  </si>
  <si>
    <t>Supplementary Table S-2</t>
  </si>
  <si>
    <t>Supplementary Table S-3</t>
  </si>
  <si>
    <t>Supplementary Table S-4</t>
  </si>
  <si>
    <t>Supplementary Table S-5</t>
  </si>
  <si>
    <t>Supplementary Table S-6</t>
  </si>
  <si>
    <t>Summary of GWAS datasets analysed</t>
  </si>
  <si>
    <t>Data</t>
  </si>
  <si>
    <t>Cases</t>
  </si>
  <si>
    <t>control</t>
  </si>
  <si>
    <t>n</t>
  </si>
  <si>
    <t>1/cases = a</t>
  </si>
  <si>
    <t>1/control = b</t>
  </si>
  <si>
    <t>a+b</t>
  </si>
  <si>
    <t>n(eff)</t>
  </si>
  <si>
    <t>Ancestry</t>
  </si>
  <si>
    <t>Phenotype source/definition</t>
  </si>
  <si>
    <t>Source (link)</t>
  </si>
  <si>
    <t>Publication or website link</t>
  </si>
  <si>
    <t>Main - AD</t>
  </si>
  <si>
    <t xml:space="preserve">AD (Jansen et al 2019) </t>
  </si>
  <si>
    <t>European</t>
  </si>
  <si>
    <t xml:space="preserve">Clinically diagnosed </t>
  </si>
  <si>
    <t>https://ctg.cncr.nl/documents/p1651/AD_sumstats_Jansenetal_2019sept.txt.gz</t>
  </si>
  <si>
    <t>https://www.nature.com/articles/s41588-018-0311-9</t>
  </si>
  <si>
    <t>UKB AD-by-proxy 24</t>
  </si>
  <si>
    <t>*Source link identified from: https://www.biorxiv.org/content/10.1101/2021.05.14.444131v1.full</t>
  </si>
  <si>
    <t>*Publication identified from: https://www.nature.com/articles/s42003-022-03607-2</t>
  </si>
  <si>
    <t>Validation - AD</t>
  </si>
  <si>
    <t>AD (Lambert et al 2013) clinically diagnosed</t>
  </si>
  <si>
    <t>European Alzheimer's Disease Initiative (EADI)</t>
  </si>
  <si>
    <t>http://ftp.ebi.ac.uk/pub/databases/gwas/summary_statistics/GCST002001-GCST003000/GCST002245</t>
  </si>
  <si>
    <t>https://www.nature.com/articles/ng.2802</t>
  </si>
  <si>
    <t>Genetic and Environment Risk in Alzheimer's Disease (GERAD)</t>
  </si>
  <si>
    <t>*Source link identified from GWAS catalogue: https://www.ebi.ac.uk/gwas/publications/24162737</t>
  </si>
  <si>
    <t>Alzheimer's Disease Genetic Consortium (ADGC)</t>
  </si>
  <si>
    <t>Cohorts for Heart and Ageing Research in Genomic Epidemiology (CHARGE)</t>
  </si>
  <si>
    <t>Lipid class:</t>
  </si>
  <si>
    <t>sphingolipids</t>
  </si>
  <si>
    <t>ML (Shin et al 2014) [Palmitoyl sphingomyelin]</t>
  </si>
  <si>
    <t>TwinsUK (n=6,056 = UK) and KORA F4 (n=1,768 = Germany)</t>
  </si>
  <si>
    <t>http://ftp.ebi.ac.uk/pub/databases/gwas/summary_statistics/GCST90243001-GCST90244000/GCST90243883/GCST90243883_buildNCBI36.tsv.gz</t>
  </si>
  <si>
    <t>https://www.nature.com/articles/ng.2982</t>
  </si>
  <si>
    <t>glycerophospholipids</t>
  </si>
  <si>
    <t>ML (Shin et al 2014) [lysophosphatidylinositol (20:4) / 1-arachidonoylglycerophosphoinositol*]</t>
  </si>
  <si>
    <t>TwinsUK and KORA F4</t>
  </si>
  <si>
    <t>http://ftp.ebi.ac.uk/pub/databases/gwas/summary_statistics/GCST90243001-GCST90244000/GCST90243754/GCST90243754_buildNCBI36.tsv.gz</t>
  </si>
  <si>
    <t>*Publication identified from: https://www.sciencedirect.com/science/article/pii/S0002929721003475?via%3Dihub</t>
  </si>
  <si>
    <t>ML (Shin et al 2014) [beta-Glycerophosphoric acid / Glycerol 2-phosphate]</t>
  </si>
  <si>
    <t xml:space="preserve">TwinsUK and KORA </t>
  </si>
  <si>
    <t>http://ftp.ebi.ac.uk/pub/databases/gwas/summary_statistics/GCST90243001-GCST90244000/GCST90243565/GCST90243565_buildNCBI36.tsv.gz</t>
  </si>
  <si>
    <t>organic compounds known as medium-chain fatty acids</t>
  </si>
  <si>
    <t>ML (Shin et al 2014) [Dodecanoic acid/ Laurate (12:0)]</t>
  </si>
  <si>
    <t>TwinsUK and KORA</t>
  </si>
  <si>
    <t>http://ftp.ebi.ac.uk/pub/databases/gwas/summary_statistics/GCST90243001-GCST90244000/GCST90243452/GCST90243452_buildNCBI36.tsv.gz</t>
  </si>
  <si>
    <t>fatty acyls [lipids or lipid-like molecules]</t>
  </si>
  <si>
    <t>ML (Shin et al 2014) [Caprylic acid / Caprylate (8:0)]</t>
  </si>
  <si>
    <t>http://ftp.ebi.ac.uk/pub/databases/gwas/summary_statistics/GCST90243001-GCST90244000/GCST90243595/GCST90243595_buildNCBI36.tsv.gz</t>
  </si>
  <si>
    <t>fatty acyls</t>
  </si>
  <si>
    <t>ML (Shin et al 2014) [Palmitic acid / Palmitate (16:0)]</t>
  </si>
  <si>
    <t>http://ftp.ebi.ac.uk/pub/databases/gwas/summary_statistics/GCST90243001-GCST90244000/GCST90243429/GCST90243429_buildNCBI36.tsv.gz</t>
  </si>
  <si>
    <t>ML (Shin et al 2014) [Stearic acid / Stearate (18:0)]</t>
  </si>
  <si>
    <t>http://ftp.ebi.ac.uk/pub/databases/gwas/summary_statistics/GCST90243001-GCST90244000/GCST90243431/GCST90243431_buildNCBI36.tsv.gz</t>
  </si>
  <si>
    <t>*Source link identified from GWAS catalogue: https://www.ebi.ac.uk/gwas/publications/24816252</t>
  </si>
  <si>
    <t>ML (Draisma 2015) [154 SM C16:1 sphingomyelin C16:1 ]</t>
  </si>
  <si>
    <t>Seven cohorts originating from five countries (Netherlands, Germany, AUSTRALIA, Estonis, UK)</t>
  </si>
  <si>
    <t>https://dataverse.nl/api/access/datafile/38105</t>
  </si>
  <si>
    <t>https://www.nature.com/articles/ncomms8208</t>
  </si>
  <si>
    <t>ML (Draisma 2015) [156 SM C18:1 sphingomyelin C18:1]</t>
  </si>
  <si>
    <t>https://dataverse.nl/api/access/datafile/38119</t>
  </si>
  <si>
    <t>https://tweelingenregister.vu.nl/information_for_researchers/publications/publications-in-scientific-journals-2015</t>
  </si>
  <si>
    <t>*Source link identified from: https://dataverse.nl/dataset.xhtml?persistentId=doi%3A10.34894%2FJFWWS4&amp;version=&amp;q=&amp;fileTypeGroupFacet=&amp;fileAccess=&amp;fileSortField=type</t>
  </si>
  <si>
    <t>lipoproteins</t>
  </si>
  <si>
    <t>LDL (GLGC 2013)</t>
  </si>
  <si>
    <t>T</t>
  </si>
  <si>
    <t>http://csg.sph.umich.edu/abecasis/public/lipids2013/jointGwasMc_LDL.txt.gz</t>
  </si>
  <si>
    <t>https://www.nature.com/articles/ng.2797</t>
  </si>
  <si>
    <t>HDL (GLGC 2013)</t>
  </si>
  <si>
    <t>Population based and Case/Control studies---Measurements</t>
  </si>
  <si>
    <t>http://csg.sph.umich.edu/abecasis/public/lipids2013/jointGwasMc_HDL.txt.gz</t>
  </si>
  <si>
    <t>*Publication identified from: https://pubmed.ncbi.nlm.nih.gov/24097068/</t>
  </si>
  <si>
    <t>neutral lipids</t>
  </si>
  <si>
    <t>Triglycerides (GLGC 2013)</t>
  </si>
  <si>
    <t>http://csg.sph.umich.edu/abecasis/public/lipids2013/jointGwasMc_TG.txt.gz</t>
  </si>
  <si>
    <t>steroids and steroid derivatives</t>
  </si>
  <si>
    <t>Total cholesterol (GLGC 2013)</t>
  </si>
  <si>
    <t>http://csg.sph.umich.edu/abecasis/public/lipids2013/jointGwasMc_TC.txt.gz</t>
  </si>
  <si>
    <t>*Source link derived from GWAS atlas</t>
  </si>
  <si>
    <t>coronary artery disease (CAD) traits:</t>
  </si>
  <si>
    <t>CAD (Leelabs) [coronary arteriosclerosis_phecode 411.4]</t>
  </si>
  <si>
    <t>United Kingdom Biobank</t>
  </si>
  <si>
    <t>(https://leelabsg.org/resources)</t>
  </si>
  <si>
    <t>https://www.nature.com/articles/s41588-020-0621-6</t>
  </si>
  <si>
    <t>CAD (Leelabs) [angina pectoris_phecode 411.3]</t>
  </si>
  <si>
    <t>*Publication identified from: https://www.sciencedirect.com/science/article/pii/S0378111922006217?via%3Dihub</t>
  </si>
  <si>
    <t>CAD (Leelabs) [ischemic heart disease_phecode 411]</t>
  </si>
  <si>
    <t>CAD (Leelabs) [non specific chest pain_phecode 418]</t>
  </si>
  <si>
    <t>CAD (Leelabs) [cardiac dysrythmias_phecode 427]</t>
  </si>
  <si>
    <t>CAD (Leelabs) [myocardial infarction_phecode 411.2]</t>
  </si>
  <si>
    <t>https://www.nature.com/articles/ng.784</t>
  </si>
  <si>
    <t>CAD (CARDIoGRAMplusC4D consortium) [CARDIoGRAMplusC4D]</t>
  </si>
  <si>
    <t>CARDIoGRAMplusC4D consortium</t>
  </si>
  <si>
    <t xml:space="preserve">Summary of Genetic Correlation Results for ad_jansen2019 and lipid metabolic profiles [MAIN] --no-intercept </t>
  </si>
  <si>
    <t>p1</t>
  </si>
  <si>
    <t>p2</t>
  </si>
  <si>
    <t>rg</t>
  </si>
  <si>
    <t>se</t>
  </si>
  <si>
    <t>z</t>
  </si>
  <si>
    <t>p</t>
  </si>
  <si>
    <t>h2_obs</t>
  </si>
  <si>
    <t>h2_obs_se</t>
  </si>
  <si>
    <t>h2_int</t>
  </si>
  <si>
    <t>h2_int_se</t>
  </si>
  <si>
    <t>gcov_int</t>
  </si>
  <si>
    <t>gcov_int_se</t>
  </si>
  <si>
    <t>ad_jansen.sumstats.gz</t>
  </si>
  <si>
    <t>palmitoyl.sumstats.gz</t>
  </si>
  <si>
    <t>c16.1.sumstats.gz</t>
  </si>
  <si>
    <t>c18.1.sumstats.gz</t>
  </si>
  <si>
    <t>1arachidonoyl.sumstats.gz</t>
  </si>
  <si>
    <t>glycero2p.sumstats.gz</t>
  </si>
  <si>
    <t>dodecanoic.sumstats.gz</t>
  </si>
  <si>
    <t>caprylic.sumstats.gz</t>
  </si>
  <si>
    <t>stearic.sumstats.gz</t>
  </si>
  <si>
    <t>palmitic.sumstats.gz</t>
  </si>
  <si>
    <t>LDL.sumstats.gz</t>
  </si>
  <si>
    <t>HDL.sumstats.gz</t>
  </si>
  <si>
    <t>TG.sumstats.gz</t>
  </si>
  <si>
    <t>TC.sumstats.gz</t>
  </si>
  <si>
    <t>Summary of Genetic Correlation Results for ad_igap2013 and lipid metabolic profiles [VALIDATION] --no-intercept</t>
  </si>
  <si>
    <t>ad_igap.sumstats.gz</t>
  </si>
  <si>
    <t>coronary-arteriosclerosis_411.4.sumstats.gz</t>
  </si>
  <si>
    <t>angina-pectoris_411.3.sumstats.gz</t>
  </si>
  <si>
    <t>myocardial-infarction_411.2.sumstats.gz</t>
  </si>
  <si>
    <t>ischemic-h-dx_411.sumstats.gz</t>
  </si>
  <si>
    <t>non-specific-chest-pain_418.sumstats.gz</t>
  </si>
  <si>
    <t>cardiac-dysrythmias_427.sumstats.gz</t>
  </si>
  <si>
    <t>CAD_CARDIoGRAM.sumstats.gz</t>
  </si>
  <si>
    <r>
      <t xml:space="preserve">Summary of Genetic Correlation </t>
    </r>
    <r>
      <rPr>
        <u/>
        <sz val="12"/>
        <color theme="1"/>
        <rFont val="Calibri"/>
        <family val="2"/>
      </rPr>
      <t>(with no intercept)</t>
    </r>
    <r>
      <rPr>
        <sz val="12"/>
        <color theme="1"/>
        <rFont val="Calibri"/>
        <family val="2"/>
      </rPr>
      <t xml:space="preserve"> Results for ad_jansen2019 and CAD [MAIN]</t>
    </r>
  </si>
  <si>
    <r>
      <t xml:space="preserve">Summary of Genetic Correlation </t>
    </r>
    <r>
      <rPr>
        <u/>
        <sz val="12"/>
        <color theme="1"/>
        <rFont val="Calibri"/>
        <family val="2"/>
      </rPr>
      <t xml:space="preserve">(with no intercept) </t>
    </r>
    <r>
      <rPr>
        <sz val="12"/>
        <color theme="1"/>
        <rFont val="Calibri"/>
        <family val="2"/>
      </rPr>
      <t>Results for ad_igap2013 and CAD [VALIDATION]</t>
    </r>
  </si>
  <si>
    <t>Summary of genetic correlation results</t>
  </si>
  <si>
    <t>Lipid_HDL.sumstats.gz</t>
  </si>
  <si>
    <t>Lipid_LDL.sumstats.gz</t>
  </si>
  <si>
    <t>Lipid_TG.sumstats.gz</t>
  </si>
  <si>
    <t>Lipid_TC.sumstats.gz</t>
  </si>
  <si>
    <t>locus</t>
  </si>
  <si>
    <t>chr</t>
  </si>
  <si>
    <t>start</t>
  </si>
  <si>
    <t>stop</t>
  </si>
  <si>
    <t>n.snps</t>
  </si>
  <si>
    <t>n.pcs</t>
  </si>
  <si>
    <t>phen1</t>
  </si>
  <si>
    <t>phen2</t>
  </si>
  <si>
    <t>rho</t>
  </si>
  <si>
    <t>rho.lower</t>
  </si>
  <si>
    <t>rho.upper</t>
  </si>
  <si>
    <t>r2</t>
  </si>
  <si>
    <t>r2.lower</t>
  </si>
  <si>
    <t>r2.upper</t>
  </si>
  <si>
    <t>ADjansen</t>
  </si>
  <si>
    <t>CAD_ap</t>
  </si>
  <si>
    <t>CAD_ca</t>
  </si>
  <si>
    <t>CAD_cd</t>
  </si>
  <si>
    <t>CAD_cg</t>
  </si>
  <si>
    <t>CAD_ihdx</t>
  </si>
  <si>
    <t>CAD_mi</t>
  </si>
  <si>
    <t>CAD_nscp</t>
  </si>
  <si>
    <t>Lipid_HDL</t>
  </si>
  <si>
    <t>Lipid_LDL</t>
  </si>
  <si>
    <t>Lipid_TG</t>
  </si>
  <si>
    <t>Lipid_TC</t>
  </si>
  <si>
    <t>ADjansen (ADj)_LAVA bivariate output at nominal significance p ≤ 0.05</t>
  </si>
  <si>
    <t>*Adjusting for nominal significance for 2 traits with p-value ≤ 0.05</t>
  </si>
  <si>
    <t>Supplementary Table S-1: GWAS datasets utilised for AD, CAD traits, and lipids analyses in this study</t>
  </si>
  <si>
    <t>Supplementary Table S-2: LDSC analysis - global genetic correlation between AD, CAD traits and lipids</t>
  </si>
  <si>
    <t>Supplementary Table S-3: LDSC analysis - global genetic correlation between CAD traits and lipids</t>
  </si>
  <si>
    <t>Supplementary Table S-4: Gene-overlap analysis between lipids, CAD traits, and AD</t>
  </si>
  <si>
    <t>Supplementary Table S-5: Bi-directional two-sample Mendelian Randomisation analysis between lipids, CAD traits, and AD</t>
  </si>
  <si>
    <t>Supplementary Table S-6: LAVA bivariate analysis at nominal significance between lipids, CAD traits, and 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</si>
</sst>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"/>
  </numFmts>
  <fonts count="2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6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FFFFFF"/>
      <name val="Calibri"/>
      <family val="2"/>
    </font>
    <font>
      <sz val="12"/>
      <color theme="1"/>
      <name val="Calibri"/>
      <family val="2"/>
    </font>
    <font>
      <sz val="6"/>
      <color rgb="FFFFFFFF"/>
      <name val="Calibri"/>
      <family val="2"/>
    </font>
    <font>
      <vertAlign val="subscript"/>
      <sz val="6"/>
      <color rgb="FFFFFFFF"/>
      <name val="Calibri"/>
      <family val="2"/>
    </font>
    <font>
      <sz val="6"/>
      <color rgb="FF000000"/>
      <name val="Calibri"/>
      <family val="2"/>
    </font>
    <font>
      <vertAlign val="superscript"/>
      <sz val="6"/>
      <color rgb="FF000000"/>
      <name val="Calibri"/>
      <family val="2"/>
    </font>
    <font>
      <sz val="6"/>
      <color theme="1"/>
      <name val="Calibri"/>
      <family val="2"/>
    </font>
    <font>
      <vertAlign val="superscript"/>
      <sz val="6"/>
      <color theme="1"/>
      <name val="Calibri"/>
      <family val="2"/>
    </font>
    <font>
      <sz val="8"/>
      <name val="Aptos Narrow"/>
      <family val="2"/>
      <scheme val="minor"/>
    </font>
    <font>
      <sz val="11"/>
      <color rgb="FF00B05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b/>
      <sz val="12"/>
      <color theme="0"/>
      <name val="Calibri"/>
      <family val="2"/>
    </font>
    <font>
      <b/>
      <sz val="12"/>
      <color theme="1"/>
      <name val="Calibri"/>
      <family val="2"/>
    </font>
    <font>
      <b/>
      <u/>
      <sz val="12"/>
      <name val="Calibri"/>
      <family val="2"/>
    </font>
    <font>
      <u/>
      <sz val="12"/>
      <name val="Calibri"/>
      <family val="2"/>
    </font>
    <font>
      <sz val="11"/>
      <color theme="1"/>
      <name val="Calibri"/>
      <family val="2"/>
    </font>
    <font>
      <u/>
      <sz val="12"/>
      <color theme="1"/>
      <name val="Calibri"/>
      <family val="2"/>
    </font>
    <font>
      <i/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6" tint="0.7999816888943144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indexed="64"/>
      </top>
      <bottom/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rgb="FFFFFFFF"/>
      </bottom>
      <diagonal/>
    </border>
    <border>
      <left style="medium">
        <color rgb="FFFFFFFF"/>
      </left>
      <right/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/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 style="medium">
        <color rgb="FFFFFFFF"/>
      </left>
      <right style="medium">
        <color indexed="64"/>
      </right>
      <top style="medium">
        <color rgb="FFFFFFFF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49">
    <xf numFmtId="0" fontId="0" fillId="0" borderId="0" xfId="0"/>
    <xf numFmtId="0" fontId="1" fillId="0" borderId="0" xfId="0" applyFont="1"/>
    <xf numFmtId="0" fontId="3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vertical="center" indent="2"/>
    </xf>
    <xf numFmtId="0" fontId="3" fillId="0" borderId="6" xfId="0" applyFont="1" applyBorder="1" applyAlignment="1">
      <alignment horizontal="left" vertical="center" indent="2"/>
    </xf>
    <xf numFmtId="3" fontId="3" fillId="0" borderId="6" xfId="0" applyNumberFormat="1" applyFont="1" applyBorder="1" applyAlignment="1">
      <alignment horizontal="right" vertical="center" indent="2"/>
    </xf>
    <xf numFmtId="3" fontId="5" fillId="0" borderId="6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6" fillId="2" borderId="1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8" fillId="0" borderId="17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10" fillId="0" borderId="19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8" fillId="0" borderId="20" xfId="0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8" fillId="0" borderId="22" xfId="0" applyFont="1" applyBorder="1" applyAlignment="1">
      <alignment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13" fillId="0" borderId="0" xfId="0" applyFont="1"/>
    <xf numFmtId="0" fontId="5" fillId="0" borderId="26" xfId="0" applyFont="1" applyBorder="1"/>
    <xf numFmtId="0" fontId="5" fillId="0" borderId="27" xfId="0" applyFont="1" applyBorder="1"/>
    <xf numFmtId="0" fontId="15" fillId="0" borderId="0" xfId="0" applyFont="1"/>
    <xf numFmtId="0" fontId="5" fillId="0" borderId="0" xfId="0" applyFont="1"/>
    <xf numFmtId="0" fontId="16" fillId="3" borderId="28" xfId="0" applyFont="1" applyFill="1" applyBorder="1"/>
    <xf numFmtId="0" fontId="17" fillId="4" borderId="29" xfId="0" applyFont="1" applyFill="1" applyBorder="1"/>
    <xf numFmtId="0" fontId="16" fillId="0" borderId="0" xfId="0" applyFont="1"/>
    <xf numFmtId="0" fontId="18" fillId="0" borderId="0" xfId="0" applyFont="1"/>
    <xf numFmtId="0" fontId="19" fillId="0" borderId="30" xfId="0" applyFont="1" applyBorder="1"/>
    <xf numFmtId="0" fontId="15" fillId="0" borderId="29" xfId="0" applyFont="1" applyBorder="1"/>
    <xf numFmtId="3" fontId="15" fillId="0" borderId="29" xfId="0" applyNumberFormat="1" applyFont="1" applyBorder="1"/>
    <xf numFmtId="2" fontId="15" fillId="0" borderId="29" xfId="0" applyNumberFormat="1" applyFont="1" applyBorder="1"/>
    <xf numFmtId="0" fontId="20" fillId="0" borderId="29" xfId="1" applyFont="1" applyBorder="1"/>
    <xf numFmtId="0" fontId="15" fillId="0" borderId="30" xfId="0" applyFont="1" applyBorder="1"/>
    <xf numFmtId="0" fontId="15" fillId="0" borderId="29" xfId="1" applyFont="1" applyBorder="1"/>
    <xf numFmtId="0" fontId="16" fillId="0" borderId="30" xfId="0" applyFont="1" applyBorder="1"/>
    <xf numFmtId="0" fontId="20" fillId="0" borderId="0" xfId="1" applyFont="1" applyBorder="1"/>
    <xf numFmtId="0" fontId="15" fillId="0" borderId="31" xfId="0" applyFont="1" applyBorder="1"/>
    <xf numFmtId="3" fontId="15" fillId="0" borderId="29" xfId="0" applyNumberFormat="1" applyFont="1" applyBorder="1" applyAlignment="1">
      <alignment vertical="center" wrapText="1"/>
    </xf>
    <xf numFmtId="0" fontId="15" fillId="0" borderId="32" xfId="0" applyFont="1" applyBorder="1"/>
    <xf numFmtId="3" fontId="15" fillId="0" borderId="32" xfId="0" applyNumberFormat="1" applyFont="1" applyBorder="1"/>
    <xf numFmtId="2" fontId="15" fillId="0" borderId="32" xfId="0" applyNumberFormat="1" applyFont="1" applyBorder="1"/>
    <xf numFmtId="0" fontId="20" fillId="0" borderId="31" xfId="1" applyFont="1" applyFill="1" applyBorder="1"/>
    <xf numFmtId="0" fontId="15" fillId="0" borderId="33" xfId="0" applyFont="1" applyBorder="1"/>
    <xf numFmtId="0" fontId="15" fillId="0" borderId="26" xfId="0" applyFont="1" applyBorder="1"/>
    <xf numFmtId="0" fontId="15" fillId="0" borderId="27" xfId="0" applyFont="1" applyBorder="1"/>
    <xf numFmtId="0" fontId="21" fillId="0" borderId="0" xfId="0" applyFont="1"/>
    <xf numFmtId="0" fontId="5" fillId="0" borderId="34" xfId="0" applyFont="1" applyBorder="1"/>
    <xf numFmtId="0" fontId="5" fillId="0" borderId="35" xfId="0" applyFont="1" applyBorder="1"/>
    <xf numFmtId="4" fontId="5" fillId="0" borderId="0" xfId="0" applyNumberFormat="1" applyFont="1"/>
    <xf numFmtId="2" fontId="5" fillId="0" borderId="0" xfId="0" applyNumberFormat="1" applyFont="1"/>
    <xf numFmtId="0" fontId="5" fillId="0" borderId="28" xfId="0" applyFont="1" applyBorder="1"/>
    <xf numFmtId="0" fontId="5" fillId="0" borderId="34" xfId="0" applyFont="1" applyBorder="1" applyAlignment="1">
      <alignment horizontal="right" vertical="center"/>
    </xf>
    <xf numFmtId="0" fontId="5" fillId="0" borderId="35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164" fontId="5" fillId="0" borderId="0" xfId="0" applyNumberFormat="1" applyFont="1" applyAlignment="1">
      <alignment horizontal="right" vertical="center"/>
    </xf>
    <xf numFmtId="11" fontId="5" fillId="0" borderId="0" xfId="0" applyNumberFormat="1" applyFont="1" applyAlignment="1">
      <alignment horizontal="right" vertical="center"/>
    </xf>
    <xf numFmtId="0" fontId="5" fillId="0" borderId="25" xfId="0" applyFont="1" applyBorder="1"/>
    <xf numFmtId="2" fontId="5" fillId="0" borderId="34" xfId="0" applyNumberFormat="1" applyFont="1" applyBorder="1"/>
    <xf numFmtId="11" fontId="5" fillId="0" borderId="34" xfId="0" applyNumberFormat="1" applyFont="1" applyBorder="1"/>
    <xf numFmtId="0" fontId="17" fillId="4" borderId="30" xfId="0" applyFont="1" applyFill="1" applyBorder="1"/>
    <xf numFmtId="0" fontId="17" fillId="4" borderId="0" xfId="0" applyFont="1" applyFill="1"/>
    <xf numFmtId="2" fontId="17" fillId="4" borderId="0" xfId="0" applyNumberFormat="1" applyFont="1" applyFill="1" applyAlignment="1">
      <alignment horizontal="right"/>
    </xf>
    <xf numFmtId="0" fontId="17" fillId="4" borderId="0" xfId="0" applyFont="1" applyFill="1" applyAlignment="1">
      <alignment horizontal="right"/>
    </xf>
    <xf numFmtId="11" fontId="17" fillId="4" borderId="0" xfId="0" applyNumberFormat="1" applyFont="1" applyFill="1" applyAlignment="1">
      <alignment horizontal="right"/>
    </xf>
    <xf numFmtId="0" fontId="17" fillId="4" borderId="31" xfId="0" applyFont="1" applyFill="1" applyBorder="1" applyAlignment="1">
      <alignment horizontal="right"/>
    </xf>
    <xf numFmtId="0" fontId="5" fillId="5" borderId="30" xfId="0" applyFont="1" applyFill="1" applyBorder="1"/>
    <xf numFmtId="0" fontId="5" fillId="5" borderId="0" xfId="0" applyFont="1" applyFill="1"/>
    <xf numFmtId="2" fontId="5" fillId="5" borderId="0" xfId="0" applyNumberFormat="1" applyFont="1" applyFill="1"/>
    <xf numFmtId="11" fontId="5" fillId="5" borderId="0" xfId="0" applyNumberFormat="1" applyFont="1" applyFill="1"/>
    <xf numFmtId="0" fontId="5" fillId="5" borderId="31" xfId="0" applyFont="1" applyFill="1" applyBorder="1"/>
    <xf numFmtId="0" fontId="5" fillId="6" borderId="30" xfId="0" applyFont="1" applyFill="1" applyBorder="1"/>
    <xf numFmtId="0" fontId="5" fillId="6" borderId="0" xfId="0" applyFont="1" applyFill="1"/>
    <xf numFmtId="2" fontId="5" fillId="6" borderId="0" xfId="0" applyNumberFormat="1" applyFont="1" applyFill="1"/>
    <xf numFmtId="11" fontId="5" fillId="6" borderId="0" xfId="0" applyNumberFormat="1" applyFont="1" applyFill="1"/>
    <xf numFmtId="0" fontId="5" fillId="6" borderId="31" xfId="0" applyFont="1" applyFill="1" applyBorder="1"/>
    <xf numFmtId="0" fontId="5" fillId="0" borderId="30" xfId="0" applyFont="1" applyBorder="1"/>
    <xf numFmtId="11" fontId="5" fillId="0" borderId="0" xfId="0" applyNumberFormat="1" applyFont="1"/>
    <xf numFmtId="0" fontId="5" fillId="0" borderId="31" xfId="0" applyFont="1" applyBorder="1"/>
    <xf numFmtId="0" fontId="5" fillId="0" borderId="33" xfId="0" applyFont="1" applyBorder="1"/>
    <xf numFmtId="0" fontId="5" fillId="0" borderId="36" xfId="0" applyFont="1" applyBorder="1"/>
    <xf numFmtId="2" fontId="5" fillId="0" borderId="36" xfId="0" applyNumberFormat="1" applyFont="1" applyBorder="1"/>
    <xf numFmtId="11" fontId="5" fillId="0" borderId="36" xfId="0" applyNumberFormat="1" applyFont="1" applyBorder="1"/>
    <xf numFmtId="0" fontId="5" fillId="0" borderId="37" xfId="0" applyFont="1" applyBorder="1"/>
    <xf numFmtId="0" fontId="18" fillId="0" borderId="28" xfId="0" applyFont="1" applyBorder="1" applyAlignment="1">
      <alignment horizontal="left" indent="1"/>
    </xf>
    <xf numFmtId="0" fontId="18" fillId="0" borderId="30" xfId="0" applyFont="1" applyBorder="1" applyAlignment="1">
      <alignment horizontal="right" indent="1"/>
    </xf>
    <xf numFmtId="0" fontId="5" fillId="0" borderId="34" xfId="0" applyFont="1" applyBorder="1" applyAlignment="1">
      <alignment horizontal="right" indent="1"/>
    </xf>
    <xf numFmtId="0" fontId="5" fillId="0" borderId="34" xfId="0" applyFont="1" applyBorder="1" applyAlignment="1">
      <alignment horizontal="center"/>
    </xf>
    <xf numFmtId="0" fontId="5" fillId="0" borderId="34" xfId="0" applyFont="1" applyBorder="1" applyAlignment="1">
      <alignment horizontal="left" indent="1"/>
    </xf>
    <xf numFmtId="165" fontId="5" fillId="0" borderId="34" xfId="0" applyNumberFormat="1" applyFont="1" applyBorder="1" applyAlignment="1">
      <alignment horizontal="center"/>
    </xf>
    <xf numFmtId="11" fontId="5" fillId="0" borderId="35" xfId="0" applyNumberFormat="1" applyFont="1" applyBorder="1"/>
    <xf numFmtId="0" fontId="5" fillId="0" borderId="0" xfId="0" applyFont="1" applyAlignment="1">
      <alignment horizontal="right" inden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indent="1"/>
    </xf>
    <xf numFmtId="165" fontId="5" fillId="0" borderId="0" xfId="0" applyNumberFormat="1" applyFont="1" applyAlignment="1">
      <alignment horizontal="center"/>
    </xf>
    <xf numFmtId="11" fontId="5" fillId="0" borderId="31" xfId="0" applyNumberFormat="1" applyFont="1" applyBorder="1"/>
    <xf numFmtId="0" fontId="23" fillId="0" borderId="30" xfId="0" applyFont="1" applyBorder="1" applyAlignment="1">
      <alignment horizontal="left" indent="1"/>
    </xf>
    <xf numFmtId="0" fontId="17" fillId="4" borderId="30" xfId="0" applyFont="1" applyFill="1" applyBorder="1" applyAlignment="1">
      <alignment horizontal="right" vertical="center" indent="1"/>
    </xf>
    <xf numFmtId="0" fontId="17" fillId="4" borderId="0" xfId="0" applyFont="1" applyFill="1" applyAlignment="1">
      <alignment horizontal="right" vertical="center" indent="1"/>
    </xf>
    <xf numFmtId="0" fontId="17" fillId="4" borderId="0" xfId="0" applyFont="1" applyFill="1" applyAlignment="1">
      <alignment horizontal="center" vertical="center"/>
    </xf>
    <xf numFmtId="0" fontId="17" fillId="4" borderId="0" xfId="0" applyFont="1" applyFill="1" applyAlignment="1">
      <alignment horizontal="left" vertical="center" indent="1"/>
    </xf>
    <xf numFmtId="165" fontId="17" fillId="4" borderId="0" xfId="0" applyNumberFormat="1" applyFont="1" applyFill="1" applyAlignment="1">
      <alignment horizontal="center" vertical="center"/>
    </xf>
    <xf numFmtId="11" fontId="17" fillId="4" borderId="31" xfId="0" applyNumberFormat="1" applyFont="1" applyFill="1" applyBorder="1" applyAlignment="1">
      <alignment horizontal="center" vertical="center"/>
    </xf>
    <xf numFmtId="0" fontId="5" fillId="0" borderId="30" xfId="0" applyFont="1" applyBorder="1" applyAlignment="1">
      <alignment horizontal="right" indent="1"/>
    </xf>
    <xf numFmtId="0" fontId="5" fillId="7" borderId="30" xfId="0" applyFont="1" applyFill="1" applyBorder="1" applyAlignment="1">
      <alignment horizontal="right" indent="1"/>
    </xf>
    <xf numFmtId="0" fontId="5" fillId="7" borderId="0" xfId="0" applyFont="1" applyFill="1" applyAlignment="1">
      <alignment horizontal="right" indent="1"/>
    </xf>
    <xf numFmtId="0" fontId="5" fillId="7" borderId="0" xfId="0" applyFont="1" applyFill="1"/>
    <xf numFmtId="0" fontId="5" fillId="7" borderId="0" xfId="0" applyFont="1" applyFill="1" applyAlignment="1">
      <alignment horizontal="center"/>
    </xf>
    <xf numFmtId="0" fontId="5" fillId="7" borderId="0" xfId="0" applyFont="1" applyFill="1" applyAlignment="1">
      <alignment horizontal="left" indent="1"/>
    </xf>
    <xf numFmtId="165" fontId="5" fillId="7" borderId="0" xfId="0" applyNumberFormat="1" applyFont="1" applyFill="1" applyAlignment="1">
      <alignment horizontal="center"/>
    </xf>
    <xf numFmtId="11" fontId="5" fillId="7" borderId="31" xfId="0" applyNumberFormat="1" applyFont="1" applyFill="1" applyBorder="1"/>
    <xf numFmtId="0" fontId="5" fillId="0" borderId="33" xfId="0" applyFont="1" applyBorder="1" applyAlignment="1">
      <alignment horizontal="right" indent="1"/>
    </xf>
    <xf numFmtId="0" fontId="5" fillId="0" borderId="36" xfId="0" applyFont="1" applyBorder="1" applyAlignment="1">
      <alignment horizontal="right" indent="1"/>
    </xf>
    <xf numFmtId="0" fontId="5" fillId="0" borderId="36" xfId="0" applyFont="1" applyBorder="1" applyAlignment="1">
      <alignment horizontal="center"/>
    </xf>
    <xf numFmtId="0" fontId="5" fillId="0" borderId="36" xfId="0" applyFont="1" applyBorder="1" applyAlignment="1">
      <alignment horizontal="left" indent="1"/>
    </xf>
    <xf numFmtId="165" fontId="5" fillId="0" borderId="36" xfId="0" applyNumberFormat="1" applyFont="1" applyBorder="1" applyAlignment="1">
      <alignment horizontal="center"/>
    </xf>
    <xf numFmtId="11" fontId="5" fillId="0" borderId="37" xfId="0" applyNumberFormat="1" applyFont="1" applyBorder="1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5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5" formatCode="0.00E+00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4" formatCode="0.000000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2" formatCode="0.0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4" formatCode="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A83191-84E4-459F-833C-C8C85F2878D3}" name="Table19" displayName="Table19" ref="A5:L18" totalsRowShown="0" headerRowDxfId="56" dataDxfId="55">
  <tableColumns count="12">
    <tableColumn id="1" xr3:uid="{6E03813F-52AF-49CE-973D-0121906FC178}" name="p1" dataDxfId="54"/>
    <tableColumn id="2" xr3:uid="{ECF4A65D-30E5-48AA-A84C-DF0D75AADF91}" name="p2" dataDxfId="53"/>
    <tableColumn id="3" xr3:uid="{89188BA3-2FED-42FF-AFD8-1255CE395676}" name="rg" dataDxfId="52"/>
    <tableColumn id="4" xr3:uid="{27A487E3-F291-497A-AF11-FD6325468D35}" name="se" dataDxfId="51"/>
    <tableColumn id="5" xr3:uid="{54DB4453-47CF-4317-8521-2D474CDF9430}" name="z" dataDxfId="50"/>
    <tableColumn id="6" xr3:uid="{C5CB96F4-594D-4276-9585-4F1BB98B22E0}" name="p" dataDxfId="49"/>
    <tableColumn id="7" xr3:uid="{7AC7A4CE-32BC-472D-A520-73D911784D7E}" name="h2_obs" dataDxfId="48"/>
    <tableColumn id="8" xr3:uid="{C331070B-3AEB-4F52-9BAF-C5EF43401B75}" name="h2_obs_se" dataDxfId="47"/>
    <tableColumn id="9" xr3:uid="{FF53B037-01E2-45E9-9DB2-7FA0D6D2DFCE}" name="h2_int" dataDxfId="46"/>
    <tableColumn id="10" xr3:uid="{B8B4E8DC-6863-43B1-8285-ED1560D51571}" name="h2_int_se" dataDxfId="45"/>
    <tableColumn id="11" xr3:uid="{3E660A27-832E-426E-ABA3-6B44425D445A}" name="gcov_int" dataDxfId="44"/>
    <tableColumn id="12" xr3:uid="{F61DA221-8A90-4820-A7D8-70F417C0BAC4}" name="gcov_int_se" dataDxfId="43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631D82F-1CA5-4E76-A9D0-8D75FDB4E1A0}" name="Table27" displayName="Table27" ref="A22:L35" totalsRowShown="0" headerRowDxfId="42" dataDxfId="41">
  <tableColumns count="12">
    <tableColumn id="1" xr3:uid="{D382B168-0588-4FCA-8894-3726D737919B}" name="p1" dataDxfId="40"/>
    <tableColumn id="2" xr3:uid="{0A4727C6-D33C-4436-A6BE-D972EF66F876}" name="p2" dataDxfId="39"/>
    <tableColumn id="3" xr3:uid="{70960BAF-66AD-4641-8361-8E53FA97D81C}" name="rg" dataDxfId="38"/>
    <tableColumn id="4" xr3:uid="{EB1505A9-D0FD-4891-A52B-D2B599A81F22}" name="se" dataDxfId="37"/>
    <tableColumn id="5" xr3:uid="{E8048742-CE28-4684-B836-02AC6FC0FE21}" name="z" dataDxfId="36"/>
    <tableColumn id="6" xr3:uid="{92835ADA-35FC-4031-BCEF-0A56E87EDC06}" name="p" dataDxfId="35"/>
    <tableColumn id="7" xr3:uid="{1708EBFF-67A5-401F-B235-8DDE954922B9}" name="h2_obs" dataDxfId="34"/>
    <tableColumn id="8" xr3:uid="{5DF512A1-D4D9-4D90-B0A1-ED5725084F64}" name="h2_obs_se" dataDxfId="33"/>
    <tableColumn id="9" xr3:uid="{DB82108C-EAFA-4607-B5C9-1C4FC764283B}" name="h2_int" dataDxfId="32"/>
    <tableColumn id="10" xr3:uid="{E1FC44B3-BFD8-48C3-A7A2-18DEF3341FAE}" name="h2_int_se" dataDxfId="31"/>
    <tableColumn id="11" xr3:uid="{E00D4F60-F416-4253-A145-270D6EBC8B70}" name="gcov_int" dataDxfId="30"/>
    <tableColumn id="12" xr3:uid="{F4264AC9-DC38-4832-A5D0-5132BDC01556}" name="gcov_int_se" dataDxfId="29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B065929-CEB3-4EE2-AD98-A9486ACAFC51}" name="Table14" displayName="Table14" ref="A38:L45" totalsRowShown="0" headerRowDxfId="28" dataDxfId="27">
  <tableColumns count="12">
    <tableColumn id="1" xr3:uid="{E1412132-958F-482B-B6DE-D1BAD55EE82C}" name="p1" dataDxfId="26"/>
    <tableColumn id="2" xr3:uid="{FAA97028-6EDB-4310-B689-EA0F0EFF9630}" name="p2" dataDxfId="25"/>
    <tableColumn id="3" xr3:uid="{704B53F8-2A8B-4247-B4E0-037A924185DF}" name="rg" dataDxfId="24"/>
    <tableColumn id="4" xr3:uid="{52D9D442-29BD-47FF-AE28-712CD41EA8D0}" name="se" dataDxfId="23"/>
    <tableColumn id="5" xr3:uid="{D08686EA-3471-4AE1-B667-5B1DBB57D3DF}" name="z" dataDxfId="22"/>
    <tableColumn id="6" xr3:uid="{F9398FC4-5884-46C2-BE9B-437C31F15D95}" name="p" dataDxfId="21"/>
    <tableColumn id="7" xr3:uid="{5D13A826-E43E-426E-9D40-AC90A5F8B1FB}" name="h2_obs" dataDxfId="20"/>
    <tableColumn id="8" xr3:uid="{AE1A21FE-987D-4064-8C9E-EC068FB9908D}" name="h2_obs_se" dataDxfId="19"/>
    <tableColumn id="9" xr3:uid="{4C706C19-DDD8-43BD-BDAD-0338B2F03201}" name="h2_int" dataDxfId="18"/>
    <tableColumn id="10" xr3:uid="{FBF11F20-2F86-49B8-94BC-1E3AA337C5ED}" name="h2_int_se" dataDxfId="17"/>
    <tableColumn id="11" xr3:uid="{304D9EAF-5A06-453C-AED8-47C828305FDA}" name="gcov_int" dataDxfId="16"/>
    <tableColumn id="12" xr3:uid="{6D1DAF3E-DC45-42FC-BDA8-565BC9F24B31}" name="gcov_int_se" dataDxfId="15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C98A22B-435F-4006-9945-ACD580CCA2C4}" name="Table15" displayName="Table15" ref="A48:L55" totalsRowShown="0" headerRowDxfId="14" dataDxfId="13" tableBorderDxfId="12">
  <tableColumns count="12">
    <tableColumn id="1" xr3:uid="{C7905FC5-3CAA-4969-94F9-4859596C1715}" name="p1" dataDxfId="11"/>
    <tableColumn id="2" xr3:uid="{9AF7E446-58EF-4F8F-909D-0388850A778C}" name="p2" dataDxfId="10"/>
    <tableColumn id="3" xr3:uid="{516E3372-36AF-43E0-B23B-11BFB11035B6}" name="rg" dataDxfId="9"/>
    <tableColumn id="4" xr3:uid="{DA1F39E7-8C10-4CBA-AFBA-C1ED7B1DBC0D}" name="se" dataDxfId="8"/>
    <tableColumn id="5" xr3:uid="{553CF8DC-9122-4F28-BE86-182C6BB8E414}" name="z" dataDxfId="7"/>
    <tableColumn id="6" xr3:uid="{D860B86B-DB35-4DD5-A6E8-899ECFBB0262}" name="p" dataDxfId="6"/>
    <tableColumn id="7" xr3:uid="{70DC90FC-4A30-4393-AAE6-43DAA3A08D63}" name="h2_obs" dataDxfId="5"/>
    <tableColumn id="8" xr3:uid="{D8B73F79-76A7-40AD-9EAC-09F45A0B5A60}" name="h2_obs_se" dataDxfId="4"/>
    <tableColumn id="9" xr3:uid="{AC6862EE-5A1B-481D-9A90-7A3CC042D4EB}" name="h2_int" dataDxfId="3"/>
    <tableColumn id="10" xr3:uid="{50250B8F-9B1A-463D-A3AF-BCCBA6CDDA77}" name="h2_int_se" dataDxfId="2"/>
    <tableColumn id="11" xr3:uid="{84C1AF2E-E456-47C7-8877-2CC33AE19F7F}" name="gcov_int" dataDxfId="1"/>
    <tableColumn id="12" xr3:uid="{9FBB9F3B-D614-499E-AA4E-540394179EA9}" name="gcov_int_se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csg.sph.umich.edu/abecasis/public/lipids2013/jointGwasMc_HDL.txt.gz" TargetMode="External"/><Relationship Id="rId13" Type="http://schemas.openxmlformats.org/officeDocument/2006/relationships/hyperlink" Target="http://csg.sph.umich.edu/abecasis/public/lipids2013/jointGwasMc_LDL.txt.gz" TargetMode="External"/><Relationship Id="rId3" Type="http://schemas.openxmlformats.org/officeDocument/2006/relationships/hyperlink" Target="https://www.nature.com/articles/ng.784" TargetMode="External"/><Relationship Id="rId7" Type="http://schemas.openxmlformats.org/officeDocument/2006/relationships/hyperlink" Target="https://www.nature.com/articles/s41588-018-0311-9" TargetMode="External"/><Relationship Id="rId12" Type="http://schemas.openxmlformats.org/officeDocument/2006/relationships/hyperlink" Target="https://dataverse.nl/api/access/datafile/38119" TargetMode="External"/><Relationship Id="rId2" Type="http://schemas.openxmlformats.org/officeDocument/2006/relationships/hyperlink" Target="https://www.nature.com/articles/s41588-020-0621-6" TargetMode="External"/><Relationship Id="rId1" Type="http://schemas.openxmlformats.org/officeDocument/2006/relationships/hyperlink" Target="https://leelabsg.org/resources" TargetMode="External"/><Relationship Id="rId6" Type="http://schemas.openxmlformats.org/officeDocument/2006/relationships/hyperlink" Target="https://www.nature.com/articles/ng.2802" TargetMode="External"/><Relationship Id="rId11" Type="http://schemas.openxmlformats.org/officeDocument/2006/relationships/hyperlink" Target="http://ftp.ebi.ac.uk/pub/databases/gwas/summary_statistics/GCST90243001-GCST90244000/GCST90243883/GCST90243883_buildNCBI36.tsv.gz" TargetMode="External"/><Relationship Id="rId5" Type="http://schemas.openxmlformats.org/officeDocument/2006/relationships/hyperlink" Target="http://ftp.ebi.ac.uk/pub/databases/gwas/summary_statistics/GCST002001-GCST003000/GCST002245" TargetMode="External"/><Relationship Id="rId15" Type="http://schemas.openxmlformats.org/officeDocument/2006/relationships/hyperlink" Target="https://www.nature.com/articles/ng.2797" TargetMode="External"/><Relationship Id="rId10" Type="http://schemas.openxmlformats.org/officeDocument/2006/relationships/hyperlink" Target="https://www.nature.com/articles/ncomms8208" TargetMode="External"/><Relationship Id="rId4" Type="http://schemas.openxmlformats.org/officeDocument/2006/relationships/hyperlink" Target="https://ctg.cncr.nl/documents/p1651/AD_sumstats_Jansenetal_2019sept.txt.gz" TargetMode="External"/><Relationship Id="rId9" Type="http://schemas.openxmlformats.org/officeDocument/2006/relationships/hyperlink" Target="https://dataverse.nl/api/access/datafile/38105" TargetMode="External"/><Relationship Id="rId14" Type="http://schemas.openxmlformats.org/officeDocument/2006/relationships/hyperlink" Target="https://www.nature.com/articles/ng.2982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94142-33B7-432C-B674-51938D1464F8}">
  <dimension ref="A2:C9"/>
  <sheetViews>
    <sheetView tabSelected="1" topLeftCell="B1" workbookViewId="0">
      <selection activeCell="R16" sqref="R16"/>
    </sheetView>
  </sheetViews>
  <sheetFormatPr defaultRowHeight="14.25" x14ac:dyDescent="0.45"/>
  <cols>
    <col min="2" max="2" width="20.86328125" bestFit="1" customWidth="1"/>
  </cols>
  <sheetData>
    <row r="2" spans="1:3" x14ac:dyDescent="0.45">
      <c r="A2" s="1" t="s">
        <v>235</v>
      </c>
    </row>
    <row r="4" spans="1:3" x14ac:dyDescent="0.45">
      <c r="B4" s="48" t="s">
        <v>236</v>
      </c>
      <c r="C4" t="str">
        <f>'Supplementary Table S-1'!$B$2</f>
        <v>Supplementary Table S-1: GWAS datasets utilised for AD, CAD traits, and lipids analyses in this study</v>
      </c>
    </row>
    <row r="5" spans="1:3" x14ac:dyDescent="0.45">
      <c r="B5" s="48" t="s">
        <v>237</v>
      </c>
      <c r="C5" t="str">
        <f>'Supplementary Table S-2'!$B$2</f>
        <v>Supplementary Table S-2: LDSC analysis - global genetic correlation between AD, CAD traits and lipids</v>
      </c>
    </row>
    <row r="6" spans="1:3" x14ac:dyDescent="0.45">
      <c r="B6" s="48" t="s">
        <v>238</v>
      </c>
      <c r="C6" t="str">
        <f>'Supplementary Table S-3'!$B$2</f>
        <v>Supplementary Table S-3: LDSC analysis - global genetic correlation between CAD traits and lipids</v>
      </c>
    </row>
    <row r="7" spans="1:3" x14ac:dyDescent="0.45">
      <c r="B7" s="48" t="s">
        <v>239</v>
      </c>
      <c r="C7" t="str">
        <f>'Supplementary Table S-4'!$B$2</f>
        <v>Supplementary Table S-4: Gene-overlap analysis between lipids, CAD traits, and AD</v>
      </c>
    </row>
    <row r="8" spans="1:3" x14ac:dyDescent="0.45">
      <c r="B8" s="48" t="s">
        <v>240</v>
      </c>
      <c r="C8" t="str">
        <f>'Supplementary Table S-5'!$B$2</f>
        <v>Supplementary Table S-5: Bi-directional two-sample Mendelian Randomisation analysis between lipids, CAD traits, and AD</v>
      </c>
    </row>
    <row r="9" spans="1:3" x14ac:dyDescent="0.45">
      <c r="B9" s="48" t="s">
        <v>241</v>
      </c>
      <c r="C9" t="str">
        <f>'Supplementary Table S-6'!$B$2</f>
        <v>Supplementary Table S-6: LAVA bivariate analysis at nominal significance between lipids, CAD traits, and AD</v>
      </c>
    </row>
  </sheetData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6D2E2-4B96-4E29-90C3-CEA693A80EAA}">
  <dimension ref="A2:N58"/>
  <sheetViews>
    <sheetView showGridLines="0" topLeftCell="B1" zoomScale="89" workbookViewId="0">
      <selection activeCell="B3" sqref="B3"/>
    </sheetView>
  </sheetViews>
  <sheetFormatPr defaultRowHeight="14.25" x14ac:dyDescent="0.45"/>
  <cols>
    <col min="1" max="1" width="60.46484375" bestFit="1" customWidth="1"/>
    <col min="2" max="2" width="85.86328125" bestFit="1" customWidth="1"/>
    <col min="3" max="3" width="7.33203125" bestFit="1" customWidth="1"/>
    <col min="4" max="5" width="8.46484375" bestFit="1" customWidth="1"/>
    <col min="6" max="9" width="13.53125" bestFit="1" customWidth="1"/>
    <col min="10" max="10" width="9.796875" bestFit="1" customWidth="1"/>
    <col min="11" max="11" width="86.6640625" bestFit="1" customWidth="1"/>
    <col min="12" max="12" width="163.33203125" bestFit="1" customWidth="1"/>
    <col min="13" max="13" width="107" bestFit="1" customWidth="1"/>
  </cols>
  <sheetData>
    <row r="2" spans="1:14" x14ac:dyDescent="0.45">
      <c r="B2" s="1" t="s">
        <v>409</v>
      </c>
    </row>
    <row r="4" spans="1:14" s="52" customFormat="1" ht="15.75" x14ac:dyDescent="0.5">
      <c r="A4" s="87" t="s">
        <v>242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50"/>
      <c r="N4" s="51"/>
    </row>
    <row r="5" spans="1:14" s="56" customFormat="1" ht="15.75" x14ac:dyDescent="0.5">
      <c r="A5" s="53"/>
      <c r="B5" s="54" t="s">
        <v>243</v>
      </c>
      <c r="C5" s="54" t="s">
        <v>244</v>
      </c>
      <c r="D5" s="54" t="s">
        <v>245</v>
      </c>
      <c r="E5" s="54" t="s">
        <v>246</v>
      </c>
      <c r="F5" s="54" t="s">
        <v>247</v>
      </c>
      <c r="G5" s="54" t="s">
        <v>248</v>
      </c>
      <c r="H5" s="54" t="s">
        <v>249</v>
      </c>
      <c r="I5" s="54" t="s">
        <v>250</v>
      </c>
      <c r="J5" s="54" t="s">
        <v>251</v>
      </c>
      <c r="K5" s="54" t="s">
        <v>252</v>
      </c>
      <c r="L5" s="54" t="s">
        <v>253</v>
      </c>
      <c r="M5" s="54" t="s">
        <v>254</v>
      </c>
      <c r="N5" s="55"/>
    </row>
    <row r="6" spans="1:14" s="52" customFormat="1" ht="15.75" x14ac:dyDescent="0.5">
      <c r="A6" s="57" t="s">
        <v>255</v>
      </c>
      <c r="B6" s="58" t="s">
        <v>256</v>
      </c>
      <c r="C6" s="59">
        <v>71880</v>
      </c>
      <c r="D6" s="59">
        <v>383378</v>
      </c>
      <c r="E6" s="59">
        <f t="shared" ref="E6" si="0">C6+D6</f>
        <v>455258</v>
      </c>
      <c r="F6" s="58">
        <f t="shared" ref="F6:G6" si="1">1/C6</f>
        <v>1.3912075681691708E-5</v>
      </c>
      <c r="G6" s="58">
        <f t="shared" si="1"/>
        <v>2.6083917178346174E-6</v>
      </c>
      <c r="H6" s="58">
        <f t="shared" ref="H6" si="2">F6+G6</f>
        <v>1.6520467399526324E-5</v>
      </c>
      <c r="I6" s="60">
        <f t="shared" ref="I6" si="3">4/H6</f>
        <v>242123.90020603704</v>
      </c>
      <c r="J6" s="58" t="s">
        <v>257</v>
      </c>
      <c r="K6" s="58" t="s">
        <v>258</v>
      </c>
      <c r="L6" s="61" t="s">
        <v>259</v>
      </c>
      <c r="M6" s="61" t="s">
        <v>260</v>
      </c>
      <c r="N6" s="51"/>
    </row>
    <row r="7" spans="1:14" s="52" customFormat="1" ht="15.75" x14ac:dyDescent="0.5">
      <c r="A7" s="62"/>
      <c r="B7" s="58"/>
      <c r="C7" s="59"/>
      <c r="D7" s="59"/>
      <c r="E7" s="59"/>
      <c r="F7" s="58"/>
      <c r="G7" s="58"/>
      <c r="H7" s="58"/>
      <c r="I7" s="60"/>
      <c r="J7" s="58"/>
      <c r="K7" s="58" t="s">
        <v>261</v>
      </c>
      <c r="L7" s="63" t="s">
        <v>262</v>
      </c>
      <c r="M7" s="58" t="s">
        <v>263</v>
      </c>
      <c r="N7" s="51"/>
    </row>
    <row r="8" spans="1:14" s="52" customFormat="1" ht="15.75" x14ac:dyDescent="0.5">
      <c r="A8" s="62"/>
      <c r="B8" s="58"/>
      <c r="C8" s="59"/>
      <c r="D8" s="59"/>
      <c r="E8" s="59"/>
      <c r="F8" s="58"/>
      <c r="G8" s="58"/>
      <c r="H8" s="58"/>
      <c r="I8" s="60"/>
      <c r="J8" s="58"/>
      <c r="K8" s="58"/>
      <c r="L8" s="63"/>
      <c r="M8" s="58"/>
      <c r="N8" s="51"/>
    </row>
    <row r="9" spans="1:14" s="52" customFormat="1" ht="15.75" x14ac:dyDescent="0.5">
      <c r="A9" s="57" t="s">
        <v>264</v>
      </c>
      <c r="B9" s="58" t="s">
        <v>265</v>
      </c>
      <c r="C9" s="59">
        <v>17008</v>
      </c>
      <c r="D9" s="59">
        <v>37154</v>
      </c>
      <c r="E9" s="59">
        <f>C9+D9</f>
        <v>54162</v>
      </c>
      <c r="F9" s="58">
        <f>1/C9</f>
        <v>5.8795860771401695E-5</v>
      </c>
      <c r="G9" s="58">
        <f>1/D9</f>
        <v>2.6915002422350219E-5</v>
      </c>
      <c r="H9" s="58">
        <f>F9+G9</f>
        <v>8.5710863193751914E-5</v>
      </c>
      <c r="I9" s="60">
        <f>4/H9</f>
        <v>46668.530113363609</v>
      </c>
      <c r="J9" s="58" t="s">
        <v>257</v>
      </c>
      <c r="K9" s="58" t="s">
        <v>266</v>
      </c>
      <c r="L9" s="61" t="s">
        <v>267</v>
      </c>
      <c r="M9" s="61" t="s">
        <v>268</v>
      </c>
      <c r="N9" s="51"/>
    </row>
    <row r="10" spans="1:14" s="52" customFormat="1" ht="15.75" x14ac:dyDescent="0.5">
      <c r="A10" s="62"/>
      <c r="B10" s="58"/>
      <c r="C10" s="59"/>
      <c r="D10" s="59"/>
      <c r="E10" s="59"/>
      <c r="F10" s="58"/>
      <c r="G10" s="58"/>
      <c r="H10" s="58"/>
      <c r="I10" s="60"/>
      <c r="J10" s="58"/>
      <c r="K10" s="58" t="s">
        <v>269</v>
      </c>
      <c r="L10" s="58" t="s">
        <v>270</v>
      </c>
      <c r="M10" s="58" t="s">
        <v>263</v>
      </c>
      <c r="N10" s="51"/>
    </row>
    <row r="11" spans="1:14" s="52" customFormat="1" ht="15.75" x14ac:dyDescent="0.5">
      <c r="A11" s="64"/>
      <c r="B11" s="58"/>
      <c r="C11" s="59"/>
      <c r="D11" s="59"/>
      <c r="E11" s="59"/>
      <c r="F11" s="58"/>
      <c r="G11" s="58"/>
      <c r="H11" s="58"/>
      <c r="I11" s="60"/>
      <c r="J11" s="58"/>
      <c r="K11" s="58" t="s">
        <v>271</v>
      </c>
      <c r="L11" s="58"/>
      <c r="M11" s="58"/>
      <c r="N11" s="51"/>
    </row>
    <row r="12" spans="1:14" s="52" customFormat="1" ht="15.75" x14ac:dyDescent="0.5">
      <c r="A12" s="62"/>
      <c r="B12" s="58"/>
      <c r="C12" s="59"/>
      <c r="D12" s="59"/>
      <c r="E12" s="59"/>
      <c r="F12" s="58"/>
      <c r="G12" s="58"/>
      <c r="H12" s="58"/>
      <c r="I12" s="60"/>
      <c r="J12" s="58"/>
      <c r="K12" s="58" t="s">
        <v>272</v>
      </c>
      <c r="L12" s="58"/>
      <c r="M12" s="58"/>
      <c r="N12" s="51"/>
    </row>
    <row r="13" spans="1:14" s="52" customFormat="1" ht="15.75" x14ac:dyDescent="0.5">
      <c r="A13" s="64" t="s">
        <v>273</v>
      </c>
      <c r="B13" s="58"/>
      <c r="C13" s="59"/>
      <c r="D13" s="59"/>
      <c r="E13" s="59"/>
      <c r="F13" s="58"/>
      <c r="G13" s="58"/>
      <c r="H13" s="58"/>
      <c r="I13" s="60"/>
      <c r="J13" s="58"/>
      <c r="K13" s="58"/>
      <c r="L13" s="58"/>
      <c r="M13" s="58"/>
      <c r="N13" s="51"/>
    </row>
    <row r="14" spans="1:14" s="52" customFormat="1" ht="15.75" x14ac:dyDescent="0.5">
      <c r="A14" s="62" t="s">
        <v>274</v>
      </c>
      <c r="B14" s="58" t="s">
        <v>275</v>
      </c>
      <c r="C14" s="59"/>
      <c r="D14" s="59"/>
      <c r="E14" s="59">
        <v>7814</v>
      </c>
      <c r="F14" s="58"/>
      <c r="G14" s="58"/>
      <c r="H14" s="58"/>
      <c r="I14" s="60"/>
      <c r="J14" s="58" t="s">
        <v>257</v>
      </c>
      <c r="K14" s="58" t="s">
        <v>276</v>
      </c>
      <c r="L14" s="61" t="s">
        <v>277</v>
      </c>
      <c r="M14" s="61" t="s">
        <v>278</v>
      </c>
      <c r="N14" s="51"/>
    </row>
    <row r="15" spans="1:14" s="52" customFormat="1" ht="15.75" x14ac:dyDescent="0.5">
      <c r="A15" s="62" t="s">
        <v>279</v>
      </c>
      <c r="B15" s="58" t="s">
        <v>280</v>
      </c>
      <c r="C15" s="59"/>
      <c r="D15" s="59"/>
      <c r="E15" s="59">
        <v>7797</v>
      </c>
      <c r="F15" s="58"/>
      <c r="G15" s="58"/>
      <c r="H15" s="58"/>
      <c r="I15" s="60"/>
      <c r="J15" s="58" t="s">
        <v>257</v>
      </c>
      <c r="K15" s="58" t="s">
        <v>281</v>
      </c>
      <c r="L15" s="58" t="s">
        <v>282</v>
      </c>
      <c r="M15" s="58" t="s">
        <v>283</v>
      </c>
      <c r="N15" s="51"/>
    </row>
    <row r="16" spans="1:14" s="52" customFormat="1" ht="15.75" x14ac:dyDescent="0.5">
      <c r="A16" s="62" t="s">
        <v>279</v>
      </c>
      <c r="B16" s="58" t="s">
        <v>284</v>
      </c>
      <c r="C16" s="59"/>
      <c r="D16" s="59"/>
      <c r="E16" s="59">
        <v>5912</v>
      </c>
      <c r="F16" s="58"/>
      <c r="G16" s="58"/>
      <c r="H16" s="58"/>
      <c r="I16" s="60"/>
      <c r="J16" s="58" t="s">
        <v>257</v>
      </c>
      <c r="K16" s="58" t="s">
        <v>285</v>
      </c>
      <c r="L16" s="58" t="s">
        <v>286</v>
      </c>
      <c r="M16" s="58"/>
      <c r="N16" s="51"/>
    </row>
    <row r="17" spans="1:14" s="52" customFormat="1" ht="15.75" x14ac:dyDescent="0.5">
      <c r="A17" s="62" t="s">
        <v>287</v>
      </c>
      <c r="B17" s="58" t="s">
        <v>288</v>
      </c>
      <c r="C17" s="59"/>
      <c r="D17" s="59"/>
      <c r="E17" s="59">
        <v>7793</v>
      </c>
      <c r="F17" s="58"/>
      <c r="G17" s="58"/>
      <c r="H17" s="58"/>
      <c r="I17" s="60"/>
      <c r="J17" s="58" t="s">
        <v>257</v>
      </c>
      <c r="K17" s="58" t="s">
        <v>289</v>
      </c>
      <c r="L17" s="58" t="s">
        <v>290</v>
      </c>
      <c r="M17" s="58"/>
      <c r="N17" s="51"/>
    </row>
    <row r="18" spans="1:14" s="52" customFormat="1" ht="15.75" x14ac:dyDescent="0.5">
      <c r="A18" s="62" t="s">
        <v>291</v>
      </c>
      <c r="B18" s="58" t="s">
        <v>292</v>
      </c>
      <c r="C18" s="59"/>
      <c r="D18" s="59"/>
      <c r="E18" s="59">
        <v>7802</v>
      </c>
      <c r="F18" s="58"/>
      <c r="G18" s="58"/>
      <c r="H18" s="58"/>
      <c r="I18" s="60"/>
      <c r="J18" s="58" t="s">
        <v>257</v>
      </c>
      <c r="K18" s="58" t="s">
        <v>285</v>
      </c>
      <c r="L18" s="58" t="s">
        <v>293</v>
      </c>
      <c r="M18" s="58"/>
      <c r="N18" s="51"/>
    </row>
    <row r="19" spans="1:14" s="52" customFormat="1" ht="15.75" x14ac:dyDescent="0.5">
      <c r="A19" s="62" t="s">
        <v>294</v>
      </c>
      <c r="B19" s="58" t="s">
        <v>295</v>
      </c>
      <c r="C19" s="58"/>
      <c r="D19" s="59"/>
      <c r="E19" s="59">
        <v>7800</v>
      </c>
      <c r="F19" s="58"/>
      <c r="G19" s="58"/>
      <c r="H19" s="58"/>
      <c r="I19" s="60"/>
      <c r="J19" s="58" t="s">
        <v>257</v>
      </c>
      <c r="K19" s="58" t="s">
        <v>285</v>
      </c>
      <c r="L19" s="58" t="s">
        <v>296</v>
      </c>
      <c r="M19" s="58"/>
      <c r="N19" s="51"/>
    </row>
    <row r="20" spans="1:14" s="52" customFormat="1" ht="15.75" x14ac:dyDescent="0.5">
      <c r="A20" s="62" t="s">
        <v>294</v>
      </c>
      <c r="B20" s="58" t="s">
        <v>297</v>
      </c>
      <c r="C20" s="58"/>
      <c r="D20" s="58"/>
      <c r="E20" s="59">
        <v>7803</v>
      </c>
      <c r="F20" s="58"/>
      <c r="G20" s="58"/>
      <c r="H20" s="58"/>
      <c r="I20" s="60"/>
      <c r="J20" s="58" t="s">
        <v>257</v>
      </c>
      <c r="K20" s="58" t="s">
        <v>285</v>
      </c>
      <c r="L20" s="58" t="s">
        <v>298</v>
      </c>
      <c r="M20" s="58"/>
      <c r="N20" s="51"/>
    </row>
    <row r="21" spans="1:14" s="52" customFormat="1" ht="15.75" x14ac:dyDescent="0.5">
      <c r="A21" s="62"/>
      <c r="B21" s="58"/>
      <c r="C21" s="59"/>
      <c r="D21" s="59"/>
      <c r="E21" s="59"/>
      <c r="F21" s="58"/>
      <c r="G21" s="58"/>
      <c r="H21" s="58"/>
      <c r="I21" s="60"/>
      <c r="J21" s="58"/>
      <c r="K21" s="58"/>
      <c r="L21" s="58" t="s">
        <v>299</v>
      </c>
      <c r="M21" s="58"/>
      <c r="N21" s="51"/>
    </row>
    <row r="22" spans="1:14" s="52" customFormat="1" ht="15.75" x14ac:dyDescent="0.5">
      <c r="A22" s="62"/>
      <c r="B22" s="58"/>
      <c r="C22" s="59"/>
      <c r="D22" s="59"/>
      <c r="E22" s="59"/>
      <c r="F22" s="58"/>
      <c r="G22" s="58"/>
      <c r="H22" s="58"/>
      <c r="I22" s="60"/>
      <c r="J22" s="58"/>
      <c r="K22" s="58"/>
      <c r="L22" s="58"/>
      <c r="M22" s="58"/>
      <c r="N22" s="51"/>
    </row>
    <row r="23" spans="1:14" s="52" customFormat="1" ht="15.75" x14ac:dyDescent="0.5">
      <c r="A23" s="62" t="s">
        <v>274</v>
      </c>
      <c r="B23" s="58" t="s">
        <v>300</v>
      </c>
      <c r="C23" s="59"/>
      <c r="D23" s="59"/>
      <c r="E23" s="59">
        <v>7428</v>
      </c>
      <c r="F23" s="58"/>
      <c r="G23" s="58"/>
      <c r="H23" s="58"/>
      <c r="I23" s="60"/>
      <c r="J23" s="58" t="s">
        <v>257</v>
      </c>
      <c r="K23" s="58" t="s">
        <v>301</v>
      </c>
      <c r="L23" s="65" t="s">
        <v>302</v>
      </c>
      <c r="M23" s="61" t="s">
        <v>303</v>
      </c>
      <c r="N23" s="51"/>
    </row>
    <row r="24" spans="1:14" s="52" customFormat="1" ht="15.75" x14ac:dyDescent="0.5">
      <c r="A24" s="62" t="s">
        <v>274</v>
      </c>
      <c r="B24" s="58" t="s">
        <v>304</v>
      </c>
      <c r="C24" s="59"/>
      <c r="D24" s="59"/>
      <c r="E24" s="59">
        <v>7428</v>
      </c>
      <c r="F24" s="58"/>
      <c r="G24" s="58"/>
      <c r="H24" s="58"/>
      <c r="I24" s="60"/>
      <c r="J24" s="58" t="s">
        <v>257</v>
      </c>
      <c r="K24" s="58" t="s">
        <v>301</v>
      </c>
      <c r="L24" s="65" t="s">
        <v>305</v>
      </c>
      <c r="M24" s="66" t="s">
        <v>306</v>
      </c>
      <c r="N24" s="51"/>
    </row>
    <row r="25" spans="1:14" s="52" customFormat="1" ht="15.75" x14ac:dyDescent="0.5">
      <c r="A25" s="62"/>
      <c r="B25" s="58"/>
      <c r="C25" s="59"/>
      <c r="D25" s="59"/>
      <c r="E25" s="59"/>
      <c r="F25" s="58"/>
      <c r="G25" s="58"/>
      <c r="H25" s="58"/>
      <c r="I25" s="60"/>
      <c r="J25" s="58"/>
      <c r="K25" s="58"/>
      <c r="L25" s="58" t="s">
        <v>307</v>
      </c>
      <c r="M25" s="58" t="s">
        <v>283</v>
      </c>
      <c r="N25" s="51"/>
    </row>
    <row r="26" spans="1:14" s="52" customFormat="1" ht="15.75" x14ac:dyDescent="0.5">
      <c r="A26" s="62"/>
      <c r="B26" s="58"/>
      <c r="C26" s="59"/>
      <c r="D26" s="59"/>
      <c r="E26" s="59"/>
      <c r="F26" s="58"/>
      <c r="G26" s="58"/>
      <c r="H26" s="58"/>
      <c r="I26" s="60"/>
      <c r="J26" s="58"/>
      <c r="K26" s="58"/>
      <c r="L26" s="58"/>
      <c r="M26" s="58"/>
      <c r="N26" s="51"/>
    </row>
    <row r="27" spans="1:14" s="52" customFormat="1" ht="15.75" x14ac:dyDescent="0.5">
      <c r="A27" s="62" t="s">
        <v>308</v>
      </c>
      <c r="B27" s="58" t="s">
        <v>309</v>
      </c>
      <c r="C27" s="67"/>
      <c r="D27" s="67"/>
      <c r="E27" s="67">
        <v>188577</v>
      </c>
      <c r="F27" s="58"/>
      <c r="G27" s="58"/>
      <c r="H27" s="58"/>
      <c r="I27" s="60"/>
      <c r="J27" s="58" t="s">
        <v>257</v>
      </c>
      <c r="K27" s="58" t="s">
        <v>310</v>
      </c>
      <c r="L27" s="61" t="s">
        <v>311</v>
      </c>
      <c r="M27" s="61" t="s">
        <v>312</v>
      </c>
      <c r="N27" s="51"/>
    </row>
    <row r="28" spans="1:14" s="52" customFormat="1" ht="15.75" x14ac:dyDescent="0.5">
      <c r="A28" s="62" t="s">
        <v>308</v>
      </c>
      <c r="B28" s="58" t="s">
        <v>313</v>
      </c>
      <c r="C28" s="67"/>
      <c r="D28" s="67"/>
      <c r="E28" s="67">
        <v>188577</v>
      </c>
      <c r="F28" s="58"/>
      <c r="G28" s="58"/>
      <c r="H28" s="58"/>
      <c r="I28" s="60"/>
      <c r="J28" s="58" t="s">
        <v>257</v>
      </c>
      <c r="K28" s="58" t="s">
        <v>314</v>
      </c>
      <c r="L28" s="61" t="s">
        <v>315</v>
      </c>
      <c r="M28" s="58" t="s">
        <v>316</v>
      </c>
      <c r="N28" s="51"/>
    </row>
    <row r="29" spans="1:14" s="52" customFormat="1" ht="15.75" x14ac:dyDescent="0.5">
      <c r="A29" s="62" t="s">
        <v>317</v>
      </c>
      <c r="B29" s="58" t="s">
        <v>318</v>
      </c>
      <c r="C29" s="67"/>
      <c r="D29" s="67"/>
      <c r="E29" s="67">
        <v>188577</v>
      </c>
      <c r="F29" s="58"/>
      <c r="G29" s="58"/>
      <c r="H29" s="58"/>
      <c r="I29" s="60"/>
      <c r="J29" s="58" t="s">
        <v>257</v>
      </c>
      <c r="K29" s="58" t="s">
        <v>314</v>
      </c>
      <c r="L29" s="63" t="s">
        <v>319</v>
      </c>
      <c r="M29" s="58"/>
      <c r="N29" s="51"/>
    </row>
    <row r="30" spans="1:14" s="52" customFormat="1" ht="15.75" x14ac:dyDescent="0.5">
      <c r="A30" s="62" t="s">
        <v>320</v>
      </c>
      <c r="B30" s="58" t="s">
        <v>321</v>
      </c>
      <c r="C30" s="67"/>
      <c r="D30" s="67"/>
      <c r="E30" s="67">
        <v>188577</v>
      </c>
      <c r="F30" s="58"/>
      <c r="G30" s="58"/>
      <c r="H30" s="58"/>
      <c r="I30" s="60"/>
      <c r="J30" s="58" t="s">
        <v>257</v>
      </c>
      <c r="K30" s="58" t="s">
        <v>314</v>
      </c>
      <c r="L30" s="63" t="s">
        <v>322</v>
      </c>
      <c r="M30" s="58"/>
      <c r="N30" s="51"/>
    </row>
    <row r="31" spans="1:14" s="52" customFormat="1" ht="15.75" x14ac:dyDescent="0.5">
      <c r="A31" s="62"/>
      <c r="B31" s="68"/>
      <c r="C31" s="69"/>
      <c r="D31" s="69"/>
      <c r="E31" s="69"/>
      <c r="F31" s="68"/>
      <c r="G31" s="68"/>
      <c r="H31" s="68"/>
      <c r="I31" s="70"/>
      <c r="J31" s="68"/>
      <c r="K31" s="68"/>
      <c r="L31" s="68" t="s">
        <v>323</v>
      </c>
      <c r="M31" s="68"/>
      <c r="N31" s="51"/>
    </row>
    <row r="32" spans="1:14" s="52" customFormat="1" ht="15.75" x14ac:dyDescent="0.5">
      <c r="A32" s="62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1"/>
    </row>
    <row r="33" spans="1:14" s="52" customFormat="1" ht="15.75" x14ac:dyDescent="0.5">
      <c r="A33" s="64" t="s">
        <v>324</v>
      </c>
      <c r="B33" s="58" t="s">
        <v>325</v>
      </c>
      <c r="C33" s="59">
        <v>20023</v>
      </c>
      <c r="D33" s="59">
        <v>377103</v>
      </c>
      <c r="E33" s="59">
        <f>C33+D33</f>
        <v>397126</v>
      </c>
      <c r="F33" s="58">
        <f>1/C33</f>
        <v>4.99425660490436E-5</v>
      </c>
      <c r="G33" s="58">
        <f>1/D33</f>
        <v>2.6517953980742664E-6</v>
      </c>
      <c r="H33" s="58">
        <f>F33+G33</f>
        <v>5.2594361447117867E-5</v>
      </c>
      <c r="I33" s="58">
        <f>4/H33</f>
        <v>76053.78010001863</v>
      </c>
      <c r="J33" s="58" t="s">
        <v>257</v>
      </c>
      <c r="K33" s="58" t="s">
        <v>326</v>
      </c>
      <c r="L33" s="61" t="s">
        <v>327</v>
      </c>
      <c r="M33" s="71" t="s">
        <v>328</v>
      </c>
      <c r="N33" s="51"/>
    </row>
    <row r="34" spans="1:14" s="52" customFormat="1" ht="15.75" x14ac:dyDescent="0.5">
      <c r="A34" s="62"/>
      <c r="B34" s="58" t="s">
        <v>329</v>
      </c>
      <c r="C34" s="59">
        <v>16175</v>
      </c>
      <c r="D34" s="59">
        <v>377103</v>
      </c>
      <c r="E34" s="59">
        <f t="shared" ref="E34:E39" si="4">C34+D34</f>
        <v>393278</v>
      </c>
      <c r="F34" s="58">
        <f t="shared" ref="F34:G35" si="5">1/C34</f>
        <v>6.1823802163833073E-5</v>
      </c>
      <c r="G34" s="58">
        <f t="shared" si="5"/>
        <v>2.6517953980742664E-6</v>
      </c>
      <c r="H34" s="58">
        <f t="shared" ref="H34:H35" si="6">F34+G34</f>
        <v>6.4475597561907341E-5</v>
      </c>
      <c r="I34" s="58">
        <f t="shared" ref="I34:I35" si="7">4/H34</f>
        <v>62038.97522871862</v>
      </c>
      <c r="J34" s="58" t="s">
        <v>257</v>
      </c>
      <c r="K34" s="58"/>
      <c r="L34" s="58"/>
      <c r="M34" s="58" t="s">
        <v>330</v>
      </c>
      <c r="N34" s="51"/>
    </row>
    <row r="35" spans="1:14" s="52" customFormat="1" ht="15.75" x14ac:dyDescent="0.5">
      <c r="A35" s="62"/>
      <c r="B35" s="58" t="s">
        <v>331</v>
      </c>
      <c r="C35" s="59">
        <v>31355</v>
      </c>
      <c r="D35" s="59">
        <v>377103</v>
      </c>
      <c r="E35" s="59">
        <f t="shared" si="4"/>
        <v>408458</v>
      </c>
      <c r="F35" s="58">
        <f t="shared" si="5"/>
        <v>3.1892840057407113E-5</v>
      </c>
      <c r="G35" s="58">
        <f t="shared" si="5"/>
        <v>2.6517953980742664E-6</v>
      </c>
      <c r="H35" s="58">
        <f t="shared" si="6"/>
        <v>3.454463545548138E-5</v>
      </c>
      <c r="I35" s="58">
        <f t="shared" si="7"/>
        <v>115792.21917553335</v>
      </c>
      <c r="J35" s="58" t="s">
        <v>257</v>
      </c>
      <c r="K35" s="58"/>
      <c r="L35" s="58"/>
      <c r="M35" s="58"/>
      <c r="N35" s="51"/>
    </row>
    <row r="36" spans="1:14" s="52" customFormat="1" ht="15.75" x14ac:dyDescent="0.5">
      <c r="A36" s="62"/>
      <c r="B36" s="58"/>
      <c r="C36" s="58"/>
      <c r="D36" s="58"/>
      <c r="E36" s="59"/>
      <c r="F36" s="58"/>
      <c r="G36" s="58"/>
      <c r="H36" s="58"/>
      <c r="I36" s="58"/>
      <c r="J36" s="58"/>
      <c r="K36" s="58"/>
      <c r="L36" s="58"/>
      <c r="M36" s="58"/>
      <c r="N36" s="51"/>
    </row>
    <row r="37" spans="1:14" s="52" customFormat="1" ht="15.75" x14ac:dyDescent="0.5">
      <c r="A37" s="62"/>
      <c r="B37" s="58" t="s">
        <v>332</v>
      </c>
      <c r="C37" s="59">
        <v>31429</v>
      </c>
      <c r="D37" s="59">
        <v>377532</v>
      </c>
      <c r="E37" s="59">
        <f t="shared" si="4"/>
        <v>408961</v>
      </c>
      <c r="F37" s="58">
        <f t="shared" ref="F37:G39" si="8">1/C37</f>
        <v>3.1817747939800823E-5</v>
      </c>
      <c r="G37" s="58">
        <f t="shared" si="8"/>
        <v>2.6487820899950203E-6</v>
      </c>
      <c r="H37" s="58">
        <f t="shared" ref="H37:H39" si="9">F37+G37</f>
        <v>3.4466530029795842E-5</v>
      </c>
      <c r="I37" s="58">
        <f t="shared" ref="I37:I39" si="10">4/H37</f>
        <v>116054.61868491127</v>
      </c>
      <c r="J37" s="58" t="s">
        <v>257</v>
      </c>
      <c r="K37" s="58"/>
      <c r="L37" s="58"/>
      <c r="M37" s="58"/>
      <c r="N37" s="51"/>
    </row>
    <row r="38" spans="1:14" s="52" customFormat="1" ht="15.75" x14ac:dyDescent="0.5">
      <c r="A38" s="62"/>
      <c r="B38" s="58" t="s">
        <v>333</v>
      </c>
      <c r="C38" s="59">
        <v>24681</v>
      </c>
      <c r="D38" s="59">
        <v>380919</v>
      </c>
      <c r="E38" s="59">
        <f t="shared" si="4"/>
        <v>405600</v>
      </c>
      <c r="F38" s="58">
        <f t="shared" si="8"/>
        <v>4.0516996880191239E-5</v>
      </c>
      <c r="G38" s="58">
        <f t="shared" si="8"/>
        <v>2.6252300357818852E-6</v>
      </c>
      <c r="H38" s="58">
        <f t="shared" si="9"/>
        <v>4.3142226915973121E-5</v>
      </c>
      <c r="I38" s="58">
        <f t="shared" si="10"/>
        <v>92716.586183431966</v>
      </c>
      <c r="J38" s="58" t="s">
        <v>257</v>
      </c>
      <c r="K38" s="58"/>
      <c r="L38" s="58"/>
      <c r="M38" s="58"/>
      <c r="N38" s="51"/>
    </row>
    <row r="39" spans="1:14" s="52" customFormat="1" ht="15.75" x14ac:dyDescent="0.5">
      <c r="A39" s="62"/>
      <c r="B39" s="58" t="s">
        <v>334</v>
      </c>
      <c r="C39" s="59">
        <v>11703</v>
      </c>
      <c r="D39" s="59">
        <v>377103</v>
      </c>
      <c r="E39" s="59">
        <f t="shared" si="4"/>
        <v>388806</v>
      </c>
      <c r="F39" s="58">
        <f t="shared" si="8"/>
        <v>8.5448175681449205E-5</v>
      </c>
      <c r="G39" s="58">
        <f t="shared" si="8"/>
        <v>2.6517953980742664E-6</v>
      </c>
      <c r="H39" s="58">
        <f t="shared" si="9"/>
        <v>8.8099971079523472E-5</v>
      </c>
      <c r="I39" s="58">
        <f t="shared" si="10"/>
        <v>45402.966096202217</v>
      </c>
      <c r="J39" s="58" t="s">
        <v>257</v>
      </c>
      <c r="K39" s="58"/>
      <c r="L39" s="58"/>
      <c r="M39" s="58"/>
      <c r="N39" s="51"/>
    </row>
    <row r="40" spans="1:14" s="52" customFormat="1" ht="15.75" x14ac:dyDescent="0.5">
      <c r="A40" s="62"/>
      <c r="B40" s="58"/>
      <c r="C40" s="59"/>
      <c r="D40" s="59"/>
      <c r="E40" s="59"/>
      <c r="F40" s="58"/>
      <c r="G40" s="58"/>
      <c r="H40" s="58"/>
      <c r="I40" s="58"/>
      <c r="J40" s="58"/>
      <c r="K40" s="58"/>
      <c r="L40" s="58"/>
      <c r="M40" s="61" t="s">
        <v>335</v>
      </c>
      <c r="N40" s="51"/>
    </row>
    <row r="41" spans="1:14" s="52" customFormat="1" ht="15.75" x14ac:dyDescent="0.5">
      <c r="A41" s="62"/>
      <c r="B41" s="58" t="s">
        <v>336</v>
      </c>
      <c r="C41" s="59">
        <v>22233</v>
      </c>
      <c r="D41" s="59">
        <v>64762</v>
      </c>
      <c r="E41" s="59">
        <f t="shared" ref="E41" si="11">C41+D41</f>
        <v>86995</v>
      </c>
      <c r="F41" s="58">
        <f t="shared" ref="F41:G41" si="12">1/C41</f>
        <v>4.4978185579993703E-5</v>
      </c>
      <c r="G41" s="58">
        <f t="shared" si="12"/>
        <v>1.5441153763009171E-5</v>
      </c>
      <c r="H41" s="58">
        <f t="shared" ref="H41" si="13">F41+G41</f>
        <v>6.0419339343002874E-5</v>
      </c>
      <c r="I41" s="58">
        <f t="shared" ref="I41" si="14">4/H41</f>
        <v>66203.967860221848</v>
      </c>
      <c r="J41" s="58" t="s">
        <v>257</v>
      </c>
      <c r="K41" s="58" t="s">
        <v>337</v>
      </c>
      <c r="L41" s="58"/>
      <c r="M41" s="58" t="s">
        <v>330</v>
      </c>
      <c r="N41" s="51"/>
    </row>
    <row r="42" spans="1:14" s="52" customFormat="1" ht="15.75" x14ac:dyDescent="0.5">
      <c r="A42" s="72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4"/>
      <c r="N42" s="51"/>
    </row>
    <row r="43" spans="1:14" s="75" customFormat="1" x14ac:dyDescent="0.45"/>
    <row r="44" spans="1:14" s="75" customFormat="1" x14ac:dyDescent="0.45"/>
    <row r="45" spans="1:14" s="75" customFormat="1" x14ac:dyDescent="0.45"/>
    <row r="46" spans="1:14" s="75" customFormat="1" x14ac:dyDescent="0.45"/>
    <row r="47" spans="1:14" s="75" customFormat="1" x14ac:dyDescent="0.45"/>
    <row r="48" spans="1:14" s="75" customFormat="1" x14ac:dyDescent="0.45"/>
    <row r="49" s="75" customFormat="1" x14ac:dyDescent="0.45"/>
    <row r="50" s="75" customFormat="1" x14ac:dyDescent="0.45"/>
    <row r="51" s="75" customFormat="1" x14ac:dyDescent="0.45"/>
    <row r="52" s="75" customFormat="1" x14ac:dyDescent="0.45"/>
    <row r="53" s="75" customFormat="1" x14ac:dyDescent="0.45"/>
    <row r="54" s="75" customFormat="1" x14ac:dyDescent="0.45"/>
    <row r="55" s="75" customFormat="1" x14ac:dyDescent="0.45"/>
    <row r="56" s="75" customFormat="1" x14ac:dyDescent="0.45"/>
    <row r="57" s="75" customFormat="1" x14ac:dyDescent="0.45"/>
    <row r="58" s="75" customFormat="1" x14ac:dyDescent="0.45"/>
  </sheetData>
  <hyperlinks>
    <hyperlink ref="L33" r:id="rId1" display="https://leelabsg.org/resources" xr:uid="{C203D566-3EEB-4B59-9758-0857E8BD298C}"/>
    <hyperlink ref="M33" r:id="rId2" xr:uid="{04DBDC06-8EB0-4244-8CC5-C23B29B6B7CC}"/>
    <hyperlink ref="M40" r:id="rId3" xr:uid="{17DE33E0-801B-477B-BACA-49DC3385FE4C}"/>
    <hyperlink ref="L6" r:id="rId4" xr:uid="{D4C2E691-2E27-4BEF-83FA-EE809304D4F0}"/>
    <hyperlink ref="L9" r:id="rId5" xr:uid="{9ACEA00A-FC69-4B96-B70C-F2A69DE1FBE0}"/>
    <hyperlink ref="M9" r:id="rId6" xr:uid="{3E295871-ED7E-4384-9658-37020325E925}"/>
    <hyperlink ref="M6" r:id="rId7" xr:uid="{5B922CA5-4808-44C2-94B8-2043914A7628}"/>
    <hyperlink ref="L28" r:id="rId8" xr:uid="{BCFBF7A2-F93D-439A-88D3-FE72BE9429E4}"/>
    <hyperlink ref="L23" r:id="rId9" xr:uid="{5132057B-611E-499F-BC1E-B8BF49E65101}"/>
    <hyperlink ref="M23" r:id="rId10" xr:uid="{D64CD71F-A623-4D38-9AE9-1CC9B2D7AD09}"/>
    <hyperlink ref="L14" r:id="rId11" xr:uid="{FC08FEA9-83C7-4EFF-B0E5-D8B63FF7CE70}"/>
    <hyperlink ref="L24" r:id="rId12" xr:uid="{3F083940-6230-4E8A-B5BB-675B01F2AE64}"/>
    <hyperlink ref="L27" r:id="rId13" xr:uid="{E128FDB0-0E1E-4DBE-95F5-61800008FBF0}"/>
    <hyperlink ref="M14" r:id="rId14" xr:uid="{D73915B8-47EA-4B77-B1E9-F43775A3A03F}"/>
    <hyperlink ref="M27" r:id="rId15" xr:uid="{BC4B9449-A738-4BFA-BF22-60A38722E67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55D26-5099-4A18-BF65-94678ABFB5B7}">
  <dimension ref="A2:L55"/>
  <sheetViews>
    <sheetView showGridLines="0" topLeftCell="D1" workbookViewId="0">
      <selection activeCell="B3" sqref="B3"/>
    </sheetView>
  </sheetViews>
  <sheetFormatPr defaultRowHeight="14.25" x14ac:dyDescent="0.45"/>
  <cols>
    <col min="1" max="1" width="26" customWidth="1"/>
    <col min="2" max="2" width="38.6640625" customWidth="1"/>
    <col min="3" max="5" width="9" bestFit="1" customWidth="1"/>
    <col min="6" max="6" width="9.33203125" bestFit="1" customWidth="1"/>
    <col min="7" max="9" width="9" bestFit="1" customWidth="1"/>
    <col min="11" max="11" width="9" bestFit="1" customWidth="1"/>
  </cols>
  <sheetData>
    <row r="2" spans="1:12" x14ac:dyDescent="0.45">
      <c r="B2" s="1" t="s">
        <v>410</v>
      </c>
    </row>
    <row r="4" spans="1:12" ht="15.75" x14ac:dyDescent="0.5">
      <c r="A4" s="80" t="s">
        <v>338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1:12" ht="15.75" x14ac:dyDescent="0.5">
      <c r="A5" s="52" t="s">
        <v>339</v>
      </c>
      <c r="B5" s="52" t="s">
        <v>340</v>
      </c>
      <c r="C5" s="52" t="s">
        <v>341</v>
      </c>
      <c r="D5" s="52" t="s">
        <v>342</v>
      </c>
      <c r="E5" s="52" t="s">
        <v>343</v>
      </c>
      <c r="F5" s="52" t="s">
        <v>344</v>
      </c>
      <c r="G5" s="52" t="s">
        <v>345</v>
      </c>
      <c r="H5" s="52" t="s">
        <v>346</v>
      </c>
      <c r="I5" s="52" t="s">
        <v>347</v>
      </c>
      <c r="J5" s="52" t="s">
        <v>348</v>
      </c>
      <c r="K5" s="52" t="s">
        <v>349</v>
      </c>
      <c r="L5" s="52" t="s">
        <v>350</v>
      </c>
    </row>
    <row r="6" spans="1:12" ht="15.75" x14ac:dyDescent="0.5">
      <c r="A6" s="52" t="s">
        <v>351</v>
      </c>
      <c r="B6" s="52" t="s">
        <v>352</v>
      </c>
      <c r="C6" s="52">
        <v>-2.8799999999999999E-2</v>
      </c>
      <c r="D6" s="52">
        <v>4.2200000000000001E-2</v>
      </c>
      <c r="E6" s="52">
        <v>-0.68110000000000004</v>
      </c>
      <c r="F6" s="78">
        <v>0.49580000000000002</v>
      </c>
      <c r="G6" s="52">
        <v>0.6623</v>
      </c>
      <c r="H6" s="52">
        <v>4.1599999999999998E-2</v>
      </c>
      <c r="I6" s="52">
        <v>1</v>
      </c>
      <c r="J6" s="52" t="s">
        <v>50</v>
      </c>
      <c r="K6" s="52">
        <v>0</v>
      </c>
      <c r="L6" s="52" t="s">
        <v>50</v>
      </c>
    </row>
    <row r="7" spans="1:12" ht="15.75" x14ac:dyDescent="0.5">
      <c r="A7" s="52" t="s">
        <v>351</v>
      </c>
      <c r="B7" s="52" t="s">
        <v>353</v>
      </c>
      <c r="C7" s="52">
        <v>-1.6299999999999999E-2</v>
      </c>
      <c r="D7" s="52">
        <v>0.1065</v>
      </c>
      <c r="E7" s="52">
        <v>-0.153</v>
      </c>
      <c r="F7" s="78">
        <v>0.87839999999999996</v>
      </c>
      <c r="G7" s="52">
        <v>8.5400000000000004E-2</v>
      </c>
      <c r="H7" s="52">
        <v>4.7600000000000003E-2</v>
      </c>
      <c r="I7" s="52">
        <v>1</v>
      </c>
      <c r="J7" s="52" t="s">
        <v>50</v>
      </c>
      <c r="K7" s="52">
        <v>0</v>
      </c>
      <c r="L7" s="52" t="s">
        <v>50</v>
      </c>
    </row>
    <row r="8" spans="1:12" ht="15.75" x14ac:dyDescent="0.5">
      <c r="A8" s="52" t="s">
        <v>351</v>
      </c>
      <c r="B8" s="52" t="s">
        <v>354</v>
      </c>
      <c r="C8" s="52">
        <v>0.1389</v>
      </c>
      <c r="D8" s="52">
        <v>0.1368</v>
      </c>
      <c r="E8" s="52">
        <v>1.0153000000000001</v>
      </c>
      <c r="F8" s="78">
        <v>0.31</v>
      </c>
      <c r="G8" s="52">
        <v>7.1599999999999997E-2</v>
      </c>
      <c r="H8" s="52">
        <v>4.3200000000000002E-2</v>
      </c>
      <c r="I8" s="52">
        <v>1</v>
      </c>
      <c r="J8" s="52" t="s">
        <v>50</v>
      </c>
      <c r="K8" s="52">
        <v>0</v>
      </c>
      <c r="L8" s="52" t="s">
        <v>50</v>
      </c>
    </row>
    <row r="9" spans="1:12" ht="15.75" x14ac:dyDescent="0.5">
      <c r="A9" s="52" t="s">
        <v>351</v>
      </c>
      <c r="B9" s="52" t="s">
        <v>355</v>
      </c>
      <c r="C9" s="52">
        <v>3.5999999999999997E-2</v>
      </c>
      <c r="D9" s="52">
        <v>5.4800000000000001E-2</v>
      </c>
      <c r="E9" s="52">
        <v>0.65690000000000004</v>
      </c>
      <c r="F9" s="78">
        <v>0.51119999999999999</v>
      </c>
      <c r="G9" s="52">
        <v>0.35709999999999997</v>
      </c>
      <c r="H9" s="52">
        <v>4.48E-2</v>
      </c>
      <c r="I9" s="52">
        <v>1</v>
      </c>
      <c r="J9" s="52" t="s">
        <v>50</v>
      </c>
      <c r="K9" s="52">
        <v>0</v>
      </c>
      <c r="L9" s="52" t="s">
        <v>50</v>
      </c>
    </row>
    <row r="10" spans="1:12" ht="15.75" x14ac:dyDescent="0.5">
      <c r="A10" s="52" t="s">
        <v>351</v>
      </c>
      <c r="B10" s="52" t="s">
        <v>356</v>
      </c>
      <c r="C10" s="52">
        <v>4.5100000000000001E-2</v>
      </c>
      <c r="D10" s="52">
        <v>5.6899999999999999E-2</v>
      </c>
      <c r="E10" s="52">
        <v>0.79279999999999995</v>
      </c>
      <c r="F10" s="78">
        <v>0.4279</v>
      </c>
      <c r="G10" s="52">
        <v>0.47249999999999998</v>
      </c>
      <c r="H10" s="52">
        <v>5.5899999999999998E-2</v>
      </c>
      <c r="I10" s="52">
        <v>1</v>
      </c>
      <c r="J10" s="52" t="s">
        <v>50</v>
      </c>
      <c r="K10" s="52">
        <v>0</v>
      </c>
      <c r="L10" s="52" t="s">
        <v>50</v>
      </c>
    </row>
    <row r="11" spans="1:12" ht="15.75" x14ac:dyDescent="0.5">
      <c r="A11" s="52" t="s">
        <v>351</v>
      </c>
      <c r="B11" s="52" t="s">
        <v>357</v>
      </c>
      <c r="C11" s="52">
        <v>-1.41E-2</v>
      </c>
      <c r="D11" s="52">
        <v>3.9399999999999998E-2</v>
      </c>
      <c r="E11" s="52">
        <v>-0.35830000000000001</v>
      </c>
      <c r="F11" s="78">
        <v>0.72009999999999996</v>
      </c>
      <c r="G11" s="52">
        <v>0.7006</v>
      </c>
      <c r="H11" s="52">
        <v>4.19E-2</v>
      </c>
      <c r="I11" s="52">
        <v>1</v>
      </c>
      <c r="J11" s="52" t="s">
        <v>50</v>
      </c>
      <c r="K11" s="52">
        <v>0</v>
      </c>
      <c r="L11" s="52" t="s">
        <v>50</v>
      </c>
    </row>
    <row r="12" spans="1:12" ht="15.75" x14ac:dyDescent="0.5">
      <c r="A12" s="52" t="s">
        <v>351</v>
      </c>
      <c r="B12" s="52" t="s">
        <v>358</v>
      </c>
      <c r="C12" s="52">
        <v>2.8E-3</v>
      </c>
      <c r="D12" s="52">
        <v>4.5600000000000002E-2</v>
      </c>
      <c r="E12" s="52">
        <v>6.0999999999999999E-2</v>
      </c>
      <c r="F12" s="78">
        <v>0.95130000000000003</v>
      </c>
      <c r="G12" s="52">
        <v>0.59540000000000004</v>
      </c>
      <c r="H12" s="52">
        <v>4.5400000000000003E-2</v>
      </c>
      <c r="I12" s="52">
        <v>1</v>
      </c>
      <c r="J12" s="52" t="s">
        <v>50</v>
      </c>
      <c r="K12" s="52">
        <v>0</v>
      </c>
      <c r="L12" s="52" t="s">
        <v>50</v>
      </c>
    </row>
    <row r="13" spans="1:12" ht="15.75" x14ac:dyDescent="0.5">
      <c r="A13" s="52" t="s">
        <v>351</v>
      </c>
      <c r="B13" s="52" t="s">
        <v>359</v>
      </c>
      <c r="C13" s="52">
        <v>-2.5999999999999999E-2</v>
      </c>
      <c r="D13" s="52">
        <v>4.3400000000000001E-2</v>
      </c>
      <c r="E13" s="52">
        <v>-0.59889999999999999</v>
      </c>
      <c r="F13" s="78">
        <v>0.54930000000000001</v>
      </c>
      <c r="G13" s="52">
        <v>0.61140000000000005</v>
      </c>
      <c r="H13" s="52">
        <v>4.6399999999999997E-2</v>
      </c>
      <c r="I13" s="52">
        <v>1</v>
      </c>
      <c r="J13" s="52" t="s">
        <v>50</v>
      </c>
      <c r="K13" s="52">
        <v>0</v>
      </c>
      <c r="L13" s="52" t="s">
        <v>50</v>
      </c>
    </row>
    <row r="14" spans="1:12" ht="15.75" x14ac:dyDescent="0.5">
      <c r="A14" s="52" t="s">
        <v>351</v>
      </c>
      <c r="B14" s="52" t="s">
        <v>360</v>
      </c>
      <c r="C14" s="52">
        <v>2.0000000000000001E-4</v>
      </c>
      <c r="D14" s="52">
        <v>5.0799999999999998E-2</v>
      </c>
      <c r="E14" s="52">
        <v>4.4999999999999997E-3</v>
      </c>
      <c r="F14" s="78">
        <v>0.99639999999999995</v>
      </c>
      <c r="G14" s="52">
        <v>0.42570000000000002</v>
      </c>
      <c r="H14" s="52">
        <v>4.4299999999999999E-2</v>
      </c>
      <c r="I14" s="52">
        <v>1</v>
      </c>
      <c r="J14" s="52" t="s">
        <v>50</v>
      </c>
      <c r="K14" s="52">
        <v>0</v>
      </c>
      <c r="L14" s="52" t="s">
        <v>50</v>
      </c>
    </row>
    <row r="15" spans="1:12" ht="15.75" x14ac:dyDescent="0.5">
      <c r="A15" s="52" t="s">
        <v>351</v>
      </c>
      <c r="B15" s="52" t="s">
        <v>361</v>
      </c>
      <c r="C15" s="52">
        <v>0.13109999999999999</v>
      </c>
      <c r="D15" s="52">
        <v>7.0999999999999994E-2</v>
      </c>
      <c r="E15" s="52">
        <v>1.8461000000000001</v>
      </c>
      <c r="F15" s="78">
        <v>6.4899999999999999E-2</v>
      </c>
      <c r="G15" s="52">
        <v>0.1305</v>
      </c>
      <c r="H15" s="52">
        <v>3.32E-2</v>
      </c>
      <c r="I15" s="52">
        <v>1</v>
      </c>
      <c r="J15" s="52" t="s">
        <v>50</v>
      </c>
      <c r="K15" s="52">
        <v>0</v>
      </c>
      <c r="L15" s="52" t="s">
        <v>50</v>
      </c>
    </row>
    <row r="16" spans="1:12" ht="15.75" x14ac:dyDescent="0.5">
      <c r="A16" s="52" t="s">
        <v>351</v>
      </c>
      <c r="B16" s="52" t="s">
        <v>362</v>
      </c>
      <c r="C16" s="52">
        <v>-5.16E-2</v>
      </c>
      <c r="D16" s="52">
        <v>3.85E-2</v>
      </c>
      <c r="E16" s="52">
        <v>-1.3384</v>
      </c>
      <c r="F16" s="78">
        <v>0.18079999999999999</v>
      </c>
      <c r="G16" s="52">
        <v>0.1263</v>
      </c>
      <c r="H16" s="52">
        <v>3.1E-2</v>
      </c>
      <c r="I16" s="52">
        <v>1</v>
      </c>
      <c r="J16" s="52" t="s">
        <v>50</v>
      </c>
      <c r="K16" s="52">
        <v>0</v>
      </c>
      <c r="L16" s="52" t="s">
        <v>50</v>
      </c>
    </row>
    <row r="17" spans="1:12" ht="15.75" x14ac:dyDescent="0.5">
      <c r="A17" s="52" t="s">
        <v>351</v>
      </c>
      <c r="B17" s="52" t="s">
        <v>363</v>
      </c>
      <c r="C17" s="52">
        <v>9.2600000000000002E-2</v>
      </c>
      <c r="D17" s="52">
        <v>3.6400000000000002E-2</v>
      </c>
      <c r="E17" s="52">
        <v>2.5444</v>
      </c>
      <c r="F17" s="78">
        <v>1.09E-2</v>
      </c>
      <c r="G17" s="52">
        <v>0.13300000000000001</v>
      </c>
      <c r="H17" s="52">
        <v>4.2500000000000003E-2</v>
      </c>
      <c r="I17" s="52">
        <v>1</v>
      </c>
      <c r="J17" s="52" t="s">
        <v>50</v>
      </c>
      <c r="K17" s="52">
        <v>0</v>
      </c>
      <c r="L17" s="52" t="s">
        <v>50</v>
      </c>
    </row>
    <row r="18" spans="1:12" ht="15.75" x14ac:dyDescent="0.5">
      <c r="A18" s="52" t="s">
        <v>351</v>
      </c>
      <c r="B18" s="52" t="s">
        <v>364</v>
      </c>
      <c r="C18" s="52">
        <v>0.13450000000000001</v>
      </c>
      <c r="D18" s="52">
        <v>7.0099999999999996E-2</v>
      </c>
      <c r="E18" s="52">
        <v>1.9200999999999999</v>
      </c>
      <c r="F18" s="78">
        <v>5.4800000000000001E-2</v>
      </c>
      <c r="G18" s="52">
        <v>0.13830000000000001</v>
      </c>
      <c r="H18" s="52">
        <v>2.81E-2</v>
      </c>
      <c r="I18" s="52">
        <v>1</v>
      </c>
      <c r="J18" s="52" t="s">
        <v>50</v>
      </c>
      <c r="K18" s="52">
        <v>0</v>
      </c>
      <c r="L18" s="52" t="s">
        <v>50</v>
      </c>
    </row>
    <row r="19" spans="1:12" ht="15.75" x14ac:dyDescent="0.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</row>
    <row r="20" spans="1:12" ht="15.75" x14ac:dyDescent="0.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</row>
    <row r="21" spans="1:12" ht="15.75" x14ac:dyDescent="0.5">
      <c r="A21" s="80" t="s">
        <v>365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7"/>
    </row>
    <row r="22" spans="1:12" ht="15.75" x14ac:dyDescent="0.5">
      <c r="A22" s="52" t="s">
        <v>339</v>
      </c>
      <c r="B22" s="52" t="s">
        <v>340</v>
      </c>
      <c r="C22" s="52" t="s">
        <v>341</v>
      </c>
      <c r="D22" s="52" t="s">
        <v>342</v>
      </c>
      <c r="E22" s="52" t="s">
        <v>343</v>
      </c>
      <c r="F22" s="52" t="s">
        <v>344</v>
      </c>
      <c r="G22" s="52" t="s">
        <v>345</v>
      </c>
      <c r="H22" s="52" t="s">
        <v>346</v>
      </c>
      <c r="I22" s="52" t="s">
        <v>347</v>
      </c>
      <c r="J22" s="52" t="s">
        <v>348</v>
      </c>
      <c r="K22" s="52" t="s">
        <v>349</v>
      </c>
      <c r="L22" s="52" t="s">
        <v>350</v>
      </c>
    </row>
    <row r="23" spans="1:12" ht="15.75" x14ac:dyDescent="0.5">
      <c r="A23" s="52" t="s">
        <v>366</v>
      </c>
      <c r="B23" s="52" t="s">
        <v>352</v>
      </c>
      <c r="C23" s="79">
        <v>-3.1300000000000001E-2</v>
      </c>
      <c r="D23" s="79">
        <v>4.36E-2</v>
      </c>
      <c r="E23" s="79">
        <v>-0.71899999999999997</v>
      </c>
      <c r="F23" s="79">
        <v>0.47210000000000002</v>
      </c>
      <c r="G23" s="79">
        <v>0.68630000000000002</v>
      </c>
      <c r="H23" s="79">
        <v>4.24E-2</v>
      </c>
      <c r="I23" s="79">
        <v>1</v>
      </c>
      <c r="J23" s="79" t="s">
        <v>50</v>
      </c>
      <c r="K23" s="79">
        <v>0</v>
      </c>
      <c r="L23" s="79" t="s">
        <v>50</v>
      </c>
    </row>
    <row r="24" spans="1:12" ht="15.75" x14ac:dyDescent="0.5">
      <c r="A24" s="52" t="s">
        <v>366</v>
      </c>
      <c r="B24" s="52" t="s">
        <v>353</v>
      </c>
      <c r="C24" s="79">
        <v>-5.8400000000000001E-2</v>
      </c>
      <c r="D24" s="79">
        <v>0.127</v>
      </c>
      <c r="E24" s="79">
        <v>-0.46010000000000001</v>
      </c>
      <c r="F24" s="79">
        <v>0.64539999999999997</v>
      </c>
      <c r="G24" s="79">
        <v>8.4500000000000006E-2</v>
      </c>
      <c r="H24" s="79">
        <v>4.7199999999999999E-2</v>
      </c>
      <c r="I24" s="79">
        <v>1</v>
      </c>
      <c r="J24" s="79" t="s">
        <v>50</v>
      </c>
      <c r="K24" s="79">
        <v>0</v>
      </c>
      <c r="L24" s="79" t="s">
        <v>50</v>
      </c>
    </row>
    <row r="25" spans="1:12" ht="15.75" x14ac:dyDescent="0.5">
      <c r="A25" s="52" t="s">
        <v>366</v>
      </c>
      <c r="B25" s="52" t="s">
        <v>354</v>
      </c>
      <c r="C25" s="79">
        <v>0.1191</v>
      </c>
      <c r="D25" s="79">
        <v>0.13020000000000001</v>
      </c>
      <c r="E25" s="79">
        <v>0.9143</v>
      </c>
      <c r="F25" s="79">
        <v>0.36049999999999999</v>
      </c>
      <c r="G25" s="79">
        <v>6.5699999999999995E-2</v>
      </c>
      <c r="H25" s="79">
        <v>4.41E-2</v>
      </c>
      <c r="I25" s="79">
        <v>1</v>
      </c>
      <c r="J25" s="79" t="s">
        <v>50</v>
      </c>
      <c r="K25" s="79">
        <v>0</v>
      </c>
      <c r="L25" s="79" t="s">
        <v>50</v>
      </c>
    </row>
    <row r="26" spans="1:12" ht="15.75" x14ac:dyDescent="0.5">
      <c r="A26" s="52" t="s">
        <v>366</v>
      </c>
      <c r="B26" s="52" t="s">
        <v>355</v>
      </c>
      <c r="C26" s="79">
        <v>7.2499999999999995E-2</v>
      </c>
      <c r="D26" s="79">
        <v>5.8000000000000003E-2</v>
      </c>
      <c r="E26" s="79">
        <v>1.2507999999999999</v>
      </c>
      <c r="F26" s="79">
        <v>0.21099999999999999</v>
      </c>
      <c r="G26" s="79">
        <v>0.36</v>
      </c>
      <c r="H26" s="79">
        <v>4.7899999999999998E-2</v>
      </c>
      <c r="I26" s="79">
        <v>1</v>
      </c>
      <c r="J26" s="79" t="s">
        <v>50</v>
      </c>
      <c r="K26" s="79">
        <v>0</v>
      </c>
      <c r="L26" s="79" t="s">
        <v>50</v>
      </c>
    </row>
    <row r="27" spans="1:12" ht="15.75" x14ac:dyDescent="0.5">
      <c r="A27" s="52" t="s">
        <v>366</v>
      </c>
      <c r="B27" s="52" t="s">
        <v>356</v>
      </c>
      <c r="C27" s="79">
        <v>0.10829999999999999</v>
      </c>
      <c r="D27" s="79">
        <v>5.3100000000000001E-2</v>
      </c>
      <c r="E27" s="79">
        <v>2.0388000000000002</v>
      </c>
      <c r="F27" s="79">
        <v>4.1500000000000002E-2</v>
      </c>
      <c r="G27" s="79">
        <v>0.4854</v>
      </c>
      <c r="H27" s="79">
        <v>5.4899999999999997E-2</v>
      </c>
      <c r="I27" s="79">
        <v>1</v>
      </c>
      <c r="J27" s="79" t="s">
        <v>50</v>
      </c>
      <c r="K27" s="79">
        <v>0</v>
      </c>
      <c r="L27" s="79" t="s">
        <v>50</v>
      </c>
    </row>
    <row r="28" spans="1:12" ht="15.75" x14ac:dyDescent="0.5">
      <c r="A28" s="52" t="s">
        <v>366</v>
      </c>
      <c r="B28" s="52" t="s">
        <v>357</v>
      </c>
      <c r="C28" s="79">
        <v>-2.0000000000000001E-4</v>
      </c>
      <c r="D28" s="79">
        <v>4.3099999999999999E-2</v>
      </c>
      <c r="E28" s="79">
        <v>-4.0000000000000001E-3</v>
      </c>
      <c r="F28" s="79">
        <v>0.99680000000000002</v>
      </c>
      <c r="G28" s="79">
        <v>0.71740000000000004</v>
      </c>
      <c r="H28" s="79">
        <v>4.1399999999999999E-2</v>
      </c>
      <c r="I28" s="79">
        <v>1</v>
      </c>
      <c r="J28" s="79" t="s">
        <v>50</v>
      </c>
      <c r="K28" s="79">
        <v>0</v>
      </c>
      <c r="L28" s="79" t="s">
        <v>50</v>
      </c>
    </row>
    <row r="29" spans="1:12" ht="15.75" x14ac:dyDescent="0.5">
      <c r="A29" s="52" t="s">
        <v>366</v>
      </c>
      <c r="B29" s="52" t="s">
        <v>358</v>
      </c>
      <c r="C29" s="79">
        <v>2.8E-3</v>
      </c>
      <c r="D29" s="79">
        <v>4.4200000000000003E-2</v>
      </c>
      <c r="E29" s="79">
        <v>6.2700000000000006E-2</v>
      </c>
      <c r="F29" s="79">
        <v>0.95</v>
      </c>
      <c r="G29" s="79">
        <v>0.5958</v>
      </c>
      <c r="H29" s="79">
        <v>4.2500000000000003E-2</v>
      </c>
      <c r="I29" s="79">
        <v>1</v>
      </c>
      <c r="J29" s="79" t="s">
        <v>50</v>
      </c>
      <c r="K29" s="79">
        <v>0</v>
      </c>
      <c r="L29" s="79" t="s">
        <v>50</v>
      </c>
    </row>
    <row r="30" spans="1:12" ht="15.75" x14ac:dyDescent="0.5">
      <c r="A30" s="52" t="s">
        <v>366</v>
      </c>
      <c r="B30" s="52" t="s">
        <v>359</v>
      </c>
      <c r="C30" s="79">
        <v>-2.0899999999999998E-2</v>
      </c>
      <c r="D30" s="79">
        <v>4.3400000000000001E-2</v>
      </c>
      <c r="E30" s="79">
        <v>-0.4819</v>
      </c>
      <c r="F30" s="79">
        <v>0.62990000000000002</v>
      </c>
      <c r="G30" s="79">
        <v>0.62660000000000005</v>
      </c>
      <c r="H30" s="79">
        <v>4.4600000000000001E-2</v>
      </c>
      <c r="I30" s="79">
        <v>1</v>
      </c>
      <c r="J30" s="79" t="s">
        <v>50</v>
      </c>
      <c r="K30" s="79">
        <v>0</v>
      </c>
      <c r="L30" s="79" t="s">
        <v>50</v>
      </c>
    </row>
    <row r="31" spans="1:12" ht="15.75" x14ac:dyDescent="0.5">
      <c r="A31" s="52" t="s">
        <v>366</v>
      </c>
      <c r="B31" s="52" t="s">
        <v>360</v>
      </c>
      <c r="C31" s="79">
        <v>1.8499999999999999E-2</v>
      </c>
      <c r="D31" s="79">
        <v>5.0599999999999999E-2</v>
      </c>
      <c r="E31" s="79">
        <v>0.3669</v>
      </c>
      <c r="F31" s="79">
        <v>0.7137</v>
      </c>
      <c r="G31" s="79">
        <v>0.4365</v>
      </c>
      <c r="H31" s="79">
        <v>4.5199999999999997E-2</v>
      </c>
      <c r="I31" s="79">
        <v>1</v>
      </c>
      <c r="J31" s="79" t="s">
        <v>50</v>
      </c>
      <c r="K31" s="79">
        <v>0</v>
      </c>
      <c r="L31" s="79" t="s">
        <v>50</v>
      </c>
    </row>
    <row r="32" spans="1:12" ht="15.75" x14ac:dyDescent="0.5">
      <c r="A32" s="52" t="s">
        <v>366</v>
      </c>
      <c r="B32" s="52" t="s">
        <v>361</v>
      </c>
      <c r="C32" s="79">
        <v>0.1203</v>
      </c>
      <c r="D32" s="79">
        <v>5.11E-2</v>
      </c>
      <c r="E32" s="79">
        <v>2.3521000000000001</v>
      </c>
      <c r="F32" s="79">
        <v>1.8700000000000001E-2</v>
      </c>
      <c r="G32" s="79">
        <v>0.12939999999999999</v>
      </c>
      <c r="H32" s="79">
        <v>3.3799999999999997E-2</v>
      </c>
      <c r="I32" s="79">
        <v>1</v>
      </c>
      <c r="J32" s="79" t="s">
        <v>50</v>
      </c>
      <c r="K32" s="79">
        <v>0</v>
      </c>
      <c r="L32" s="79" t="s">
        <v>50</v>
      </c>
    </row>
    <row r="33" spans="1:12" ht="15.75" x14ac:dyDescent="0.5">
      <c r="A33" s="52" t="s">
        <v>366</v>
      </c>
      <c r="B33" s="52" t="s">
        <v>362</v>
      </c>
      <c r="C33" s="79">
        <v>-1.7999999999999999E-2</v>
      </c>
      <c r="D33" s="79">
        <v>3.56E-2</v>
      </c>
      <c r="E33" s="79">
        <v>-0.50449999999999995</v>
      </c>
      <c r="F33" s="79">
        <v>0.6139</v>
      </c>
      <c r="G33" s="79">
        <v>0.12720000000000001</v>
      </c>
      <c r="H33" s="79">
        <v>3.1300000000000001E-2</v>
      </c>
      <c r="I33" s="79">
        <v>1</v>
      </c>
      <c r="J33" s="79" t="s">
        <v>50</v>
      </c>
      <c r="K33" s="79">
        <v>0</v>
      </c>
      <c r="L33" s="79" t="s">
        <v>50</v>
      </c>
    </row>
    <row r="34" spans="1:12" ht="15.75" x14ac:dyDescent="0.5">
      <c r="A34" s="52" t="s">
        <v>366</v>
      </c>
      <c r="B34" s="52" t="s">
        <v>363</v>
      </c>
      <c r="C34" s="79">
        <v>8.2900000000000001E-2</v>
      </c>
      <c r="D34" s="79">
        <v>3.6900000000000002E-2</v>
      </c>
      <c r="E34" s="79">
        <v>2.2469000000000001</v>
      </c>
      <c r="F34" s="79">
        <v>2.46E-2</v>
      </c>
      <c r="G34" s="79">
        <v>0.13200000000000001</v>
      </c>
      <c r="H34" s="79">
        <v>4.24E-2</v>
      </c>
      <c r="I34" s="79">
        <v>1</v>
      </c>
      <c r="J34" s="79" t="s">
        <v>50</v>
      </c>
      <c r="K34" s="79">
        <v>0</v>
      </c>
      <c r="L34" s="79" t="s">
        <v>50</v>
      </c>
    </row>
    <row r="35" spans="1:12" ht="15.75" x14ac:dyDescent="0.5">
      <c r="A35" s="52" t="s">
        <v>366</v>
      </c>
      <c r="B35" s="52" t="s">
        <v>364</v>
      </c>
      <c r="C35" s="79">
        <v>0.1207</v>
      </c>
      <c r="D35" s="79">
        <v>4.99E-2</v>
      </c>
      <c r="E35" s="79">
        <v>2.4214000000000002</v>
      </c>
      <c r="F35" s="79">
        <v>1.55E-2</v>
      </c>
      <c r="G35" s="79">
        <v>0.1376</v>
      </c>
      <c r="H35" s="79">
        <v>2.9100000000000001E-2</v>
      </c>
      <c r="I35" s="79">
        <v>1</v>
      </c>
      <c r="J35" s="79" t="s">
        <v>50</v>
      </c>
      <c r="K35" s="79">
        <v>0</v>
      </c>
      <c r="L35" s="79" t="s">
        <v>50</v>
      </c>
    </row>
    <row r="37" spans="1:12" ht="15.75" x14ac:dyDescent="0.5">
      <c r="A37" s="80" t="s">
        <v>374</v>
      </c>
      <c r="B37" s="76"/>
      <c r="C37" s="81"/>
      <c r="D37" s="81"/>
      <c r="E37" s="81"/>
      <c r="F37" s="81"/>
      <c r="G37" s="81"/>
      <c r="H37" s="81"/>
      <c r="I37" s="81"/>
      <c r="J37" s="81"/>
      <c r="K37" s="81"/>
      <c r="L37" s="82"/>
    </row>
    <row r="38" spans="1:12" ht="15.75" x14ac:dyDescent="0.5">
      <c r="A38" s="52" t="s">
        <v>339</v>
      </c>
      <c r="B38" s="52" t="s">
        <v>340</v>
      </c>
      <c r="C38" s="83" t="s">
        <v>341</v>
      </c>
      <c r="D38" s="83" t="s">
        <v>342</v>
      </c>
      <c r="E38" s="83" t="s">
        <v>343</v>
      </c>
      <c r="F38" s="83" t="s">
        <v>344</v>
      </c>
      <c r="G38" s="83" t="s">
        <v>345</v>
      </c>
      <c r="H38" s="83" t="s">
        <v>346</v>
      </c>
      <c r="I38" s="83" t="s">
        <v>347</v>
      </c>
      <c r="J38" s="83" t="s">
        <v>348</v>
      </c>
      <c r="K38" s="83" t="s">
        <v>349</v>
      </c>
      <c r="L38" s="83" t="s">
        <v>350</v>
      </c>
    </row>
    <row r="39" spans="1:12" ht="15.75" x14ac:dyDescent="0.5">
      <c r="A39" s="52" t="s">
        <v>351</v>
      </c>
      <c r="B39" s="52" t="s">
        <v>367</v>
      </c>
      <c r="C39" s="84">
        <v>0.16550000000000001</v>
      </c>
      <c r="D39" s="84">
        <v>2.9600000000000001E-2</v>
      </c>
      <c r="E39" s="84">
        <v>5.5907999999999998</v>
      </c>
      <c r="F39" s="85">
        <v>2.2603999999999998E-8</v>
      </c>
      <c r="G39" s="84">
        <v>3.6999999999999998E-2</v>
      </c>
      <c r="H39" s="84">
        <v>2.5000000000000001E-3</v>
      </c>
      <c r="I39" s="84">
        <v>1</v>
      </c>
      <c r="J39" s="84" t="s">
        <v>50</v>
      </c>
      <c r="K39" s="84">
        <v>0</v>
      </c>
      <c r="L39" s="84" t="s">
        <v>50</v>
      </c>
    </row>
    <row r="40" spans="1:12" ht="15.75" x14ac:dyDescent="0.5">
      <c r="A40" s="52" t="s">
        <v>351</v>
      </c>
      <c r="B40" s="52" t="s">
        <v>368</v>
      </c>
      <c r="C40" s="84">
        <v>0.20680000000000001</v>
      </c>
      <c r="D40" s="84">
        <v>3.5499999999999997E-2</v>
      </c>
      <c r="E40" s="84">
        <v>5.8201999999999998</v>
      </c>
      <c r="F40" s="85">
        <v>5.8790000000000001E-9</v>
      </c>
      <c r="G40" s="84">
        <v>2.9100000000000001E-2</v>
      </c>
      <c r="H40" s="84">
        <v>1.6000000000000001E-3</v>
      </c>
      <c r="I40" s="84">
        <v>1</v>
      </c>
      <c r="J40" s="84" t="s">
        <v>50</v>
      </c>
      <c r="K40" s="84">
        <v>0</v>
      </c>
      <c r="L40" s="84" t="s">
        <v>50</v>
      </c>
    </row>
    <row r="41" spans="1:12" ht="15.75" x14ac:dyDescent="0.5">
      <c r="A41" s="52" t="s">
        <v>351</v>
      </c>
      <c r="B41" s="52" t="s">
        <v>369</v>
      </c>
      <c r="C41" s="84">
        <v>0.1694</v>
      </c>
      <c r="D41" s="84">
        <v>3.8399999999999997E-2</v>
      </c>
      <c r="E41" s="84">
        <v>4.41</v>
      </c>
      <c r="F41" s="85">
        <v>1.0338E-5</v>
      </c>
      <c r="G41" s="84">
        <v>2.3900000000000001E-2</v>
      </c>
      <c r="H41" s="84">
        <v>1.6000000000000001E-3</v>
      </c>
      <c r="I41" s="84">
        <v>1</v>
      </c>
      <c r="J41" s="84" t="s">
        <v>50</v>
      </c>
      <c r="K41" s="84">
        <v>0</v>
      </c>
      <c r="L41" s="84" t="s">
        <v>50</v>
      </c>
    </row>
    <row r="42" spans="1:12" ht="15.75" x14ac:dyDescent="0.5">
      <c r="A42" s="52" t="s">
        <v>351</v>
      </c>
      <c r="B42" s="52" t="s">
        <v>370</v>
      </c>
      <c r="C42" s="84">
        <v>0.2009</v>
      </c>
      <c r="D42" s="84">
        <v>3.1300000000000001E-2</v>
      </c>
      <c r="E42" s="84">
        <v>6.4168000000000003</v>
      </c>
      <c r="F42" s="85">
        <v>1.3915000000000001E-10</v>
      </c>
      <c r="G42" s="84">
        <v>3.9899999999999998E-2</v>
      </c>
      <c r="H42" s="84">
        <v>2E-3</v>
      </c>
      <c r="I42" s="84">
        <v>1</v>
      </c>
      <c r="J42" s="84" t="s">
        <v>50</v>
      </c>
      <c r="K42" s="84">
        <v>0</v>
      </c>
      <c r="L42" s="84" t="s">
        <v>50</v>
      </c>
    </row>
    <row r="43" spans="1:12" ht="15.75" x14ac:dyDescent="0.5">
      <c r="A43" s="52" t="s">
        <v>351</v>
      </c>
      <c r="B43" s="52" t="s">
        <v>371</v>
      </c>
      <c r="C43" s="84">
        <v>0.21920000000000001</v>
      </c>
      <c r="D43" s="84">
        <v>3.9100000000000003E-2</v>
      </c>
      <c r="E43" s="84">
        <v>5.6067999999999998</v>
      </c>
      <c r="F43" s="85">
        <v>2.0615E-8</v>
      </c>
      <c r="G43" s="84">
        <v>2.4799999999999999E-2</v>
      </c>
      <c r="H43" s="84">
        <v>1E-3</v>
      </c>
      <c r="I43" s="84">
        <v>1</v>
      </c>
      <c r="J43" s="84" t="s">
        <v>50</v>
      </c>
      <c r="K43" s="84">
        <v>0</v>
      </c>
      <c r="L43" s="84" t="s">
        <v>50</v>
      </c>
    </row>
    <row r="44" spans="1:12" ht="15.75" x14ac:dyDescent="0.5">
      <c r="A44" s="52" t="s">
        <v>351</v>
      </c>
      <c r="B44" s="52" t="s">
        <v>372</v>
      </c>
      <c r="C44" s="84">
        <v>0.1353</v>
      </c>
      <c r="D44" s="84">
        <v>3.78E-2</v>
      </c>
      <c r="E44" s="84">
        <v>3.5762</v>
      </c>
      <c r="F44" s="85">
        <v>3.4862000000000001E-4</v>
      </c>
      <c r="G44" s="84">
        <v>2.1399999999999999E-2</v>
      </c>
      <c r="H44" s="84">
        <v>2.0999999999999999E-3</v>
      </c>
      <c r="I44" s="84">
        <v>1</v>
      </c>
      <c r="J44" s="84" t="s">
        <v>50</v>
      </c>
      <c r="K44" s="84">
        <v>0</v>
      </c>
      <c r="L44" s="84" t="s">
        <v>50</v>
      </c>
    </row>
    <row r="45" spans="1:12" ht="15.75" x14ac:dyDescent="0.5">
      <c r="A45" s="52" t="s">
        <v>351</v>
      </c>
      <c r="B45" s="52" t="s">
        <v>373</v>
      </c>
      <c r="C45" s="84">
        <v>0.1512</v>
      </c>
      <c r="D45" s="84">
        <v>4.2500000000000003E-2</v>
      </c>
      <c r="E45" s="84">
        <v>3.5579000000000001</v>
      </c>
      <c r="F45" s="85">
        <v>3.7378999999999998E-4</v>
      </c>
      <c r="G45" s="84">
        <v>8.9399999999999993E-2</v>
      </c>
      <c r="H45" s="84">
        <v>6.7999999999999996E-3</v>
      </c>
      <c r="I45" s="84">
        <v>1</v>
      </c>
      <c r="J45" s="84" t="s">
        <v>50</v>
      </c>
      <c r="K45" s="84">
        <v>0</v>
      </c>
      <c r="L45" s="84" t="s">
        <v>50</v>
      </c>
    </row>
    <row r="46" spans="1:12" ht="15.75" x14ac:dyDescent="0.5">
      <c r="A46" s="52"/>
      <c r="B46" s="52"/>
      <c r="C46" s="84"/>
      <c r="D46" s="84"/>
      <c r="E46" s="84"/>
      <c r="F46" s="84"/>
      <c r="G46" s="84"/>
      <c r="H46" s="84"/>
      <c r="I46" s="84"/>
      <c r="J46" s="84"/>
      <c r="K46" s="84"/>
      <c r="L46" s="84"/>
    </row>
    <row r="47" spans="1:12" ht="15.75" x14ac:dyDescent="0.5">
      <c r="A47" s="80" t="s">
        <v>375</v>
      </c>
      <c r="B47" s="76"/>
      <c r="C47" s="81"/>
      <c r="D47" s="81"/>
      <c r="E47" s="81"/>
      <c r="F47" s="81"/>
      <c r="G47" s="81"/>
      <c r="H47" s="81"/>
      <c r="I47" s="81"/>
      <c r="J47" s="81"/>
      <c r="K47" s="81"/>
      <c r="L47" s="82"/>
    </row>
    <row r="48" spans="1:12" ht="15.75" x14ac:dyDescent="0.5">
      <c r="A48" s="52" t="s">
        <v>339</v>
      </c>
      <c r="B48" s="52" t="s">
        <v>340</v>
      </c>
      <c r="C48" s="83" t="s">
        <v>341</v>
      </c>
      <c r="D48" s="83" t="s">
        <v>342</v>
      </c>
      <c r="E48" s="83" t="s">
        <v>343</v>
      </c>
      <c r="F48" s="83" t="s">
        <v>344</v>
      </c>
      <c r="G48" s="83" t="s">
        <v>345</v>
      </c>
      <c r="H48" s="83" t="s">
        <v>346</v>
      </c>
      <c r="I48" s="83" t="s">
        <v>347</v>
      </c>
      <c r="J48" s="83" t="s">
        <v>348</v>
      </c>
      <c r="K48" s="83" t="s">
        <v>349</v>
      </c>
      <c r="L48" s="83" t="s">
        <v>350</v>
      </c>
    </row>
    <row r="49" spans="1:12" ht="15.75" x14ac:dyDescent="0.5">
      <c r="A49" s="52" t="s">
        <v>366</v>
      </c>
      <c r="B49" s="52" t="s">
        <v>367</v>
      </c>
      <c r="C49" s="84">
        <v>1.66E-2</v>
      </c>
      <c r="D49" s="84">
        <v>3.1300000000000001E-2</v>
      </c>
      <c r="E49" s="84">
        <v>0.53159999999999996</v>
      </c>
      <c r="F49" s="86">
        <v>0.59499999999999997</v>
      </c>
      <c r="G49" s="84">
        <v>3.7100000000000001E-2</v>
      </c>
      <c r="H49" s="84">
        <v>2.3E-3</v>
      </c>
      <c r="I49" s="84">
        <v>1</v>
      </c>
      <c r="J49" s="84" t="s">
        <v>50</v>
      </c>
      <c r="K49" s="84">
        <v>0</v>
      </c>
      <c r="L49" s="84" t="s">
        <v>50</v>
      </c>
    </row>
    <row r="50" spans="1:12" ht="15.75" x14ac:dyDescent="0.5">
      <c r="A50" s="52" t="s">
        <v>366</v>
      </c>
      <c r="B50" s="52" t="s">
        <v>368</v>
      </c>
      <c r="C50" s="84">
        <v>6.3E-3</v>
      </c>
      <c r="D50" s="84">
        <v>3.27E-2</v>
      </c>
      <c r="E50" s="84">
        <v>0.19270000000000001</v>
      </c>
      <c r="F50" s="86">
        <v>0.84719999999999995</v>
      </c>
      <c r="G50" s="84">
        <v>2.92E-2</v>
      </c>
      <c r="H50" s="84">
        <v>1.5E-3</v>
      </c>
      <c r="I50" s="84">
        <v>1</v>
      </c>
      <c r="J50" s="84" t="s">
        <v>50</v>
      </c>
      <c r="K50" s="84">
        <v>0</v>
      </c>
      <c r="L50" s="84" t="s">
        <v>50</v>
      </c>
    </row>
    <row r="51" spans="1:12" ht="15.75" x14ac:dyDescent="0.5">
      <c r="A51" s="52" t="s">
        <v>366</v>
      </c>
      <c r="B51" s="52" t="s">
        <v>369</v>
      </c>
      <c r="C51" s="84">
        <v>8.9999999999999998E-4</v>
      </c>
      <c r="D51" s="84">
        <v>3.49E-2</v>
      </c>
      <c r="E51" s="84">
        <v>2.7199999999999998E-2</v>
      </c>
      <c r="F51" s="86">
        <v>0.97829999999999995</v>
      </c>
      <c r="G51" s="84">
        <v>2.4E-2</v>
      </c>
      <c r="H51" s="84">
        <v>1.6000000000000001E-3</v>
      </c>
      <c r="I51" s="84">
        <v>1</v>
      </c>
      <c r="J51" s="84" t="s">
        <v>50</v>
      </c>
      <c r="K51" s="84">
        <v>0</v>
      </c>
      <c r="L51" s="84" t="s">
        <v>50</v>
      </c>
    </row>
    <row r="52" spans="1:12" ht="15.75" x14ac:dyDescent="0.5">
      <c r="A52" s="52" t="s">
        <v>366</v>
      </c>
      <c r="B52" s="52" t="s">
        <v>370</v>
      </c>
      <c r="C52" s="84">
        <v>9.1000000000000004E-3</v>
      </c>
      <c r="D52" s="84">
        <v>0.03</v>
      </c>
      <c r="E52" s="84">
        <v>0.30220000000000002</v>
      </c>
      <c r="F52" s="86">
        <v>0.76249999999999996</v>
      </c>
      <c r="G52" s="84">
        <v>0.04</v>
      </c>
      <c r="H52" s="84">
        <v>1.9E-3</v>
      </c>
      <c r="I52" s="84">
        <v>1</v>
      </c>
      <c r="J52" s="84" t="s">
        <v>50</v>
      </c>
      <c r="K52" s="84">
        <v>0</v>
      </c>
      <c r="L52" s="84" t="s">
        <v>50</v>
      </c>
    </row>
    <row r="53" spans="1:12" ht="15.75" x14ac:dyDescent="0.5">
      <c r="A53" s="52" t="s">
        <v>366</v>
      </c>
      <c r="B53" s="52" t="s">
        <v>371</v>
      </c>
      <c r="C53" s="84">
        <v>7.3400000000000007E-2</v>
      </c>
      <c r="D53" s="84">
        <v>3.5999999999999997E-2</v>
      </c>
      <c r="E53" s="84">
        <v>2.0388000000000002</v>
      </c>
      <c r="F53" s="86">
        <v>4.1500000000000002E-2</v>
      </c>
      <c r="G53" s="84">
        <v>2.4899999999999999E-2</v>
      </c>
      <c r="H53" s="84">
        <v>1.1000000000000001E-3</v>
      </c>
      <c r="I53" s="84">
        <v>1</v>
      </c>
      <c r="J53" s="84" t="s">
        <v>50</v>
      </c>
      <c r="K53" s="84">
        <v>0</v>
      </c>
      <c r="L53" s="84" t="s">
        <v>50</v>
      </c>
    </row>
    <row r="54" spans="1:12" ht="15.75" x14ac:dyDescent="0.5">
      <c r="A54" s="52" t="s">
        <v>366</v>
      </c>
      <c r="B54" s="52" t="s">
        <v>372</v>
      </c>
      <c r="C54" s="84">
        <v>-1.4E-2</v>
      </c>
      <c r="D54" s="84">
        <v>3.39E-2</v>
      </c>
      <c r="E54" s="84">
        <v>-0.41239999999999999</v>
      </c>
      <c r="F54" s="86">
        <v>0.68010000000000004</v>
      </c>
      <c r="G54" s="84">
        <v>2.12E-2</v>
      </c>
      <c r="H54" s="84">
        <v>2.0999999999999999E-3</v>
      </c>
      <c r="I54" s="84">
        <v>1</v>
      </c>
      <c r="J54" s="84" t="s">
        <v>50</v>
      </c>
      <c r="K54" s="84">
        <v>0</v>
      </c>
      <c r="L54" s="84" t="s">
        <v>50</v>
      </c>
    </row>
    <row r="55" spans="1:12" ht="15.75" x14ac:dyDescent="0.5">
      <c r="A55" s="52" t="s">
        <v>366</v>
      </c>
      <c r="B55" s="52" t="s">
        <v>373</v>
      </c>
      <c r="C55" s="84">
        <v>0.1008</v>
      </c>
      <c r="D55" s="84">
        <v>4.58E-2</v>
      </c>
      <c r="E55" s="84">
        <v>2.1995</v>
      </c>
      <c r="F55" s="86">
        <v>2.7799999999999998E-2</v>
      </c>
      <c r="G55" s="84">
        <v>8.9200000000000002E-2</v>
      </c>
      <c r="H55" s="84">
        <v>6.8999999999999999E-3</v>
      </c>
      <c r="I55" s="84">
        <v>1</v>
      </c>
      <c r="J55" s="84" t="s">
        <v>50</v>
      </c>
      <c r="K55" s="84">
        <v>0</v>
      </c>
      <c r="L55" s="84" t="s">
        <v>50</v>
      </c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89B2-5D07-47F1-83BE-1F0EE03F7535}">
  <dimension ref="A2:L131"/>
  <sheetViews>
    <sheetView showGridLines="0" workbookViewId="0">
      <selection activeCell="B2" sqref="B2"/>
    </sheetView>
  </sheetViews>
  <sheetFormatPr defaultRowHeight="14.25" x14ac:dyDescent="0.45"/>
  <cols>
    <col min="1" max="1" width="42.33203125" bestFit="1" customWidth="1"/>
    <col min="2" max="2" width="28.6640625" customWidth="1"/>
  </cols>
  <sheetData>
    <row r="2" spans="1:12" x14ac:dyDescent="0.45">
      <c r="B2" s="1" t="s">
        <v>411</v>
      </c>
    </row>
    <row r="4" spans="1:12" s="52" customFormat="1" ht="15.75" x14ac:dyDescent="0.5">
      <c r="A4" s="80" t="s">
        <v>376</v>
      </c>
      <c r="B4" s="76"/>
      <c r="C4" s="88"/>
      <c r="D4" s="88"/>
      <c r="E4" s="76"/>
      <c r="F4" s="89"/>
      <c r="G4" s="76"/>
      <c r="H4" s="76"/>
      <c r="I4" s="76"/>
      <c r="J4" s="76"/>
      <c r="K4" s="76"/>
      <c r="L4" s="77"/>
    </row>
    <row r="5" spans="1:12" s="52" customFormat="1" ht="15.75" x14ac:dyDescent="0.5">
      <c r="A5" s="90" t="s">
        <v>339</v>
      </c>
      <c r="B5" s="91" t="s">
        <v>340</v>
      </c>
      <c r="C5" s="92" t="s">
        <v>341</v>
      </c>
      <c r="D5" s="92" t="s">
        <v>342</v>
      </c>
      <c r="E5" s="93" t="s">
        <v>343</v>
      </c>
      <c r="F5" s="94" t="s">
        <v>344</v>
      </c>
      <c r="G5" s="93" t="s">
        <v>345</v>
      </c>
      <c r="H5" s="93" t="s">
        <v>346</v>
      </c>
      <c r="I5" s="93" t="s">
        <v>347</v>
      </c>
      <c r="J5" s="93" t="s">
        <v>348</v>
      </c>
      <c r="K5" s="93" t="s">
        <v>349</v>
      </c>
      <c r="L5" s="95" t="s">
        <v>350</v>
      </c>
    </row>
    <row r="6" spans="1:12" s="52" customFormat="1" ht="15.75" x14ac:dyDescent="0.5">
      <c r="A6" s="96" t="s">
        <v>368</v>
      </c>
      <c r="B6" s="97" t="s">
        <v>377</v>
      </c>
      <c r="C6" s="98">
        <v>-0.39379999999999998</v>
      </c>
      <c r="D6" s="98">
        <v>4.7699999999999999E-2</v>
      </c>
      <c r="E6" s="97">
        <v>-8.2528000000000006</v>
      </c>
      <c r="F6" s="99">
        <v>1.5477E-16</v>
      </c>
      <c r="G6" s="97">
        <v>0.127</v>
      </c>
      <c r="H6" s="97">
        <v>3.1099999999999999E-2</v>
      </c>
      <c r="I6" s="97">
        <v>1</v>
      </c>
      <c r="J6" s="97" t="s">
        <v>50</v>
      </c>
      <c r="K6" s="97">
        <v>0</v>
      </c>
      <c r="L6" s="100" t="s">
        <v>50</v>
      </c>
    </row>
    <row r="7" spans="1:12" s="52" customFormat="1" ht="15.75" x14ac:dyDescent="0.5">
      <c r="A7" s="101" t="s">
        <v>368</v>
      </c>
      <c r="B7" s="102" t="s">
        <v>378</v>
      </c>
      <c r="C7" s="103">
        <v>0.2752</v>
      </c>
      <c r="D7" s="103">
        <v>3.6600000000000001E-2</v>
      </c>
      <c r="E7" s="102">
        <v>7.5152000000000001</v>
      </c>
      <c r="F7" s="104">
        <v>5.6832000000000002E-14</v>
      </c>
      <c r="G7" s="102">
        <v>0.13159999999999999</v>
      </c>
      <c r="H7" s="102">
        <v>3.4599999999999999E-2</v>
      </c>
      <c r="I7" s="102">
        <v>1</v>
      </c>
      <c r="J7" s="102" t="s">
        <v>50</v>
      </c>
      <c r="K7" s="102">
        <v>0</v>
      </c>
      <c r="L7" s="105" t="s">
        <v>50</v>
      </c>
    </row>
    <row r="8" spans="1:12" s="52" customFormat="1" ht="15.75" x14ac:dyDescent="0.5">
      <c r="A8" s="101" t="s">
        <v>368</v>
      </c>
      <c r="B8" s="102" t="s">
        <v>379</v>
      </c>
      <c r="C8" s="103">
        <v>0.40939999999999999</v>
      </c>
      <c r="D8" s="103">
        <v>5.7299999999999997E-2</v>
      </c>
      <c r="E8" s="102">
        <v>7.1462000000000003</v>
      </c>
      <c r="F8" s="104">
        <v>8.9188000000000003E-13</v>
      </c>
      <c r="G8" s="102">
        <v>0.1318</v>
      </c>
      <c r="H8" s="102">
        <v>4.2000000000000003E-2</v>
      </c>
      <c r="I8" s="102">
        <v>1</v>
      </c>
      <c r="J8" s="102" t="s">
        <v>50</v>
      </c>
      <c r="K8" s="102">
        <v>0</v>
      </c>
      <c r="L8" s="105" t="s">
        <v>50</v>
      </c>
    </row>
    <row r="9" spans="1:12" s="52" customFormat="1" ht="15.75" x14ac:dyDescent="0.5">
      <c r="A9" s="101" t="s">
        <v>368</v>
      </c>
      <c r="B9" s="102" t="s">
        <v>380</v>
      </c>
      <c r="C9" s="103">
        <v>0.23369999999999999</v>
      </c>
      <c r="D9" s="103">
        <v>3.44E-2</v>
      </c>
      <c r="E9" s="102">
        <v>6.7962999999999996</v>
      </c>
      <c r="F9" s="104">
        <v>1.0731E-11</v>
      </c>
      <c r="G9" s="102">
        <v>0.13919999999999999</v>
      </c>
      <c r="H9" s="102">
        <v>2.9499999999999998E-2</v>
      </c>
      <c r="I9" s="102">
        <v>1</v>
      </c>
      <c r="J9" s="102" t="s">
        <v>50</v>
      </c>
      <c r="K9" s="102">
        <v>0</v>
      </c>
      <c r="L9" s="105" t="s">
        <v>50</v>
      </c>
    </row>
    <row r="10" spans="1:12" s="52" customFormat="1" ht="15.75" x14ac:dyDescent="0.5">
      <c r="A10" s="106" t="s">
        <v>368</v>
      </c>
      <c r="B10" s="52" t="s">
        <v>356</v>
      </c>
      <c r="C10" s="79">
        <v>4.6399999999999997E-2</v>
      </c>
      <c r="D10" s="79">
        <v>4.6300000000000001E-2</v>
      </c>
      <c r="E10" s="52">
        <v>1.0034000000000001</v>
      </c>
      <c r="F10" s="107">
        <v>0.31567000000000001</v>
      </c>
      <c r="G10" s="52">
        <v>0.48699999999999999</v>
      </c>
      <c r="H10" s="52">
        <v>5.5399999999999998E-2</v>
      </c>
      <c r="I10" s="52">
        <v>1</v>
      </c>
      <c r="J10" s="52" t="s">
        <v>50</v>
      </c>
      <c r="K10" s="52">
        <v>0</v>
      </c>
      <c r="L10" s="108" t="s">
        <v>50</v>
      </c>
    </row>
    <row r="11" spans="1:12" s="52" customFormat="1" ht="15.75" x14ac:dyDescent="0.5">
      <c r="A11" s="106" t="s">
        <v>368</v>
      </c>
      <c r="B11" s="52" t="s">
        <v>352</v>
      </c>
      <c r="C11" s="79">
        <v>3.2300000000000002E-2</v>
      </c>
      <c r="D11" s="79">
        <v>3.4000000000000002E-2</v>
      </c>
      <c r="E11" s="52">
        <v>0.94989999999999997</v>
      </c>
      <c r="F11" s="107">
        <v>0.34218999999999999</v>
      </c>
      <c r="G11" s="52">
        <v>0.68369999999999997</v>
      </c>
      <c r="H11" s="52">
        <v>4.2599999999999999E-2</v>
      </c>
      <c r="I11" s="52">
        <v>1</v>
      </c>
      <c r="J11" s="52" t="s">
        <v>50</v>
      </c>
      <c r="K11" s="52">
        <v>0</v>
      </c>
      <c r="L11" s="108" t="s">
        <v>50</v>
      </c>
    </row>
    <row r="12" spans="1:12" s="52" customFormat="1" ht="15.75" x14ac:dyDescent="0.5">
      <c r="A12" s="106" t="s">
        <v>368</v>
      </c>
      <c r="B12" s="52" t="s">
        <v>353</v>
      </c>
      <c r="C12" s="79">
        <v>-0.14449999999999999</v>
      </c>
      <c r="D12" s="79">
        <v>0.104</v>
      </c>
      <c r="E12" s="52">
        <v>-1.3897999999999999</v>
      </c>
      <c r="F12" s="107">
        <v>0.16458</v>
      </c>
      <c r="G12" s="52">
        <v>8.48E-2</v>
      </c>
      <c r="H12" s="52">
        <v>4.6199999999999998E-2</v>
      </c>
      <c r="I12" s="52">
        <v>1</v>
      </c>
      <c r="J12" s="52" t="s">
        <v>50</v>
      </c>
      <c r="K12" s="52">
        <v>0</v>
      </c>
      <c r="L12" s="108" t="s">
        <v>50</v>
      </c>
    </row>
    <row r="13" spans="1:12" s="52" customFormat="1" ht="15.75" x14ac:dyDescent="0.5">
      <c r="A13" s="106" t="s">
        <v>368</v>
      </c>
      <c r="B13" s="52" t="s">
        <v>354</v>
      </c>
      <c r="C13" s="79">
        <v>-8.7800000000000003E-2</v>
      </c>
      <c r="D13" s="79">
        <v>0.1137</v>
      </c>
      <c r="E13" s="52">
        <v>-0.77200000000000002</v>
      </c>
      <c r="F13" s="107">
        <v>0.44013999999999998</v>
      </c>
      <c r="G13" s="52">
        <v>6.59E-2</v>
      </c>
      <c r="H13" s="52">
        <v>4.4299999999999999E-2</v>
      </c>
      <c r="I13" s="52">
        <v>1</v>
      </c>
      <c r="J13" s="52" t="s">
        <v>50</v>
      </c>
      <c r="K13" s="52">
        <v>0</v>
      </c>
      <c r="L13" s="108" t="s">
        <v>50</v>
      </c>
    </row>
    <row r="14" spans="1:12" s="52" customFormat="1" ht="15.75" x14ac:dyDescent="0.5">
      <c r="A14" s="106" t="s">
        <v>368</v>
      </c>
      <c r="B14" s="52" t="s">
        <v>355</v>
      </c>
      <c r="C14" s="79">
        <v>8.72E-2</v>
      </c>
      <c r="D14" s="79">
        <v>4.4999999999999998E-2</v>
      </c>
      <c r="E14" s="52">
        <v>1.9377</v>
      </c>
      <c r="F14" s="107">
        <v>5.2657000000000002E-2</v>
      </c>
      <c r="G14" s="52">
        <v>0.35670000000000002</v>
      </c>
      <c r="H14" s="52">
        <v>4.8800000000000003E-2</v>
      </c>
      <c r="I14" s="52">
        <v>1</v>
      </c>
      <c r="J14" s="52" t="s">
        <v>50</v>
      </c>
      <c r="K14" s="52">
        <v>0</v>
      </c>
      <c r="L14" s="108" t="s">
        <v>50</v>
      </c>
    </row>
    <row r="15" spans="1:12" s="52" customFormat="1" ht="15.75" x14ac:dyDescent="0.5">
      <c r="A15" s="106" t="s">
        <v>368</v>
      </c>
      <c r="B15" s="52" t="s">
        <v>357</v>
      </c>
      <c r="C15" s="79">
        <v>-1.52E-2</v>
      </c>
      <c r="D15" s="79">
        <v>3.4200000000000001E-2</v>
      </c>
      <c r="E15" s="52">
        <v>-0.44529999999999997</v>
      </c>
      <c r="F15" s="107">
        <v>0.65608999999999995</v>
      </c>
      <c r="G15" s="52">
        <v>0.71430000000000005</v>
      </c>
      <c r="H15" s="52">
        <v>3.9399999999999998E-2</v>
      </c>
      <c r="I15" s="52">
        <v>1</v>
      </c>
      <c r="J15" s="52" t="s">
        <v>50</v>
      </c>
      <c r="K15" s="52">
        <v>0</v>
      </c>
      <c r="L15" s="108" t="s">
        <v>50</v>
      </c>
    </row>
    <row r="16" spans="1:12" s="52" customFormat="1" ht="15.75" x14ac:dyDescent="0.5">
      <c r="A16" s="106" t="s">
        <v>368</v>
      </c>
      <c r="B16" s="52" t="s">
        <v>358</v>
      </c>
      <c r="C16" s="79">
        <v>1.5599999999999999E-2</v>
      </c>
      <c r="D16" s="79">
        <v>3.7699999999999997E-2</v>
      </c>
      <c r="E16" s="52">
        <v>0.41489999999999999</v>
      </c>
      <c r="F16" s="107">
        <v>0.67818000000000001</v>
      </c>
      <c r="G16" s="52">
        <v>0.5968</v>
      </c>
      <c r="H16" s="52">
        <v>4.3099999999999999E-2</v>
      </c>
      <c r="I16" s="52">
        <v>1</v>
      </c>
      <c r="J16" s="52" t="s">
        <v>50</v>
      </c>
      <c r="K16" s="52">
        <v>0</v>
      </c>
      <c r="L16" s="108" t="s">
        <v>50</v>
      </c>
    </row>
    <row r="17" spans="1:12" s="52" customFormat="1" ht="15.75" x14ac:dyDescent="0.5">
      <c r="A17" s="106" t="s">
        <v>368</v>
      </c>
      <c r="B17" s="52" t="s">
        <v>359</v>
      </c>
      <c r="C17" s="79">
        <v>1.29E-2</v>
      </c>
      <c r="D17" s="79">
        <v>3.3300000000000003E-2</v>
      </c>
      <c r="E17" s="52">
        <v>0.3861</v>
      </c>
      <c r="F17" s="107">
        <v>0.69940999999999998</v>
      </c>
      <c r="G17" s="52">
        <v>0.62590000000000001</v>
      </c>
      <c r="H17" s="52">
        <v>4.36E-2</v>
      </c>
      <c r="I17" s="52">
        <v>1</v>
      </c>
      <c r="J17" s="52" t="s">
        <v>50</v>
      </c>
      <c r="K17" s="52">
        <v>0</v>
      </c>
      <c r="L17" s="108" t="s">
        <v>50</v>
      </c>
    </row>
    <row r="18" spans="1:12" s="52" customFormat="1" ht="15.75" x14ac:dyDescent="0.5">
      <c r="A18" s="109" t="s">
        <v>368</v>
      </c>
      <c r="B18" s="110" t="s">
        <v>360</v>
      </c>
      <c r="C18" s="111">
        <v>7.9600000000000004E-2</v>
      </c>
      <c r="D18" s="111">
        <v>3.8300000000000001E-2</v>
      </c>
      <c r="E18" s="110">
        <v>2.0781999999999998</v>
      </c>
      <c r="F18" s="112">
        <v>3.7690000000000001E-2</v>
      </c>
      <c r="G18" s="110">
        <v>0.43440000000000001</v>
      </c>
      <c r="H18" s="110">
        <v>4.4699999999999997E-2</v>
      </c>
      <c r="I18" s="110">
        <v>1</v>
      </c>
      <c r="J18" s="110" t="s">
        <v>50</v>
      </c>
      <c r="K18" s="110">
        <v>0</v>
      </c>
      <c r="L18" s="113" t="s">
        <v>50</v>
      </c>
    </row>
    <row r="19" spans="1:12" s="52" customFormat="1" ht="15.75" x14ac:dyDescent="0.5">
      <c r="C19" s="79"/>
      <c r="D19" s="79"/>
      <c r="F19" s="107"/>
    </row>
    <row r="20" spans="1:12" s="52" customFormat="1" ht="15.75" x14ac:dyDescent="0.5">
      <c r="A20" s="80" t="s">
        <v>376</v>
      </c>
      <c r="B20" s="76"/>
      <c r="C20" s="88"/>
      <c r="D20" s="88"/>
      <c r="E20" s="76"/>
      <c r="F20" s="89"/>
      <c r="G20" s="76"/>
      <c r="H20" s="76"/>
      <c r="I20" s="76"/>
      <c r="J20" s="76"/>
      <c r="K20" s="76"/>
      <c r="L20" s="77"/>
    </row>
    <row r="21" spans="1:12" s="52" customFormat="1" ht="15.75" x14ac:dyDescent="0.5">
      <c r="A21" s="90" t="s">
        <v>339</v>
      </c>
      <c r="B21" s="91" t="s">
        <v>340</v>
      </c>
      <c r="C21" s="92" t="s">
        <v>341</v>
      </c>
      <c r="D21" s="92" t="s">
        <v>342</v>
      </c>
      <c r="E21" s="93" t="s">
        <v>343</v>
      </c>
      <c r="F21" s="94" t="s">
        <v>344</v>
      </c>
      <c r="G21" s="93" t="s">
        <v>345</v>
      </c>
      <c r="H21" s="93" t="s">
        <v>346</v>
      </c>
      <c r="I21" s="93" t="s">
        <v>347</v>
      </c>
      <c r="J21" s="93" t="s">
        <v>348</v>
      </c>
      <c r="K21" s="93" t="s">
        <v>349</v>
      </c>
      <c r="L21" s="95" t="s">
        <v>350</v>
      </c>
    </row>
    <row r="22" spans="1:12" s="52" customFormat="1" ht="15.75" x14ac:dyDescent="0.5">
      <c r="A22" s="96" t="s">
        <v>372</v>
      </c>
      <c r="B22" s="97" t="s">
        <v>377</v>
      </c>
      <c r="C22" s="98">
        <v>-0.18459999999999999</v>
      </c>
      <c r="D22" s="98">
        <v>3.5999999999999997E-2</v>
      </c>
      <c r="E22" s="97">
        <v>-5.1276999999999999</v>
      </c>
      <c r="F22" s="99">
        <v>2.9331000000000002E-7</v>
      </c>
      <c r="G22" s="97">
        <v>0.127</v>
      </c>
      <c r="H22" s="97">
        <v>3.1099999999999999E-2</v>
      </c>
      <c r="I22" s="97">
        <v>1</v>
      </c>
      <c r="J22" s="97" t="s">
        <v>50</v>
      </c>
      <c r="K22" s="97">
        <v>0</v>
      </c>
      <c r="L22" s="100" t="s">
        <v>50</v>
      </c>
    </row>
    <row r="23" spans="1:12" s="52" customFormat="1" ht="15.75" x14ac:dyDescent="0.5">
      <c r="A23" s="106" t="s">
        <v>372</v>
      </c>
      <c r="B23" s="52" t="s">
        <v>378</v>
      </c>
      <c r="C23" s="79">
        <v>2.3599999999999999E-2</v>
      </c>
      <c r="D23" s="79">
        <v>3.2300000000000002E-2</v>
      </c>
      <c r="E23" s="52">
        <v>0.72919999999999996</v>
      </c>
      <c r="F23" s="107">
        <v>0.46586</v>
      </c>
      <c r="G23" s="52">
        <v>0.13159999999999999</v>
      </c>
      <c r="H23" s="52">
        <v>3.4599999999999999E-2</v>
      </c>
      <c r="I23" s="52">
        <v>1</v>
      </c>
      <c r="J23" s="52" t="s">
        <v>50</v>
      </c>
      <c r="K23" s="52">
        <v>0</v>
      </c>
      <c r="L23" s="108" t="s">
        <v>50</v>
      </c>
    </row>
    <row r="24" spans="1:12" s="52" customFormat="1" ht="15.75" x14ac:dyDescent="0.5">
      <c r="A24" s="101" t="s">
        <v>372</v>
      </c>
      <c r="B24" s="102" t="s">
        <v>379</v>
      </c>
      <c r="C24" s="103">
        <v>0.14230000000000001</v>
      </c>
      <c r="D24" s="103">
        <v>0.04</v>
      </c>
      <c r="E24" s="102">
        <v>3.5602999999999998</v>
      </c>
      <c r="F24" s="104">
        <v>3.7049000000000001E-4</v>
      </c>
      <c r="G24" s="102">
        <v>0.1318</v>
      </c>
      <c r="H24" s="102">
        <v>4.2000000000000003E-2</v>
      </c>
      <c r="I24" s="102">
        <v>1</v>
      </c>
      <c r="J24" s="102" t="s">
        <v>50</v>
      </c>
      <c r="K24" s="102">
        <v>0</v>
      </c>
      <c r="L24" s="105" t="s">
        <v>50</v>
      </c>
    </row>
    <row r="25" spans="1:12" s="52" customFormat="1" ht="15.75" x14ac:dyDescent="0.5">
      <c r="A25" s="106" t="s">
        <v>372</v>
      </c>
      <c r="B25" s="52" t="s">
        <v>380</v>
      </c>
      <c r="C25" s="79">
        <v>3.0999999999999999E-3</v>
      </c>
      <c r="D25" s="79">
        <v>3.1099999999999999E-2</v>
      </c>
      <c r="E25" s="52">
        <v>9.8500000000000004E-2</v>
      </c>
      <c r="F25" s="107">
        <v>0.92154000000000003</v>
      </c>
      <c r="G25" s="52">
        <v>0.13919999999999999</v>
      </c>
      <c r="H25" s="52">
        <v>2.9499999999999998E-2</v>
      </c>
      <c r="I25" s="52">
        <v>1</v>
      </c>
      <c r="J25" s="52" t="s">
        <v>50</v>
      </c>
      <c r="K25" s="52">
        <v>0</v>
      </c>
      <c r="L25" s="108" t="s">
        <v>50</v>
      </c>
    </row>
    <row r="26" spans="1:12" s="52" customFormat="1" ht="15.75" x14ac:dyDescent="0.5">
      <c r="A26" s="106" t="s">
        <v>372</v>
      </c>
      <c r="B26" s="52" t="s">
        <v>356</v>
      </c>
      <c r="C26" s="79">
        <v>2.01E-2</v>
      </c>
      <c r="D26" s="79">
        <v>4.7800000000000002E-2</v>
      </c>
      <c r="E26" s="52">
        <v>0.4199</v>
      </c>
      <c r="F26" s="107">
        <v>0.67456000000000005</v>
      </c>
      <c r="G26" s="52">
        <v>0.48709999999999998</v>
      </c>
      <c r="H26" s="52">
        <v>5.5300000000000002E-2</v>
      </c>
      <c r="I26" s="52">
        <v>1</v>
      </c>
      <c r="J26" s="52" t="s">
        <v>50</v>
      </c>
      <c r="K26" s="52">
        <v>0</v>
      </c>
      <c r="L26" s="108" t="s">
        <v>50</v>
      </c>
    </row>
    <row r="27" spans="1:12" s="52" customFormat="1" ht="15.75" x14ac:dyDescent="0.5">
      <c r="A27" s="106" t="s">
        <v>372</v>
      </c>
      <c r="B27" s="52" t="s">
        <v>352</v>
      </c>
      <c r="C27" s="79">
        <v>3.5999999999999999E-3</v>
      </c>
      <c r="D27" s="79">
        <v>4.07E-2</v>
      </c>
      <c r="E27" s="52">
        <v>8.9599999999999999E-2</v>
      </c>
      <c r="F27" s="107">
        <v>0.92862</v>
      </c>
      <c r="G27" s="52">
        <v>0.68369999999999997</v>
      </c>
      <c r="H27" s="52">
        <v>4.2599999999999999E-2</v>
      </c>
      <c r="I27" s="52">
        <v>1</v>
      </c>
      <c r="J27" s="52" t="s">
        <v>50</v>
      </c>
      <c r="K27" s="52">
        <v>0</v>
      </c>
      <c r="L27" s="108" t="s">
        <v>50</v>
      </c>
    </row>
    <row r="28" spans="1:12" s="52" customFormat="1" ht="15.75" x14ac:dyDescent="0.5">
      <c r="A28" s="106" t="s">
        <v>372</v>
      </c>
      <c r="B28" s="52" t="s">
        <v>353</v>
      </c>
      <c r="C28" s="79">
        <v>-6.9900000000000004E-2</v>
      </c>
      <c r="D28" s="79">
        <v>0.1144</v>
      </c>
      <c r="E28" s="52">
        <v>-0.61080000000000001</v>
      </c>
      <c r="F28" s="107">
        <v>0.54135</v>
      </c>
      <c r="G28" s="52">
        <v>8.48E-2</v>
      </c>
      <c r="H28" s="52">
        <v>4.6199999999999998E-2</v>
      </c>
      <c r="I28" s="52">
        <v>1</v>
      </c>
      <c r="J28" s="52" t="s">
        <v>50</v>
      </c>
      <c r="K28" s="52">
        <v>0</v>
      </c>
      <c r="L28" s="108" t="s">
        <v>50</v>
      </c>
    </row>
    <row r="29" spans="1:12" s="52" customFormat="1" ht="15.75" x14ac:dyDescent="0.5">
      <c r="A29" s="106" t="s">
        <v>372</v>
      </c>
      <c r="B29" s="52" t="s">
        <v>354</v>
      </c>
      <c r="C29" s="79">
        <v>-4.6600000000000003E-2</v>
      </c>
      <c r="D29" s="79">
        <v>0.12130000000000001</v>
      </c>
      <c r="E29" s="52">
        <v>-0.3846</v>
      </c>
      <c r="F29" s="107">
        <v>0.70052999999999999</v>
      </c>
      <c r="G29" s="52">
        <v>6.59E-2</v>
      </c>
      <c r="H29" s="52">
        <v>4.4299999999999999E-2</v>
      </c>
      <c r="I29" s="52">
        <v>1</v>
      </c>
      <c r="J29" s="52" t="s">
        <v>50</v>
      </c>
      <c r="K29" s="52">
        <v>0</v>
      </c>
      <c r="L29" s="108" t="s">
        <v>50</v>
      </c>
    </row>
    <row r="30" spans="1:12" s="52" customFormat="1" ht="15.75" x14ac:dyDescent="0.5">
      <c r="A30" s="106" t="s">
        <v>372</v>
      </c>
      <c r="B30" s="52" t="s">
        <v>355</v>
      </c>
      <c r="C30" s="79">
        <v>-6.8999999999999999E-3</v>
      </c>
      <c r="D30" s="79">
        <v>4.9299999999999997E-2</v>
      </c>
      <c r="E30" s="52">
        <v>-0.14080000000000001</v>
      </c>
      <c r="F30" s="107">
        <v>0.88805999999999996</v>
      </c>
      <c r="G30" s="52">
        <v>0.35670000000000002</v>
      </c>
      <c r="H30" s="52">
        <v>4.8800000000000003E-2</v>
      </c>
      <c r="I30" s="52">
        <v>1</v>
      </c>
      <c r="J30" s="52" t="s">
        <v>50</v>
      </c>
      <c r="K30" s="52">
        <v>0</v>
      </c>
      <c r="L30" s="108" t="s">
        <v>50</v>
      </c>
    </row>
    <row r="31" spans="1:12" s="52" customFormat="1" ht="15.75" x14ac:dyDescent="0.5">
      <c r="A31" s="106" t="s">
        <v>372</v>
      </c>
      <c r="B31" s="52" t="s">
        <v>357</v>
      </c>
      <c r="C31" s="79">
        <v>-1.6899999999999998E-2</v>
      </c>
      <c r="D31" s="79">
        <v>3.9100000000000003E-2</v>
      </c>
      <c r="E31" s="52">
        <v>-0.43280000000000002</v>
      </c>
      <c r="F31" s="107">
        <v>0.66518999999999995</v>
      </c>
      <c r="G31" s="52">
        <v>0.71419999999999995</v>
      </c>
      <c r="H31" s="52">
        <v>3.9399999999999998E-2</v>
      </c>
      <c r="I31" s="52">
        <v>1</v>
      </c>
      <c r="J31" s="52" t="s">
        <v>50</v>
      </c>
      <c r="K31" s="52">
        <v>0</v>
      </c>
      <c r="L31" s="108" t="s">
        <v>50</v>
      </c>
    </row>
    <row r="32" spans="1:12" s="52" customFormat="1" ht="15.75" x14ac:dyDescent="0.5">
      <c r="A32" s="106" t="s">
        <v>372</v>
      </c>
      <c r="B32" s="52" t="s">
        <v>358</v>
      </c>
      <c r="C32" s="79">
        <v>-4.0000000000000001E-3</v>
      </c>
      <c r="D32" s="79">
        <v>4.2200000000000001E-2</v>
      </c>
      <c r="E32" s="52">
        <v>-9.4200000000000006E-2</v>
      </c>
      <c r="F32" s="107">
        <v>0.92491999999999996</v>
      </c>
      <c r="G32" s="52">
        <v>0.5968</v>
      </c>
      <c r="H32" s="52">
        <v>4.3099999999999999E-2</v>
      </c>
      <c r="I32" s="52">
        <v>1</v>
      </c>
      <c r="J32" s="52" t="s">
        <v>50</v>
      </c>
      <c r="K32" s="52">
        <v>0</v>
      </c>
      <c r="L32" s="108" t="s">
        <v>50</v>
      </c>
    </row>
    <row r="33" spans="1:12" s="52" customFormat="1" ht="15.75" x14ac:dyDescent="0.5">
      <c r="A33" s="106" t="s">
        <v>372</v>
      </c>
      <c r="B33" s="52" t="s">
        <v>359</v>
      </c>
      <c r="C33" s="79">
        <v>6.9999999999999999E-4</v>
      </c>
      <c r="D33" s="79">
        <v>4.1000000000000002E-2</v>
      </c>
      <c r="E33" s="52">
        <v>1.67E-2</v>
      </c>
      <c r="F33" s="107">
        <v>0.98668</v>
      </c>
      <c r="G33" s="52">
        <v>0.62590000000000001</v>
      </c>
      <c r="H33" s="52">
        <v>4.36E-2</v>
      </c>
      <c r="I33" s="52">
        <v>1</v>
      </c>
      <c r="J33" s="52" t="s">
        <v>50</v>
      </c>
      <c r="K33" s="52">
        <v>0</v>
      </c>
      <c r="L33" s="108" t="s">
        <v>50</v>
      </c>
    </row>
    <row r="34" spans="1:12" s="52" customFormat="1" ht="15.75" x14ac:dyDescent="0.5">
      <c r="A34" s="109" t="s">
        <v>372</v>
      </c>
      <c r="B34" s="110" t="s">
        <v>360</v>
      </c>
      <c r="C34" s="111">
        <v>2.6100000000000002E-2</v>
      </c>
      <c r="D34" s="111">
        <v>4.5900000000000003E-2</v>
      </c>
      <c r="E34" s="110">
        <v>0.56910000000000005</v>
      </c>
      <c r="F34" s="112">
        <v>0.56932000000000005</v>
      </c>
      <c r="G34" s="110">
        <v>0.43440000000000001</v>
      </c>
      <c r="H34" s="110">
        <v>4.4699999999999997E-2</v>
      </c>
      <c r="I34" s="110">
        <v>1</v>
      </c>
      <c r="J34" s="110" t="s">
        <v>50</v>
      </c>
      <c r="K34" s="110">
        <v>0</v>
      </c>
      <c r="L34" s="113" t="s">
        <v>50</v>
      </c>
    </row>
    <row r="35" spans="1:12" s="52" customFormat="1" ht="15.75" x14ac:dyDescent="0.5">
      <c r="C35" s="79"/>
      <c r="D35" s="79"/>
      <c r="F35" s="107"/>
    </row>
    <row r="36" spans="1:12" s="52" customFormat="1" ht="15.75" x14ac:dyDescent="0.5">
      <c r="A36" s="80" t="s">
        <v>376</v>
      </c>
      <c r="B36" s="76"/>
      <c r="C36" s="88"/>
      <c r="D36" s="88"/>
      <c r="E36" s="76"/>
      <c r="F36" s="89"/>
      <c r="G36" s="76"/>
      <c r="H36" s="76"/>
      <c r="I36" s="76"/>
      <c r="J36" s="76"/>
      <c r="K36" s="76"/>
      <c r="L36" s="77"/>
    </row>
    <row r="37" spans="1:12" s="52" customFormat="1" ht="15.75" x14ac:dyDescent="0.5">
      <c r="A37" s="90" t="s">
        <v>339</v>
      </c>
      <c r="B37" s="91" t="s">
        <v>340</v>
      </c>
      <c r="C37" s="92" t="s">
        <v>341</v>
      </c>
      <c r="D37" s="92" t="s">
        <v>342</v>
      </c>
      <c r="E37" s="93" t="s">
        <v>343</v>
      </c>
      <c r="F37" s="94" t="s">
        <v>344</v>
      </c>
      <c r="G37" s="93" t="s">
        <v>345</v>
      </c>
      <c r="H37" s="93" t="s">
        <v>346</v>
      </c>
      <c r="I37" s="93" t="s">
        <v>347</v>
      </c>
      <c r="J37" s="93" t="s">
        <v>348</v>
      </c>
      <c r="K37" s="93" t="s">
        <v>349</v>
      </c>
      <c r="L37" s="95" t="s">
        <v>350</v>
      </c>
    </row>
    <row r="38" spans="1:12" s="52" customFormat="1" ht="15.75" x14ac:dyDescent="0.5">
      <c r="A38" s="96" t="s">
        <v>367</v>
      </c>
      <c r="B38" s="97" t="s">
        <v>377</v>
      </c>
      <c r="C38" s="98">
        <v>-0.35749999999999998</v>
      </c>
      <c r="D38" s="98">
        <v>4.4400000000000002E-2</v>
      </c>
      <c r="E38" s="97">
        <v>-8.0435999999999996</v>
      </c>
      <c r="F38" s="99">
        <v>8.7229999999999999E-16</v>
      </c>
      <c r="G38" s="97">
        <v>0.127</v>
      </c>
      <c r="H38" s="97">
        <v>3.1099999999999999E-2</v>
      </c>
      <c r="I38" s="97">
        <v>1</v>
      </c>
      <c r="J38" s="97" t="s">
        <v>50</v>
      </c>
      <c r="K38" s="97">
        <v>0</v>
      </c>
      <c r="L38" s="100" t="s">
        <v>50</v>
      </c>
    </row>
    <row r="39" spans="1:12" s="52" customFormat="1" ht="15.75" x14ac:dyDescent="0.5">
      <c r="A39" s="101" t="s">
        <v>367</v>
      </c>
      <c r="B39" s="102" t="s">
        <v>378</v>
      </c>
      <c r="C39" s="103">
        <v>0.29580000000000001</v>
      </c>
      <c r="D39" s="103">
        <v>3.78E-2</v>
      </c>
      <c r="E39" s="102">
        <v>7.8285999999999998</v>
      </c>
      <c r="F39" s="104">
        <v>4.9313999999999996E-15</v>
      </c>
      <c r="G39" s="102">
        <v>0.13159999999999999</v>
      </c>
      <c r="H39" s="102">
        <v>3.4599999999999999E-2</v>
      </c>
      <c r="I39" s="102">
        <v>1</v>
      </c>
      <c r="J39" s="102" t="s">
        <v>50</v>
      </c>
      <c r="K39" s="102">
        <v>0</v>
      </c>
      <c r="L39" s="105" t="s">
        <v>50</v>
      </c>
    </row>
    <row r="40" spans="1:12" s="52" customFormat="1" ht="15.75" x14ac:dyDescent="0.5">
      <c r="A40" s="101" t="s">
        <v>367</v>
      </c>
      <c r="B40" s="102" t="s">
        <v>379</v>
      </c>
      <c r="C40" s="103">
        <v>0.36670000000000003</v>
      </c>
      <c r="D40" s="103">
        <v>4.6199999999999998E-2</v>
      </c>
      <c r="E40" s="102">
        <v>7.9347000000000003</v>
      </c>
      <c r="F40" s="104">
        <v>2.1101999999999999E-15</v>
      </c>
      <c r="G40" s="102">
        <v>0.1318</v>
      </c>
      <c r="H40" s="102">
        <v>4.2000000000000003E-2</v>
      </c>
      <c r="I40" s="102">
        <v>1</v>
      </c>
      <c r="J40" s="102" t="s">
        <v>50</v>
      </c>
      <c r="K40" s="102">
        <v>0</v>
      </c>
      <c r="L40" s="105" t="s">
        <v>50</v>
      </c>
    </row>
    <row r="41" spans="1:12" s="52" customFormat="1" ht="15.75" x14ac:dyDescent="0.5">
      <c r="A41" s="101" t="s">
        <v>367</v>
      </c>
      <c r="B41" s="102" t="s">
        <v>380</v>
      </c>
      <c r="C41" s="103">
        <v>0.25230000000000002</v>
      </c>
      <c r="D41" s="103">
        <v>3.5900000000000001E-2</v>
      </c>
      <c r="E41" s="102">
        <v>7.0279999999999996</v>
      </c>
      <c r="F41" s="104">
        <v>2.0957E-12</v>
      </c>
      <c r="G41" s="102">
        <v>0.13919999999999999</v>
      </c>
      <c r="H41" s="102">
        <v>2.9499999999999998E-2</v>
      </c>
      <c r="I41" s="102">
        <v>1</v>
      </c>
      <c r="J41" s="102" t="s">
        <v>50</v>
      </c>
      <c r="K41" s="102">
        <v>0</v>
      </c>
      <c r="L41" s="105" t="s">
        <v>50</v>
      </c>
    </row>
    <row r="42" spans="1:12" s="52" customFormat="1" ht="15.75" x14ac:dyDescent="0.5">
      <c r="A42" s="106" t="s">
        <v>367</v>
      </c>
      <c r="B42" s="52" t="s">
        <v>356</v>
      </c>
      <c r="C42" s="79">
        <v>-1.11E-2</v>
      </c>
      <c r="D42" s="79">
        <v>4.41E-2</v>
      </c>
      <c r="E42" s="52">
        <v>-0.25169999999999998</v>
      </c>
      <c r="F42" s="107">
        <v>0.80125000000000002</v>
      </c>
      <c r="G42" s="52">
        <v>0.48709999999999998</v>
      </c>
      <c r="H42" s="52">
        <v>5.5399999999999998E-2</v>
      </c>
      <c r="I42" s="52">
        <v>1</v>
      </c>
      <c r="J42" s="52" t="s">
        <v>50</v>
      </c>
      <c r="K42" s="52">
        <v>0</v>
      </c>
      <c r="L42" s="108" t="s">
        <v>50</v>
      </c>
    </row>
    <row r="43" spans="1:12" s="52" customFormat="1" ht="15.75" x14ac:dyDescent="0.5">
      <c r="A43" s="106" t="s">
        <v>367</v>
      </c>
      <c r="B43" s="52" t="s">
        <v>352</v>
      </c>
      <c r="C43" s="79">
        <v>-8.9999999999999998E-4</v>
      </c>
      <c r="D43" s="79">
        <v>3.2399999999999998E-2</v>
      </c>
      <c r="E43" s="52">
        <v>-2.92E-2</v>
      </c>
      <c r="F43" s="107">
        <v>0.97667000000000004</v>
      </c>
      <c r="G43" s="52">
        <v>0.68369999999999997</v>
      </c>
      <c r="H43" s="52">
        <v>4.2599999999999999E-2</v>
      </c>
      <c r="I43" s="52">
        <v>1</v>
      </c>
      <c r="J43" s="52" t="s">
        <v>50</v>
      </c>
      <c r="K43" s="52">
        <v>0</v>
      </c>
      <c r="L43" s="108" t="s">
        <v>50</v>
      </c>
    </row>
    <row r="44" spans="1:12" s="52" customFormat="1" ht="15.75" x14ac:dyDescent="0.5">
      <c r="A44" s="96" t="s">
        <v>367</v>
      </c>
      <c r="B44" s="97" t="s">
        <v>353</v>
      </c>
      <c r="C44" s="98">
        <v>-0.31009999999999999</v>
      </c>
      <c r="D44" s="98">
        <v>0.1231</v>
      </c>
      <c r="E44" s="97">
        <v>-2.5194999999999999</v>
      </c>
      <c r="F44" s="99">
        <v>1.1750999999999999E-2</v>
      </c>
      <c r="G44" s="97">
        <v>8.48E-2</v>
      </c>
      <c r="H44" s="97">
        <v>4.6199999999999998E-2</v>
      </c>
      <c r="I44" s="97">
        <v>1</v>
      </c>
      <c r="J44" s="97" t="s">
        <v>50</v>
      </c>
      <c r="K44" s="97">
        <v>0</v>
      </c>
      <c r="L44" s="100" t="s">
        <v>50</v>
      </c>
    </row>
    <row r="45" spans="1:12" s="52" customFormat="1" ht="15.75" x14ac:dyDescent="0.5">
      <c r="A45" s="106" t="s">
        <v>367</v>
      </c>
      <c r="B45" s="52" t="s">
        <v>354</v>
      </c>
      <c r="C45" s="79">
        <v>-0.18890000000000001</v>
      </c>
      <c r="D45" s="79">
        <v>0.1212</v>
      </c>
      <c r="E45" s="52">
        <v>-1.5591999999999999</v>
      </c>
      <c r="F45" s="107">
        <v>0.11894</v>
      </c>
      <c r="G45" s="52">
        <v>6.59E-2</v>
      </c>
      <c r="H45" s="52">
        <v>4.4299999999999999E-2</v>
      </c>
      <c r="I45" s="52">
        <v>1</v>
      </c>
      <c r="J45" s="52" t="s">
        <v>50</v>
      </c>
      <c r="K45" s="52">
        <v>0</v>
      </c>
      <c r="L45" s="108" t="s">
        <v>50</v>
      </c>
    </row>
    <row r="46" spans="1:12" s="52" customFormat="1" ht="15.75" x14ac:dyDescent="0.5">
      <c r="A46" s="106" t="s">
        <v>367</v>
      </c>
      <c r="B46" s="52" t="s">
        <v>355</v>
      </c>
      <c r="C46" s="79">
        <v>5.0700000000000002E-2</v>
      </c>
      <c r="D46" s="79">
        <v>4.1399999999999999E-2</v>
      </c>
      <c r="E46" s="52">
        <v>1.2232000000000001</v>
      </c>
      <c r="F46" s="107">
        <v>0.22125</v>
      </c>
      <c r="G46" s="52">
        <v>0.35670000000000002</v>
      </c>
      <c r="H46" s="52">
        <v>4.8800000000000003E-2</v>
      </c>
      <c r="I46" s="52">
        <v>1</v>
      </c>
      <c r="J46" s="52" t="s">
        <v>50</v>
      </c>
      <c r="K46" s="52">
        <v>0</v>
      </c>
      <c r="L46" s="108" t="s">
        <v>50</v>
      </c>
    </row>
    <row r="47" spans="1:12" s="52" customFormat="1" ht="15.75" x14ac:dyDescent="0.5">
      <c r="A47" s="106" t="s">
        <v>367</v>
      </c>
      <c r="B47" s="52" t="s">
        <v>357</v>
      </c>
      <c r="C47" s="79">
        <v>-6.3899999999999998E-2</v>
      </c>
      <c r="D47" s="79">
        <v>3.1199999999999999E-2</v>
      </c>
      <c r="E47" s="52">
        <v>-2.0457000000000001</v>
      </c>
      <c r="F47" s="107">
        <v>4.0788999999999999E-2</v>
      </c>
      <c r="G47" s="52">
        <v>0.71430000000000005</v>
      </c>
      <c r="H47" s="52">
        <v>3.9399999999999998E-2</v>
      </c>
      <c r="I47" s="52">
        <v>1</v>
      </c>
      <c r="J47" s="52" t="s">
        <v>50</v>
      </c>
      <c r="K47" s="52">
        <v>0</v>
      </c>
      <c r="L47" s="108" t="s">
        <v>50</v>
      </c>
    </row>
    <row r="48" spans="1:12" s="52" customFormat="1" ht="15.75" x14ac:dyDescent="0.5">
      <c r="A48" s="106" t="s">
        <v>367</v>
      </c>
      <c r="B48" s="52" t="s">
        <v>358</v>
      </c>
      <c r="C48" s="79">
        <v>6.7999999999999996E-3</v>
      </c>
      <c r="D48" s="79">
        <v>3.3399999999999999E-2</v>
      </c>
      <c r="E48" s="52">
        <v>0.2034</v>
      </c>
      <c r="F48" s="107">
        <v>0.83879000000000004</v>
      </c>
      <c r="G48" s="52">
        <v>0.5968</v>
      </c>
      <c r="H48" s="52">
        <v>4.3099999999999999E-2</v>
      </c>
      <c r="I48" s="52">
        <v>1</v>
      </c>
      <c r="J48" s="52" t="s">
        <v>50</v>
      </c>
      <c r="K48" s="52">
        <v>0</v>
      </c>
      <c r="L48" s="108" t="s">
        <v>50</v>
      </c>
    </row>
    <row r="49" spans="1:12" s="52" customFormat="1" ht="15.75" x14ac:dyDescent="0.5">
      <c r="A49" s="106" t="s">
        <v>367</v>
      </c>
      <c r="B49" s="52" t="s">
        <v>359</v>
      </c>
      <c r="C49" s="79">
        <v>-2.8299999999999999E-2</v>
      </c>
      <c r="D49" s="79">
        <v>3.27E-2</v>
      </c>
      <c r="E49" s="52">
        <v>-0.86339999999999995</v>
      </c>
      <c r="F49" s="107">
        <v>0.38794000000000001</v>
      </c>
      <c r="G49" s="52">
        <v>0.62590000000000001</v>
      </c>
      <c r="H49" s="52">
        <v>4.36E-2</v>
      </c>
      <c r="I49" s="52">
        <v>1</v>
      </c>
      <c r="J49" s="52" t="s">
        <v>50</v>
      </c>
      <c r="K49" s="52">
        <v>0</v>
      </c>
      <c r="L49" s="108" t="s">
        <v>50</v>
      </c>
    </row>
    <row r="50" spans="1:12" s="52" customFormat="1" ht="15.75" x14ac:dyDescent="0.5">
      <c r="A50" s="109" t="s">
        <v>367</v>
      </c>
      <c r="B50" s="110" t="s">
        <v>360</v>
      </c>
      <c r="C50" s="111">
        <v>2.3099999999999999E-2</v>
      </c>
      <c r="D50" s="111">
        <v>3.7499999999999999E-2</v>
      </c>
      <c r="E50" s="110">
        <v>0.61629999999999996</v>
      </c>
      <c r="F50" s="112">
        <v>0.53769999999999996</v>
      </c>
      <c r="G50" s="110">
        <v>0.43440000000000001</v>
      </c>
      <c r="H50" s="110">
        <v>4.4699999999999997E-2</v>
      </c>
      <c r="I50" s="110">
        <v>1</v>
      </c>
      <c r="J50" s="110" t="s">
        <v>50</v>
      </c>
      <c r="K50" s="110">
        <v>0</v>
      </c>
      <c r="L50" s="113" t="s">
        <v>50</v>
      </c>
    </row>
    <row r="51" spans="1:12" s="52" customFormat="1" ht="15.75" x14ac:dyDescent="0.5">
      <c r="C51" s="79"/>
      <c r="D51" s="79"/>
      <c r="F51" s="107"/>
    </row>
    <row r="52" spans="1:12" s="52" customFormat="1" ht="15.75" x14ac:dyDescent="0.5">
      <c r="A52" s="80" t="s">
        <v>376</v>
      </c>
      <c r="B52" s="76"/>
      <c r="C52" s="88"/>
      <c r="D52" s="88"/>
      <c r="E52" s="76"/>
      <c r="F52" s="89"/>
      <c r="G52" s="76"/>
      <c r="H52" s="76"/>
      <c r="I52" s="76"/>
      <c r="J52" s="76"/>
      <c r="K52" s="76"/>
      <c r="L52" s="77"/>
    </row>
    <row r="53" spans="1:12" s="52" customFormat="1" ht="15.75" x14ac:dyDescent="0.5">
      <c r="A53" s="90" t="s">
        <v>339</v>
      </c>
      <c r="B53" s="91" t="s">
        <v>340</v>
      </c>
      <c r="C53" s="92" t="s">
        <v>341</v>
      </c>
      <c r="D53" s="92" t="s">
        <v>342</v>
      </c>
      <c r="E53" s="93" t="s">
        <v>343</v>
      </c>
      <c r="F53" s="94" t="s">
        <v>344</v>
      </c>
      <c r="G53" s="93" t="s">
        <v>345</v>
      </c>
      <c r="H53" s="93" t="s">
        <v>346</v>
      </c>
      <c r="I53" s="93" t="s">
        <v>347</v>
      </c>
      <c r="J53" s="93" t="s">
        <v>348</v>
      </c>
      <c r="K53" s="93" t="s">
        <v>349</v>
      </c>
      <c r="L53" s="95" t="s">
        <v>350</v>
      </c>
    </row>
    <row r="54" spans="1:12" s="52" customFormat="1" ht="15.75" x14ac:dyDescent="0.5">
      <c r="A54" s="96" t="s">
        <v>370</v>
      </c>
      <c r="B54" s="97" t="s">
        <v>377</v>
      </c>
      <c r="C54" s="98">
        <v>-0.38140000000000002</v>
      </c>
      <c r="D54" s="98">
        <v>4.6600000000000003E-2</v>
      </c>
      <c r="E54" s="97">
        <v>-8.1881000000000004</v>
      </c>
      <c r="F54" s="99">
        <v>2.6533000000000001E-16</v>
      </c>
      <c r="G54" s="97">
        <v>0.127</v>
      </c>
      <c r="H54" s="97">
        <v>3.1099999999999999E-2</v>
      </c>
      <c r="I54" s="97">
        <v>1</v>
      </c>
      <c r="J54" s="97" t="s">
        <v>50</v>
      </c>
      <c r="K54" s="97">
        <v>0</v>
      </c>
      <c r="L54" s="100" t="s">
        <v>50</v>
      </c>
    </row>
    <row r="55" spans="1:12" s="52" customFormat="1" ht="15.75" x14ac:dyDescent="0.5">
      <c r="A55" s="101" t="s">
        <v>370</v>
      </c>
      <c r="B55" s="102" t="s">
        <v>378</v>
      </c>
      <c r="C55" s="103">
        <v>0.28010000000000002</v>
      </c>
      <c r="D55" s="103">
        <v>3.5499999999999997E-2</v>
      </c>
      <c r="E55" s="102">
        <v>7.8875000000000002</v>
      </c>
      <c r="F55" s="104">
        <v>3.0821999999999999E-15</v>
      </c>
      <c r="G55" s="102">
        <v>0.13159999999999999</v>
      </c>
      <c r="H55" s="102">
        <v>3.4599999999999999E-2</v>
      </c>
      <c r="I55" s="102">
        <v>1</v>
      </c>
      <c r="J55" s="102" t="s">
        <v>50</v>
      </c>
      <c r="K55" s="102">
        <v>0</v>
      </c>
      <c r="L55" s="105" t="s">
        <v>50</v>
      </c>
    </row>
    <row r="56" spans="1:12" s="52" customFormat="1" ht="15.75" x14ac:dyDescent="0.5">
      <c r="A56" s="101" t="s">
        <v>370</v>
      </c>
      <c r="B56" s="102" t="s">
        <v>379</v>
      </c>
      <c r="C56" s="103">
        <v>0.3997</v>
      </c>
      <c r="D56" s="103">
        <v>5.0700000000000002E-2</v>
      </c>
      <c r="E56" s="102">
        <v>7.8910999999999998</v>
      </c>
      <c r="F56" s="104">
        <v>2.9948999999999998E-15</v>
      </c>
      <c r="G56" s="102">
        <v>0.1318</v>
      </c>
      <c r="H56" s="102">
        <v>4.2000000000000003E-2</v>
      </c>
      <c r="I56" s="102">
        <v>1</v>
      </c>
      <c r="J56" s="102" t="s">
        <v>50</v>
      </c>
      <c r="K56" s="102">
        <v>0</v>
      </c>
      <c r="L56" s="105" t="s">
        <v>50</v>
      </c>
    </row>
    <row r="57" spans="1:12" s="52" customFormat="1" ht="15.75" x14ac:dyDescent="0.5">
      <c r="A57" s="101" t="s">
        <v>370</v>
      </c>
      <c r="B57" s="102" t="s">
        <v>380</v>
      </c>
      <c r="C57" s="103">
        <v>0.2417</v>
      </c>
      <c r="D57" s="103">
        <v>3.2800000000000003E-2</v>
      </c>
      <c r="E57" s="102">
        <v>7.3684000000000003</v>
      </c>
      <c r="F57" s="104">
        <v>1.7265E-13</v>
      </c>
      <c r="G57" s="102">
        <v>0.13919999999999999</v>
      </c>
      <c r="H57" s="102">
        <v>2.9499999999999998E-2</v>
      </c>
      <c r="I57" s="102">
        <v>1</v>
      </c>
      <c r="J57" s="102" t="s">
        <v>50</v>
      </c>
      <c r="K57" s="102">
        <v>0</v>
      </c>
      <c r="L57" s="105" t="s">
        <v>50</v>
      </c>
    </row>
    <row r="58" spans="1:12" s="52" customFormat="1" ht="15.75" x14ac:dyDescent="0.5">
      <c r="A58" s="106" t="s">
        <v>370</v>
      </c>
      <c r="B58" s="52" t="s">
        <v>356</v>
      </c>
      <c r="C58" s="79">
        <v>-7.9000000000000008E-3</v>
      </c>
      <c r="D58" s="79">
        <v>3.9399999999999998E-2</v>
      </c>
      <c r="E58" s="52">
        <v>-0.1991</v>
      </c>
      <c r="F58" s="107">
        <v>0.84221999999999997</v>
      </c>
      <c r="G58" s="52">
        <v>0.48709999999999998</v>
      </c>
      <c r="H58" s="52">
        <v>5.5399999999999998E-2</v>
      </c>
      <c r="I58" s="52">
        <v>1</v>
      </c>
      <c r="J58" s="52" t="s">
        <v>50</v>
      </c>
      <c r="K58" s="52">
        <v>0</v>
      </c>
      <c r="L58" s="108" t="s">
        <v>50</v>
      </c>
    </row>
    <row r="59" spans="1:12" s="52" customFormat="1" ht="15.75" x14ac:dyDescent="0.5">
      <c r="A59" s="106" t="s">
        <v>370</v>
      </c>
      <c r="B59" s="52" t="s">
        <v>352</v>
      </c>
      <c r="C59" s="79">
        <v>0.02</v>
      </c>
      <c r="D59" s="79">
        <v>2.9899999999999999E-2</v>
      </c>
      <c r="E59" s="52">
        <v>0.66879999999999995</v>
      </c>
      <c r="F59" s="107">
        <v>0.50363999999999998</v>
      </c>
      <c r="G59" s="52">
        <v>0.68369999999999997</v>
      </c>
      <c r="H59" s="52">
        <v>4.2599999999999999E-2</v>
      </c>
      <c r="I59" s="52">
        <v>1</v>
      </c>
      <c r="J59" s="52" t="s">
        <v>50</v>
      </c>
      <c r="K59" s="52">
        <v>0</v>
      </c>
      <c r="L59" s="108" t="s">
        <v>50</v>
      </c>
    </row>
    <row r="60" spans="1:12" s="52" customFormat="1" ht="15.75" x14ac:dyDescent="0.5">
      <c r="A60" s="106" t="s">
        <v>370</v>
      </c>
      <c r="B60" s="52" t="s">
        <v>353</v>
      </c>
      <c r="C60" s="79">
        <v>-0.23039999999999999</v>
      </c>
      <c r="D60" s="79">
        <v>0.1066</v>
      </c>
      <c r="E60" s="52">
        <v>-2.161</v>
      </c>
      <c r="F60" s="107">
        <v>3.0698E-2</v>
      </c>
      <c r="G60" s="52">
        <v>8.48E-2</v>
      </c>
      <c r="H60" s="52">
        <v>4.6300000000000001E-2</v>
      </c>
      <c r="I60" s="52">
        <v>1</v>
      </c>
      <c r="J60" s="52" t="s">
        <v>50</v>
      </c>
      <c r="K60" s="52">
        <v>0</v>
      </c>
      <c r="L60" s="108" t="s">
        <v>50</v>
      </c>
    </row>
    <row r="61" spans="1:12" s="52" customFormat="1" ht="15.75" x14ac:dyDescent="0.5">
      <c r="A61" s="106" t="s">
        <v>370</v>
      </c>
      <c r="B61" s="52" t="s">
        <v>354</v>
      </c>
      <c r="C61" s="79">
        <v>-0.19470000000000001</v>
      </c>
      <c r="D61" s="79">
        <v>0.1239</v>
      </c>
      <c r="E61" s="52">
        <v>-1.5719000000000001</v>
      </c>
      <c r="F61" s="107">
        <v>0.11595999999999999</v>
      </c>
      <c r="G61" s="52">
        <v>6.5799999999999997E-2</v>
      </c>
      <c r="H61" s="52">
        <v>4.4299999999999999E-2</v>
      </c>
      <c r="I61" s="52">
        <v>1</v>
      </c>
      <c r="J61" s="52" t="s">
        <v>50</v>
      </c>
      <c r="K61" s="52">
        <v>0</v>
      </c>
      <c r="L61" s="108" t="s">
        <v>50</v>
      </c>
    </row>
    <row r="62" spans="1:12" s="52" customFormat="1" ht="15.75" x14ac:dyDescent="0.5">
      <c r="A62" s="106" t="s">
        <v>370</v>
      </c>
      <c r="B62" s="52" t="s">
        <v>355</v>
      </c>
      <c r="C62" s="79">
        <v>8.2199999999999995E-2</v>
      </c>
      <c r="D62" s="79">
        <v>3.9699999999999999E-2</v>
      </c>
      <c r="E62" s="52">
        <v>2.0703999999999998</v>
      </c>
      <c r="F62" s="107">
        <v>3.8414999999999998E-2</v>
      </c>
      <c r="G62" s="52">
        <v>0.35670000000000002</v>
      </c>
      <c r="H62" s="52">
        <v>4.8800000000000003E-2</v>
      </c>
      <c r="I62" s="52">
        <v>1</v>
      </c>
      <c r="J62" s="52" t="s">
        <v>50</v>
      </c>
      <c r="K62" s="52">
        <v>0</v>
      </c>
      <c r="L62" s="108" t="s">
        <v>50</v>
      </c>
    </row>
    <row r="63" spans="1:12" s="52" customFormat="1" ht="15.75" x14ac:dyDescent="0.5">
      <c r="A63" s="106" t="s">
        <v>370</v>
      </c>
      <c r="B63" s="52" t="s">
        <v>357</v>
      </c>
      <c r="C63" s="79">
        <v>-4.3200000000000002E-2</v>
      </c>
      <c r="D63" s="79">
        <v>2.9399999999999999E-2</v>
      </c>
      <c r="E63" s="52">
        <v>-1.4682999999999999</v>
      </c>
      <c r="F63" s="107">
        <v>0.14202000000000001</v>
      </c>
      <c r="G63" s="52">
        <v>0.71419999999999995</v>
      </c>
      <c r="H63" s="52">
        <v>3.9399999999999998E-2</v>
      </c>
      <c r="I63" s="52">
        <v>1</v>
      </c>
      <c r="J63" s="52" t="s">
        <v>50</v>
      </c>
      <c r="K63" s="52">
        <v>0</v>
      </c>
      <c r="L63" s="108" t="s">
        <v>50</v>
      </c>
    </row>
    <row r="64" spans="1:12" s="52" customFormat="1" ht="15.75" x14ac:dyDescent="0.5">
      <c r="A64" s="106" t="s">
        <v>370</v>
      </c>
      <c r="B64" s="52" t="s">
        <v>358</v>
      </c>
      <c r="C64" s="79">
        <v>2.3099999999999999E-2</v>
      </c>
      <c r="D64" s="79">
        <v>3.2000000000000001E-2</v>
      </c>
      <c r="E64" s="52">
        <v>0.72250000000000003</v>
      </c>
      <c r="F64" s="107">
        <v>0.47</v>
      </c>
      <c r="G64" s="52">
        <v>0.5968</v>
      </c>
      <c r="H64" s="52">
        <v>4.3099999999999999E-2</v>
      </c>
      <c r="I64" s="52">
        <v>1</v>
      </c>
      <c r="J64" s="52" t="s">
        <v>50</v>
      </c>
      <c r="K64" s="52">
        <v>0</v>
      </c>
      <c r="L64" s="108" t="s">
        <v>50</v>
      </c>
    </row>
    <row r="65" spans="1:12" s="52" customFormat="1" ht="15.75" x14ac:dyDescent="0.5">
      <c r="A65" s="106" t="s">
        <v>370</v>
      </c>
      <c r="B65" s="52" t="s">
        <v>359</v>
      </c>
      <c r="C65" s="79">
        <v>-3.3999999999999998E-3</v>
      </c>
      <c r="D65" s="79">
        <v>2.9700000000000001E-2</v>
      </c>
      <c r="E65" s="52">
        <v>-0.1134</v>
      </c>
      <c r="F65" s="107">
        <v>0.90973000000000004</v>
      </c>
      <c r="G65" s="52">
        <v>0.62590000000000001</v>
      </c>
      <c r="H65" s="52">
        <v>4.36E-2</v>
      </c>
      <c r="I65" s="52">
        <v>1</v>
      </c>
      <c r="J65" s="52" t="s">
        <v>50</v>
      </c>
      <c r="K65" s="52">
        <v>0</v>
      </c>
      <c r="L65" s="108" t="s">
        <v>50</v>
      </c>
    </row>
    <row r="66" spans="1:12" s="52" customFormat="1" ht="15.75" x14ac:dyDescent="0.5">
      <c r="A66" s="109" t="s">
        <v>370</v>
      </c>
      <c r="B66" s="110" t="s">
        <v>360</v>
      </c>
      <c r="C66" s="111">
        <v>5.0700000000000002E-2</v>
      </c>
      <c r="D66" s="111">
        <v>3.4599999999999999E-2</v>
      </c>
      <c r="E66" s="110">
        <v>1.4661</v>
      </c>
      <c r="F66" s="112">
        <v>0.14262</v>
      </c>
      <c r="G66" s="110">
        <v>0.43440000000000001</v>
      </c>
      <c r="H66" s="110">
        <v>4.4699999999999997E-2</v>
      </c>
      <c r="I66" s="110">
        <v>1</v>
      </c>
      <c r="J66" s="110" t="s">
        <v>50</v>
      </c>
      <c r="K66" s="110">
        <v>0</v>
      </c>
      <c r="L66" s="113" t="s">
        <v>50</v>
      </c>
    </row>
    <row r="67" spans="1:12" s="52" customFormat="1" ht="15.75" x14ac:dyDescent="0.5">
      <c r="C67" s="79"/>
      <c r="D67" s="79"/>
      <c r="F67" s="107"/>
    </row>
    <row r="68" spans="1:12" s="52" customFormat="1" ht="15.75" x14ac:dyDescent="0.5">
      <c r="A68" s="80" t="s">
        <v>376</v>
      </c>
      <c r="B68" s="76"/>
      <c r="C68" s="88"/>
      <c r="D68" s="88"/>
      <c r="E68" s="76"/>
      <c r="F68" s="89"/>
      <c r="G68" s="76"/>
      <c r="H68" s="76"/>
      <c r="I68" s="76"/>
      <c r="J68" s="76"/>
      <c r="K68" s="76"/>
      <c r="L68" s="77"/>
    </row>
    <row r="69" spans="1:12" s="52" customFormat="1" ht="15.75" x14ac:dyDescent="0.5">
      <c r="A69" s="90" t="s">
        <v>339</v>
      </c>
      <c r="B69" s="91" t="s">
        <v>340</v>
      </c>
      <c r="C69" s="92" t="s">
        <v>341</v>
      </c>
      <c r="D69" s="92" t="s">
        <v>342</v>
      </c>
      <c r="E69" s="93" t="s">
        <v>343</v>
      </c>
      <c r="F69" s="94" t="s">
        <v>344</v>
      </c>
      <c r="G69" s="93" t="s">
        <v>345</v>
      </c>
      <c r="H69" s="93" t="s">
        <v>346</v>
      </c>
      <c r="I69" s="93" t="s">
        <v>347</v>
      </c>
      <c r="J69" s="93" t="s">
        <v>348</v>
      </c>
      <c r="K69" s="93" t="s">
        <v>349</v>
      </c>
      <c r="L69" s="95" t="s">
        <v>350</v>
      </c>
    </row>
    <row r="70" spans="1:12" s="52" customFormat="1" ht="15.75" x14ac:dyDescent="0.5">
      <c r="A70" s="96" t="s">
        <v>369</v>
      </c>
      <c r="B70" s="97" t="s">
        <v>377</v>
      </c>
      <c r="C70" s="98">
        <v>-0.37440000000000001</v>
      </c>
      <c r="D70" s="98">
        <v>5.2699999999999997E-2</v>
      </c>
      <c r="E70" s="97">
        <v>-7.0991999999999997</v>
      </c>
      <c r="F70" s="99">
        <v>1.2548000000000001E-12</v>
      </c>
      <c r="G70" s="97">
        <v>0.127</v>
      </c>
      <c r="H70" s="97">
        <v>3.1099999999999999E-2</v>
      </c>
      <c r="I70" s="97">
        <v>1</v>
      </c>
      <c r="J70" s="97" t="s">
        <v>50</v>
      </c>
      <c r="K70" s="97">
        <v>0</v>
      </c>
      <c r="L70" s="100" t="s">
        <v>50</v>
      </c>
    </row>
    <row r="71" spans="1:12" s="52" customFormat="1" ht="15.75" x14ac:dyDescent="0.5">
      <c r="A71" s="101" t="s">
        <v>369</v>
      </c>
      <c r="B71" s="102" t="s">
        <v>378</v>
      </c>
      <c r="C71" s="103">
        <v>0.2863</v>
      </c>
      <c r="D71" s="103">
        <v>3.8199999999999998E-2</v>
      </c>
      <c r="E71" s="102">
        <v>7.4951999999999996</v>
      </c>
      <c r="F71" s="104">
        <v>6.6207E-14</v>
      </c>
      <c r="G71" s="102">
        <v>0.13159999999999999</v>
      </c>
      <c r="H71" s="102">
        <v>3.4599999999999999E-2</v>
      </c>
      <c r="I71" s="102">
        <v>1</v>
      </c>
      <c r="J71" s="102" t="s">
        <v>50</v>
      </c>
      <c r="K71" s="102">
        <v>0</v>
      </c>
      <c r="L71" s="105" t="s">
        <v>50</v>
      </c>
    </row>
    <row r="72" spans="1:12" s="52" customFormat="1" ht="15.75" x14ac:dyDescent="0.5">
      <c r="A72" s="101" t="s">
        <v>369</v>
      </c>
      <c r="B72" s="102" t="s">
        <v>379</v>
      </c>
      <c r="C72" s="103">
        <v>0.4118</v>
      </c>
      <c r="D72" s="103">
        <v>5.6399999999999999E-2</v>
      </c>
      <c r="E72" s="102">
        <v>7.3026</v>
      </c>
      <c r="F72" s="104">
        <v>2.8230000000000002E-13</v>
      </c>
      <c r="G72" s="102">
        <v>0.1318</v>
      </c>
      <c r="H72" s="102">
        <v>4.2000000000000003E-2</v>
      </c>
      <c r="I72" s="102">
        <v>1</v>
      </c>
      <c r="J72" s="102" t="s">
        <v>50</v>
      </c>
      <c r="K72" s="102">
        <v>0</v>
      </c>
      <c r="L72" s="105" t="s">
        <v>50</v>
      </c>
    </row>
    <row r="73" spans="1:12" s="52" customFormat="1" ht="15.75" x14ac:dyDescent="0.5">
      <c r="A73" s="101" t="s">
        <v>369</v>
      </c>
      <c r="B73" s="102" t="s">
        <v>380</v>
      </c>
      <c r="C73" s="103">
        <v>0.26050000000000001</v>
      </c>
      <c r="D73" s="103">
        <v>3.5900000000000001E-2</v>
      </c>
      <c r="E73" s="102">
        <v>7.2561</v>
      </c>
      <c r="F73" s="104">
        <v>3.9849E-13</v>
      </c>
      <c r="G73" s="102">
        <v>0.13919999999999999</v>
      </c>
      <c r="H73" s="102">
        <v>2.9499999999999998E-2</v>
      </c>
      <c r="I73" s="102">
        <v>1</v>
      </c>
      <c r="J73" s="102" t="s">
        <v>50</v>
      </c>
      <c r="K73" s="102">
        <v>0</v>
      </c>
      <c r="L73" s="105" t="s">
        <v>50</v>
      </c>
    </row>
    <row r="74" spans="1:12" s="52" customFormat="1" ht="15.75" x14ac:dyDescent="0.5">
      <c r="A74" s="106" t="s">
        <v>369</v>
      </c>
      <c r="B74" s="52" t="s">
        <v>356</v>
      </c>
      <c r="C74" s="79">
        <v>4.0000000000000002E-4</v>
      </c>
      <c r="D74" s="79">
        <v>4.7199999999999999E-2</v>
      </c>
      <c r="E74" s="52">
        <v>8.5000000000000006E-3</v>
      </c>
      <c r="F74" s="107">
        <v>0.99319000000000002</v>
      </c>
      <c r="G74" s="52">
        <v>0.48699999999999999</v>
      </c>
      <c r="H74" s="52">
        <v>5.5399999999999998E-2</v>
      </c>
      <c r="I74" s="52">
        <v>1</v>
      </c>
      <c r="J74" s="52" t="s">
        <v>50</v>
      </c>
      <c r="K74" s="52">
        <v>0</v>
      </c>
      <c r="L74" s="108" t="s">
        <v>50</v>
      </c>
    </row>
    <row r="75" spans="1:12" s="52" customFormat="1" ht="15.75" x14ac:dyDescent="0.5">
      <c r="A75" s="106" t="s">
        <v>369</v>
      </c>
      <c r="B75" s="52" t="s">
        <v>352</v>
      </c>
      <c r="C75" s="79">
        <v>1.0999999999999999E-2</v>
      </c>
      <c r="D75" s="79">
        <v>3.4799999999999998E-2</v>
      </c>
      <c r="E75" s="52">
        <v>0.3155</v>
      </c>
      <c r="F75" s="107">
        <v>0.75238000000000005</v>
      </c>
      <c r="G75" s="52">
        <v>0.68369999999999997</v>
      </c>
      <c r="H75" s="52">
        <v>4.2599999999999999E-2</v>
      </c>
      <c r="I75" s="52">
        <v>1</v>
      </c>
      <c r="J75" s="52" t="s">
        <v>50</v>
      </c>
      <c r="K75" s="52">
        <v>0</v>
      </c>
      <c r="L75" s="108" t="s">
        <v>50</v>
      </c>
    </row>
    <row r="76" spans="1:12" s="52" customFormat="1" ht="15.75" x14ac:dyDescent="0.5">
      <c r="A76" s="106" t="s">
        <v>369</v>
      </c>
      <c r="B76" s="52" t="s">
        <v>353</v>
      </c>
      <c r="C76" s="79">
        <v>-0.2505</v>
      </c>
      <c r="D76" s="79">
        <v>0.1227</v>
      </c>
      <c r="E76" s="52">
        <v>-2.0419999999999998</v>
      </c>
      <c r="F76" s="107">
        <v>4.1148999999999998E-2</v>
      </c>
      <c r="G76" s="52">
        <v>8.48E-2</v>
      </c>
      <c r="H76" s="52">
        <v>4.6199999999999998E-2</v>
      </c>
      <c r="I76" s="52">
        <v>1</v>
      </c>
      <c r="J76" s="52" t="s">
        <v>50</v>
      </c>
      <c r="K76" s="52">
        <v>0</v>
      </c>
      <c r="L76" s="108" t="s">
        <v>50</v>
      </c>
    </row>
    <row r="77" spans="1:12" s="52" customFormat="1" ht="15.75" x14ac:dyDescent="0.5">
      <c r="A77" s="106" t="s">
        <v>369</v>
      </c>
      <c r="B77" s="52" t="s">
        <v>354</v>
      </c>
      <c r="C77" s="79">
        <v>-0.111</v>
      </c>
      <c r="D77" s="79">
        <v>0.13170000000000001</v>
      </c>
      <c r="E77" s="52">
        <v>-0.8427</v>
      </c>
      <c r="F77" s="107">
        <v>0.39938000000000001</v>
      </c>
      <c r="G77" s="52">
        <v>6.59E-2</v>
      </c>
      <c r="H77" s="52">
        <v>4.4299999999999999E-2</v>
      </c>
      <c r="I77" s="52">
        <v>1</v>
      </c>
      <c r="J77" s="52" t="s">
        <v>50</v>
      </c>
      <c r="K77" s="52">
        <v>0</v>
      </c>
      <c r="L77" s="108" t="s">
        <v>50</v>
      </c>
    </row>
    <row r="78" spans="1:12" s="52" customFormat="1" ht="15.75" x14ac:dyDescent="0.5">
      <c r="A78" s="106" t="s">
        <v>369</v>
      </c>
      <c r="B78" s="52" t="s">
        <v>355</v>
      </c>
      <c r="C78" s="79">
        <v>4.5999999999999999E-3</v>
      </c>
      <c r="D78" s="79">
        <v>4.7899999999999998E-2</v>
      </c>
      <c r="E78" s="52">
        <v>9.6699999999999994E-2</v>
      </c>
      <c r="F78" s="107">
        <v>0.92296999999999996</v>
      </c>
      <c r="G78" s="52">
        <v>0.35670000000000002</v>
      </c>
      <c r="H78" s="52">
        <v>4.8800000000000003E-2</v>
      </c>
      <c r="I78" s="52">
        <v>1</v>
      </c>
      <c r="J78" s="52" t="s">
        <v>50</v>
      </c>
      <c r="K78" s="52">
        <v>0</v>
      </c>
      <c r="L78" s="108" t="s">
        <v>50</v>
      </c>
    </row>
    <row r="79" spans="1:12" s="52" customFormat="1" ht="15.75" x14ac:dyDescent="0.5">
      <c r="A79" s="106" t="s">
        <v>369</v>
      </c>
      <c r="B79" s="52" t="s">
        <v>357</v>
      </c>
      <c r="C79" s="79">
        <v>-5.6000000000000001E-2</v>
      </c>
      <c r="D79" s="79">
        <v>3.6999999999999998E-2</v>
      </c>
      <c r="E79" s="52">
        <v>-1.5136000000000001</v>
      </c>
      <c r="F79" s="107">
        <v>0.13012000000000001</v>
      </c>
      <c r="G79" s="52">
        <v>0.71430000000000005</v>
      </c>
      <c r="H79" s="52">
        <v>3.9399999999999998E-2</v>
      </c>
      <c r="I79" s="52">
        <v>1</v>
      </c>
      <c r="J79" s="52" t="s">
        <v>50</v>
      </c>
      <c r="K79" s="52">
        <v>0</v>
      </c>
      <c r="L79" s="108" t="s">
        <v>50</v>
      </c>
    </row>
    <row r="80" spans="1:12" s="52" customFormat="1" ht="15.75" x14ac:dyDescent="0.5">
      <c r="A80" s="106" t="s">
        <v>369</v>
      </c>
      <c r="B80" s="52" t="s">
        <v>358</v>
      </c>
      <c r="C80" s="79">
        <v>-1.9199999999999998E-2</v>
      </c>
      <c r="D80" s="79">
        <v>3.9199999999999999E-2</v>
      </c>
      <c r="E80" s="52">
        <v>-0.48880000000000001</v>
      </c>
      <c r="F80" s="107">
        <v>0.62499000000000005</v>
      </c>
      <c r="G80" s="52">
        <v>0.5968</v>
      </c>
      <c r="H80" s="52">
        <v>4.3099999999999999E-2</v>
      </c>
      <c r="I80" s="52">
        <v>1</v>
      </c>
      <c r="J80" s="52" t="s">
        <v>50</v>
      </c>
      <c r="K80" s="52">
        <v>0</v>
      </c>
      <c r="L80" s="108" t="s">
        <v>50</v>
      </c>
    </row>
    <row r="81" spans="1:12" s="52" customFormat="1" ht="15.75" x14ac:dyDescent="0.5">
      <c r="A81" s="106" t="s">
        <v>369</v>
      </c>
      <c r="B81" s="52" t="s">
        <v>359</v>
      </c>
      <c r="C81" s="79">
        <v>1.3100000000000001E-2</v>
      </c>
      <c r="D81" s="79">
        <v>3.8899999999999997E-2</v>
      </c>
      <c r="E81" s="52">
        <v>0.3367</v>
      </c>
      <c r="F81" s="107">
        <v>0.73631999999999997</v>
      </c>
      <c r="G81" s="52">
        <v>0.62590000000000001</v>
      </c>
      <c r="H81" s="52">
        <v>4.36E-2</v>
      </c>
      <c r="I81" s="52">
        <v>1</v>
      </c>
      <c r="J81" s="52" t="s">
        <v>50</v>
      </c>
      <c r="K81" s="52">
        <v>0</v>
      </c>
      <c r="L81" s="108" t="s">
        <v>50</v>
      </c>
    </row>
    <row r="82" spans="1:12" s="52" customFormat="1" ht="15.75" x14ac:dyDescent="0.5">
      <c r="A82" s="109" t="s">
        <v>369</v>
      </c>
      <c r="B82" s="110" t="s">
        <v>360</v>
      </c>
      <c r="C82" s="111">
        <v>7.0499999999999993E-2</v>
      </c>
      <c r="D82" s="111">
        <v>4.8000000000000001E-2</v>
      </c>
      <c r="E82" s="110">
        <v>1.4697</v>
      </c>
      <c r="F82" s="112">
        <v>0.14165</v>
      </c>
      <c r="G82" s="110">
        <v>0.43440000000000001</v>
      </c>
      <c r="H82" s="110">
        <v>4.4699999999999997E-2</v>
      </c>
      <c r="I82" s="110">
        <v>1</v>
      </c>
      <c r="J82" s="110" t="s">
        <v>50</v>
      </c>
      <c r="K82" s="110">
        <v>0</v>
      </c>
      <c r="L82" s="113" t="s">
        <v>50</v>
      </c>
    </row>
    <row r="83" spans="1:12" s="52" customFormat="1" ht="15.75" x14ac:dyDescent="0.5">
      <c r="C83" s="79"/>
      <c r="D83" s="79"/>
      <c r="F83" s="107"/>
    </row>
    <row r="84" spans="1:12" s="52" customFormat="1" ht="15.75" x14ac:dyDescent="0.5">
      <c r="A84" s="80" t="s">
        <v>376</v>
      </c>
      <c r="B84" s="76"/>
      <c r="C84" s="88"/>
      <c r="D84" s="88"/>
      <c r="E84" s="76"/>
      <c r="F84" s="89"/>
      <c r="G84" s="76"/>
      <c r="H84" s="76"/>
      <c r="I84" s="76"/>
      <c r="J84" s="76"/>
      <c r="K84" s="76"/>
      <c r="L84" s="77"/>
    </row>
    <row r="85" spans="1:12" s="52" customFormat="1" ht="15.75" x14ac:dyDescent="0.5">
      <c r="A85" s="90" t="s">
        <v>339</v>
      </c>
      <c r="B85" s="91" t="s">
        <v>340</v>
      </c>
      <c r="C85" s="92" t="s">
        <v>341</v>
      </c>
      <c r="D85" s="92" t="s">
        <v>342</v>
      </c>
      <c r="E85" s="93" t="s">
        <v>343</v>
      </c>
      <c r="F85" s="94" t="s">
        <v>344</v>
      </c>
      <c r="G85" s="93" t="s">
        <v>345</v>
      </c>
      <c r="H85" s="93" t="s">
        <v>346</v>
      </c>
      <c r="I85" s="93" t="s">
        <v>347</v>
      </c>
      <c r="J85" s="93" t="s">
        <v>348</v>
      </c>
      <c r="K85" s="93" t="s">
        <v>349</v>
      </c>
      <c r="L85" s="95" t="s">
        <v>350</v>
      </c>
    </row>
    <row r="86" spans="1:12" s="52" customFormat="1" ht="15.75" x14ac:dyDescent="0.5">
      <c r="A86" s="96" t="s">
        <v>371</v>
      </c>
      <c r="B86" s="97" t="s">
        <v>377</v>
      </c>
      <c r="C86" s="98">
        <v>-0.3175</v>
      </c>
      <c r="D86" s="98">
        <v>4.3999999999999997E-2</v>
      </c>
      <c r="E86" s="97">
        <v>-7.2153</v>
      </c>
      <c r="F86" s="99">
        <v>5.3830999999999995E-13</v>
      </c>
      <c r="G86" s="97">
        <v>0.127</v>
      </c>
      <c r="H86" s="97">
        <v>3.1099999999999999E-2</v>
      </c>
      <c r="I86" s="97">
        <v>1</v>
      </c>
      <c r="J86" s="97" t="s">
        <v>50</v>
      </c>
      <c r="K86" s="97">
        <v>0</v>
      </c>
      <c r="L86" s="100" t="s">
        <v>50</v>
      </c>
    </row>
    <row r="87" spans="1:12" s="52" customFormat="1" ht="15.75" x14ac:dyDescent="0.5">
      <c r="A87" s="101" t="s">
        <v>371</v>
      </c>
      <c r="B87" s="102" t="s">
        <v>378</v>
      </c>
      <c r="C87" s="103">
        <v>0.1401</v>
      </c>
      <c r="D87" s="103">
        <v>3.3500000000000002E-2</v>
      </c>
      <c r="E87" s="102">
        <v>4.1840999999999999</v>
      </c>
      <c r="F87" s="104">
        <v>2.8623999999999999E-5</v>
      </c>
      <c r="G87" s="102">
        <v>0.13159999999999999</v>
      </c>
      <c r="H87" s="102">
        <v>3.4599999999999999E-2</v>
      </c>
      <c r="I87" s="102">
        <v>1</v>
      </c>
      <c r="J87" s="102" t="s">
        <v>50</v>
      </c>
      <c r="K87" s="102">
        <v>0</v>
      </c>
      <c r="L87" s="105" t="s">
        <v>50</v>
      </c>
    </row>
    <row r="88" spans="1:12" s="52" customFormat="1" ht="15.75" x14ac:dyDescent="0.5">
      <c r="A88" s="101" t="s">
        <v>371</v>
      </c>
      <c r="B88" s="102" t="s">
        <v>379</v>
      </c>
      <c r="C88" s="103">
        <v>0.30599999999999999</v>
      </c>
      <c r="D88" s="103">
        <v>5.2900000000000003E-2</v>
      </c>
      <c r="E88" s="102">
        <v>5.7885999999999997</v>
      </c>
      <c r="F88" s="104">
        <v>7.0978999999999997E-9</v>
      </c>
      <c r="G88" s="102">
        <v>0.1318</v>
      </c>
      <c r="H88" s="102">
        <v>4.2000000000000003E-2</v>
      </c>
      <c r="I88" s="102">
        <v>1</v>
      </c>
      <c r="J88" s="102" t="s">
        <v>50</v>
      </c>
      <c r="K88" s="102">
        <v>0</v>
      </c>
      <c r="L88" s="105" t="s">
        <v>50</v>
      </c>
    </row>
    <row r="89" spans="1:12" s="52" customFormat="1" ht="15.75" x14ac:dyDescent="0.5">
      <c r="A89" s="101" t="s">
        <v>371</v>
      </c>
      <c r="B89" s="102" t="s">
        <v>380</v>
      </c>
      <c r="C89" s="103">
        <v>9.64E-2</v>
      </c>
      <c r="D89" s="103">
        <v>3.1099999999999999E-2</v>
      </c>
      <c r="E89" s="102">
        <v>3.0964999999999998</v>
      </c>
      <c r="F89" s="104">
        <v>1.9583000000000001E-3</v>
      </c>
      <c r="G89" s="102">
        <v>0.13919999999999999</v>
      </c>
      <c r="H89" s="102">
        <v>2.9499999999999998E-2</v>
      </c>
      <c r="I89" s="102">
        <v>1</v>
      </c>
      <c r="J89" s="102" t="s">
        <v>50</v>
      </c>
      <c r="K89" s="102">
        <v>0</v>
      </c>
      <c r="L89" s="105" t="s">
        <v>50</v>
      </c>
    </row>
    <row r="90" spans="1:12" s="52" customFormat="1" ht="15.75" x14ac:dyDescent="0.5">
      <c r="A90" s="106" t="s">
        <v>371</v>
      </c>
      <c r="B90" s="52" t="s">
        <v>356</v>
      </c>
      <c r="C90" s="79">
        <v>-7.0400000000000004E-2</v>
      </c>
      <c r="D90" s="79">
        <v>4.9000000000000002E-2</v>
      </c>
      <c r="E90" s="52">
        <v>-1.4360999999999999</v>
      </c>
      <c r="F90" s="107">
        <v>0.15099000000000001</v>
      </c>
      <c r="G90" s="52">
        <v>0.48709999999999998</v>
      </c>
      <c r="H90" s="52">
        <v>5.5399999999999998E-2</v>
      </c>
      <c r="I90" s="52">
        <v>1</v>
      </c>
      <c r="J90" s="52" t="s">
        <v>50</v>
      </c>
      <c r="K90" s="52">
        <v>0</v>
      </c>
      <c r="L90" s="108" t="s">
        <v>50</v>
      </c>
    </row>
    <row r="91" spans="1:12" s="52" customFormat="1" ht="15.75" x14ac:dyDescent="0.5">
      <c r="A91" s="106" t="s">
        <v>371</v>
      </c>
      <c r="B91" s="52" t="s">
        <v>352</v>
      </c>
      <c r="C91" s="79">
        <v>-1.44E-2</v>
      </c>
      <c r="D91" s="79">
        <v>3.2300000000000002E-2</v>
      </c>
      <c r="E91" s="52">
        <v>-0.44519999999999998</v>
      </c>
      <c r="F91" s="107">
        <v>0.65620999999999996</v>
      </c>
      <c r="G91" s="52">
        <v>0.68369999999999997</v>
      </c>
      <c r="H91" s="52">
        <v>4.2599999999999999E-2</v>
      </c>
      <c r="I91" s="52">
        <v>1</v>
      </c>
      <c r="J91" s="52" t="s">
        <v>50</v>
      </c>
      <c r="K91" s="52">
        <v>0</v>
      </c>
      <c r="L91" s="108" t="s">
        <v>50</v>
      </c>
    </row>
    <row r="92" spans="1:12" s="52" customFormat="1" ht="15.75" x14ac:dyDescent="0.5">
      <c r="A92" s="106" t="s">
        <v>371</v>
      </c>
      <c r="B92" s="52" t="s">
        <v>353</v>
      </c>
      <c r="C92" s="79">
        <v>-1.18E-2</v>
      </c>
      <c r="D92" s="79">
        <v>9.5100000000000004E-2</v>
      </c>
      <c r="E92" s="52">
        <v>-0.1244</v>
      </c>
      <c r="F92" s="107">
        <v>0.90098999999999996</v>
      </c>
      <c r="G92" s="52">
        <v>8.48E-2</v>
      </c>
      <c r="H92" s="52">
        <v>4.6199999999999998E-2</v>
      </c>
      <c r="I92" s="52">
        <v>1</v>
      </c>
      <c r="J92" s="52" t="s">
        <v>50</v>
      </c>
      <c r="K92" s="52">
        <v>0</v>
      </c>
      <c r="L92" s="108" t="s">
        <v>50</v>
      </c>
    </row>
    <row r="93" spans="1:12" s="52" customFormat="1" ht="15.75" x14ac:dyDescent="0.5">
      <c r="A93" s="106" t="s">
        <v>371</v>
      </c>
      <c r="B93" s="52" t="s">
        <v>354</v>
      </c>
      <c r="C93" s="79">
        <v>3.5200000000000002E-2</v>
      </c>
      <c r="D93" s="79">
        <v>0.11260000000000001</v>
      </c>
      <c r="E93" s="52">
        <v>0.3125</v>
      </c>
      <c r="F93" s="107">
        <v>0.75465000000000004</v>
      </c>
      <c r="G93" s="52">
        <v>6.5799999999999997E-2</v>
      </c>
      <c r="H93" s="52">
        <v>4.4299999999999999E-2</v>
      </c>
      <c r="I93" s="52">
        <v>1</v>
      </c>
      <c r="J93" s="52" t="s">
        <v>50</v>
      </c>
      <c r="K93" s="52">
        <v>0</v>
      </c>
      <c r="L93" s="108" t="s">
        <v>50</v>
      </c>
    </row>
    <row r="94" spans="1:12" s="52" customFormat="1" ht="15.75" x14ac:dyDescent="0.5">
      <c r="A94" s="106" t="s">
        <v>371</v>
      </c>
      <c r="B94" s="52" t="s">
        <v>355</v>
      </c>
      <c r="C94" s="79">
        <v>8.1900000000000001E-2</v>
      </c>
      <c r="D94" s="79">
        <v>4.2999999999999997E-2</v>
      </c>
      <c r="E94" s="52">
        <v>1.9065000000000001</v>
      </c>
      <c r="F94" s="107">
        <v>5.6592000000000003E-2</v>
      </c>
      <c r="G94" s="52">
        <v>0.35670000000000002</v>
      </c>
      <c r="H94" s="52">
        <v>4.87E-2</v>
      </c>
      <c r="I94" s="52">
        <v>1</v>
      </c>
      <c r="J94" s="52" t="s">
        <v>50</v>
      </c>
      <c r="K94" s="52">
        <v>0</v>
      </c>
      <c r="L94" s="108" t="s">
        <v>50</v>
      </c>
    </row>
    <row r="95" spans="1:12" s="52" customFormat="1" ht="15.75" x14ac:dyDescent="0.5">
      <c r="A95" s="106" t="s">
        <v>371</v>
      </c>
      <c r="B95" s="52" t="s">
        <v>357</v>
      </c>
      <c r="C95" s="79">
        <v>-5.3499999999999999E-2</v>
      </c>
      <c r="D95" s="79">
        <v>3.8300000000000001E-2</v>
      </c>
      <c r="E95" s="52">
        <v>-1.3977999999999999</v>
      </c>
      <c r="F95" s="107">
        <v>0.16217000000000001</v>
      </c>
      <c r="G95" s="52">
        <v>0.71419999999999995</v>
      </c>
      <c r="H95" s="52">
        <v>3.9399999999999998E-2</v>
      </c>
      <c r="I95" s="52">
        <v>1</v>
      </c>
      <c r="J95" s="52" t="s">
        <v>50</v>
      </c>
      <c r="K95" s="52">
        <v>0</v>
      </c>
      <c r="L95" s="108" t="s">
        <v>50</v>
      </c>
    </row>
    <row r="96" spans="1:12" s="52" customFormat="1" ht="15.75" x14ac:dyDescent="0.5">
      <c r="A96" s="106" t="s">
        <v>371</v>
      </c>
      <c r="B96" s="52" t="s">
        <v>358</v>
      </c>
      <c r="C96" s="79">
        <v>-3.8899999999999997E-2</v>
      </c>
      <c r="D96" s="79">
        <v>3.61E-2</v>
      </c>
      <c r="E96" s="52">
        <v>-1.0771999999999999</v>
      </c>
      <c r="F96" s="107">
        <v>0.28138999999999997</v>
      </c>
      <c r="G96" s="52">
        <v>0.5968</v>
      </c>
      <c r="H96" s="52">
        <v>4.3099999999999999E-2</v>
      </c>
      <c r="I96" s="52">
        <v>1</v>
      </c>
      <c r="J96" s="52" t="s">
        <v>50</v>
      </c>
      <c r="K96" s="52">
        <v>0</v>
      </c>
      <c r="L96" s="108" t="s">
        <v>50</v>
      </c>
    </row>
    <row r="97" spans="1:12" s="52" customFormat="1" ht="15.75" x14ac:dyDescent="0.5">
      <c r="A97" s="106" t="s">
        <v>371</v>
      </c>
      <c r="B97" s="52" t="s">
        <v>359</v>
      </c>
      <c r="C97" s="79">
        <v>-1.1599999999999999E-2</v>
      </c>
      <c r="D97" s="79">
        <v>3.78E-2</v>
      </c>
      <c r="E97" s="52">
        <v>-0.30740000000000001</v>
      </c>
      <c r="F97" s="107">
        <v>0.75854999999999995</v>
      </c>
      <c r="G97" s="52">
        <v>0.62590000000000001</v>
      </c>
      <c r="H97" s="52">
        <v>4.36E-2</v>
      </c>
      <c r="I97" s="52">
        <v>1</v>
      </c>
      <c r="J97" s="52" t="s">
        <v>50</v>
      </c>
      <c r="K97" s="52">
        <v>0</v>
      </c>
      <c r="L97" s="108" t="s">
        <v>50</v>
      </c>
    </row>
    <row r="98" spans="1:12" s="52" customFormat="1" ht="15.75" x14ac:dyDescent="0.5">
      <c r="A98" s="109" t="s">
        <v>371</v>
      </c>
      <c r="B98" s="110" t="s">
        <v>360</v>
      </c>
      <c r="C98" s="111">
        <v>1.1000000000000001E-3</v>
      </c>
      <c r="D98" s="111">
        <v>4.7699999999999999E-2</v>
      </c>
      <c r="E98" s="110">
        <v>2.3699999999999999E-2</v>
      </c>
      <c r="F98" s="112">
        <v>0.98104999999999998</v>
      </c>
      <c r="G98" s="110">
        <v>0.43430000000000002</v>
      </c>
      <c r="H98" s="110">
        <v>4.4699999999999997E-2</v>
      </c>
      <c r="I98" s="110">
        <v>1</v>
      </c>
      <c r="J98" s="110" t="s">
        <v>50</v>
      </c>
      <c r="K98" s="110">
        <v>0</v>
      </c>
      <c r="L98" s="113" t="s">
        <v>50</v>
      </c>
    </row>
    <row r="99" spans="1:12" s="52" customFormat="1" ht="15.75" x14ac:dyDescent="0.5">
      <c r="C99" s="79"/>
      <c r="D99" s="79"/>
      <c r="F99" s="107"/>
    </row>
    <row r="100" spans="1:12" s="52" customFormat="1" ht="15.75" x14ac:dyDescent="0.5">
      <c r="A100" s="80" t="s">
        <v>376</v>
      </c>
      <c r="B100" s="76"/>
      <c r="C100" s="88"/>
      <c r="D100" s="88"/>
      <c r="E100" s="76"/>
      <c r="F100" s="89"/>
      <c r="G100" s="76"/>
      <c r="H100" s="76"/>
      <c r="I100" s="76"/>
      <c r="J100" s="76"/>
      <c r="K100" s="76"/>
      <c r="L100" s="77"/>
    </row>
    <row r="101" spans="1:12" s="52" customFormat="1" ht="15.75" x14ac:dyDescent="0.5">
      <c r="A101" s="90" t="s">
        <v>339</v>
      </c>
      <c r="B101" s="91" t="s">
        <v>340</v>
      </c>
      <c r="C101" s="92" t="s">
        <v>341</v>
      </c>
      <c r="D101" s="92" t="s">
        <v>342</v>
      </c>
      <c r="E101" s="93" t="s">
        <v>343</v>
      </c>
      <c r="F101" s="94" t="s">
        <v>344</v>
      </c>
      <c r="G101" s="93" t="s">
        <v>345</v>
      </c>
      <c r="H101" s="93" t="s">
        <v>346</v>
      </c>
      <c r="I101" s="93" t="s">
        <v>347</v>
      </c>
      <c r="J101" s="93" t="s">
        <v>348</v>
      </c>
      <c r="K101" s="93" t="s">
        <v>349</v>
      </c>
      <c r="L101" s="95" t="s">
        <v>350</v>
      </c>
    </row>
    <row r="102" spans="1:12" s="52" customFormat="1" ht="15.75" x14ac:dyDescent="0.5">
      <c r="A102" s="96" t="s">
        <v>373</v>
      </c>
      <c r="B102" s="97" t="s">
        <v>377</v>
      </c>
      <c r="C102" s="98">
        <v>-0.36749999999999999</v>
      </c>
      <c r="D102" s="98">
        <v>4.3999999999999997E-2</v>
      </c>
      <c r="E102" s="97">
        <v>-8.3554999999999993</v>
      </c>
      <c r="F102" s="99">
        <v>6.5151000000000001E-17</v>
      </c>
      <c r="G102" s="97">
        <v>0.1239</v>
      </c>
      <c r="H102" s="97">
        <v>3.0200000000000001E-2</v>
      </c>
      <c r="I102" s="97">
        <v>1</v>
      </c>
      <c r="J102" s="97" t="s">
        <v>50</v>
      </c>
      <c r="K102" s="97">
        <v>0</v>
      </c>
      <c r="L102" s="100" t="s">
        <v>50</v>
      </c>
    </row>
    <row r="103" spans="1:12" s="52" customFormat="1" ht="15.75" x14ac:dyDescent="0.5">
      <c r="A103" s="101" t="s">
        <v>373</v>
      </c>
      <c r="B103" s="102" t="s">
        <v>378</v>
      </c>
      <c r="C103" s="103">
        <v>0.38529999999999998</v>
      </c>
      <c r="D103" s="103">
        <v>4.5199999999999997E-2</v>
      </c>
      <c r="E103" s="102">
        <v>8.5289999999999999</v>
      </c>
      <c r="F103" s="104">
        <v>1.4765000000000001E-17</v>
      </c>
      <c r="G103" s="102">
        <v>0.12180000000000001</v>
      </c>
      <c r="H103" s="102">
        <v>3.09E-2</v>
      </c>
      <c r="I103" s="102">
        <v>1</v>
      </c>
      <c r="J103" s="102" t="s">
        <v>50</v>
      </c>
      <c r="K103" s="102">
        <v>0</v>
      </c>
      <c r="L103" s="105" t="s">
        <v>50</v>
      </c>
    </row>
    <row r="104" spans="1:12" s="52" customFormat="1" ht="15.75" x14ac:dyDescent="0.5">
      <c r="A104" s="101" t="s">
        <v>373</v>
      </c>
      <c r="B104" s="102" t="s">
        <v>379</v>
      </c>
      <c r="C104" s="103">
        <v>0.41889999999999999</v>
      </c>
      <c r="D104" s="103">
        <v>4.3900000000000002E-2</v>
      </c>
      <c r="E104" s="102">
        <v>9.5411999999999999</v>
      </c>
      <c r="F104" s="104">
        <v>1.4114E-21</v>
      </c>
      <c r="G104" s="102">
        <v>0.13020000000000001</v>
      </c>
      <c r="H104" s="102">
        <v>4.1599999999999998E-2</v>
      </c>
      <c r="I104" s="102">
        <v>1</v>
      </c>
      <c r="J104" s="102" t="s">
        <v>50</v>
      </c>
      <c r="K104" s="102">
        <v>0</v>
      </c>
      <c r="L104" s="105" t="s">
        <v>50</v>
      </c>
    </row>
    <row r="105" spans="1:12" s="52" customFormat="1" ht="15.75" x14ac:dyDescent="0.5">
      <c r="A105" s="101" t="s">
        <v>373</v>
      </c>
      <c r="B105" s="102" t="s">
        <v>380</v>
      </c>
      <c r="C105" s="103">
        <v>0.34720000000000001</v>
      </c>
      <c r="D105" s="103">
        <v>4.24E-2</v>
      </c>
      <c r="E105" s="102">
        <v>8.1873000000000005</v>
      </c>
      <c r="F105" s="104">
        <v>2.6721000000000001E-16</v>
      </c>
      <c r="G105" s="102">
        <v>0.13020000000000001</v>
      </c>
      <c r="H105" s="102">
        <v>2.6100000000000002E-2</v>
      </c>
      <c r="I105" s="102">
        <v>1</v>
      </c>
      <c r="J105" s="102" t="s">
        <v>50</v>
      </c>
      <c r="K105" s="102">
        <v>0</v>
      </c>
      <c r="L105" s="105" t="s">
        <v>50</v>
      </c>
    </row>
    <row r="106" spans="1:12" s="52" customFormat="1" ht="15.75" x14ac:dyDescent="0.5">
      <c r="A106" s="106" t="s">
        <v>373</v>
      </c>
      <c r="B106" s="52" t="s">
        <v>356</v>
      </c>
      <c r="C106" s="79">
        <v>0.10539999999999999</v>
      </c>
      <c r="D106" s="79">
        <v>5.6800000000000003E-2</v>
      </c>
      <c r="E106" s="52">
        <v>1.8565</v>
      </c>
      <c r="F106" s="107">
        <v>6.3380000000000006E-2</v>
      </c>
      <c r="G106" s="52">
        <v>0.49009999999999998</v>
      </c>
      <c r="H106" s="52">
        <v>5.9299999999999999E-2</v>
      </c>
      <c r="I106" s="52">
        <v>1</v>
      </c>
      <c r="J106" s="52" t="s">
        <v>50</v>
      </c>
      <c r="K106" s="52">
        <v>0</v>
      </c>
      <c r="L106" s="108" t="s">
        <v>50</v>
      </c>
    </row>
    <row r="107" spans="1:12" s="52" customFormat="1" ht="15.75" x14ac:dyDescent="0.5">
      <c r="A107" s="106" t="s">
        <v>373</v>
      </c>
      <c r="B107" s="52" t="s">
        <v>352</v>
      </c>
      <c r="C107" s="79">
        <v>-1.6899999999999998E-2</v>
      </c>
      <c r="D107" s="79">
        <v>4.0800000000000003E-2</v>
      </c>
      <c r="E107" s="52">
        <v>-0.41420000000000001</v>
      </c>
      <c r="F107" s="107">
        <v>0.67873000000000006</v>
      </c>
      <c r="G107" s="52">
        <v>0.69920000000000004</v>
      </c>
      <c r="H107" s="52">
        <v>4.3799999999999999E-2</v>
      </c>
      <c r="I107" s="52">
        <v>1</v>
      </c>
      <c r="J107" s="52" t="s">
        <v>50</v>
      </c>
      <c r="K107" s="52">
        <v>0</v>
      </c>
      <c r="L107" s="108" t="s">
        <v>50</v>
      </c>
    </row>
    <row r="108" spans="1:12" s="52" customFormat="1" ht="15.75" x14ac:dyDescent="0.5">
      <c r="A108" s="106" t="s">
        <v>373</v>
      </c>
      <c r="B108" s="52" t="s">
        <v>353</v>
      </c>
      <c r="C108" s="79">
        <v>-0.25369999999999998</v>
      </c>
      <c r="D108" s="79">
        <v>0.1371</v>
      </c>
      <c r="E108" s="52">
        <v>-1.8498000000000001</v>
      </c>
      <c r="F108" s="107">
        <v>6.4341999999999996E-2</v>
      </c>
      <c r="G108" s="52">
        <v>9.0700000000000003E-2</v>
      </c>
      <c r="H108" s="52">
        <v>4.9099999999999998E-2</v>
      </c>
      <c r="I108" s="52">
        <v>1</v>
      </c>
      <c r="J108" s="52" t="s">
        <v>50</v>
      </c>
      <c r="K108" s="52">
        <v>0</v>
      </c>
      <c r="L108" s="108" t="s">
        <v>50</v>
      </c>
    </row>
    <row r="109" spans="1:12" s="52" customFormat="1" ht="15.75" x14ac:dyDescent="0.5">
      <c r="A109" s="106" t="s">
        <v>373</v>
      </c>
      <c r="B109" s="52" t="s">
        <v>354</v>
      </c>
      <c r="C109" s="79">
        <v>-0.29149999999999998</v>
      </c>
      <c r="D109" s="79">
        <v>0.15429999999999999</v>
      </c>
      <c r="E109" s="52">
        <v>-1.8894</v>
      </c>
      <c r="F109" s="107">
        <v>5.8833000000000003E-2</v>
      </c>
      <c r="G109" s="52">
        <v>7.9699999999999993E-2</v>
      </c>
      <c r="H109" s="52">
        <v>4.4600000000000001E-2</v>
      </c>
      <c r="I109" s="52">
        <v>1</v>
      </c>
      <c r="J109" s="52" t="s">
        <v>50</v>
      </c>
      <c r="K109" s="52">
        <v>0</v>
      </c>
      <c r="L109" s="108" t="s">
        <v>50</v>
      </c>
    </row>
    <row r="110" spans="1:12" s="52" customFormat="1" ht="15.75" x14ac:dyDescent="0.5">
      <c r="A110" s="106" t="s">
        <v>373</v>
      </c>
      <c r="B110" s="52" t="s">
        <v>355</v>
      </c>
      <c r="C110" s="79">
        <v>6.83E-2</v>
      </c>
      <c r="D110" s="79">
        <v>5.5199999999999999E-2</v>
      </c>
      <c r="E110" s="52">
        <v>1.2367999999999999</v>
      </c>
      <c r="F110" s="107">
        <v>0.21615000000000001</v>
      </c>
      <c r="G110" s="52">
        <v>0.371</v>
      </c>
      <c r="H110" s="52">
        <v>4.6199999999999998E-2</v>
      </c>
      <c r="I110" s="52">
        <v>1</v>
      </c>
      <c r="J110" s="52" t="s">
        <v>50</v>
      </c>
      <c r="K110" s="52">
        <v>0</v>
      </c>
      <c r="L110" s="108" t="s">
        <v>50</v>
      </c>
    </row>
    <row r="111" spans="1:12" s="52" customFormat="1" ht="15.75" x14ac:dyDescent="0.5">
      <c r="A111" s="106" t="s">
        <v>373</v>
      </c>
      <c r="B111" s="52" t="s">
        <v>357</v>
      </c>
      <c r="C111" s="79">
        <v>-2.2000000000000001E-3</v>
      </c>
      <c r="D111" s="79">
        <v>4.4400000000000002E-2</v>
      </c>
      <c r="E111" s="52">
        <v>-4.8899999999999999E-2</v>
      </c>
      <c r="F111" s="107">
        <v>0.96096000000000004</v>
      </c>
      <c r="G111" s="52">
        <v>0.73370000000000002</v>
      </c>
      <c r="H111" s="52">
        <v>4.3200000000000002E-2</v>
      </c>
      <c r="I111" s="52">
        <v>1</v>
      </c>
      <c r="J111" s="52" t="s">
        <v>50</v>
      </c>
      <c r="K111" s="52">
        <v>0</v>
      </c>
      <c r="L111" s="108" t="s">
        <v>50</v>
      </c>
    </row>
    <row r="112" spans="1:12" s="52" customFormat="1" ht="15.75" x14ac:dyDescent="0.5">
      <c r="A112" s="106" t="s">
        <v>373</v>
      </c>
      <c r="B112" s="52" t="s">
        <v>358</v>
      </c>
      <c r="C112" s="79">
        <v>2.0799999999999999E-2</v>
      </c>
      <c r="D112" s="79">
        <v>4.3700000000000003E-2</v>
      </c>
      <c r="E112" s="52">
        <v>0.47710000000000002</v>
      </c>
      <c r="F112" s="107">
        <v>0.63326000000000005</v>
      </c>
      <c r="G112" s="52">
        <v>0.6069</v>
      </c>
      <c r="H112" s="52">
        <v>4.8099999999999997E-2</v>
      </c>
      <c r="I112" s="52">
        <v>1</v>
      </c>
      <c r="J112" s="52" t="s">
        <v>50</v>
      </c>
      <c r="K112" s="52">
        <v>0</v>
      </c>
      <c r="L112" s="108" t="s">
        <v>50</v>
      </c>
    </row>
    <row r="113" spans="1:12" s="52" customFormat="1" ht="15.75" x14ac:dyDescent="0.5">
      <c r="A113" s="106" t="s">
        <v>373</v>
      </c>
      <c r="B113" s="52" t="s">
        <v>359</v>
      </c>
      <c r="C113" s="79">
        <v>-8.2000000000000007E-3</v>
      </c>
      <c r="D113" s="79">
        <v>4.5900000000000003E-2</v>
      </c>
      <c r="E113" s="52">
        <v>-0.17949999999999999</v>
      </c>
      <c r="F113" s="107">
        <v>0.85753999999999997</v>
      </c>
      <c r="G113" s="52">
        <v>0.63239999999999996</v>
      </c>
      <c r="H113" s="52">
        <v>4.6399999999999997E-2</v>
      </c>
      <c r="I113" s="52">
        <v>1</v>
      </c>
      <c r="J113" s="52" t="s">
        <v>50</v>
      </c>
      <c r="K113" s="52">
        <v>0</v>
      </c>
      <c r="L113" s="108" t="s">
        <v>50</v>
      </c>
    </row>
    <row r="114" spans="1:12" s="52" customFormat="1" ht="15.75" x14ac:dyDescent="0.5">
      <c r="A114" s="109" t="s">
        <v>373</v>
      </c>
      <c r="B114" s="110" t="s">
        <v>360</v>
      </c>
      <c r="C114" s="111">
        <v>5.7000000000000002E-3</v>
      </c>
      <c r="D114" s="111">
        <v>5.4300000000000001E-2</v>
      </c>
      <c r="E114" s="110">
        <v>0.1046</v>
      </c>
      <c r="F114" s="112">
        <v>0.91671999999999998</v>
      </c>
      <c r="G114" s="110">
        <v>0.44469999999999998</v>
      </c>
      <c r="H114" s="110">
        <v>4.6899999999999997E-2</v>
      </c>
      <c r="I114" s="110">
        <v>1</v>
      </c>
      <c r="J114" s="110" t="s">
        <v>50</v>
      </c>
      <c r="K114" s="110">
        <v>0</v>
      </c>
      <c r="L114" s="113" t="s">
        <v>50</v>
      </c>
    </row>
    <row r="115" spans="1:12" s="52" customFormat="1" ht="15.75" x14ac:dyDescent="0.5"/>
    <row r="116" spans="1:12" s="52" customFormat="1" ht="15.75" x14ac:dyDescent="0.5"/>
    <row r="117" spans="1:12" s="52" customFormat="1" ht="15.75" x14ac:dyDescent="0.5"/>
    <row r="118" spans="1:12" s="52" customFormat="1" ht="15.75" x14ac:dyDescent="0.5"/>
    <row r="119" spans="1:12" s="52" customFormat="1" ht="15.75" x14ac:dyDescent="0.5"/>
    <row r="120" spans="1:12" s="52" customFormat="1" ht="15.75" x14ac:dyDescent="0.5"/>
    <row r="121" spans="1:12" s="52" customFormat="1" ht="15.75" x14ac:dyDescent="0.5"/>
    <row r="122" spans="1:12" s="52" customFormat="1" ht="15.75" x14ac:dyDescent="0.5"/>
    <row r="123" spans="1:12" s="52" customFormat="1" ht="15.75" x14ac:dyDescent="0.5"/>
    <row r="124" spans="1:12" s="52" customFormat="1" ht="15.75" x14ac:dyDescent="0.5"/>
    <row r="125" spans="1:12" s="52" customFormat="1" ht="15.75" x14ac:dyDescent="0.5"/>
    <row r="126" spans="1:12" s="52" customFormat="1" ht="15.75" x14ac:dyDescent="0.5"/>
    <row r="127" spans="1:12" s="52" customFormat="1" ht="15.75" x14ac:dyDescent="0.5"/>
    <row r="128" spans="1:12" s="52" customFormat="1" ht="15.75" x14ac:dyDescent="0.5"/>
    <row r="129" s="52" customFormat="1" ht="15.75" x14ac:dyDescent="0.5"/>
    <row r="130" s="52" customFormat="1" ht="15.75" x14ac:dyDescent="0.5"/>
    <row r="131" s="52" customFormat="1" ht="15.75" x14ac:dyDescent="0.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C4E5B-4F65-46C3-9035-52D32B4CD07A}">
  <dimension ref="B2:E17"/>
  <sheetViews>
    <sheetView showGridLines="0" workbookViewId="0">
      <selection activeCell="B3" sqref="B3"/>
    </sheetView>
  </sheetViews>
  <sheetFormatPr defaultRowHeight="14.25" x14ac:dyDescent="0.45"/>
  <cols>
    <col min="2" max="2" width="51.46484375" bestFit="1" customWidth="1"/>
    <col min="3" max="3" width="33" bestFit="1" customWidth="1"/>
    <col min="4" max="4" width="13.1328125" bestFit="1" customWidth="1"/>
    <col min="5" max="5" width="17.6640625" bestFit="1" customWidth="1"/>
  </cols>
  <sheetData>
    <row r="2" spans="2:5" x14ac:dyDescent="0.45">
      <c r="B2" s="1" t="s">
        <v>412</v>
      </c>
    </row>
    <row r="4" spans="2:5" ht="14.65" thickBot="1" x14ac:dyDescent="0.5"/>
    <row r="5" spans="2:5" ht="21" x14ac:dyDescent="0.45">
      <c r="B5" s="147" t="s">
        <v>0</v>
      </c>
      <c r="C5" s="148"/>
      <c r="D5" s="148"/>
      <c r="E5" s="2"/>
    </row>
    <row r="6" spans="2:5" ht="16.149999999999999" thickBot="1" x14ac:dyDescent="0.5">
      <c r="B6" s="3" t="s">
        <v>1</v>
      </c>
      <c r="C6" s="4" t="s">
        <v>2</v>
      </c>
      <c r="D6" s="4" t="s">
        <v>3</v>
      </c>
      <c r="E6" s="5" t="s">
        <v>4</v>
      </c>
    </row>
    <row r="7" spans="2:5" ht="16.149999999999999" thickBot="1" x14ac:dyDescent="0.5">
      <c r="B7" s="6" t="s">
        <v>5</v>
      </c>
      <c r="C7" s="7" t="s">
        <v>6</v>
      </c>
      <c r="D7" s="8">
        <v>11250658</v>
      </c>
      <c r="E7" s="9">
        <v>18961</v>
      </c>
    </row>
    <row r="8" spans="2:5" ht="16.149999999999999" thickBot="1" x14ac:dyDescent="0.5">
      <c r="B8" s="6" t="s">
        <v>7</v>
      </c>
      <c r="C8" s="7" t="s">
        <v>8</v>
      </c>
      <c r="D8" s="8">
        <v>11251568</v>
      </c>
      <c r="E8" s="9">
        <v>18961</v>
      </c>
    </row>
    <row r="9" spans="2:5" ht="16.149999999999999" thickBot="1" x14ac:dyDescent="0.5">
      <c r="B9" s="6" t="s">
        <v>9</v>
      </c>
      <c r="C9" s="7" t="s">
        <v>10</v>
      </c>
      <c r="D9" s="8">
        <v>11250900</v>
      </c>
      <c r="E9" s="9">
        <v>18961</v>
      </c>
    </row>
    <row r="10" spans="2:5" ht="16.149999999999999" thickBot="1" x14ac:dyDescent="0.5">
      <c r="B10" s="6" t="s">
        <v>11</v>
      </c>
      <c r="C10" s="7" t="s">
        <v>12</v>
      </c>
      <c r="D10" s="8">
        <v>11251741</v>
      </c>
      <c r="E10" s="9">
        <v>18961</v>
      </c>
    </row>
    <row r="11" spans="2:5" ht="16.149999999999999" thickBot="1" x14ac:dyDescent="0.5">
      <c r="B11" s="6" t="s">
        <v>13</v>
      </c>
      <c r="C11" s="7" t="s">
        <v>14</v>
      </c>
      <c r="D11" s="8">
        <v>11250320</v>
      </c>
      <c r="E11" s="9">
        <v>18961</v>
      </c>
    </row>
    <row r="12" spans="2:5" ht="16.149999999999999" thickBot="1" x14ac:dyDescent="0.5">
      <c r="B12" s="6" t="s">
        <v>15</v>
      </c>
      <c r="C12" s="7" t="s">
        <v>16</v>
      </c>
      <c r="D12" s="8">
        <v>11251773</v>
      </c>
      <c r="E12" s="9">
        <v>18961</v>
      </c>
    </row>
    <row r="13" spans="2:5" ht="16.149999999999999" thickBot="1" x14ac:dyDescent="0.5">
      <c r="B13" s="6" t="s">
        <v>17</v>
      </c>
      <c r="C13" s="7" t="s">
        <v>18</v>
      </c>
      <c r="D13" s="8">
        <v>2393041</v>
      </c>
      <c r="E13" s="10">
        <v>17736</v>
      </c>
    </row>
    <row r="14" spans="2:5" ht="16.149999999999999" thickBot="1" x14ac:dyDescent="0.5">
      <c r="B14" s="6" t="s">
        <v>19</v>
      </c>
      <c r="C14" s="7" t="s">
        <v>20</v>
      </c>
      <c r="D14" s="8">
        <v>2402800</v>
      </c>
      <c r="E14" s="10">
        <v>17685</v>
      </c>
    </row>
    <row r="15" spans="2:5" ht="16.149999999999999" thickBot="1" x14ac:dyDescent="0.5">
      <c r="B15" s="6" t="s">
        <v>21</v>
      </c>
      <c r="C15" s="7" t="s">
        <v>22</v>
      </c>
      <c r="D15" s="8">
        <v>2394019</v>
      </c>
      <c r="E15" s="10">
        <v>17671</v>
      </c>
    </row>
    <row r="16" spans="2:5" ht="16.149999999999999" thickBot="1" x14ac:dyDescent="0.5">
      <c r="B16" s="6" t="s">
        <v>23</v>
      </c>
      <c r="C16" s="7" t="s">
        <v>24</v>
      </c>
      <c r="D16" s="8">
        <v>2395509</v>
      </c>
      <c r="E16" s="10">
        <v>17673</v>
      </c>
    </row>
    <row r="17" spans="2:5" ht="16.149999999999999" thickBot="1" x14ac:dyDescent="0.5">
      <c r="B17" s="6" t="s">
        <v>25</v>
      </c>
      <c r="C17" s="7" t="s">
        <v>26</v>
      </c>
      <c r="D17" s="8">
        <v>2402374</v>
      </c>
      <c r="E17" s="10">
        <v>17685</v>
      </c>
    </row>
  </sheetData>
  <mergeCells count="1">
    <mergeCell ref="B5:D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F59F7-2CFC-4575-8D55-B961AE74A263}">
  <dimension ref="B2:P28"/>
  <sheetViews>
    <sheetView showGridLines="0" workbookViewId="0">
      <selection activeCell="B3" sqref="B3"/>
    </sheetView>
  </sheetViews>
  <sheetFormatPr defaultRowHeight="14.25" x14ac:dyDescent="0.45"/>
  <cols>
    <col min="2" max="2" width="25.19921875" customWidth="1"/>
    <col min="3" max="3" width="17" bestFit="1" customWidth="1"/>
    <col min="5" max="5" width="9.46484375" bestFit="1" customWidth="1"/>
    <col min="7" max="7" width="9.6640625" bestFit="1" customWidth="1"/>
    <col min="9" max="9" width="9.46484375" bestFit="1" customWidth="1"/>
    <col min="13" max="13" width="9.6640625" bestFit="1" customWidth="1"/>
  </cols>
  <sheetData>
    <row r="2" spans="2:16" x14ac:dyDescent="0.45">
      <c r="B2" s="1" t="s">
        <v>413</v>
      </c>
    </row>
    <row r="4" spans="2:16" ht="14.65" thickBot="1" x14ac:dyDescent="0.5"/>
    <row r="5" spans="2:16" ht="14.65" thickBot="1" x14ac:dyDescent="0.5">
      <c r="B5" s="11" t="s">
        <v>27</v>
      </c>
      <c r="C5" s="12" t="s">
        <v>28</v>
      </c>
      <c r="D5" s="13" t="s">
        <v>29</v>
      </c>
      <c r="E5" s="14" t="s">
        <v>30</v>
      </c>
      <c r="F5" s="14"/>
      <c r="G5" s="15" t="s">
        <v>31</v>
      </c>
      <c r="H5" s="14"/>
      <c r="I5" s="15" t="s">
        <v>32</v>
      </c>
      <c r="J5" s="14"/>
      <c r="K5" s="16" t="s">
        <v>33</v>
      </c>
      <c r="L5" s="17" t="s">
        <v>34</v>
      </c>
      <c r="M5" s="15" t="s">
        <v>35</v>
      </c>
      <c r="N5" s="14"/>
      <c r="O5" s="18"/>
      <c r="P5" s="19"/>
    </row>
    <row r="6" spans="2:16" ht="16.149999999999999" thickBot="1" x14ac:dyDescent="0.5">
      <c r="B6" s="20"/>
      <c r="C6" s="21"/>
      <c r="D6" s="22"/>
      <c r="E6" s="23" t="s">
        <v>36</v>
      </c>
      <c r="F6" s="24" t="s">
        <v>37</v>
      </c>
      <c r="G6" s="23" t="s">
        <v>36</v>
      </c>
      <c r="H6" s="24" t="s">
        <v>37</v>
      </c>
      <c r="I6" s="23" t="s">
        <v>36</v>
      </c>
      <c r="J6" s="25" t="s">
        <v>37</v>
      </c>
      <c r="K6" s="24"/>
      <c r="L6" s="23"/>
      <c r="M6" s="25" t="s">
        <v>38</v>
      </c>
      <c r="N6" s="25" t="s">
        <v>37</v>
      </c>
      <c r="O6" s="26" t="s">
        <v>39</v>
      </c>
      <c r="P6" s="27" t="s">
        <v>37</v>
      </c>
    </row>
    <row r="7" spans="2:16" ht="14.65" thickBot="1" x14ac:dyDescent="0.5">
      <c r="B7" s="28"/>
      <c r="C7" s="29" t="s">
        <v>40</v>
      </c>
      <c r="D7" s="29">
        <v>77</v>
      </c>
      <c r="E7" s="30" t="s">
        <v>41</v>
      </c>
      <c r="F7" s="30" t="s">
        <v>42</v>
      </c>
      <c r="G7" s="30" t="s">
        <v>43</v>
      </c>
      <c r="H7" s="30" t="s">
        <v>44</v>
      </c>
      <c r="I7" s="30" t="s">
        <v>45</v>
      </c>
      <c r="J7" s="30" t="s">
        <v>46</v>
      </c>
      <c r="K7" s="30" t="s">
        <v>47</v>
      </c>
      <c r="L7" s="30" t="s">
        <v>48</v>
      </c>
      <c r="M7" s="30" t="s">
        <v>41</v>
      </c>
      <c r="N7" s="30" t="s">
        <v>49</v>
      </c>
      <c r="O7" s="30" t="s">
        <v>50</v>
      </c>
      <c r="P7" s="30" t="s">
        <v>50</v>
      </c>
    </row>
    <row r="8" spans="2:16" ht="14.65" thickBot="1" x14ac:dyDescent="0.5">
      <c r="B8" s="31"/>
      <c r="C8" s="32" t="s">
        <v>51</v>
      </c>
      <c r="D8" s="32">
        <v>62</v>
      </c>
      <c r="E8" s="33" t="s">
        <v>52</v>
      </c>
      <c r="F8" s="33" t="s">
        <v>53</v>
      </c>
      <c r="G8" s="33" t="s">
        <v>54</v>
      </c>
      <c r="H8" s="33" t="s">
        <v>55</v>
      </c>
      <c r="I8" s="33" t="s">
        <v>56</v>
      </c>
      <c r="J8" s="33" t="s">
        <v>57</v>
      </c>
      <c r="K8" s="33" t="s">
        <v>58</v>
      </c>
      <c r="L8" s="33" t="s">
        <v>59</v>
      </c>
      <c r="M8" s="33" t="s">
        <v>60</v>
      </c>
      <c r="N8" s="33" t="s">
        <v>61</v>
      </c>
      <c r="O8" s="33" t="s">
        <v>50</v>
      </c>
      <c r="P8" s="33" t="s">
        <v>50</v>
      </c>
    </row>
    <row r="9" spans="2:16" ht="14.65" thickBot="1" x14ac:dyDescent="0.5">
      <c r="B9" s="34"/>
      <c r="C9" s="32" t="s">
        <v>62</v>
      </c>
      <c r="D9" s="32">
        <v>44</v>
      </c>
      <c r="E9" s="33" t="s">
        <v>63</v>
      </c>
      <c r="F9" s="33" t="s">
        <v>64</v>
      </c>
      <c r="G9" s="33" t="s">
        <v>65</v>
      </c>
      <c r="H9" s="33" t="s">
        <v>66</v>
      </c>
      <c r="I9" s="33" t="s">
        <v>67</v>
      </c>
      <c r="J9" s="33" t="s">
        <v>68</v>
      </c>
      <c r="K9" s="33" t="s">
        <v>69</v>
      </c>
      <c r="L9" s="33" t="s">
        <v>70</v>
      </c>
      <c r="M9" s="33" t="s">
        <v>71</v>
      </c>
      <c r="N9" s="33" t="s">
        <v>72</v>
      </c>
      <c r="O9" s="33" t="s">
        <v>50</v>
      </c>
      <c r="P9" s="33" t="s">
        <v>50</v>
      </c>
    </row>
    <row r="10" spans="2:16" ht="14.65" thickBot="1" x14ac:dyDescent="0.5">
      <c r="B10" s="35"/>
      <c r="C10" s="36" t="s">
        <v>73</v>
      </c>
      <c r="D10" s="36">
        <v>66</v>
      </c>
      <c r="E10" s="33" t="s">
        <v>74</v>
      </c>
      <c r="F10" s="33" t="s">
        <v>75</v>
      </c>
      <c r="G10" s="33" t="s">
        <v>76</v>
      </c>
      <c r="H10" s="33" t="s">
        <v>77</v>
      </c>
      <c r="I10" s="33" t="s">
        <v>78</v>
      </c>
      <c r="J10" s="33" t="s">
        <v>79</v>
      </c>
      <c r="K10" s="33" t="s">
        <v>80</v>
      </c>
      <c r="L10" s="33" t="s">
        <v>81</v>
      </c>
      <c r="M10" s="33" t="s">
        <v>74</v>
      </c>
      <c r="N10" s="33" t="s">
        <v>82</v>
      </c>
      <c r="O10" s="33" t="s">
        <v>50</v>
      </c>
      <c r="P10" s="33" t="s">
        <v>50</v>
      </c>
    </row>
    <row r="11" spans="2:16" ht="14.65" thickBot="1" x14ac:dyDescent="0.5">
      <c r="B11" s="35"/>
      <c r="C11" s="32" t="s">
        <v>83</v>
      </c>
      <c r="D11" s="32">
        <v>14</v>
      </c>
      <c r="E11" s="33" t="s">
        <v>74</v>
      </c>
      <c r="F11" s="33" t="s">
        <v>84</v>
      </c>
      <c r="G11" s="33" t="s">
        <v>85</v>
      </c>
      <c r="H11" s="33" t="s">
        <v>86</v>
      </c>
      <c r="I11" s="33" t="s">
        <v>87</v>
      </c>
      <c r="J11" s="33" t="s">
        <v>88</v>
      </c>
      <c r="K11" s="33" t="s">
        <v>89</v>
      </c>
      <c r="L11" s="33" t="s">
        <v>90</v>
      </c>
      <c r="M11" s="37" t="s">
        <v>74</v>
      </c>
      <c r="N11" s="37" t="s">
        <v>91</v>
      </c>
      <c r="O11" s="33" t="s">
        <v>50</v>
      </c>
      <c r="P11" s="33" t="s">
        <v>50</v>
      </c>
    </row>
    <row r="12" spans="2:16" ht="14.65" thickBot="1" x14ac:dyDescent="0.5">
      <c r="B12" s="31" t="s">
        <v>92</v>
      </c>
      <c r="C12" s="32" t="s">
        <v>93</v>
      </c>
      <c r="D12" s="36">
        <v>19</v>
      </c>
      <c r="E12" s="33" t="s">
        <v>94</v>
      </c>
      <c r="F12" s="33" t="s">
        <v>95</v>
      </c>
      <c r="G12" s="33" t="s">
        <v>96</v>
      </c>
      <c r="H12" s="33" t="s">
        <v>97</v>
      </c>
      <c r="I12" s="33" t="s">
        <v>98</v>
      </c>
      <c r="J12" s="33" t="s">
        <v>99</v>
      </c>
      <c r="K12" s="33" t="s">
        <v>77</v>
      </c>
      <c r="L12" s="33" t="s">
        <v>100</v>
      </c>
      <c r="M12" s="33" t="s">
        <v>101</v>
      </c>
      <c r="N12" s="33" t="s">
        <v>102</v>
      </c>
      <c r="O12" s="33" t="s">
        <v>50</v>
      </c>
      <c r="P12" s="33" t="s">
        <v>50</v>
      </c>
    </row>
    <row r="13" spans="2:16" ht="14.65" thickBot="1" x14ac:dyDescent="0.5">
      <c r="B13" s="35"/>
      <c r="C13" s="32" t="s">
        <v>103</v>
      </c>
      <c r="D13" s="32">
        <v>22</v>
      </c>
      <c r="E13" s="33" t="s">
        <v>104</v>
      </c>
      <c r="F13" s="33" t="s">
        <v>105</v>
      </c>
      <c r="G13" s="33" t="s">
        <v>106</v>
      </c>
      <c r="H13" s="33" t="s">
        <v>107</v>
      </c>
      <c r="I13" s="33" t="s">
        <v>108</v>
      </c>
      <c r="J13" s="33" t="s">
        <v>109</v>
      </c>
      <c r="K13" s="33" t="s">
        <v>110</v>
      </c>
      <c r="L13" s="33" t="s">
        <v>111</v>
      </c>
      <c r="M13" s="33" t="s">
        <v>112</v>
      </c>
      <c r="N13" s="33" t="s">
        <v>113</v>
      </c>
      <c r="O13" s="33" t="s">
        <v>50</v>
      </c>
      <c r="P13" s="33" t="s">
        <v>50</v>
      </c>
    </row>
    <row r="14" spans="2:16" ht="14.65" thickBot="1" x14ac:dyDescent="0.5">
      <c r="B14" s="35"/>
      <c r="C14" s="32" t="s">
        <v>114</v>
      </c>
      <c r="D14" s="32">
        <v>24</v>
      </c>
      <c r="E14" s="33" t="s">
        <v>115</v>
      </c>
      <c r="F14" s="33" t="s">
        <v>116</v>
      </c>
      <c r="G14" s="33" t="s">
        <v>117</v>
      </c>
      <c r="H14" s="33" t="s">
        <v>118</v>
      </c>
      <c r="I14" s="33" t="s">
        <v>119</v>
      </c>
      <c r="J14" s="33" t="s">
        <v>120</v>
      </c>
      <c r="K14" s="33" t="s">
        <v>121</v>
      </c>
      <c r="L14" s="33" t="s">
        <v>90</v>
      </c>
      <c r="M14" s="33" t="s">
        <v>115</v>
      </c>
      <c r="N14" s="33" t="s">
        <v>116</v>
      </c>
      <c r="O14" s="33" t="s">
        <v>50</v>
      </c>
      <c r="P14" s="33" t="s">
        <v>50</v>
      </c>
    </row>
    <row r="15" spans="2:16" ht="14.65" thickBot="1" x14ac:dyDescent="0.5">
      <c r="B15" s="35"/>
      <c r="C15" s="32" t="s">
        <v>122</v>
      </c>
      <c r="D15" s="32">
        <v>12</v>
      </c>
      <c r="E15" s="33" t="s">
        <v>123</v>
      </c>
      <c r="F15" s="33" t="s">
        <v>124</v>
      </c>
      <c r="G15" s="33" t="s">
        <v>125</v>
      </c>
      <c r="H15" s="33" t="s">
        <v>126</v>
      </c>
      <c r="I15" s="33" t="s">
        <v>127</v>
      </c>
      <c r="J15" s="33" t="s">
        <v>44</v>
      </c>
      <c r="K15" s="33" t="s">
        <v>128</v>
      </c>
      <c r="L15" s="33" t="s">
        <v>129</v>
      </c>
      <c r="M15" s="33" t="s">
        <v>123</v>
      </c>
      <c r="N15" s="33" t="s">
        <v>130</v>
      </c>
      <c r="O15" s="33" t="s">
        <v>50</v>
      </c>
      <c r="P15" s="33" t="s">
        <v>50</v>
      </c>
    </row>
    <row r="16" spans="2:16" ht="14.65" thickBot="1" x14ac:dyDescent="0.5">
      <c r="B16" s="31"/>
      <c r="C16" s="32" t="s">
        <v>131</v>
      </c>
      <c r="D16" s="32">
        <v>2</v>
      </c>
      <c r="E16" s="33" t="s">
        <v>132</v>
      </c>
      <c r="F16" s="33" t="s">
        <v>133</v>
      </c>
      <c r="G16" s="33" t="s">
        <v>134</v>
      </c>
      <c r="H16" s="33" t="s">
        <v>134</v>
      </c>
      <c r="I16" s="33" t="s">
        <v>134</v>
      </c>
      <c r="J16" s="33" t="s">
        <v>134</v>
      </c>
      <c r="K16" s="33" t="s">
        <v>135</v>
      </c>
      <c r="L16" s="33" t="s">
        <v>136</v>
      </c>
      <c r="M16" s="33" t="s">
        <v>134</v>
      </c>
      <c r="N16" s="33" t="s">
        <v>134</v>
      </c>
      <c r="O16" s="33" t="s">
        <v>50</v>
      </c>
      <c r="P16" s="33" t="s">
        <v>50</v>
      </c>
    </row>
    <row r="17" spans="2:16" ht="14.65" thickBot="1" x14ac:dyDescent="0.5">
      <c r="B17" s="38"/>
      <c r="C17" s="39" t="s">
        <v>137</v>
      </c>
      <c r="D17" s="40">
        <v>12</v>
      </c>
      <c r="E17" s="41" t="s">
        <v>138</v>
      </c>
      <c r="F17" s="41" t="s">
        <v>139</v>
      </c>
      <c r="G17" s="41" t="s">
        <v>140</v>
      </c>
      <c r="H17" s="41" t="s">
        <v>141</v>
      </c>
      <c r="I17" s="41" t="s">
        <v>142</v>
      </c>
      <c r="J17" s="41" t="s">
        <v>143</v>
      </c>
      <c r="K17" s="41" t="s">
        <v>66</v>
      </c>
      <c r="L17" s="41" t="s">
        <v>64</v>
      </c>
      <c r="M17" s="41" t="s">
        <v>144</v>
      </c>
      <c r="N17" s="41" t="s">
        <v>145</v>
      </c>
      <c r="O17" s="41" t="s">
        <v>50</v>
      </c>
      <c r="P17" s="41" t="s">
        <v>50</v>
      </c>
    </row>
    <row r="18" spans="2:16" ht="15" thickTop="1" thickBot="1" x14ac:dyDescent="0.5">
      <c r="B18" s="42" t="s">
        <v>40</v>
      </c>
      <c r="C18" s="43"/>
      <c r="D18" s="44">
        <v>3</v>
      </c>
      <c r="E18" s="33" t="s">
        <v>146</v>
      </c>
      <c r="F18" s="33" t="s">
        <v>147</v>
      </c>
      <c r="G18" s="33" t="s">
        <v>148</v>
      </c>
      <c r="H18" s="33" t="s">
        <v>149</v>
      </c>
      <c r="I18" s="33" t="s">
        <v>150</v>
      </c>
      <c r="J18" s="33" t="s">
        <v>151</v>
      </c>
      <c r="K18" s="33" t="s">
        <v>152</v>
      </c>
      <c r="L18" s="33" t="s">
        <v>153</v>
      </c>
      <c r="M18" s="33" t="s">
        <v>134</v>
      </c>
      <c r="N18" s="33" t="s">
        <v>134</v>
      </c>
      <c r="O18" s="33" t="s">
        <v>50</v>
      </c>
      <c r="P18" s="33" t="s">
        <v>50</v>
      </c>
    </row>
    <row r="19" spans="2:16" ht="14.65" thickBot="1" x14ac:dyDescent="0.5">
      <c r="B19" s="42" t="s">
        <v>51</v>
      </c>
      <c r="C19" s="43"/>
      <c r="D19" s="44">
        <v>4</v>
      </c>
      <c r="E19" s="33" t="s">
        <v>154</v>
      </c>
      <c r="F19" s="33" t="s">
        <v>155</v>
      </c>
      <c r="G19" s="33" t="s">
        <v>156</v>
      </c>
      <c r="H19" s="33" t="s">
        <v>110</v>
      </c>
      <c r="I19" s="33" t="s">
        <v>157</v>
      </c>
      <c r="J19" s="33" t="s">
        <v>158</v>
      </c>
      <c r="K19" s="33" t="s">
        <v>120</v>
      </c>
      <c r="L19" s="33" t="s">
        <v>159</v>
      </c>
      <c r="M19" s="33" t="s">
        <v>160</v>
      </c>
      <c r="N19" s="33" t="s">
        <v>161</v>
      </c>
      <c r="O19" s="33" t="s">
        <v>50</v>
      </c>
      <c r="P19" s="33" t="s">
        <v>50</v>
      </c>
    </row>
    <row r="20" spans="2:16" ht="14.65" thickBot="1" x14ac:dyDescent="0.5">
      <c r="B20" s="42" t="s">
        <v>62</v>
      </c>
      <c r="C20" s="43"/>
      <c r="D20" s="44">
        <v>3</v>
      </c>
      <c r="E20" s="33" t="s">
        <v>162</v>
      </c>
      <c r="F20" s="33" t="s">
        <v>120</v>
      </c>
      <c r="G20" s="33" t="s">
        <v>163</v>
      </c>
      <c r="H20" s="33" t="s">
        <v>164</v>
      </c>
      <c r="I20" s="33" t="s">
        <v>165</v>
      </c>
      <c r="J20" s="33" t="s">
        <v>166</v>
      </c>
      <c r="K20" s="33" t="s">
        <v>102</v>
      </c>
      <c r="L20" s="33" t="s">
        <v>167</v>
      </c>
      <c r="M20" s="33" t="s">
        <v>134</v>
      </c>
      <c r="N20" s="33" t="s">
        <v>134</v>
      </c>
      <c r="O20" s="33" t="s">
        <v>50</v>
      </c>
      <c r="P20" s="33" t="s">
        <v>50</v>
      </c>
    </row>
    <row r="21" spans="2:16" ht="14.65" thickBot="1" x14ac:dyDescent="0.5">
      <c r="B21" s="42" t="s">
        <v>73</v>
      </c>
      <c r="C21" s="43"/>
      <c r="D21" s="44">
        <v>4</v>
      </c>
      <c r="E21" s="33" t="s">
        <v>168</v>
      </c>
      <c r="F21" s="33" t="s">
        <v>169</v>
      </c>
      <c r="G21" s="33" t="s">
        <v>170</v>
      </c>
      <c r="H21" s="33" t="s">
        <v>171</v>
      </c>
      <c r="I21" s="33" t="s">
        <v>172</v>
      </c>
      <c r="J21" s="33" t="s">
        <v>173</v>
      </c>
      <c r="K21" s="33" t="s">
        <v>174</v>
      </c>
      <c r="L21" s="33" t="s">
        <v>175</v>
      </c>
      <c r="M21" s="33" t="s">
        <v>176</v>
      </c>
      <c r="N21" s="33" t="s">
        <v>177</v>
      </c>
      <c r="O21" s="33" t="s">
        <v>50</v>
      </c>
      <c r="P21" s="33" t="s">
        <v>50</v>
      </c>
    </row>
    <row r="22" spans="2:16" ht="14.65" thickBot="1" x14ac:dyDescent="0.5">
      <c r="B22" s="42" t="s">
        <v>83</v>
      </c>
      <c r="C22" s="43"/>
      <c r="D22" s="44">
        <v>12</v>
      </c>
      <c r="E22" s="33" t="s">
        <v>178</v>
      </c>
      <c r="F22" s="33" t="s">
        <v>179</v>
      </c>
      <c r="G22" s="33" t="s">
        <v>163</v>
      </c>
      <c r="H22" s="33" t="s">
        <v>180</v>
      </c>
      <c r="I22" s="33" t="s">
        <v>181</v>
      </c>
      <c r="J22" s="33" t="s">
        <v>182</v>
      </c>
      <c r="K22" s="33" t="s">
        <v>183</v>
      </c>
      <c r="L22" s="33" t="s">
        <v>184</v>
      </c>
      <c r="M22" s="33" t="s">
        <v>178</v>
      </c>
      <c r="N22" s="33" t="s">
        <v>185</v>
      </c>
      <c r="O22" s="33" t="s">
        <v>50</v>
      </c>
      <c r="P22" s="33" t="s">
        <v>50</v>
      </c>
    </row>
    <row r="23" spans="2:16" ht="14.65" thickBot="1" x14ac:dyDescent="0.5">
      <c r="B23" s="42" t="s">
        <v>93</v>
      </c>
      <c r="C23" s="45" t="s">
        <v>92</v>
      </c>
      <c r="D23" s="44">
        <v>11</v>
      </c>
      <c r="E23" s="33" t="s">
        <v>186</v>
      </c>
      <c r="F23" s="33" t="s">
        <v>187</v>
      </c>
      <c r="G23" s="33" t="s">
        <v>188</v>
      </c>
      <c r="H23" s="33" t="s">
        <v>189</v>
      </c>
      <c r="I23" s="33" t="s">
        <v>190</v>
      </c>
      <c r="J23" s="33" t="s">
        <v>177</v>
      </c>
      <c r="K23" s="33" t="s">
        <v>191</v>
      </c>
      <c r="L23" s="33" t="s">
        <v>88</v>
      </c>
      <c r="M23" s="33" t="s">
        <v>186</v>
      </c>
      <c r="N23" s="33" t="s">
        <v>192</v>
      </c>
      <c r="O23" s="33" t="s">
        <v>50</v>
      </c>
      <c r="P23" s="33" t="s">
        <v>50</v>
      </c>
    </row>
    <row r="24" spans="2:16" ht="14.65" thickBot="1" x14ac:dyDescent="0.5">
      <c r="B24" s="42" t="s">
        <v>103</v>
      </c>
      <c r="C24" s="43"/>
      <c r="D24" s="44">
        <v>11</v>
      </c>
      <c r="E24" s="33" t="s">
        <v>193</v>
      </c>
      <c r="F24" s="33" t="s">
        <v>194</v>
      </c>
      <c r="G24" s="33" t="s">
        <v>195</v>
      </c>
      <c r="H24" s="33" t="s">
        <v>196</v>
      </c>
      <c r="I24" s="33" t="s">
        <v>197</v>
      </c>
      <c r="J24" s="33" t="s">
        <v>198</v>
      </c>
      <c r="K24" s="33" t="s">
        <v>199</v>
      </c>
      <c r="L24" s="33" t="s">
        <v>200</v>
      </c>
      <c r="M24" s="33" t="s">
        <v>193</v>
      </c>
      <c r="N24" s="33" t="s">
        <v>201</v>
      </c>
      <c r="O24" s="33" t="s">
        <v>50</v>
      </c>
      <c r="P24" s="33" t="s">
        <v>50</v>
      </c>
    </row>
    <row r="25" spans="2:16" ht="14.65" thickBot="1" x14ac:dyDescent="0.5">
      <c r="B25" s="42" t="s">
        <v>114</v>
      </c>
      <c r="C25" s="43"/>
      <c r="D25" s="44">
        <v>10</v>
      </c>
      <c r="E25" s="33" t="s">
        <v>178</v>
      </c>
      <c r="F25" s="33" t="s">
        <v>202</v>
      </c>
      <c r="G25" s="33" t="s">
        <v>162</v>
      </c>
      <c r="H25" s="33" t="s">
        <v>203</v>
      </c>
      <c r="I25" s="33" t="s">
        <v>204</v>
      </c>
      <c r="J25" s="33" t="s">
        <v>205</v>
      </c>
      <c r="K25" s="33" t="s">
        <v>72</v>
      </c>
      <c r="L25" s="33" t="s">
        <v>206</v>
      </c>
      <c r="M25" s="33" t="s">
        <v>178</v>
      </c>
      <c r="N25" s="33" t="s">
        <v>207</v>
      </c>
      <c r="O25" s="33" t="s">
        <v>50</v>
      </c>
      <c r="P25" s="33" t="s">
        <v>50</v>
      </c>
    </row>
    <row r="26" spans="2:16" ht="14.65" thickBot="1" x14ac:dyDescent="0.5">
      <c r="B26" s="42" t="s">
        <v>122</v>
      </c>
      <c r="C26" s="43"/>
      <c r="D26" s="44">
        <v>11</v>
      </c>
      <c r="E26" s="33" t="s">
        <v>144</v>
      </c>
      <c r="F26" s="33" t="s">
        <v>208</v>
      </c>
      <c r="G26" s="33" t="s">
        <v>41</v>
      </c>
      <c r="H26" s="33" t="s">
        <v>209</v>
      </c>
      <c r="I26" s="33" t="s">
        <v>210</v>
      </c>
      <c r="J26" s="33" t="s">
        <v>211</v>
      </c>
      <c r="K26" s="33" t="s">
        <v>212</v>
      </c>
      <c r="L26" s="33" t="s">
        <v>213</v>
      </c>
      <c r="M26" s="33" t="s">
        <v>214</v>
      </c>
      <c r="N26" s="33" t="s">
        <v>215</v>
      </c>
      <c r="O26" s="33" t="s">
        <v>50</v>
      </c>
      <c r="P26" s="33" t="s">
        <v>50</v>
      </c>
    </row>
    <row r="27" spans="2:16" ht="14.65" thickBot="1" x14ac:dyDescent="0.5">
      <c r="B27" s="42" t="s">
        <v>131</v>
      </c>
      <c r="C27" s="45"/>
      <c r="D27" s="44">
        <v>10</v>
      </c>
      <c r="E27" s="33" t="s">
        <v>216</v>
      </c>
      <c r="F27" s="33" t="s">
        <v>217</v>
      </c>
      <c r="G27" s="33" t="s">
        <v>218</v>
      </c>
      <c r="H27" s="33" t="s">
        <v>219</v>
      </c>
      <c r="I27" s="33" t="s">
        <v>220</v>
      </c>
      <c r="J27" s="33" t="s">
        <v>221</v>
      </c>
      <c r="K27" s="33" t="s">
        <v>222</v>
      </c>
      <c r="L27" s="33" t="s">
        <v>223</v>
      </c>
      <c r="M27" s="33" t="s">
        <v>224</v>
      </c>
      <c r="N27" s="33" t="s">
        <v>225</v>
      </c>
      <c r="O27" s="33" t="s">
        <v>50</v>
      </c>
      <c r="P27" s="33" t="s">
        <v>50</v>
      </c>
    </row>
    <row r="28" spans="2:16" ht="14.65" thickBot="1" x14ac:dyDescent="0.5">
      <c r="B28" s="46" t="s">
        <v>137</v>
      </c>
      <c r="C28" s="47"/>
      <c r="D28" s="44">
        <v>4</v>
      </c>
      <c r="E28" s="33" t="s">
        <v>226</v>
      </c>
      <c r="F28" s="33" t="s">
        <v>209</v>
      </c>
      <c r="G28" s="33" t="s">
        <v>227</v>
      </c>
      <c r="H28" s="33" t="s">
        <v>228</v>
      </c>
      <c r="I28" s="33" t="s">
        <v>229</v>
      </c>
      <c r="J28" s="33" t="s">
        <v>230</v>
      </c>
      <c r="K28" s="33" t="s">
        <v>231</v>
      </c>
      <c r="L28" s="33" t="s">
        <v>232</v>
      </c>
      <c r="M28" s="33" t="s">
        <v>233</v>
      </c>
      <c r="N28" s="33" t="s">
        <v>234</v>
      </c>
      <c r="O28" s="33" t="s">
        <v>50</v>
      </c>
      <c r="P28" s="33" t="s">
        <v>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8CADD-C1CD-4FE3-924B-1267C73D93D4}">
  <dimension ref="A2:O81"/>
  <sheetViews>
    <sheetView showGridLines="0" workbookViewId="0">
      <selection activeCell="B3" sqref="B3"/>
    </sheetView>
  </sheetViews>
  <sheetFormatPr defaultRowHeight="14.25" x14ac:dyDescent="0.45"/>
  <cols>
    <col min="1" max="2" width="9.1328125" bestFit="1" customWidth="1"/>
    <col min="3" max="4" width="11" bestFit="1" customWidth="1"/>
    <col min="5" max="6" width="9.1328125" bestFit="1" customWidth="1"/>
    <col min="7" max="7" width="9.796875" bestFit="1" customWidth="1"/>
    <col min="8" max="8" width="11.19921875" bestFit="1" customWidth="1"/>
    <col min="9" max="14" width="9.1328125" bestFit="1" customWidth="1"/>
    <col min="15" max="15" width="10" bestFit="1" customWidth="1"/>
  </cols>
  <sheetData>
    <row r="2" spans="1:15" x14ac:dyDescent="0.45">
      <c r="A2" s="1"/>
      <c r="B2" s="1" t="s">
        <v>414</v>
      </c>
    </row>
    <row r="3" spans="1:15" x14ac:dyDescent="0.45">
      <c r="A3" s="1"/>
    </row>
    <row r="4" spans="1:15" s="52" customFormat="1" ht="15.75" x14ac:dyDescent="0.5">
      <c r="A4" s="114" t="s">
        <v>407</v>
      </c>
      <c r="B4" s="116"/>
      <c r="C4" s="76"/>
      <c r="D4" s="76"/>
      <c r="E4" s="116"/>
      <c r="F4" s="116"/>
      <c r="G4" s="117"/>
      <c r="H4" s="118"/>
      <c r="I4" s="119"/>
      <c r="J4" s="119"/>
      <c r="K4" s="119"/>
      <c r="L4" s="119"/>
      <c r="M4" s="119"/>
      <c r="N4" s="119"/>
      <c r="O4" s="120"/>
    </row>
    <row r="5" spans="1:15" s="52" customFormat="1" ht="15.75" x14ac:dyDescent="0.5">
      <c r="A5" s="115"/>
      <c r="B5" s="121"/>
      <c r="E5" s="121"/>
      <c r="F5" s="121"/>
      <c r="G5" s="122"/>
      <c r="H5" s="123"/>
      <c r="I5" s="124"/>
      <c r="J5" s="124"/>
      <c r="K5" s="124"/>
      <c r="L5" s="124"/>
      <c r="M5" s="124"/>
      <c r="N5" s="124"/>
      <c r="O5" s="125"/>
    </row>
    <row r="6" spans="1:15" s="52" customFormat="1" ht="15.75" x14ac:dyDescent="0.5">
      <c r="A6" s="126" t="s">
        <v>408</v>
      </c>
      <c r="B6" s="121"/>
      <c r="E6" s="121"/>
      <c r="F6" s="121"/>
      <c r="G6" s="122"/>
      <c r="H6" s="123"/>
      <c r="I6" s="124"/>
      <c r="J6" s="124"/>
      <c r="K6" s="124"/>
      <c r="L6" s="124"/>
      <c r="M6" s="124"/>
      <c r="N6" s="124"/>
      <c r="O6" s="125"/>
    </row>
    <row r="7" spans="1:15" s="52" customFormat="1" ht="15.75" x14ac:dyDescent="0.5">
      <c r="A7" s="127" t="s">
        <v>381</v>
      </c>
      <c r="B7" s="128" t="s">
        <v>382</v>
      </c>
      <c r="C7" s="129" t="s">
        <v>383</v>
      </c>
      <c r="D7" s="129" t="s">
        <v>384</v>
      </c>
      <c r="E7" s="128" t="s">
        <v>385</v>
      </c>
      <c r="F7" s="128" t="s">
        <v>386</v>
      </c>
      <c r="G7" s="129" t="s">
        <v>387</v>
      </c>
      <c r="H7" s="130" t="s">
        <v>388</v>
      </c>
      <c r="I7" s="131" t="s">
        <v>389</v>
      </c>
      <c r="J7" s="131" t="s">
        <v>390</v>
      </c>
      <c r="K7" s="131" t="s">
        <v>391</v>
      </c>
      <c r="L7" s="131" t="s">
        <v>392</v>
      </c>
      <c r="M7" s="131" t="s">
        <v>393</v>
      </c>
      <c r="N7" s="131" t="s">
        <v>394</v>
      </c>
      <c r="O7" s="132" t="s">
        <v>344</v>
      </c>
    </row>
    <row r="8" spans="1:15" s="52" customFormat="1" ht="15.75" x14ac:dyDescent="0.5">
      <c r="A8" s="133">
        <v>266</v>
      </c>
      <c r="B8" s="121">
        <v>2</v>
      </c>
      <c r="C8" s="52">
        <v>57952946</v>
      </c>
      <c r="D8" s="52">
        <v>59251996</v>
      </c>
      <c r="E8" s="121">
        <v>3387</v>
      </c>
      <c r="F8" s="121">
        <v>334</v>
      </c>
      <c r="G8" s="122" t="s">
        <v>395</v>
      </c>
      <c r="H8" s="123" t="s">
        <v>396</v>
      </c>
      <c r="I8" s="124">
        <v>-0.53695199999999998</v>
      </c>
      <c r="J8" s="124">
        <v>-1</v>
      </c>
      <c r="K8" s="124">
        <v>-0.10242999999999999</v>
      </c>
      <c r="L8" s="124">
        <v>0.28831699999999999</v>
      </c>
      <c r="M8" s="124">
        <v>1.247E-2</v>
      </c>
      <c r="N8" s="124">
        <v>1</v>
      </c>
      <c r="O8" s="125">
        <v>1.9342100000000001E-2</v>
      </c>
    </row>
    <row r="9" spans="1:15" s="52" customFormat="1" ht="15.75" x14ac:dyDescent="0.5">
      <c r="A9" s="133">
        <v>965</v>
      </c>
      <c r="B9" s="121">
        <v>6</v>
      </c>
      <c r="C9" s="52">
        <v>32586785</v>
      </c>
      <c r="D9" s="52">
        <v>32629239</v>
      </c>
      <c r="E9" s="121">
        <v>651</v>
      </c>
      <c r="F9" s="121">
        <v>150</v>
      </c>
      <c r="G9" s="122" t="s">
        <v>395</v>
      </c>
      <c r="H9" s="123" t="s">
        <v>396</v>
      </c>
      <c r="I9" s="124">
        <v>0.34147</v>
      </c>
      <c r="J9" s="124">
        <v>0.16322</v>
      </c>
      <c r="K9" s="124">
        <v>0.53569</v>
      </c>
      <c r="L9" s="124">
        <v>0.116602</v>
      </c>
      <c r="M9" s="124">
        <v>2.664E-2</v>
      </c>
      <c r="N9" s="124">
        <v>0.28697</v>
      </c>
      <c r="O9" s="125">
        <v>2.6868600000000002E-4</v>
      </c>
    </row>
    <row r="10" spans="1:15" s="52" customFormat="1" ht="15.75" x14ac:dyDescent="0.5">
      <c r="A10" s="133">
        <v>2209</v>
      </c>
      <c r="B10" s="121">
        <v>17</v>
      </c>
      <c r="C10" s="52">
        <v>45883902</v>
      </c>
      <c r="D10" s="52">
        <v>47516224</v>
      </c>
      <c r="E10" s="121">
        <v>4658</v>
      </c>
      <c r="F10" s="121">
        <v>357</v>
      </c>
      <c r="G10" s="122" t="s">
        <v>395</v>
      </c>
      <c r="H10" s="123" t="s">
        <v>396</v>
      </c>
      <c r="I10" s="124">
        <v>0.267903</v>
      </c>
      <c r="J10" s="124">
        <v>2.6620000000000001E-2</v>
      </c>
      <c r="K10" s="124">
        <v>0.53454999999999997</v>
      </c>
      <c r="L10" s="124">
        <v>7.17719E-2</v>
      </c>
      <c r="M10" s="124">
        <v>1.4499999999999999E-3</v>
      </c>
      <c r="N10" s="124">
        <v>0.28575</v>
      </c>
      <c r="O10" s="125">
        <v>3.3739999999999999E-2</v>
      </c>
    </row>
    <row r="11" spans="1:15" s="52" customFormat="1" ht="15.75" x14ac:dyDescent="0.5">
      <c r="A11" s="133">
        <v>2351</v>
      </c>
      <c r="B11" s="121">
        <v>19</v>
      </c>
      <c r="C11" s="52">
        <v>45040933</v>
      </c>
      <c r="D11" s="52">
        <v>45893307</v>
      </c>
      <c r="E11" s="121">
        <v>2620</v>
      </c>
      <c r="F11" s="121">
        <v>368</v>
      </c>
      <c r="G11" s="122" t="s">
        <v>395</v>
      </c>
      <c r="H11" s="123" t="s">
        <v>396</v>
      </c>
      <c r="I11" s="124">
        <v>0.36807099999999998</v>
      </c>
      <c r="J11" s="124">
        <v>0.25785999999999998</v>
      </c>
      <c r="K11" s="124">
        <v>0.48131000000000002</v>
      </c>
      <c r="L11" s="124">
        <v>0.13547600000000001</v>
      </c>
      <c r="M11" s="124">
        <v>6.6489999999999994E-2</v>
      </c>
      <c r="N11" s="124">
        <v>0.23166</v>
      </c>
      <c r="O11" s="125">
        <v>1.2881599999999999E-10</v>
      </c>
    </row>
    <row r="12" spans="1:15" s="52" customFormat="1" ht="15.75" x14ac:dyDescent="0.5">
      <c r="A12" s="134">
        <v>956</v>
      </c>
      <c r="B12" s="135">
        <v>6</v>
      </c>
      <c r="C12" s="136">
        <v>30070718</v>
      </c>
      <c r="D12" s="136">
        <v>30715006</v>
      </c>
      <c r="E12" s="135">
        <v>3935</v>
      </c>
      <c r="F12" s="135">
        <v>139</v>
      </c>
      <c r="G12" s="137" t="s">
        <v>395</v>
      </c>
      <c r="H12" s="138" t="s">
        <v>397</v>
      </c>
      <c r="I12" s="139">
        <v>-0.74654699999999996</v>
      </c>
      <c r="J12" s="139">
        <v>-1</v>
      </c>
      <c r="K12" s="139">
        <v>-0.31496000000000002</v>
      </c>
      <c r="L12" s="139">
        <v>0.55733299999999997</v>
      </c>
      <c r="M12" s="139">
        <v>9.9199999999999997E-2</v>
      </c>
      <c r="N12" s="139">
        <v>1</v>
      </c>
      <c r="O12" s="140">
        <v>1.8954200000000001E-3</v>
      </c>
    </row>
    <row r="13" spans="1:15" s="52" customFormat="1" ht="15.75" x14ac:dyDescent="0.5">
      <c r="A13" s="134">
        <v>964</v>
      </c>
      <c r="B13" s="135">
        <v>6</v>
      </c>
      <c r="C13" s="136">
        <v>32539568</v>
      </c>
      <c r="D13" s="136">
        <v>32586784</v>
      </c>
      <c r="E13" s="135">
        <v>496</v>
      </c>
      <c r="F13" s="135">
        <v>73</v>
      </c>
      <c r="G13" s="137" t="s">
        <v>395</v>
      </c>
      <c r="H13" s="138" t="s">
        <v>397</v>
      </c>
      <c r="I13" s="139">
        <v>0.18226999999999999</v>
      </c>
      <c r="J13" s="139">
        <v>1.9269999999999999E-2</v>
      </c>
      <c r="K13" s="139">
        <v>0.34343000000000001</v>
      </c>
      <c r="L13" s="139">
        <v>3.32222E-2</v>
      </c>
      <c r="M13" s="139">
        <v>7.5000000000000002E-4</v>
      </c>
      <c r="N13" s="139">
        <v>0.11794</v>
      </c>
      <c r="O13" s="140">
        <v>2.8440799999999999E-2</v>
      </c>
    </row>
    <row r="14" spans="1:15" s="52" customFormat="1" ht="15.75" x14ac:dyDescent="0.5">
      <c r="A14" s="134">
        <v>1351</v>
      </c>
      <c r="B14" s="135">
        <v>8</v>
      </c>
      <c r="C14" s="136">
        <v>125453323</v>
      </c>
      <c r="D14" s="136">
        <v>126766827</v>
      </c>
      <c r="E14" s="135">
        <v>4257</v>
      </c>
      <c r="F14" s="135">
        <v>384</v>
      </c>
      <c r="G14" s="137" t="s">
        <v>395</v>
      </c>
      <c r="H14" s="138" t="s">
        <v>397</v>
      </c>
      <c r="I14" s="139">
        <v>0.293321</v>
      </c>
      <c r="J14" s="139">
        <v>0.10854</v>
      </c>
      <c r="K14" s="139">
        <v>0.48942999999999998</v>
      </c>
      <c r="L14" s="139">
        <v>8.6037299999999997E-2</v>
      </c>
      <c r="M14" s="139">
        <v>1.179E-2</v>
      </c>
      <c r="N14" s="139">
        <v>0.23954</v>
      </c>
      <c r="O14" s="140">
        <v>2.3166800000000002E-3</v>
      </c>
    </row>
    <row r="15" spans="1:15" s="52" customFormat="1" ht="15.75" x14ac:dyDescent="0.5">
      <c r="A15" s="134">
        <v>2209</v>
      </c>
      <c r="B15" s="135">
        <v>17</v>
      </c>
      <c r="C15" s="136">
        <v>45883902</v>
      </c>
      <c r="D15" s="136">
        <v>47516224</v>
      </c>
      <c r="E15" s="135">
        <v>4658</v>
      </c>
      <c r="F15" s="135">
        <v>357</v>
      </c>
      <c r="G15" s="137" t="s">
        <v>395</v>
      </c>
      <c r="H15" s="138" t="s">
        <v>397</v>
      </c>
      <c r="I15" s="139">
        <v>0.33576699999999998</v>
      </c>
      <c r="J15" s="139">
        <v>0.12572</v>
      </c>
      <c r="K15" s="139">
        <v>0.55825000000000002</v>
      </c>
      <c r="L15" s="139">
        <v>0.11273900000000001</v>
      </c>
      <c r="M15" s="139">
        <v>1.5800000000000002E-2</v>
      </c>
      <c r="N15" s="139">
        <v>0.31163999999999997</v>
      </c>
      <c r="O15" s="140">
        <v>2.4677499999999999E-3</v>
      </c>
    </row>
    <row r="16" spans="1:15" s="52" customFormat="1" ht="15.75" x14ac:dyDescent="0.5">
      <c r="A16" s="134">
        <v>2255</v>
      </c>
      <c r="B16" s="135">
        <v>18</v>
      </c>
      <c r="C16" s="136">
        <v>20009697</v>
      </c>
      <c r="D16" s="136">
        <v>21622716</v>
      </c>
      <c r="E16" s="135">
        <v>3943</v>
      </c>
      <c r="F16" s="135">
        <v>329</v>
      </c>
      <c r="G16" s="137" t="s">
        <v>395</v>
      </c>
      <c r="H16" s="138" t="s">
        <v>397</v>
      </c>
      <c r="I16" s="139">
        <v>-0.34970000000000001</v>
      </c>
      <c r="J16" s="139">
        <v>-0.66515999999999997</v>
      </c>
      <c r="K16" s="139">
        <v>-0.12306</v>
      </c>
      <c r="L16" s="139">
        <v>0.12229</v>
      </c>
      <c r="M16" s="139">
        <v>1.5140000000000001E-2</v>
      </c>
      <c r="N16" s="139">
        <v>0.44244</v>
      </c>
      <c r="O16" s="140">
        <v>3.84271E-3</v>
      </c>
    </row>
    <row r="17" spans="1:15" s="52" customFormat="1" ht="15.75" x14ac:dyDescent="0.5">
      <c r="A17" s="134">
        <v>2351</v>
      </c>
      <c r="B17" s="135">
        <v>19</v>
      </c>
      <c r="C17" s="136">
        <v>45040933</v>
      </c>
      <c r="D17" s="136">
        <v>45893307</v>
      </c>
      <c r="E17" s="135">
        <v>2620</v>
      </c>
      <c r="F17" s="135">
        <v>368</v>
      </c>
      <c r="G17" s="137" t="s">
        <v>395</v>
      </c>
      <c r="H17" s="138" t="s">
        <v>397</v>
      </c>
      <c r="I17" s="139">
        <v>0.52749800000000002</v>
      </c>
      <c r="J17" s="139">
        <v>0.44175999999999999</v>
      </c>
      <c r="K17" s="139">
        <v>0.61667000000000005</v>
      </c>
      <c r="L17" s="139">
        <v>0.278254</v>
      </c>
      <c r="M17" s="139">
        <v>0.19514999999999999</v>
      </c>
      <c r="N17" s="139">
        <v>0.38028000000000001</v>
      </c>
      <c r="O17" s="140">
        <v>9.8037300000000006E-28</v>
      </c>
    </row>
    <row r="18" spans="1:15" s="52" customFormat="1" ht="15.75" x14ac:dyDescent="0.5">
      <c r="A18" s="133">
        <v>963</v>
      </c>
      <c r="B18" s="121">
        <v>6</v>
      </c>
      <c r="C18" s="52">
        <v>32454578</v>
      </c>
      <c r="D18" s="52">
        <v>32539567</v>
      </c>
      <c r="E18" s="121">
        <v>89</v>
      </c>
      <c r="F18" s="121">
        <v>54</v>
      </c>
      <c r="G18" s="122" t="s">
        <v>395</v>
      </c>
      <c r="H18" s="123" t="s">
        <v>398</v>
      </c>
      <c r="I18" s="124">
        <v>-0.37651299999999999</v>
      </c>
      <c r="J18" s="124">
        <v>-0.52934000000000003</v>
      </c>
      <c r="K18" s="124">
        <v>-0.22367000000000001</v>
      </c>
      <c r="L18" s="124">
        <v>0.141762</v>
      </c>
      <c r="M18" s="124">
        <v>5.0029999999999998E-2</v>
      </c>
      <c r="N18" s="124">
        <v>0.2802</v>
      </c>
      <c r="O18" s="125">
        <v>7.2540000000000003E-6</v>
      </c>
    </row>
    <row r="19" spans="1:15" s="52" customFormat="1" ht="15.75" x14ac:dyDescent="0.5">
      <c r="A19" s="133">
        <v>1957</v>
      </c>
      <c r="B19" s="121">
        <v>14</v>
      </c>
      <c r="C19" s="52">
        <v>22760701</v>
      </c>
      <c r="D19" s="52">
        <v>23985936</v>
      </c>
      <c r="E19" s="121">
        <v>3601</v>
      </c>
      <c r="F19" s="121">
        <v>408</v>
      </c>
      <c r="G19" s="122" t="s">
        <v>395</v>
      </c>
      <c r="H19" s="123" t="s">
        <v>398</v>
      </c>
      <c r="I19" s="124">
        <v>0.37506400000000001</v>
      </c>
      <c r="J19" s="124">
        <v>0.11534999999999999</v>
      </c>
      <c r="K19" s="124">
        <v>0.74317</v>
      </c>
      <c r="L19" s="124">
        <v>0.14067299999999999</v>
      </c>
      <c r="M19" s="124">
        <v>1.3469999999999999E-2</v>
      </c>
      <c r="N19" s="124">
        <v>0.55230000000000001</v>
      </c>
      <c r="O19" s="125">
        <v>5.5495099999999997E-3</v>
      </c>
    </row>
    <row r="20" spans="1:15" s="52" customFormat="1" ht="15.75" x14ac:dyDescent="0.5">
      <c r="A20" s="133">
        <v>2209</v>
      </c>
      <c r="B20" s="121">
        <v>17</v>
      </c>
      <c r="C20" s="52">
        <v>45883902</v>
      </c>
      <c r="D20" s="52">
        <v>47516224</v>
      </c>
      <c r="E20" s="121">
        <v>4658</v>
      </c>
      <c r="F20" s="121">
        <v>357</v>
      </c>
      <c r="G20" s="122" t="s">
        <v>395</v>
      </c>
      <c r="H20" s="123" t="s">
        <v>398</v>
      </c>
      <c r="I20" s="124">
        <v>0.31230599999999997</v>
      </c>
      <c r="J20" s="124">
        <v>4.9320000000000003E-2</v>
      </c>
      <c r="K20" s="124">
        <v>0.62141000000000002</v>
      </c>
      <c r="L20" s="124">
        <v>9.75351E-2</v>
      </c>
      <c r="M20" s="124">
        <v>3.4099999999999998E-3</v>
      </c>
      <c r="N20" s="124">
        <v>0.38614999999999999</v>
      </c>
      <c r="O20" s="125">
        <v>2.20693E-2</v>
      </c>
    </row>
    <row r="21" spans="1:15" s="52" customFormat="1" ht="15.75" x14ac:dyDescent="0.5">
      <c r="A21" s="134">
        <v>230</v>
      </c>
      <c r="B21" s="135">
        <v>2</v>
      </c>
      <c r="C21" s="136">
        <v>26894103</v>
      </c>
      <c r="D21" s="136">
        <v>28819510</v>
      </c>
      <c r="E21" s="135">
        <v>994</v>
      </c>
      <c r="F21" s="135">
        <v>144</v>
      </c>
      <c r="G21" s="137" t="s">
        <v>395</v>
      </c>
      <c r="H21" s="138" t="s">
        <v>399</v>
      </c>
      <c r="I21" s="139">
        <v>0.57082900000000003</v>
      </c>
      <c r="J21" s="139">
        <v>0.19747999999999999</v>
      </c>
      <c r="K21" s="139">
        <v>1</v>
      </c>
      <c r="L21" s="139">
        <v>0.32584600000000002</v>
      </c>
      <c r="M21" s="139">
        <v>3.9309999999999998E-2</v>
      </c>
      <c r="N21" s="139">
        <v>1</v>
      </c>
      <c r="O21" s="140">
        <v>5.4413400000000002E-3</v>
      </c>
    </row>
    <row r="22" spans="1:15" s="52" customFormat="1" ht="15.75" x14ac:dyDescent="0.5">
      <c r="A22" s="134">
        <v>1957</v>
      </c>
      <c r="B22" s="135">
        <v>14</v>
      </c>
      <c r="C22" s="136">
        <v>22760701</v>
      </c>
      <c r="D22" s="136">
        <v>23985936</v>
      </c>
      <c r="E22" s="135">
        <v>961</v>
      </c>
      <c r="F22" s="135">
        <v>216</v>
      </c>
      <c r="G22" s="137" t="s">
        <v>395</v>
      </c>
      <c r="H22" s="138" t="s">
        <v>399</v>
      </c>
      <c r="I22" s="139">
        <v>-0.234177</v>
      </c>
      <c r="J22" s="139">
        <v>-0.44534000000000001</v>
      </c>
      <c r="K22" s="139">
        <v>-4.0849999999999997E-2</v>
      </c>
      <c r="L22" s="139">
        <v>5.4838999999999999E-2</v>
      </c>
      <c r="M22" s="139">
        <v>2.0600000000000002E-3</v>
      </c>
      <c r="N22" s="139">
        <v>0.19833000000000001</v>
      </c>
      <c r="O22" s="140">
        <v>2.17596E-2</v>
      </c>
    </row>
    <row r="23" spans="1:15" s="52" customFormat="1" ht="15.75" x14ac:dyDescent="0.5">
      <c r="A23" s="134">
        <v>2209</v>
      </c>
      <c r="B23" s="135">
        <v>17</v>
      </c>
      <c r="C23" s="136">
        <v>45883902</v>
      </c>
      <c r="D23" s="136">
        <v>47516224</v>
      </c>
      <c r="E23" s="135">
        <v>960</v>
      </c>
      <c r="F23" s="135">
        <v>141</v>
      </c>
      <c r="G23" s="137" t="s">
        <v>395</v>
      </c>
      <c r="H23" s="138" t="s">
        <v>399</v>
      </c>
      <c r="I23" s="139">
        <v>0.527115</v>
      </c>
      <c r="J23" s="139">
        <v>0.107</v>
      </c>
      <c r="K23" s="139">
        <v>1</v>
      </c>
      <c r="L23" s="139">
        <v>0.27784999999999999</v>
      </c>
      <c r="M23" s="139">
        <v>1.324E-2</v>
      </c>
      <c r="N23" s="139">
        <v>1</v>
      </c>
      <c r="O23" s="140">
        <v>1.7476700000000001E-2</v>
      </c>
    </row>
    <row r="24" spans="1:15" s="52" customFormat="1" ht="15.75" x14ac:dyDescent="0.5">
      <c r="A24" s="134">
        <v>2351</v>
      </c>
      <c r="B24" s="135">
        <v>19</v>
      </c>
      <c r="C24" s="136">
        <v>45040933</v>
      </c>
      <c r="D24" s="136">
        <v>45893307</v>
      </c>
      <c r="E24" s="135">
        <v>325</v>
      </c>
      <c r="F24" s="135">
        <v>122</v>
      </c>
      <c r="G24" s="137" t="s">
        <v>395</v>
      </c>
      <c r="H24" s="138" t="s">
        <v>399</v>
      </c>
      <c r="I24" s="139">
        <v>0.22378000000000001</v>
      </c>
      <c r="J24" s="139">
        <v>4.0439999999999997E-2</v>
      </c>
      <c r="K24" s="139">
        <v>0.41942000000000002</v>
      </c>
      <c r="L24" s="139">
        <v>5.0077499999999997E-2</v>
      </c>
      <c r="M24" s="139">
        <v>1.98E-3</v>
      </c>
      <c r="N24" s="139">
        <v>0.17591000000000001</v>
      </c>
      <c r="O24" s="140">
        <v>1.7434499999999999E-2</v>
      </c>
    </row>
    <row r="25" spans="1:15" s="52" customFormat="1" ht="15.75" x14ac:dyDescent="0.5">
      <c r="A25" s="133">
        <v>956</v>
      </c>
      <c r="B25" s="121">
        <v>6</v>
      </c>
      <c r="C25" s="52">
        <v>30070718</v>
      </c>
      <c r="D25" s="52">
        <v>30715006</v>
      </c>
      <c r="E25" s="121">
        <v>3935</v>
      </c>
      <c r="F25" s="121">
        <v>139</v>
      </c>
      <c r="G25" s="122" t="s">
        <v>395</v>
      </c>
      <c r="H25" s="123" t="s">
        <v>400</v>
      </c>
      <c r="I25" s="124">
        <v>-0.51487700000000003</v>
      </c>
      <c r="J25" s="124">
        <v>-1</v>
      </c>
      <c r="K25" s="124">
        <v>-0.11018</v>
      </c>
      <c r="L25" s="124">
        <v>0.26509899999999997</v>
      </c>
      <c r="M25" s="124">
        <v>1.32E-2</v>
      </c>
      <c r="N25" s="124">
        <v>1</v>
      </c>
      <c r="O25" s="125">
        <v>1.37257E-2</v>
      </c>
    </row>
    <row r="26" spans="1:15" s="52" customFormat="1" ht="15.75" x14ac:dyDescent="0.5">
      <c r="A26" s="133">
        <v>963</v>
      </c>
      <c r="B26" s="121">
        <v>6</v>
      </c>
      <c r="C26" s="52">
        <v>32454578</v>
      </c>
      <c r="D26" s="52">
        <v>32539567</v>
      </c>
      <c r="E26" s="121">
        <v>89</v>
      </c>
      <c r="F26" s="121">
        <v>54</v>
      </c>
      <c r="G26" s="122" t="s">
        <v>395</v>
      </c>
      <c r="H26" s="123" t="s">
        <v>400</v>
      </c>
      <c r="I26" s="124">
        <v>0.15422</v>
      </c>
      <c r="J26" s="124">
        <v>8.6700000000000006E-3</v>
      </c>
      <c r="K26" s="124">
        <v>0.29704000000000003</v>
      </c>
      <c r="L26" s="124">
        <v>2.3783800000000001E-2</v>
      </c>
      <c r="M26" s="124">
        <v>4.0000000000000002E-4</v>
      </c>
      <c r="N26" s="124">
        <v>8.8230000000000003E-2</v>
      </c>
      <c r="O26" s="125">
        <v>3.5613600000000002E-2</v>
      </c>
    </row>
    <row r="27" spans="1:15" s="52" customFormat="1" ht="15.75" x14ac:dyDescent="0.5">
      <c r="A27" s="133">
        <v>964</v>
      </c>
      <c r="B27" s="121">
        <v>6</v>
      </c>
      <c r="C27" s="52">
        <v>32539568</v>
      </c>
      <c r="D27" s="52">
        <v>32586784</v>
      </c>
      <c r="E27" s="121">
        <v>496</v>
      </c>
      <c r="F27" s="121">
        <v>73</v>
      </c>
      <c r="G27" s="122" t="s">
        <v>395</v>
      </c>
      <c r="H27" s="123" t="s">
        <v>400</v>
      </c>
      <c r="I27" s="124">
        <v>0.27044000000000001</v>
      </c>
      <c r="J27" s="124">
        <v>6.4560000000000006E-2</v>
      </c>
      <c r="K27" s="124">
        <v>0.47671000000000002</v>
      </c>
      <c r="L27" s="124">
        <v>7.3137900000000006E-2</v>
      </c>
      <c r="M27" s="124">
        <v>4.5799999999999999E-3</v>
      </c>
      <c r="N27" s="124">
        <v>0.22725999999999999</v>
      </c>
      <c r="O27" s="125">
        <v>1.03666E-2</v>
      </c>
    </row>
    <row r="28" spans="1:15" s="52" customFormat="1" ht="15.75" x14ac:dyDescent="0.5">
      <c r="A28" s="133">
        <v>1351</v>
      </c>
      <c r="B28" s="121">
        <v>8</v>
      </c>
      <c r="C28" s="52">
        <v>125453323</v>
      </c>
      <c r="D28" s="52">
        <v>126766827</v>
      </c>
      <c r="E28" s="121">
        <v>4257</v>
      </c>
      <c r="F28" s="121">
        <v>384</v>
      </c>
      <c r="G28" s="122" t="s">
        <v>395</v>
      </c>
      <c r="H28" s="123" t="s">
        <v>400</v>
      </c>
      <c r="I28" s="124">
        <v>0.306367</v>
      </c>
      <c r="J28" s="124">
        <v>3.2910000000000002E-2</v>
      </c>
      <c r="K28" s="124">
        <v>0.67617000000000005</v>
      </c>
      <c r="L28" s="124">
        <v>9.3860600000000002E-2</v>
      </c>
      <c r="M28" s="124">
        <v>2.1299999999999999E-3</v>
      </c>
      <c r="N28" s="124">
        <v>0.45721000000000001</v>
      </c>
      <c r="O28" s="125">
        <v>2.7235200000000001E-2</v>
      </c>
    </row>
    <row r="29" spans="1:15" s="52" customFormat="1" ht="15.75" x14ac:dyDescent="0.5">
      <c r="A29" s="133">
        <v>2209</v>
      </c>
      <c r="B29" s="121">
        <v>17</v>
      </c>
      <c r="C29" s="52">
        <v>45883902</v>
      </c>
      <c r="D29" s="52">
        <v>47516224</v>
      </c>
      <c r="E29" s="121">
        <v>4658</v>
      </c>
      <c r="F29" s="121">
        <v>357</v>
      </c>
      <c r="G29" s="122" t="s">
        <v>395</v>
      </c>
      <c r="H29" s="123" t="s">
        <v>400</v>
      </c>
      <c r="I29" s="124">
        <v>0.331459</v>
      </c>
      <c r="J29" s="124">
        <v>0.14046</v>
      </c>
      <c r="K29" s="124">
        <v>0.53463000000000005</v>
      </c>
      <c r="L29" s="124">
        <v>0.109865</v>
      </c>
      <c r="M29" s="124">
        <v>1.9730000000000001E-2</v>
      </c>
      <c r="N29" s="124">
        <v>0.28582999999999997</v>
      </c>
      <c r="O29" s="125">
        <v>1.2761700000000001E-3</v>
      </c>
    </row>
    <row r="30" spans="1:15" s="52" customFormat="1" ht="15.75" x14ac:dyDescent="0.5">
      <c r="A30" s="133">
        <v>2255</v>
      </c>
      <c r="B30" s="121">
        <v>18</v>
      </c>
      <c r="C30" s="52">
        <v>20009697</v>
      </c>
      <c r="D30" s="52">
        <v>21622716</v>
      </c>
      <c r="E30" s="121">
        <v>3943</v>
      </c>
      <c r="F30" s="121">
        <v>329</v>
      </c>
      <c r="G30" s="122" t="s">
        <v>395</v>
      </c>
      <c r="H30" s="123" t="s">
        <v>400</v>
      </c>
      <c r="I30" s="124">
        <v>-0.30863800000000002</v>
      </c>
      <c r="J30" s="124">
        <v>-0.67605000000000004</v>
      </c>
      <c r="K30" s="124">
        <v>-5.117E-2</v>
      </c>
      <c r="L30" s="124">
        <v>9.5257599999999998E-2</v>
      </c>
      <c r="M30" s="124">
        <v>3.2200000000000002E-3</v>
      </c>
      <c r="N30" s="124">
        <v>0.45705000000000001</v>
      </c>
      <c r="O30" s="125">
        <v>1.7359200000000002E-2</v>
      </c>
    </row>
    <row r="31" spans="1:15" s="52" customFormat="1" ht="15.75" x14ac:dyDescent="0.5">
      <c r="A31" s="133">
        <v>2351</v>
      </c>
      <c r="B31" s="121">
        <v>19</v>
      </c>
      <c r="C31" s="52">
        <v>45040933</v>
      </c>
      <c r="D31" s="52">
        <v>45893307</v>
      </c>
      <c r="E31" s="121">
        <v>2620</v>
      </c>
      <c r="F31" s="121">
        <v>368</v>
      </c>
      <c r="G31" s="122" t="s">
        <v>395</v>
      </c>
      <c r="H31" s="123" t="s">
        <v>400</v>
      </c>
      <c r="I31" s="124">
        <v>0.43537199999999998</v>
      </c>
      <c r="J31" s="124">
        <v>0.33867000000000003</v>
      </c>
      <c r="K31" s="124">
        <v>0.53315999999999997</v>
      </c>
      <c r="L31" s="124">
        <v>0.189549</v>
      </c>
      <c r="M31" s="124">
        <v>0.1147</v>
      </c>
      <c r="N31" s="124">
        <v>0.28425</v>
      </c>
      <c r="O31" s="125">
        <v>6.6957399999999995E-17</v>
      </c>
    </row>
    <row r="32" spans="1:15" s="52" customFormat="1" ht="15.75" x14ac:dyDescent="0.5">
      <c r="A32" s="134">
        <v>230</v>
      </c>
      <c r="B32" s="135">
        <v>2</v>
      </c>
      <c r="C32" s="136">
        <v>26894103</v>
      </c>
      <c r="D32" s="136">
        <v>28819510</v>
      </c>
      <c r="E32" s="135">
        <v>4696</v>
      </c>
      <c r="F32" s="135">
        <v>361</v>
      </c>
      <c r="G32" s="137" t="s">
        <v>395</v>
      </c>
      <c r="H32" s="138" t="s">
        <v>401</v>
      </c>
      <c r="I32" s="139">
        <v>-0.36483100000000002</v>
      </c>
      <c r="J32" s="139">
        <v>-0.9698</v>
      </c>
      <c r="K32" s="139">
        <v>-5.6059999999999999E-2</v>
      </c>
      <c r="L32" s="139">
        <v>0.133102</v>
      </c>
      <c r="M32" s="139">
        <v>4.7699999999999999E-3</v>
      </c>
      <c r="N32" s="139">
        <v>0.94052000000000002</v>
      </c>
      <c r="O32" s="140">
        <v>2.0115600000000001E-2</v>
      </c>
    </row>
    <row r="33" spans="1:15" s="52" customFormat="1" ht="15.75" x14ac:dyDescent="0.5">
      <c r="A33" s="134">
        <v>964</v>
      </c>
      <c r="B33" s="135">
        <v>6</v>
      </c>
      <c r="C33" s="136">
        <v>32539568</v>
      </c>
      <c r="D33" s="136">
        <v>32586784</v>
      </c>
      <c r="E33" s="135">
        <v>496</v>
      </c>
      <c r="F33" s="135">
        <v>73</v>
      </c>
      <c r="G33" s="137" t="s">
        <v>395</v>
      </c>
      <c r="H33" s="138" t="s">
        <v>401</v>
      </c>
      <c r="I33" s="139">
        <v>0.405503</v>
      </c>
      <c r="J33" s="139">
        <v>0.17385999999999999</v>
      </c>
      <c r="K33" s="139">
        <v>0.65212000000000003</v>
      </c>
      <c r="L33" s="139">
        <v>0.16443199999999999</v>
      </c>
      <c r="M33" s="139">
        <v>3.023E-2</v>
      </c>
      <c r="N33" s="139">
        <v>0.42526000000000003</v>
      </c>
      <c r="O33" s="140">
        <v>8.9486500000000001E-4</v>
      </c>
    </row>
    <row r="34" spans="1:15" s="52" customFormat="1" ht="15.75" x14ac:dyDescent="0.5">
      <c r="A34" s="134">
        <v>2209</v>
      </c>
      <c r="B34" s="135">
        <v>17</v>
      </c>
      <c r="C34" s="136">
        <v>45883902</v>
      </c>
      <c r="D34" s="136">
        <v>47516224</v>
      </c>
      <c r="E34" s="135">
        <v>4658</v>
      </c>
      <c r="F34" s="135">
        <v>357</v>
      </c>
      <c r="G34" s="137" t="s">
        <v>395</v>
      </c>
      <c r="H34" s="138" t="s">
        <v>401</v>
      </c>
      <c r="I34" s="139">
        <v>0.445409</v>
      </c>
      <c r="J34" s="139">
        <v>0.17845</v>
      </c>
      <c r="K34" s="139">
        <v>0.79625999999999997</v>
      </c>
      <c r="L34" s="139">
        <v>0.19839000000000001</v>
      </c>
      <c r="M34" s="139">
        <v>3.1859999999999999E-2</v>
      </c>
      <c r="N34" s="139">
        <v>0.63402999999999998</v>
      </c>
      <c r="O34" s="140">
        <v>1.5011099999999999E-3</v>
      </c>
    </row>
    <row r="35" spans="1:15" s="52" customFormat="1" ht="15.75" x14ac:dyDescent="0.5">
      <c r="A35" s="134">
        <v>2351</v>
      </c>
      <c r="B35" s="135">
        <v>19</v>
      </c>
      <c r="C35" s="136">
        <v>45040933</v>
      </c>
      <c r="D35" s="136">
        <v>45893307</v>
      </c>
      <c r="E35" s="135">
        <v>2620</v>
      </c>
      <c r="F35" s="135">
        <v>368</v>
      </c>
      <c r="G35" s="137" t="s">
        <v>395</v>
      </c>
      <c r="H35" s="138" t="s">
        <v>401</v>
      </c>
      <c r="I35" s="139">
        <v>0.448687</v>
      </c>
      <c r="J35" s="139">
        <v>0.33965000000000001</v>
      </c>
      <c r="K35" s="139">
        <v>0.57088000000000005</v>
      </c>
      <c r="L35" s="139">
        <v>0.20132</v>
      </c>
      <c r="M35" s="139">
        <v>0.11536</v>
      </c>
      <c r="N35" s="139">
        <v>0.32590000000000002</v>
      </c>
      <c r="O35" s="140">
        <v>3.3688300000000003E-14</v>
      </c>
    </row>
    <row r="36" spans="1:15" s="52" customFormat="1" ht="15.75" x14ac:dyDescent="0.5">
      <c r="A36" s="133">
        <v>1719</v>
      </c>
      <c r="B36" s="121">
        <v>11</v>
      </c>
      <c r="C36" s="52">
        <v>112755447</v>
      </c>
      <c r="D36" s="52">
        <v>113889019</v>
      </c>
      <c r="E36" s="121">
        <v>3500</v>
      </c>
      <c r="F36" s="121">
        <v>343</v>
      </c>
      <c r="G36" s="122" t="s">
        <v>395</v>
      </c>
      <c r="H36" s="123" t="s">
        <v>402</v>
      </c>
      <c r="I36" s="124">
        <v>0.50676900000000002</v>
      </c>
      <c r="J36" s="124">
        <v>0.16996</v>
      </c>
      <c r="K36" s="124">
        <v>1</v>
      </c>
      <c r="L36" s="124">
        <v>0.25681500000000002</v>
      </c>
      <c r="M36" s="124">
        <v>2.8899999999999999E-2</v>
      </c>
      <c r="N36" s="124">
        <v>1</v>
      </c>
      <c r="O36" s="125">
        <v>4.4955799999999999E-3</v>
      </c>
    </row>
    <row r="37" spans="1:15" s="52" customFormat="1" ht="15.75" x14ac:dyDescent="0.5">
      <c r="A37" s="133">
        <v>2281</v>
      </c>
      <c r="B37" s="121">
        <v>18</v>
      </c>
      <c r="C37" s="52">
        <v>52512524</v>
      </c>
      <c r="D37" s="52">
        <v>53762996</v>
      </c>
      <c r="E37" s="121">
        <v>3023</v>
      </c>
      <c r="F37" s="121">
        <v>332</v>
      </c>
      <c r="G37" s="122" t="s">
        <v>395</v>
      </c>
      <c r="H37" s="123" t="s">
        <v>402</v>
      </c>
      <c r="I37" s="124">
        <v>0.29547200000000001</v>
      </c>
      <c r="J37" s="124">
        <v>7.0000000000000007E-2</v>
      </c>
      <c r="K37" s="124">
        <v>0.53946000000000005</v>
      </c>
      <c r="L37" s="124">
        <v>8.7303800000000001E-2</v>
      </c>
      <c r="M37" s="124">
        <v>5.11E-3</v>
      </c>
      <c r="N37" s="124">
        <v>0.29102</v>
      </c>
      <c r="O37" s="125">
        <v>1.1051099999999999E-2</v>
      </c>
    </row>
    <row r="38" spans="1:15" s="52" customFormat="1" ht="15.75" x14ac:dyDescent="0.5">
      <c r="A38" s="133">
        <v>2351</v>
      </c>
      <c r="B38" s="121">
        <v>19</v>
      </c>
      <c r="C38" s="52">
        <v>45040933</v>
      </c>
      <c r="D38" s="52">
        <v>45893307</v>
      </c>
      <c r="E38" s="121">
        <v>2620</v>
      </c>
      <c r="F38" s="121">
        <v>368</v>
      </c>
      <c r="G38" s="122" t="s">
        <v>395</v>
      </c>
      <c r="H38" s="123" t="s">
        <v>402</v>
      </c>
      <c r="I38" s="124">
        <v>0.26817600000000003</v>
      </c>
      <c r="J38" s="124">
        <v>3.65E-3</v>
      </c>
      <c r="K38" s="124">
        <v>0.81506999999999996</v>
      </c>
      <c r="L38" s="124">
        <v>7.1918300000000004E-2</v>
      </c>
      <c r="M38" s="124">
        <v>8.0000000000000004E-4</v>
      </c>
      <c r="N38" s="124">
        <v>0.66435</v>
      </c>
      <c r="O38" s="125">
        <v>4.6852999999999999E-2</v>
      </c>
    </row>
    <row r="39" spans="1:15" s="52" customFormat="1" ht="15.75" x14ac:dyDescent="0.5">
      <c r="A39" s="134">
        <v>958</v>
      </c>
      <c r="B39" s="135">
        <v>6</v>
      </c>
      <c r="C39" s="136">
        <v>31106494</v>
      </c>
      <c r="D39" s="136">
        <v>31250556</v>
      </c>
      <c r="E39" s="135">
        <v>334</v>
      </c>
      <c r="F39" s="135">
        <v>31</v>
      </c>
      <c r="G39" s="137" t="s">
        <v>395</v>
      </c>
      <c r="H39" s="138" t="s">
        <v>403</v>
      </c>
      <c r="I39" s="139">
        <v>1</v>
      </c>
      <c r="J39" s="139">
        <v>0.40364</v>
      </c>
      <c r="K39" s="139">
        <v>1</v>
      </c>
      <c r="L39" s="139">
        <v>1</v>
      </c>
      <c r="M39" s="139">
        <v>0.16522000000000001</v>
      </c>
      <c r="N39" s="139">
        <v>1</v>
      </c>
      <c r="O39" s="140">
        <v>6.8401199999999999E-3</v>
      </c>
    </row>
    <row r="40" spans="1:15" s="52" customFormat="1" ht="15.75" x14ac:dyDescent="0.5">
      <c r="A40" s="134">
        <v>1126</v>
      </c>
      <c r="B40" s="135">
        <v>7</v>
      </c>
      <c r="C40" s="136">
        <v>27351287</v>
      </c>
      <c r="D40" s="136">
        <v>28890886</v>
      </c>
      <c r="E40" s="135">
        <v>1810</v>
      </c>
      <c r="F40" s="135">
        <v>257</v>
      </c>
      <c r="G40" s="137" t="s">
        <v>395</v>
      </c>
      <c r="H40" s="138" t="s">
        <v>403</v>
      </c>
      <c r="I40" s="139">
        <v>-0.301454</v>
      </c>
      <c r="J40" s="139">
        <v>-0.61487999999999998</v>
      </c>
      <c r="K40" s="139">
        <v>-2.2710000000000001E-2</v>
      </c>
      <c r="L40" s="139">
        <v>9.0874700000000003E-2</v>
      </c>
      <c r="M40" s="139">
        <v>1.7899999999999999E-3</v>
      </c>
      <c r="N40" s="139">
        <v>0.37808000000000003</v>
      </c>
      <c r="O40" s="140">
        <v>3.2000899999999999E-2</v>
      </c>
    </row>
    <row r="41" spans="1:15" s="52" customFormat="1" ht="15.75" x14ac:dyDescent="0.5">
      <c r="A41" s="134">
        <v>1209</v>
      </c>
      <c r="B41" s="135">
        <v>7</v>
      </c>
      <c r="C41" s="136">
        <v>130418705</v>
      </c>
      <c r="D41" s="136">
        <v>131856481</v>
      </c>
      <c r="E41" s="135">
        <v>1147</v>
      </c>
      <c r="F41" s="135">
        <v>235</v>
      </c>
      <c r="G41" s="137" t="s">
        <v>395</v>
      </c>
      <c r="H41" s="138" t="s">
        <v>403</v>
      </c>
      <c r="I41" s="139">
        <v>0.44283</v>
      </c>
      <c r="J41" s="139">
        <v>6.2520000000000006E-2</v>
      </c>
      <c r="K41" s="139">
        <v>1</v>
      </c>
      <c r="L41" s="139">
        <v>0.19609799999999999</v>
      </c>
      <c r="M41" s="139">
        <v>5.9199999999999999E-3</v>
      </c>
      <c r="N41" s="139">
        <v>1</v>
      </c>
      <c r="O41" s="140">
        <v>2.1399600000000001E-2</v>
      </c>
    </row>
    <row r="42" spans="1:15" s="52" customFormat="1" ht="15.75" x14ac:dyDescent="0.5">
      <c r="A42" s="134">
        <v>2351</v>
      </c>
      <c r="B42" s="135">
        <v>19</v>
      </c>
      <c r="C42" s="136">
        <v>45040933</v>
      </c>
      <c r="D42" s="136">
        <v>45893307</v>
      </c>
      <c r="E42" s="135">
        <v>375</v>
      </c>
      <c r="F42" s="135">
        <v>133</v>
      </c>
      <c r="G42" s="137" t="s">
        <v>395</v>
      </c>
      <c r="H42" s="138" t="s">
        <v>403</v>
      </c>
      <c r="I42" s="139">
        <v>-0.29254599999999997</v>
      </c>
      <c r="J42" s="139">
        <v>-0.38295000000000001</v>
      </c>
      <c r="K42" s="139">
        <v>-0.20308999999999999</v>
      </c>
      <c r="L42" s="139">
        <v>8.5583099999999995E-2</v>
      </c>
      <c r="M42" s="139">
        <v>4.1250000000000002E-2</v>
      </c>
      <c r="N42" s="139">
        <v>0.14665</v>
      </c>
      <c r="O42" s="140">
        <v>3.7545699999999999E-10</v>
      </c>
    </row>
    <row r="43" spans="1:15" s="52" customFormat="1" ht="15.75" x14ac:dyDescent="0.5">
      <c r="A43" s="133">
        <v>962</v>
      </c>
      <c r="B43" s="121">
        <v>6</v>
      </c>
      <c r="C43" s="52">
        <v>32208902</v>
      </c>
      <c r="D43" s="52">
        <v>32454577</v>
      </c>
      <c r="E43" s="121">
        <v>538</v>
      </c>
      <c r="F43" s="121">
        <v>40</v>
      </c>
      <c r="G43" s="122" t="s">
        <v>395</v>
      </c>
      <c r="H43" s="123" t="s">
        <v>404</v>
      </c>
      <c r="I43" s="124">
        <v>0.63731099999999996</v>
      </c>
      <c r="J43" s="124">
        <v>0.35521999999999998</v>
      </c>
      <c r="K43" s="124">
        <v>0.93028999999999995</v>
      </c>
      <c r="L43" s="124">
        <v>0.406165</v>
      </c>
      <c r="M43" s="124">
        <v>0.12617999999999999</v>
      </c>
      <c r="N43" s="124">
        <v>0.86543999999999999</v>
      </c>
      <c r="O43" s="125">
        <v>1.6885399999999999E-4</v>
      </c>
    </row>
    <row r="44" spans="1:15" s="52" customFormat="1" ht="15.75" x14ac:dyDescent="0.5">
      <c r="A44" s="133">
        <v>964</v>
      </c>
      <c r="B44" s="121">
        <v>6</v>
      </c>
      <c r="C44" s="52">
        <v>32539568</v>
      </c>
      <c r="D44" s="52">
        <v>32586784</v>
      </c>
      <c r="E44" s="121">
        <v>26</v>
      </c>
      <c r="F44" s="121">
        <v>14</v>
      </c>
      <c r="G44" s="122" t="s">
        <v>395</v>
      </c>
      <c r="H44" s="123" t="s">
        <v>404</v>
      </c>
      <c r="I44" s="124">
        <v>0.33884799999999998</v>
      </c>
      <c r="J44" s="124">
        <v>0.13933000000000001</v>
      </c>
      <c r="K44" s="124">
        <v>0.52951000000000004</v>
      </c>
      <c r="L44" s="124">
        <v>0.114818</v>
      </c>
      <c r="M44" s="124">
        <v>1.941E-2</v>
      </c>
      <c r="N44" s="124">
        <v>0.28038000000000002</v>
      </c>
      <c r="O44" s="125">
        <v>1.1421000000000001E-3</v>
      </c>
    </row>
    <row r="45" spans="1:15" s="52" customFormat="1" ht="15.75" x14ac:dyDescent="0.5">
      <c r="A45" s="133">
        <v>966</v>
      </c>
      <c r="B45" s="121">
        <v>6</v>
      </c>
      <c r="C45" s="52">
        <v>32629240</v>
      </c>
      <c r="D45" s="52">
        <v>32682213</v>
      </c>
      <c r="E45" s="121">
        <v>161</v>
      </c>
      <c r="F45" s="121">
        <v>12</v>
      </c>
      <c r="G45" s="122" t="s">
        <v>395</v>
      </c>
      <c r="H45" s="123" t="s">
        <v>404</v>
      </c>
      <c r="I45" s="124">
        <v>0.759459</v>
      </c>
      <c r="J45" s="124">
        <v>0.50190999999999997</v>
      </c>
      <c r="K45" s="124">
        <v>0.99039999999999995</v>
      </c>
      <c r="L45" s="124">
        <v>0.57677800000000001</v>
      </c>
      <c r="M45" s="124">
        <v>0.25191000000000002</v>
      </c>
      <c r="N45" s="124">
        <v>0.98089000000000004</v>
      </c>
      <c r="O45" s="125">
        <v>1.7216700000000001E-5</v>
      </c>
    </row>
    <row r="46" spans="1:15" s="52" customFormat="1" ht="15.75" x14ac:dyDescent="0.5">
      <c r="A46" s="133">
        <v>1209</v>
      </c>
      <c r="B46" s="121">
        <v>7</v>
      </c>
      <c r="C46" s="52">
        <v>130418705</v>
      </c>
      <c r="D46" s="52">
        <v>131856481</v>
      </c>
      <c r="E46" s="121">
        <v>1145</v>
      </c>
      <c r="F46" s="121">
        <v>235</v>
      </c>
      <c r="G46" s="122" t="s">
        <v>395</v>
      </c>
      <c r="H46" s="123" t="s">
        <v>404</v>
      </c>
      <c r="I46" s="124">
        <v>-0.44290400000000002</v>
      </c>
      <c r="J46" s="124">
        <v>-1</v>
      </c>
      <c r="K46" s="124">
        <v>-8.9620000000000005E-2</v>
      </c>
      <c r="L46" s="124">
        <v>0.19616400000000001</v>
      </c>
      <c r="M46" s="124">
        <v>9.0699999999999999E-3</v>
      </c>
      <c r="N46" s="124">
        <v>1</v>
      </c>
      <c r="O46" s="125">
        <v>1.47131E-2</v>
      </c>
    </row>
    <row r="47" spans="1:15" s="52" customFormat="1" ht="15.75" x14ac:dyDescent="0.5">
      <c r="A47" s="133">
        <v>1351</v>
      </c>
      <c r="B47" s="121">
        <v>8</v>
      </c>
      <c r="C47" s="52">
        <v>125453323</v>
      </c>
      <c r="D47" s="52">
        <v>126766827</v>
      </c>
      <c r="E47" s="121">
        <v>1100</v>
      </c>
      <c r="F47" s="121">
        <v>210</v>
      </c>
      <c r="G47" s="122" t="s">
        <v>395</v>
      </c>
      <c r="H47" s="123" t="s">
        <v>404</v>
      </c>
      <c r="I47" s="124">
        <v>0.247256</v>
      </c>
      <c r="J47" s="124">
        <v>7.5749999999999998E-2</v>
      </c>
      <c r="K47" s="124">
        <v>0.41903000000000001</v>
      </c>
      <c r="L47" s="124">
        <v>6.1135399999999999E-2</v>
      </c>
      <c r="M47" s="124">
        <v>5.8599999999999998E-3</v>
      </c>
      <c r="N47" s="124">
        <v>0.17559</v>
      </c>
      <c r="O47" s="125">
        <v>5.3046400000000002E-3</v>
      </c>
    </row>
    <row r="48" spans="1:15" s="52" customFormat="1" ht="15.75" x14ac:dyDescent="0.5">
      <c r="A48" s="133">
        <v>2209</v>
      </c>
      <c r="B48" s="121">
        <v>17</v>
      </c>
      <c r="C48" s="52">
        <v>45883902</v>
      </c>
      <c r="D48" s="52">
        <v>47516224</v>
      </c>
      <c r="E48" s="121">
        <v>933</v>
      </c>
      <c r="F48" s="121">
        <v>139</v>
      </c>
      <c r="G48" s="122" t="s">
        <v>395</v>
      </c>
      <c r="H48" s="123" t="s">
        <v>404</v>
      </c>
      <c r="I48" s="124">
        <v>0.56870799999999999</v>
      </c>
      <c r="J48" s="124">
        <v>0.13625999999999999</v>
      </c>
      <c r="K48" s="124">
        <v>1</v>
      </c>
      <c r="L48" s="124">
        <v>0.32342799999999999</v>
      </c>
      <c r="M48" s="124">
        <v>2.0209999999999999E-2</v>
      </c>
      <c r="N48" s="124">
        <v>1</v>
      </c>
      <c r="O48" s="125">
        <v>1.2842599999999999E-2</v>
      </c>
    </row>
    <row r="49" spans="1:15" s="52" customFormat="1" ht="15.75" x14ac:dyDescent="0.5">
      <c r="A49" s="133">
        <v>2351</v>
      </c>
      <c r="B49" s="121">
        <v>19</v>
      </c>
      <c r="C49" s="52">
        <v>45040933</v>
      </c>
      <c r="D49" s="52">
        <v>45893307</v>
      </c>
      <c r="E49" s="121">
        <v>369</v>
      </c>
      <c r="F49" s="121">
        <v>132</v>
      </c>
      <c r="G49" s="122" t="s">
        <v>395</v>
      </c>
      <c r="H49" s="123" t="s">
        <v>404</v>
      </c>
      <c r="I49" s="124">
        <v>0.33688099999999999</v>
      </c>
      <c r="J49" s="124">
        <v>0.30658999999999997</v>
      </c>
      <c r="K49" s="124">
        <v>0.3669</v>
      </c>
      <c r="L49" s="124">
        <v>0.11348900000000001</v>
      </c>
      <c r="M49" s="124">
        <v>9.4E-2</v>
      </c>
      <c r="N49" s="124">
        <v>0.13461000000000001</v>
      </c>
      <c r="O49" s="125">
        <v>2.2144999999999999E-100</v>
      </c>
    </row>
    <row r="50" spans="1:15" s="52" customFormat="1" ht="15.75" x14ac:dyDescent="0.5">
      <c r="A50" s="134">
        <v>950</v>
      </c>
      <c r="B50" s="135">
        <v>6</v>
      </c>
      <c r="C50" s="136">
        <v>25684630</v>
      </c>
      <c r="D50" s="136">
        <v>26396200</v>
      </c>
      <c r="E50" s="135">
        <v>1044</v>
      </c>
      <c r="F50" s="135">
        <v>100</v>
      </c>
      <c r="G50" s="137" t="s">
        <v>395</v>
      </c>
      <c r="H50" s="138" t="s">
        <v>405</v>
      </c>
      <c r="I50" s="139">
        <v>-0.44760899999999998</v>
      </c>
      <c r="J50" s="139">
        <v>-0.73321999999999998</v>
      </c>
      <c r="K50" s="139">
        <v>-0.1757</v>
      </c>
      <c r="L50" s="139">
        <v>0.200354</v>
      </c>
      <c r="M50" s="139">
        <v>3.0870000000000002E-2</v>
      </c>
      <c r="N50" s="139">
        <v>0.53761000000000003</v>
      </c>
      <c r="O50" s="140">
        <v>1.8142399999999999E-3</v>
      </c>
    </row>
    <row r="51" spans="1:15" s="52" customFormat="1" ht="15.75" x14ac:dyDescent="0.5">
      <c r="A51" s="134">
        <v>958</v>
      </c>
      <c r="B51" s="135">
        <v>6</v>
      </c>
      <c r="C51" s="136">
        <v>31106494</v>
      </c>
      <c r="D51" s="136">
        <v>31250556</v>
      </c>
      <c r="E51" s="135">
        <v>334</v>
      </c>
      <c r="F51" s="135">
        <v>31</v>
      </c>
      <c r="G51" s="137" t="s">
        <v>395</v>
      </c>
      <c r="H51" s="138" t="s">
        <v>405</v>
      </c>
      <c r="I51" s="139">
        <v>-0.77368899999999996</v>
      </c>
      <c r="J51" s="139">
        <v>-1</v>
      </c>
      <c r="K51" s="139">
        <v>-0.35946</v>
      </c>
      <c r="L51" s="139">
        <v>0.59859399999999996</v>
      </c>
      <c r="M51" s="139">
        <v>0.12967999999999999</v>
      </c>
      <c r="N51" s="139">
        <v>1</v>
      </c>
      <c r="O51" s="140">
        <v>2.0188599999999999E-3</v>
      </c>
    </row>
    <row r="52" spans="1:15" s="52" customFormat="1" ht="15.75" x14ac:dyDescent="0.5">
      <c r="A52" s="134">
        <v>960</v>
      </c>
      <c r="B52" s="135">
        <v>6</v>
      </c>
      <c r="C52" s="136">
        <v>31320269</v>
      </c>
      <c r="D52" s="136">
        <v>31427209</v>
      </c>
      <c r="E52" s="135">
        <v>306</v>
      </c>
      <c r="F52" s="135">
        <v>25</v>
      </c>
      <c r="G52" s="137" t="s">
        <v>395</v>
      </c>
      <c r="H52" s="138" t="s">
        <v>405</v>
      </c>
      <c r="I52" s="139">
        <v>-0.42722399999999999</v>
      </c>
      <c r="J52" s="139">
        <v>-0.77517000000000003</v>
      </c>
      <c r="K52" s="139">
        <v>-8.1189999999999998E-2</v>
      </c>
      <c r="L52" s="139">
        <v>0.18251999999999999</v>
      </c>
      <c r="M52" s="139">
        <v>7.8700000000000003E-3</v>
      </c>
      <c r="N52" s="139">
        <v>0.60089000000000004</v>
      </c>
      <c r="O52" s="140">
        <v>1.8310900000000001E-2</v>
      </c>
    </row>
    <row r="53" spans="1:15" s="52" customFormat="1" ht="15.75" x14ac:dyDescent="0.5">
      <c r="A53" s="134">
        <v>1209</v>
      </c>
      <c r="B53" s="135">
        <v>7</v>
      </c>
      <c r="C53" s="136">
        <v>130418705</v>
      </c>
      <c r="D53" s="136">
        <v>131856481</v>
      </c>
      <c r="E53" s="135">
        <v>1147</v>
      </c>
      <c r="F53" s="135">
        <v>235</v>
      </c>
      <c r="G53" s="137" t="s">
        <v>395</v>
      </c>
      <c r="H53" s="138" t="s">
        <v>405</v>
      </c>
      <c r="I53" s="139">
        <v>-0.46545199999999998</v>
      </c>
      <c r="J53" s="139">
        <v>-1</v>
      </c>
      <c r="K53" s="139">
        <v>-0.13349</v>
      </c>
      <c r="L53" s="139">
        <v>0.216645</v>
      </c>
      <c r="M53" s="139">
        <v>1.8120000000000001E-2</v>
      </c>
      <c r="N53" s="139">
        <v>1</v>
      </c>
      <c r="O53" s="140">
        <v>7.1283700000000002E-3</v>
      </c>
    </row>
    <row r="54" spans="1:15" s="52" customFormat="1" ht="15.75" x14ac:dyDescent="0.5">
      <c r="A54" s="134">
        <v>1351</v>
      </c>
      <c r="B54" s="135">
        <v>8</v>
      </c>
      <c r="C54" s="136">
        <v>125453323</v>
      </c>
      <c r="D54" s="136">
        <v>126766827</v>
      </c>
      <c r="E54" s="135">
        <v>1101</v>
      </c>
      <c r="F54" s="135">
        <v>210</v>
      </c>
      <c r="G54" s="137" t="s">
        <v>395</v>
      </c>
      <c r="H54" s="138" t="s">
        <v>405</v>
      </c>
      <c r="I54" s="139">
        <v>0.23156299999999999</v>
      </c>
      <c r="J54" s="139">
        <v>8.4339999999999998E-2</v>
      </c>
      <c r="K54" s="139">
        <v>0.37907999999999997</v>
      </c>
      <c r="L54" s="139">
        <v>5.3621500000000002E-2</v>
      </c>
      <c r="M54" s="139">
        <v>7.11E-3</v>
      </c>
      <c r="N54" s="139">
        <v>0.14369999999999999</v>
      </c>
      <c r="O54" s="140">
        <v>2.77779E-3</v>
      </c>
    </row>
    <row r="55" spans="1:15" s="52" customFormat="1" ht="15.75" x14ac:dyDescent="0.5">
      <c r="A55" s="134">
        <v>2135</v>
      </c>
      <c r="B55" s="135">
        <v>16</v>
      </c>
      <c r="C55" s="136">
        <v>53393883</v>
      </c>
      <c r="D55" s="136">
        <v>54866095</v>
      </c>
      <c r="E55" s="135">
        <v>1734</v>
      </c>
      <c r="F55" s="135">
        <v>275</v>
      </c>
      <c r="G55" s="137" t="s">
        <v>395</v>
      </c>
      <c r="H55" s="138" t="s">
        <v>405</v>
      </c>
      <c r="I55" s="139">
        <v>-0.24892400000000001</v>
      </c>
      <c r="J55" s="139">
        <v>-0.43797000000000003</v>
      </c>
      <c r="K55" s="139">
        <v>-7.1840000000000001E-2</v>
      </c>
      <c r="L55" s="139">
        <v>6.1962999999999997E-2</v>
      </c>
      <c r="M55" s="139">
        <v>5.1700000000000001E-3</v>
      </c>
      <c r="N55" s="139">
        <v>0.19181999999999999</v>
      </c>
      <c r="O55" s="140">
        <v>6.82944E-3</v>
      </c>
    </row>
    <row r="56" spans="1:15" s="52" customFormat="1" ht="15.75" x14ac:dyDescent="0.5">
      <c r="A56" s="134">
        <v>2351</v>
      </c>
      <c r="B56" s="135">
        <v>19</v>
      </c>
      <c r="C56" s="136">
        <v>45040933</v>
      </c>
      <c r="D56" s="136">
        <v>45893307</v>
      </c>
      <c r="E56" s="135">
        <v>371</v>
      </c>
      <c r="F56" s="135">
        <v>132</v>
      </c>
      <c r="G56" s="137" t="s">
        <v>395</v>
      </c>
      <c r="H56" s="138" t="s">
        <v>405</v>
      </c>
      <c r="I56" s="139">
        <v>0.25725199999999998</v>
      </c>
      <c r="J56" s="139">
        <v>0.17291999999999999</v>
      </c>
      <c r="K56" s="139">
        <v>0.34078000000000003</v>
      </c>
      <c r="L56" s="139">
        <v>6.6178500000000001E-2</v>
      </c>
      <c r="M56" s="139">
        <v>2.9899999999999999E-2</v>
      </c>
      <c r="N56" s="139">
        <v>0.11613</v>
      </c>
      <c r="O56" s="140">
        <v>3.8561100000000002E-9</v>
      </c>
    </row>
    <row r="57" spans="1:15" s="52" customFormat="1" ht="15.75" x14ac:dyDescent="0.5">
      <c r="A57" s="133">
        <v>962</v>
      </c>
      <c r="B57" s="121">
        <v>6</v>
      </c>
      <c r="C57" s="52">
        <v>32208902</v>
      </c>
      <c r="D57" s="52">
        <v>32454577</v>
      </c>
      <c r="E57" s="121">
        <v>539</v>
      </c>
      <c r="F57" s="121">
        <v>40</v>
      </c>
      <c r="G57" s="122" t="s">
        <v>395</v>
      </c>
      <c r="H57" s="123" t="s">
        <v>406</v>
      </c>
      <c r="I57" s="124">
        <v>0.37297999999999998</v>
      </c>
      <c r="J57" s="124">
        <v>8.8270000000000001E-2</v>
      </c>
      <c r="K57" s="124">
        <v>0.65415000000000001</v>
      </c>
      <c r="L57" s="124">
        <v>0.13911399999999999</v>
      </c>
      <c r="M57" s="124">
        <v>8.3199999999999993E-3</v>
      </c>
      <c r="N57" s="124">
        <v>0.42791000000000001</v>
      </c>
      <c r="O57" s="125">
        <v>1.27733E-2</v>
      </c>
    </row>
    <row r="58" spans="1:15" s="52" customFormat="1" ht="15.75" x14ac:dyDescent="0.5">
      <c r="A58" s="133">
        <v>964</v>
      </c>
      <c r="B58" s="121">
        <v>6</v>
      </c>
      <c r="C58" s="52">
        <v>32539568</v>
      </c>
      <c r="D58" s="52">
        <v>32586784</v>
      </c>
      <c r="E58" s="121">
        <v>26</v>
      </c>
      <c r="F58" s="121">
        <v>14</v>
      </c>
      <c r="G58" s="122" t="s">
        <v>395</v>
      </c>
      <c r="H58" s="123" t="s">
        <v>406</v>
      </c>
      <c r="I58" s="124">
        <v>0.41474499999999997</v>
      </c>
      <c r="J58" s="124">
        <v>0.22176999999999999</v>
      </c>
      <c r="K58" s="124">
        <v>0.60404999999999998</v>
      </c>
      <c r="L58" s="124">
        <v>0.172013</v>
      </c>
      <c r="M58" s="124">
        <v>4.9180000000000001E-2</v>
      </c>
      <c r="N58" s="124">
        <v>0.36487999999999998</v>
      </c>
      <c r="O58" s="125">
        <v>1.02416E-4</v>
      </c>
    </row>
    <row r="59" spans="1:15" s="52" customFormat="1" ht="15.75" x14ac:dyDescent="0.5">
      <c r="A59" s="133">
        <v>966</v>
      </c>
      <c r="B59" s="121">
        <v>6</v>
      </c>
      <c r="C59" s="52">
        <v>32629240</v>
      </c>
      <c r="D59" s="52">
        <v>32682213</v>
      </c>
      <c r="E59" s="121">
        <v>161</v>
      </c>
      <c r="F59" s="121">
        <v>12</v>
      </c>
      <c r="G59" s="122" t="s">
        <v>395</v>
      </c>
      <c r="H59" s="123" t="s">
        <v>406</v>
      </c>
      <c r="I59" s="124">
        <v>0.50590299999999999</v>
      </c>
      <c r="J59" s="124">
        <v>0.22617000000000001</v>
      </c>
      <c r="K59" s="124">
        <v>0.76373999999999997</v>
      </c>
      <c r="L59" s="124">
        <v>0.255938</v>
      </c>
      <c r="M59" s="124">
        <v>5.1150000000000001E-2</v>
      </c>
      <c r="N59" s="124">
        <v>0.58331</v>
      </c>
      <c r="O59" s="125">
        <v>1.2175899999999999E-3</v>
      </c>
    </row>
    <row r="60" spans="1:15" s="52" customFormat="1" ht="15.75" x14ac:dyDescent="0.5">
      <c r="A60" s="133">
        <v>1126</v>
      </c>
      <c r="B60" s="121">
        <v>7</v>
      </c>
      <c r="C60" s="52">
        <v>27351287</v>
      </c>
      <c r="D60" s="52">
        <v>28890886</v>
      </c>
      <c r="E60" s="121">
        <v>1810</v>
      </c>
      <c r="F60" s="121">
        <v>257</v>
      </c>
      <c r="G60" s="122" t="s">
        <v>395</v>
      </c>
      <c r="H60" s="123" t="s">
        <v>406</v>
      </c>
      <c r="I60" s="124">
        <v>-0.42425000000000002</v>
      </c>
      <c r="J60" s="124">
        <v>-0.72758999999999996</v>
      </c>
      <c r="K60" s="124">
        <v>-0.17704</v>
      </c>
      <c r="L60" s="124">
        <v>0.17998800000000001</v>
      </c>
      <c r="M60" s="124">
        <v>3.134E-2</v>
      </c>
      <c r="N60" s="124">
        <v>0.52939000000000003</v>
      </c>
      <c r="O60" s="125">
        <v>1.4928999999999999E-3</v>
      </c>
    </row>
    <row r="61" spans="1:15" s="52" customFormat="1" ht="15.75" x14ac:dyDescent="0.5">
      <c r="A61" s="133">
        <v>1209</v>
      </c>
      <c r="B61" s="121">
        <v>7</v>
      </c>
      <c r="C61" s="52">
        <v>130418705</v>
      </c>
      <c r="D61" s="52">
        <v>131856481</v>
      </c>
      <c r="E61" s="121">
        <v>1147</v>
      </c>
      <c r="F61" s="121">
        <v>235</v>
      </c>
      <c r="G61" s="122" t="s">
        <v>395</v>
      </c>
      <c r="H61" s="123" t="s">
        <v>406</v>
      </c>
      <c r="I61" s="124">
        <v>-0.47008699999999998</v>
      </c>
      <c r="J61" s="124">
        <v>-1</v>
      </c>
      <c r="K61" s="124">
        <v>-0.15534999999999999</v>
      </c>
      <c r="L61" s="124">
        <v>0.22098200000000001</v>
      </c>
      <c r="M61" s="124">
        <v>2.443E-2</v>
      </c>
      <c r="N61" s="124">
        <v>1</v>
      </c>
      <c r="O61" s="125">
        <v>4.0455700000000001E-3</v>
      </c>
    </row>
    <row r="62" spans="1:15" s="52" customFormat="1" ht="15.75" x14ac:dyDescent="0.5">
      <c r="A62" s="133">
        <v>1351</v>
      </c>
      <c r="B62" s="121">
        <v>8</v>
      </c>
      <c r="C62" s="52">
        <v>125453323</v>
      </c>
      <c r="D62" s="52">
        <v>126766827</v>
      </c>
      <c r="E62" s="121">
        <v>1102</v>
      </c>
      <c r="F62" s="121">
        <v>211</v>
      </c>
      <c r="G62" s="122" t="s">
        <v>395</v>
      </c>
      <c r="H62" s="123" t="s">
        <v>406</v>
      </c>
      <c r="I62" s="124">
        <v>0.296574</v>
      </c>
      <c r="J62" s="124">
        <v>0.13666</v>
      </c>
      <c r="K62" s="124">
        <v>0.45649000000000001</v>
      </c>
      <c r="L62" s="124">
        <v>8.7956000000000006E-2</v>
      </c>
      <c r="M62" s="124">
        <v>1.8679999999999999E-2</v>
      </c>
      <c r="N62" s="124">
        <v>0.20838000000000001</v>
      </c>
      <c r="O62" s="125">
        <v>3.8521699999999998E-4</v>
      </c>
    </row>
    <row r="63" spans="1:15" s="52" customFormat="1" ht="15.75" x14ac:dyDescent="0.5">
      <c r="A63" s="133">
        <v>1719</v>
      </c>
      <c r="B63" s="121">
        <v>11</v>
      </c>
      <c r="C63" s="52">
        <v>112755447</v>
      </c>
      <c r="D63" s="52">
        <v>113889019</v>
      </c>
      <c r="E63" s="121">
        <v>1024</v>
      </c>
      <c r="F63" s="121">
        <v>143</v>
      </c>
      <c r="G63" s="122" t="s">
        <v>395</v>
      </c>
      <c r="H63" s="123" t="s">
        <v>406</v>
      </c>
      <c r="I63" s="124">
        <v>-0.57689199999999996</v>
      </c>
      <c r="J63" s="124">
        <v>-1</v>
      </c>
      <c r="K63" s="124">
        <v>-4.6920000000000003E-2</v>
      </c>
      <c r="L63" s="124">
        <v>0.33280399999999999</v>
      </c>
      <c r="M63" s="124">
        <v>6.2599999999999999E-3</v>
      </c>
      <c r="N63" s="124">
        <v>1</v>
      </c>
      <c r="O63" s="125">
        <v>3.8166800000000001E-2</v>
      </c>
    </row>
    <row r="64" spans="1:15" s="52" customFormat="1" ht="15.75" x14ac:dyDescent="0.5">
      <c r="A64" s="133">
        <v>2127</v>
      </c>
      <c r="B64" s="121">
        <v>16</v>
      </c>
      <c r="C64" s="52">
        <v>27443062</v>
      </c>
      <c r="D64" s="52">
        <v>29043177</v>
      </c>
      <c r="E64" s="121">
        <v>716</v>
      </c>
      <c r="F64" s="121">
        <v>155</v>
      </c>
      <c r="G64" s="122" t="s">
        <v>395</v>
      </c>
      <c r="H64" s="123" t="s">
        <v>406</v>
      </c>
      <c r="I64" s="124">
        <v>-0.49881799999999998</v>
      </c>
      <c r="J64" s="124">
        <v>-1</v>
      </c>
      <c r="K64" s="124">
        <v>-8.3799999999999999E-2</v>
      </c>
      <c r="L64" s="124">
        <v>0.24882000000000001</v>
      </c>
      <c r="M64" s="124">
        <v>8.5199999999999998E-3</v>
      </c>
      <c r="N64" s="124">
        <v>1</v>
      </c>
      <c r="O64" s="125">
        <v>1.9000400000000001E-2</v>
      </c>
    </row>
    <row r="65" spans="1:15" s="52" customFormat="1" ht="15.75" x14ac:dyDescent="0.5">
      <c r="A65" s="141">
        <v>2351</v>
      </c>
      <c r="B65" s="142">
        <v>19</v>
      </c>
      <c r="C65" s="110">
        <v>45040933</v>
      </c>
      <c r="D65" s="110">
        <v>45893307</v>
      </c>
      <c r="E65" s="142">
        <v>373</v>
      </c>
      <c r="F65" s="142">
        <v>133</v>
      </c>
      <c r="G65" s="143" t="s">
        <v>395</v>
      </c>
      <c r="H65" s="144" t="s">
        <v>406</v>
      </c>
      <c r="I65" s="145">
        <v>0.37511100000000003</v>
      </c>
      <c r="J65" s="145">
        <v>0.33939000000000002</v>
      </c>
      <c r="K65" s="145">
        <v>0.41091</v>
      </c>
      <c r="L65" s="145">
        <v>0.140708</v>
      </c>
      <c r="M65" s="145">
        <v>0.11519</v>
      </c>
      <c r="N65" s="145">
        <v>0.16885</v>
      </c>
      <c r="O65" s="146">
        <v>1.03506E-79</v>
      </c>
    </row>
    <row r="66" spans="1:15" s="52" customFormat="1" ht="15.75" x14ac:dyDescent="0.5"/>
    <row r="67" spans="1:15" s="52" customFormat="1" ht="15.75" x14ac:dyDescent="0.5"/>
    <row r="68" spans="1:15" s="52" customFormat="1" ht="15.75" x14ac:dyDescent="0.5"/>
    <row r="69" spans="1:15" s="52" customFormat="1" ht="15.75" x14ac:dyDescent="0.5"/>
    <row r="70" spans="1:15" s="52" customFormat="1" ht="15.75" x14ac:dyDescent="0.5"/>
    <row r="71" spans="1:15" s="52" customFormat="1" ht="15.75" x14ac:dyDescent="0.5"/>
    <row r="72" spans="1:15" s="52" customFormat="1" ht="15.75" x14ac:dyDescent="0.5"/>
    <row r="73" spans="1:15" s="52" customFormat="1" ht="15.75" x14ac:dyDescent="0.5"/>
    <row r="74" spans="1:15" s="52" customFormat="1" ht="15.75" x14ac:dyDescent="0.5"/>
    <row r="75" spans="1:15" s="52" customFormat="1" ht="15.75" x14ac:dyDescent="0.5"/>
    <row r="76" spans="1:15" s="52" customFormat="1" ht="15.75" x14ac:dyDescent="0.5"/>
    <row r="77" spans="1:15" s="52" customFormat="1" ht="15.75" x14ac:dyDescent="0.5"/>
    <row r="78" spans="1:15" s="52" customFormat="1" ht="15.75" x14ac:dyDescent="0.5"/>
    <row r="79" spans="1:15" s="52" customFormat="1" ht="15.75" x14ac:dyDescent="0.5"/>
    <row r="80" spans="1:15" s="52" customFormat="1" ht="15.75" x14ac:dyDescent="0.5"/>
    <row r="81" s="52" customFormat="1" ht="15.75" x14ac:dyDescent="0.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of contents</vt:lpstr>
      <vt:lpstr>Supplementary Table S-1</vt:lpstr>
      <vt:lpstr>Supplementary Table S-2</vt:lpstr>
      <vt:lpstr>Supplementary Table S-3</vt:lpstr>
      <vt:lpstr>Supplementary Table S-4</vt:lpstr>
      <vt:lpstr>Supplementary Table S-5</vt:lpstr>
      <vt:lpstr>Supplementary Table S-6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Artika Kirby</dc:creator>
  <cp:lastModifiedBy>Emmanuel ADEWUYI</cp:lastModifiedBy>
  <dcterms:created xsi:type="dcterms:W3CDTF">2024-04-20T05:20:30Z</dcterms:created>
  <dcterms:modified xsi:type="dcterms:W3CDTF">2024-05-25T01:23:12Z</dcterms:modified>
</cp:coreProperties>
</file>