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7b0d3bea4b84021e/experiment/Rum_Ce_article/supplementary/excel/"/>
    </mc:Choice>
  </mc:AlternateContent>
  <xr:revisionPtr revIDLastSave="303" documentId="11_AD4DA82427541F7ACA7EB88D284F13DC6AE8DE13" xr6:coauthVersionLast="47" xr6:coauthVersionMax="47" xr10:uidLastSave="{0E8EAA24-FCC5-40D4-B0EF-F94860BB0A91}"/>
  <bookViews>
    <workbookView xWindow="38280" yWindow="-120" windowWidth="38640" windowHeight="21840" activeTab="1" xr2:uid="{00000000-000D-0000-FFFF-FFFF00000000}"/>
  </bookViews>
  <sheets>
    <sheet name="enzyme results" sheetId="3" r:id="rId1"/>
    <sheet name="microorganisms result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4" l="1"/>
  <c r="J12" i="4"/>
  <c r="J11" i="4"/>
  <c r="L11" i="4" s="1"/>
  <c r="J10" i="4"/>
  <c r="L10" i="4" s="1"/>
  <c r="L9" i="4"/>
  <c r="J9" i="4"/>
  <c r="L8" i="4"/>
  <c r="J8" i="4"/>
  <c r="J7" i="4"/>
  <c r="L7" i="4" s="1"/>
  <c r="J6" i="4"/>
  <c r="L6" i="4" s="1"/>
  <c r="J5" i="4"/>
  <c r="L5" i="4" s="1"/>
  <c r="L4" i="4"/>
  <c r="J4" i="4"/>
  <c r="L3" i="4"/>
  <c r="J3" i="4"/>
  <c r="J9" i="3"/>
  <c r="L9" i="3" s="1"/>
  <c r="L10" i="3"/>
  <c r="L11" i="3"/>
  <c r="L12" i="3"/>
  <c r="J8" i="3"/>
  <c r="L8" i="3" s="1"/>
  <c r="J5" i="3"/>
  <c r="L5" i="3" s="1"/>
  <c r="J6" i="3"/>
  <c r="L6" i="3" s="1"/>
  <c r="J4" i="3"/>
  <c r="L4" i="3" s="1"/>
  <c r="J3" i="3"/>
  <c r="L3" i="3" s="1"/>
  <c r="J7" i="3"/>
  <c r="L7" i="3" s="1"/>
  <c r="J10" i="3"/>
  <c r="J11" i="3"/>
  <c r="J12" i="3"/>
</calcChain>
</file>

<file path=xl/sharedStrings.xml><?xml version="1.0" encoding="utf-8"?>
<sst xmlns="http://schemas.openxmlformats.org/spreadsheetml/2006/main" count="86" uniqueCount="35">
  <si>
    <t>Prevotella sp.</t>
    <phoneticPr fontId="2" type="noConversion"/>
  </si>
  <si>
    <t>Ruminococcus sp.</t>
    <phoneticPr fontId="2" type="noConversion"/>
  </si>
  <si>
    <t>Butyrivibrio sp.</t>
    <phoneticPr fontId="2" type="noConversion"/>
  </si>
  <si>
    <t>Akkermansia sp.</t>
    <phoneticPr fontId="2" type="noConversion"/>
  </si>
  <si>
    <t>Alistipes sp.</t>
    <phoneticPr fontId="2" type="noConversion"/>
  </si>
  <si>
    <t>Faecousia sp.</t>
    <phoneticPr fontId="2" type="noConversion"/>
  </si>
  <si>
    <t>CAG-488 sp.</t>
    <phoneticPr fontId="2" type="noConversion"/>
  </si>
  <si>
    <t>Succiniclasticum sp.</t>
    <phoneticPr fontId="2" type="noConversion"/>
  </si>
  <si>
    <t>Desulfovibrio sp.</t>
    <phoneticPr fontId="2" type="noConversion"/>
  </si>
  <si>
    <t>HGM12587 sp.</t>
    <phoneticPr fontId="2" type="noConversion"/>
  </si>
  <si>
    <t>R</t>
  </si>
  <si>
    <t>Xylosidase</t>
  </si>
  <si>
    <t>Acetylgalatosaminidase</t>
  </si>
  <si>
    <t>Bifurcating</t>
  </si>
  <si>
    <t>Respiratory</t>
  </si>
  <si>
    <t>Sensory</t>
  </si>
  <si>
    <t>Fermentative</t>
  </si>
  <si>
    <t>NrfA</t>
  </si>
  <si>
    <t>AcsB</t>
  </si>
  <si>
    <t>&lt;.0001</t>
  </si>
  <si>
    <t>aprA</t>
  </si>
  <si>
    <t>FrdA</t>
    <phoneticPr fontId="2" type="noConversion"/>
  </si>
  <si>
    <t>Ce</t>
  </si>
  <si>
    <t>Mean</t>
    <phoneticPr fontId="2" type="noConversion"/>
  </si>
  <si>
    <t>SD</t>
    <phoneticPr fontId="2" type="noConversion"/>
  </si>
  <si>
    <t>SEM</t>
    <phoneticPr fontId="2" type="noConversion"/>
  </si>
  <si>
    <t>P value</t>
  </si>
  <si>
    <t>FDR Adj PValue</t>
  </si>
  <si>
    <t>FC</t>
  </si>
  <si>
    <t>log2(FC)</t>
  </si>
  <si>
    <t>Rumen</t>
    <phoneticPr fontId="2" type="noConversion"/>
  </si>
  <si>
    <t>Cecum</t>
    <phoneticPr fontId="2" type="noConversion"/>
  </si>
  <si>
    <t>Enzymes</t>
    <phoneticPr fontId="2" type="noConversion"/>
  </si>
  <si>
    <t>Group</t>
    <phoneticPr fontId="2" type="noConversion"/>
  </si>
  <si>
    <t>Genome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</si>
</sst>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7">
    <xf numFmtId="0" fontId="0" fillId="0" borderId="0" xfId="0"/>
    <xf numFmtId="0" fontId="3" fillId="0" borderId="0" xfId="0" applyFont="1"/>
    <xf numFmtId="0" fontId="3" fillId="0" borderId="0" xfId="1" applyFont="1">
      <alignment vertic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2">
    <cellStyle name="常规" xfId="0" builtinId="0"/>
    <cellStyle name="常规 2" xfId="1" xr:uid="{F24D8875-141C-434A-9731-6DC5280FA8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139F5-3198-4C1F-9040-53A75E0FE28E}">
  <dimension ref="A1:L12"/>
  <sheetViews>
    <sheetView workbookViewId="0">
      <selection activeCell="O15" sqref="O15"/>
    </sheetView>
  </sheetViews>
  <sheetFormatPr defaultRowHeight="14" x14ac:dyDescent="0.3"/>
  <cols>
    <col min="1" max="1" width="21" bestFit="1" customWidth="1"/>
    <col min="8" max="8" width="7.6640625" bestFit="1" customWidth="1"/>
    <col min="9" max="9" width="14.5" bestFit="1" customWidth="1"/>
    <col min="10" max="10" width="12" bestFit="1" customWidth="1"/>
  </cols>
  <sheetData>
    <row r="1" spans="1:12" x14ac:dyDescent="0.3">
      <c r="B1" s="5" t="s">
        <v>30</v>
      </c>
      <c r="C1" s="5"/>
      <c r="D1" s="5"/>
      <c r="E1" s="6" t="s">
        <v>31</v>
      </c>
      <c r="F1" s="6"/>
      <c r="G1" s="6"/>
    </row>
    <row r="2" spans="1:12" x14ac:dyDescent="0.3">
      <c r="A2" s="1" t="s">
        <v>32</v>
      </c>
      <c r="B2" s="1" t="s">
        <v>23</v>
      </c>
      <c r="C2" s="1" t="s">
        <v>24</v>
      </c>
      <c r="D2" s="1" t="s">
        <v>25</v>
      </c>
      <c r="E2" s="1" t="s">
        <v>23</v>
      </c>
      <c r="F2" s="1" t="s">
        <v>24</v>
      </c>
      <c r="G2" s="1" t="s">
        <v>25</v>
      </c>
      <c r="H2" s="2" t="s">
        <v>26</v>
      </c>
      <c r="I2" s="1" t="s">
        <v>27</v>
      </c>
      <c r="J2" s="1" t="s">
        <v>28</v>
      </c>
      <c r="K2" s="1" t="s">
        <v>33</v>
      </c>
      <c r="L2" s="1" t="s">
        <v>29</v>
      </c>
    </row>
    <row r="3" spans="1:12" x14ac:dyDescent="0.3">
      <c r="A3" t="s">
        <v>11</v>
      </c>
      <c r="B3">
        <v>9945.7139941999994</v>
      </c>
      <c r="C3">
        <v>1728.7986785999999</v>
      </c>
      <c r="D3">
        <v>432.19966965999998</v>
      </c>
      <c r="E3">
        <v>6987.6058048000004</v>
      </c>
      <c r="F3">
        <v>838.60107774000005</v>
      </c>
      <c r="G3">
        <v>209.65026943000001</v>
      </c>
      <c r="H3" t="s">
        <v>19</v>
      </c>
      <c r="I3">
        <v>2.7777097936890401E-5</v>
      </c>
      <c r="J3">
        <f t="shared" ref="J3:J12" si="0">B3/E3</f>
        <v>1.4233364434164251</v>
      </c>
      <c r="K3" t="s">
        <v>30</v>
      </c>
      <c r="L3">
        <f t="shared" ref="L3:L12" si="1">LOG(J3,2)</f>
        <v>0.50927672151094516</v>
      </c>
    </row>
    <row r="4" spans="1:12" x14ac:dyDescent="0.3">
      <c r="A4" t="s">
        <v>12</v>
      </c>
      <c r="B4">
        <v>4007.4094970000001</v>
      </c>
      <c r="C4">
        <v>713.48233975000005</v>
      </c>
      <c r="D4">
        <v>178.37058493999999</v>
      </c>
      <c r="E4">
        <v>5717.0590775999999</v>
      </c>
      <c r="F4">
        <v>509.28807129</v>
      </c>
      <c r="G4">
        <v>127.32201782</v>
      </c>
      <c r="H4" t="s">
        <v>19</v>
      </c>
      <c r="I4">
        <v>3.9495559190119001E-6</v>
      </c>
      <c r="J4">
        <f>E4/B4</f>
        <v>1.4266221312995007</v>
      </c>
      <c r="K4" t="s">
        <v>31</v>
      </c>
      <c r="L4">
        <f t="shared" si="1"/>
        <v>0.5126032594873573</v>
      </c>
    </row>
    <row r="5" spans="1:12" x14ac:dyDescent="0.3">
      <c r="A5" t="s">
        <v>16</v>
      </c>
      <c r="B5">
        <v>61.698963999999997</v>
      </c>
      <c r="C5">
        <v>15.052054281</v>
      </c>
      <c r="D5">
        <v>3.7630135703000001</v>
      </c>
      <c r="E5">
        <v>215.26317613000001</v>
      </c>
      <c r="F5">
        <v>30.594874429000001</v>
      </c>
      <c r="G5">
        <v>7.6487186072000002</v>
      </c>
      <c r="H5" t="s">
        <v>19</v>
      </c>
      <c r="I5">
        <v>2.4991884766184E-6</v>
      </c>
      <c r="J5">
        <f t="shared" ref="J5:J6" si="2">E5/B5</f>
        <v>3.4889269150451216</v>
      </c>
      <c r="K5" t="s">
        <v>31</v>
      </c>
      <c r="L5">
        <f t="shared" si="1"/>
        <v>1.8027833767222234</v>
      </c>
    </row>
    <row r="6" spans="1:12" x14ac:dyDescent="0.3">
      <c r="A6" t="s">
        <v>15</v>
      </c>
      <c r="B6">
        <v>18.144706687999999</v>
      </c>
      <c r="C6">
        <v>4.1279321803000002</v>
      </c>
      <c r="D6">
        <v>1.0319830451000001</v>
      </c>
      <c r="E6">
        <v>98.334007124999999</v>
      </c>
      <c r="F6">
        <v>25.911455572000001</v>
      </c>
      <c r="G6">
        <v>6.4778638929000003</v>
      </c>
      <c r="H6" t="s">
        <v>19</v>
      </c>
      <c r="I6">
        <v>2.4991884766184E-6</v>
      </c>
      <c r="J6">
        <f t="shared" si="2"/>
        <v>5.4194321691644198</v>
      </c>
      <c r="K6" t="s">
        <v>31</v>
      </c>
      <c r="L6">
        <f t="shared" si="1"/>
        <v>2.4381416985079305</v>
      </c>
    </row>
    <row r="7" spans="1:12" x14ac:dyDescent="0.3">
      <c r="A7" t="s">
        <v>14</v>
      </c>
      <c r="B7">
        <v>4.1281982499999996</v>
      </c>
      <c r="C7">
        <v>2.5102449420999999</v>
      </c>
      <c r="D7">
        <v>0.62756123549999998</v>
      </c>
      <c r="E7">
        <v>1.8319488125000001</v>
      </c>
      <c r="F7">
        <v>1.9652864184000001</v>
      </c>
      <c r="G7">
        <v>0.49132160460000002</v>
      </c>
      <c r="H7">
        <v>5.0000000000000001E-4</v>
      </c>
      <c r="I7">
        <v>4.5648830522992202E-4</v>
      </c>
      <c r="J7">
        <f t="shared" si="0"/>
        <v>2.2534462872717409</v>
      </c>
      <c r="K7" t="s">
        <v>30</v>
      </c>
      <c r="L7">
        <f t="shared" si="1"/>
        <v>1.1721330626513564</v>
      </c>
    </row>
    <row r="8" spans="1:12" x14ac:dyDescent="0.3">
      <c r="A8" t="s">
        <v>13</v>
      </c>
      <c r="B8">
        <v>114.68572956</v>
      </c>
      <c r="C8">
        <v>22.262298082000001</v>
      </c>
      <c r="D8">
        <v>5.5655745204000002</v>
      </c>
      <c r="E8">
        <v>198.64870194</v>
      </c>
      <c r="F8">
        <v>31.033207836999999</v>
      </c>
      <c r="G8">
        <v>7.7583019593999998</v>
      </c>
      <c r="H8" t="s">
        <v>19</v>
      </c>
      <c r="I8">
        <v>3.2739753086798999E-6</v>
      </c>
      <c r="J8">
        <f>E8/B8</f>
        <v>1.7321135131818923</v>
      </c>
      <c r="K8" t="s">
        <v>31</v>
      </c>
      <c r="L8">
        <f t="shared" si="1"/>
        <v>0.79253347945167552</v>
      </c>
    </row>
    <row r="9" spans="1:12" x14ac:dyDescent="0.3">
      <c r="A9" t="s">
        <v>18</v>
      </c>
      <c r="B9">
        <v>10.676506375000001</v>
      </c>
      <c r="C9">
        <v>3.1237042412</v>
      </c>
      <c r="D9">
        <v>0.7809260603</v>
      </c>
      <c r="E9">
        <v>131.43449325</v>
      </c>
      <c r="F9">
        <v>31.462728529</v>
      </c>
      <c r="G9">
        <v>7.8656821322999999</v>
      </c>
      <c r="H9" t="s">
        <v>19</v>
      </c>
      <c r="I9">
        <v>3.5144837952446999E-6</v>
      </c>
      <c r="J9">
        <f>E9/B9</f>
        <v>12.310627524914487</v>
      </c>
      <c r="K9" t="s">
        <v>31</v>
      </c>
      <c r="L9">
        <f t="shared" si="1"/>
        <v>3.6218323988711942</v>
      </c>
    </row>
    <row r="10" spans="1:12" x14ac:dyDescent="0.3">
      <c r="A10" t="s">
        <v>20</v>
      </c>
      <c r="B10">
        <v>6.9561930624999997</v>
      </c>
      <c r="C10">
        <v>5.4142777725000002</v>
      </c>
      <c r="D10">
        <v>1.3535694431</v>
      </c>
      <c r="E10">
        <v>0.94476393749999998</v>
      </c>
      <c r="F10">
        <v>0.4710543317</v>
      </c>
      <c r="G10">
        <v>0.1177635829</v>
      </c>
      <c r="H10" t="s">
        <v>19</v>
      </c>
      <c r="I10">
        <v>3.5144837952446999E-6</v>
      </c>
      <c r="J10">
        <f t="shared" si="0"/>
        <v>7.3628901214278191</v>
      </c>
      <c r="K10" t="s">
        <v>30</v>
      </c>
      <c r="L10">
        <f t="shared" si="1"/>
        <v>2.8802721719092608</v>
      </c>
    </row>
    <row r="11" spans="1:12" x14ac:dyDescent="0.3">
      <c r="A11" t="s">
        <v>21</v>
      </c>
      <c r="B11">
        <v>166.84347668999999</v>
      </c>
      <c r="C11">
        <v>32.950284254000003</v>
      </c>
      <c r="D11">
        <v>8.2375710634000008</v>
      </c>
      <c r="E11">
        <v>81.873622811999994</v>
      </c>
      <c r="F11">
        <v>28.606273001999998</v>
      </c>
      <c r="G11">
        <v>7.1515682504000004</v>
      </c>
      <c r="H11" t="s">
        <v>19</v>
      </c>
      <c r="I11">
        <v>8.5110368115681001E-6</v>
      </c>
      <c r="J11">
        <f t="shared" si="0"/>
        <v>2.0378171987467764</v>
      </c>
      <c r="K11" t="s">
        <v>30</v>
      </c>
      <c r="L11">
        <f t="shared" si="1"/>
        <v>1.0270246411554158</v>
      </c>
    </row>
    <row r="12" spans="1:12" x14ac:dyDescent="0.3">
      <c r="A12" t="s">
        <v>17</v>
      </c>
      <c r="B12">
        <v>69.191707625000006</v>
      </c>
      <c r="C12">
        <v>23.589106436000002</v>
      </c>
      <c r="D12">
        <v>5.8972766091000004</v>
      </c>
      <c r="E12">
        <v>1.3465372499999999</v>
      </c>
      <c r="F12">
        <v>2.0170278330999998</v>
      </c>
      <c r="G12">
        <v>0.50425695829999995</v>
      </c>
      <c r="H12" t="s">
        <v>19</v>
      </c>
      <c r="I12">
        <v>3.5144837952446999E-6</v>
      </c>
      <c r="J12">
        <f t="shared" si="0"/>
        <v>51.384919076690977</v>
      </c>
      <c r="K12" t="s">
        <v>30</v>
      </c>
      <c r="L12">
        <f t="shared" si="1"/>
        <v>5.6832731008881057</v>
      </c>
    </row>
  </sheetData>
  <mergeCells count="2">
    <mergeCell ref="B1:D1"/>
    <mergeCell ref="E1:G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4496-AA66-4FF4-A0F7-BC39DCF39BDA}">
  <dimension ref="A1:L12"/>
  <sheetViews>
    <sheetView tabSelected="1" workbookViewId="0">
      <selection activeCell="O19" sqref="O19"/>
    </sheetView>
  </sheetViews>
  <sheetFormatPr defaultRowHeight="14" x14ac:dyDescent="0.3"/>
  <cols>
    <col min="1" max="1" width="17.1640625" bestFit="1" customWidth="1"/>
    <col min="9" max="9" width="14.5" bestFit="1" customWidth="1"/>
  </cols>
  <sheetData>
    <row r="1" spans="1:12" x14ac:dyDescent="0.3">
      <c r="B1" s="3" t="s">
        <v>10</v>
      </c>
      <c r="C1" s="3"/>
      <c r="D1" s="3"/>
      <c r="E1" s="4" t="s">
        <v>22</v>
      </c>
      <c r="F1" s="4"/>
      <c r="G1" s="4"/>
    </row>
    <row r="2" spans="1:12" x14ac:dyDescent="0.3">
      <c r="A2" s="1" t="s">
        <v>34</v>
      </c>
      <c r="B2" s="1" t="s">
        <v>23</v>
      </c>
      <c r="C2" s="1" t="s">
        <v>24</v>
      </c>
      <c r="D2" s="1" t="s">
        <v>25</v>
      </c>
      <c r="E2" s="1" t="s">
        <v>23</v>
      </c>
      <c r="F2" s="1" t="s">
        <v>24</v>
      </c>
      <c r="G2" s="1" t="s">
        <v>25</v>
      </c>
      <c r="H2" s="2" t="s">
        <v>26</v>
      </c>
      <c r="I2" s="1" t="s">
        <v>27</v>
      </c>
      <c r="J2" s="1" t="s">
        <v>28</v>
      </c>
      <c r="K2" s="1" t="s">
        <v>33</v>
      </c>
      <c r="L2" s="1" t="s">
        <v>29</v>
      </c>
    </row>
    <row r="3" spans="1:12" x14ac:dyDescent="0.3">
      <c r="A3" t="s">
        <v>0</v>
      </c>
      <c r="B3">
        <v>193410.12331</v>
      </c>
      <c r="C3">
        <v>62135.272601999997</v>
      </c>
      <c r="D3">
        <v>15533.818150999999</v>
      </c>
      <c r="E3">
        <v>155.24584168999999</v>
      </c>
      <c r="F3">
        <v>591.98942479000004</v>
      </c>
      <c r="G3">
        <v>147.99735620000001</v>
      </c>
      <c r="H3" t="s">
        <v>19</v>
      </c>
      <c r="I3">
        <v>1.2488266485576E-6</v>
      </c>
      <c r="J3">
        <f>B3/E3</f>
        <v>1245.8312648155027</v>
      </c>
      <c r="K3" t="s">
        <v>30</v>
      </c>
      <c r="L3">
        <f>LOG(J3,2)</f>
        <v>10.282892967872762</v>
      </c>
    </row>
    <row r="4" spans="1:12" x14ac:dyDescent="0.3">
      <c r="A4" t="s">
        <v>1</v>
      </c>
      <c r="B4">
        <v>21370.145426999999</v>
      </c>
      <c r="C4">
        <v>6468.35088</v>
      </c>
      <c r="D4">
        <v>1617.08772</v>
      </c>
      <c r="E4">
        <v>10373.349620000001</v>
      </c>
      <c r="F4">
        <v>5407.2002558000004</v>
      </c>
      <c r="G4">
        <v>1351.8000638999999</v>
      </c>
      <c r="H4">
        <v>1E-4</v>
      </c>
      <c r="I4">
        <v>1.28972801363205E-4</v>
      </c>
      <c r="J4">
        <f t="shared" ref="J4:J10" si="0">B4/E4</f>
        <v>2.0601007591412888</v>
      </c>
      <c r="K4" t="s">
        <v>30</v>
      </c>
      <c r="L4">
        <f t="shared" ref="L4:L12" si="1">LOG(J4,2)</f>
        <v>1.0427149010776797</v>
      </c>
    </row>
    <row r="5" spans="1:12" x14ac:dyDescent="0.3">
      <c r="A5" t="s">
        <v>2</v>
      </c>
      <c r="B5">
        <v>7561.7956303999999</v>
      </c>
      <c r="C5">
        <v>3561.9821578000001</v>
      </c>
      <c r="D5">
        <v>890.49553945000002</v>
      </c>
      <c r="E5">
        <v>47.337209563000002</v>
      </c>
      <c r="F5">
        <v>98.828427844999993</v>
      </c>
      <c r="G5">
        <v>24.707106961000001</v>
      </c>
      <c r="H5" t="s">
        <v>19</v>
      </c>
      <c r="I5">
        <v>1.9333009991880999E-6</v>
      </c>
      <c r="J5">
        <f t="shared" si="0"/>
        <v>159.74316399736617</v>
      </c>
      <c r="K5" t="s">
        <v>30</v>
      </c>
      <c r="L5">
        <f t="shared" si="1"/>
        <v>7.3196103839947702</v>
      </c>
    </row>
    <row r="6" spans="1:12" x14ac:dyDescent="0.3">
      <c r="A6" t="s">
        <v>3</v>
      </c>
      <c r="B6">
        <v>0</v>
      </c>
      <c r="C6">
        <v>0</v>
      </c>
      <c r="D6">
        <v>0</v>
      </c>
      <c r="E6">
        <v>35177.329493999998</v>
      </c>
      <c r="F6">
        <v>37857.60428</v>
      </c>
      <c r="G6">
        <v>9464.4010699999999</v>
      </c>
      <c r="H6" t="s">
        <v>19</v>
      </c>
      <c r="I6">
        <v>8.0649335559919996E-7</v>
      </c>
      <c r="J6">
        <f>E6/0.1</f>
        <v>351773.29493999993</v>
      </c>
      <c r="K6" t="s">
        <v>31</v>
      </c>
      <c r="L6">
        <f t="shared" si="1"/>
        <v>18.424286438429174</v>
      </c>
    </row>
    <row r="7" spans="1:12" x14ac:dyDescent="0.3">
      <c r="A7" t="s">
        <v>4</v>
      </c>
      <c r="B7">
        <v>0</v>
      </c>
      <c r="C7">
        <v>0</v>
      </c>
      <c r="D7">
        <v>0</v>
      </c>
      <c r="E7">
        <v>34359.843351000003</v>
      </c>
      <c r="F7">
        <v>31350.024528999998</v>
      </c>
      <c r="G7">
        <v>7837.5061321000003</v>
      </c>
      <c r="H7" t="s">
        <v>19</v>
      </c>
      <c r="I7">
        <v>8.0649335559919996E-7</v>
      </c>
      <c r="J7">
        <f>E7/0.1</f>
        <v>343598.43351</v>
      </c>
      <c r="K7" t="s">
        <v>31</v>
      </c>
      <c r="L7">
        <f t="shared" si="1"/>
        <v>18.390363933577607</v>
      </c>
    </row>
    <row r="8" spans="1:12" x14ac:dyDescent="0.3">
      <c r="A8" t="s">
        <v>5</v>
      </c>
      <c r="B8">
        <v>0</v>
      </c>
      <c r="C8">
        <v>0</v>
      </c>
      <c r="D8">
        <v>0</v>
      </c>
      <c r="E8">
        <v>62914.950453999998</v>
      </c>
      <c r="F8">
        <v>20602.086813999998</v>
      </c>
      <c r="G8">
        <v>5150.5217033999998</v>
      </c>
      <c r="H8" t="s">
        <v>19</v>
      </c>
      <c r="I8">
        <v>8.0649335559919996E-7</v>
      </c>
      <c r="J8">
        <f>E8/0.1</f>
        <v>629149.50453999999</v>
      </c>
      <c r="K8" t="s">
        <v>31</v>
      </c>
      <c r="L8">
        <f t="shared" si="1"/>
        <v>19.26304335931454</v>
      </c>
    </row>
    <row r="9" spans="1:12" x14ac:dyDescent="0.3">
      <c r="A9" t="s">
        <v>6</v>
      </c>
      <c r="B9">
        <v>0</v>
      </c>
      <c r="C9">
        <v>0</v>
      </c>
      <c r="D9">
        <v>0</v>
      </c>
      <c r="E9">
        <v>6097.2356118999996</v>
      </c>
      <c r="F9">
        <v>7990.5430612</v>
      </c>
      <c r="G9">
        <v>1997.6357653</v>
      </c>
      <c r="H9" t="s">
        <v>19</v>
      </c>
      <c r="I9">
        <v>8.0649335559919996E-7</v>
      </c>
      <c r="J9">
        <f>E9/0.1</f>
        <v>60972.356118999996</v>
      </c>
      <c r="K9" t="s">
        <v>31</v>
      </c>
      <c r="L9">
        <f t="shared" si="1"/>
        <v>15.895867675839391</v>
      </c>
    </row>
    <row r="10" spans="1:12" x14ac:dyDescent="0.3">
      <c r="A10" t="s">
        <v>7</v>
      </c>
      <c r="B10">
        <v>1510.9937018999999</v>
      </c>
      <c r="C10">
        <v>738.36912235</v>
      </c>
      <c r="D10">
        <v>184.59228059</v>
      </c>
      <c r="E10">
        <v>162.57468062999999</v>
      </c>
      <c r="F10">
        <v>352.76101822999999</v>
      </c>
      <c r="G10">
        <v>88.190254558000007</v>
      </c>
      <c r="H10" t="s">
        <v>19</v>
      </c>
      <c r="I10">
        <v>3.9495559190119001E-6</v>
      </c>
      <c r="J10">
        <f t="shared" si="0"/>
        <v>9.294151438862956</v>
      </c>
      <c r="K10" t="s">
        <v>30</v>
      </c>
      <c r="L10">
        <f t="shared" si="1"/>
        <v>3.216323152306849</v>
      </c>
    </row>
    <row r="11" spans="1:12" x14ac:dyDescent="0.3">
      <c r="A11" t="s">
        <v>8</v>
      </c>
      <c r="B11">
        <v>182.34794263000001</v>
      </c>
      <c r="C11">
        <v>235.24365553999999</v>
      </c>
      <c r="D11">
        <v>58.810913886000002</v>
      </c>
      <c r="E11">
        <v>0</v>
      </c>
      <c r="F11">
        <v>0</v>
      </c>
      <c r="G11">
        <v>0</v>
      </c>
      <c r="H11" t="s">
        <v>19</v>
      </c>
      <c r="I11">
        <v>3.9934426827762E-6</v>
      </c>
      <c r="J11">
        <f>B11/0.1</f>
        <v>1823.4794262999999</v>
      </c>
      <c r="K11" t="s">
        <v>30</v>
      </c>
      <c r="L11">
        <f t="shared" si="1"/>
        <v>10.832478206989029</v>
      </c>
    </row>
    <row r="12" spans="1:12" x14ac:dyDescent="0.3">
      <c r="A12" t="s">
        <v>9</v>
      </c>
      <c r="B12">
        <v>0</v>
      </c>
      <c r="C12">
        <v>0</v>
      </c>
      <c r="D12">
        <v>0</v>
      </c>
      <c r="E12">
        <v>2779.2007425000002</v>
      </c>
      <c r="F12">
        <v>5338.4779282999998</v>
      </c>
      <c r="G12">
        <v>1334.6194820999999</v>
      </c>
      <c r="H12" t="s">
        <v>19</v>
      </c>
      <c r="I12">
        <v>8.0649335559919996E-7</v>
      </c>
      <c r="J12">
        <f>E12/0.1</f>
        <v>27792.007425</v>
      </c>
      <c r="K12" t="s">
        <v>31</v>
      </c>
      <c r="L12">
        <f t="shared" si="1"/>
        <v>14.762382424145382</v>
      </c>
    </row>
  </sheetData>
  <mergeCells count="2">
    <mergeCell ref="B1:D1"/>
    <mergeCell ref="E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enzyme results</vt:lpstr>
      <vt:lpstr>microorganisms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Vuples H</dc:creator>
  <cp:lastModifiedBy>家斌 霍</cp:lastModifiedBy>
  <dcterms:created xsi:type="dcterms:W3CDTF">2015-06-05T18:19:34Z</dcterms:created>
  <dcterms:modified xsi:type="dcterms:W3CDTF">2024-04-11T07:22:33Z</dcterms:modified>
</cp:coreProperties>
</file>