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  <Override PartName="/xl/persons/person3.xml" ContentType="application/vnd.ms-excel.person+xml"/>
  <Override PartName="/xl/persons/person2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leh\Documents\Projetos\ICFUC - Jocelito\Artigo 2 - ECR\1 Sci Rep\"/>
    </mc:Choice>
  </mc:AlternateContent>
  <xr:revisionPtr revIDLastSave="0" documentId="13_ncr:1_{760616EF-FF80-47E9-8865-2D2F8116A2AE}" xr6:coauthVersionLast="47" xr6:coauthVersionMax="47" xr10:uidLastSave="{00000000-0000-0000-0000-000000000000}"/>
  <bookViews>
    <workbookView xWindow="-108" yWindow="-108" windowWidth="23256" windowHeight="12576" xr2:uid="{D0D5E609-EB7E-4D37-A841-29DB31F866B1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O45" i="1" l="1"/>
  <c r="MO44" i="1"/>
  <c r="MO43" i="1"/>
  <c r="MO42" i="1"/>
  <c r="MO41" i="1"/>
  <c r="MO40" i="1"/>
  <c r="MO39" i="1"/>
  <c r="MO38" i="1"/>
  <c r="MO37" i="1"/>
  <c r="MO36" i="1"/>
  <c r="MO35" i="1"/>
  <c r="MO34" i="1"/>
  <c r="MO33" i="1"/>
  <c r="MO32" i="1"/>
  <c r="MO31" i="1"/>
  <c r="MO30" i="1"/>
  <c r="MO29" i="1"/>
  <c r="MO28" i="1"/>
  <c r="MO27" i="1"/>
  <c r="MO26" i="1"/>
  <c r="MO25" i="1"/>
  <c r="MO24" i="1"/>
  <c r="MO23" i="1"/>
  <c r="MO22" i="1"/>
  <c r="MO21" i="1"/>
  <c r="MO20" i="1"/>
  <c r="MO19" i="1"/>
  <c r="MO18" i="1"/>
  <c r="MO17" i="1"/>
  <c r="MO16" i="1"/>
  <c r="MO15" i="1"/>
  <c r="MO14" i="1"/>
  <c r="MO13" i="1"/>
  <c r="MO12" i="1"/>
  <c r="MO11" i="1"/>
  <c r="MO10" i="1"/>
  <c r="MO9" i="1"/>
  <c r="MO8" i="1"/>
  <c r="MO7" i="1"/>
  <c r="MO6" i="1"/>
  <c r="MO5" i="1"/>
  <c r="MO4" i="1"/>
  <c r="MO3" i="1"/>
  <c r="MO2" i="1"/>
  <c r="MK45" i="1"/>
  <c r="MK44" i="1"/>
  <c r="MK43" i="1"/>
  <c r="MK42" i="1"/>
  <c r="MK41" i="1"/>
  <c r="MK40" i="1"/>
  <c r="MK39" i="1"/>
  <c r="MK38" i="1"/>
  <c r="MK37" i="1"/>
  <c r="MK36" i="1"/>
  <c r="MK35" i="1"/>
  <c r="MK34" i="1"/>
  <c r="MK33" i="1"/>
  <c r="MK32" i="1"/>
  <c r="MK31" i="1"/>
  <c r="MK30" i="1"/>
  <c r="MK29" i="1"/>
  <c r="MK28" i="1"/>
  <c r="MK27" i="1"/>
  <c r="MK26" i="1"/>
  <c r="MK25" i="1"/>
  <c r="MK24" i="1"/>
  <c r="MK23" i="1"/>
  <c r="MK22" i="1"/>
  <c r="MK21" i="1"/>
  <c r="MK20" i="1"/>
  <c r="MK19" i="1"/>
  <c r="MK18" i="1"/>
  <c r="MK17" i="1"/>
  <c r="MK16" i="1"/>
  <c r="MK15" i="1"/>
  <c r="MK14" i="1"/>
  <c r="MK13" i="1"/>
  <c r="MK12" i="1"/>
  <c r="MK11" i="1"/>
  <c r="MK10" i="1"/>
  <c r="MK9" i="1"/>
  <c r="MK8" i="1"/>
  <c r="MK7" i="1"/>
  <c r="MK6" i="1"/>
  <c r="MK5" i="1"/>
  <c r="MK4" i="1"/>
  <c r="MK3" i="1"/>
  <c r="MK2" i="1"/>
  <c r="LM45" i="1"/>
  <c r="LM44" i="1"/>
  <c r="LM43" i="1"/>
  <c r="LM42" i="1"/>
  <c r="LM41" i="1"/>
  <c r="LM40" i="1"/>
  <c r="LM39" i="1"/>
  <c r="LM38" i="1"/>
  <c r="LM37" i="1"/>
  <c r="LM36" i="1"/>
  <c r="LM35" i="1"/>
  <c r="LM34" i="1"/>
  <c r="LM33" i="1"/>
  <c r="LM32" i="1"/>
  <c r="LM31" i="1"/>
  <c r="LM30" i="1"/>
  <c r="LM29" i="1"/>
  <c r="LM28" i="1"/>
  <c r="LM27" i="1"/>
  <c r="LM26" i="1"/>
  <c r="LM25" i="1"/>
  <c r="LM24" i="1"/>
  <c r="LM23" i="1"/>
  <c r="LM22" i="1"/>
  <c r="LM21" i="1"/>
  <c r="LM20" i="1"/>
  <c r="LM19" i="1"/>
  <c r="LM18" i="1"/>
  <c r="LM17" i="1"/>
  <c r="LM16" i="1"/>
  <c r="LM15" i="1"/>
  <c r="LM14" i="1"/>
  <c r="LM13" i="1"/>
  <c r="LM12" i="1"/>
  <c r="LM11" i="1"/>
  <c r="LM10" i="1"/>
  <c r="LM9" i="1"/>
  <c r="LM8" i="1"/>
  <c r="LM7" i="1"/>
  <c r="LM6" i="1"/>
  <c r="LM5" i="1"/>
  <c r="LM4" i="1"/>
  <c r="LM3" i="1"/>
  <c r="LM2" i="1"/>
  <c r="JV45" i="1"/>
  <c r="JV44" i="1"/>
  <c r="JV43" i="1"/>
  <c r="JV42" i="1"/>
  <c r="JV41" i="1"/>
  <c r="JV40" i="1"/>
  <c r="JV39" i="1"/>
  <c r="JV38" i="1"/>
  <c r="JV37" i="1"/>
  <c r="JV36" i="1"/>
  <c r="JV35" i="1"/>
  <c r="JV34" i="1"/>
  <c r="JV33" i="1"/>
  <c r="JV32" i="1"/>
  <c r="JV31" i="1"/>
  <c r="JV30" i="1"/>
  <c r="JV29" i="1"/>
  <c r="JV28" i="1"/>
  <c r="JV27" i="1"/>
  <c r="JV26" i="1"/>
  <c r="JV25" i="1"/>
  <c r="JV24" i="1"/>
  <c r="JV23" i="1"/>
  <c r="JV22" i="1"/>
  <c r="JV21" i="1"/>
  <c r="JV20" i="1"/>
  <c r="JV19" i="1"/>
  <c r="JV18" i="1"/>
  <c r="JV17" i="1"/>
  <c r="JV16" i="1"/>
  <c r="JV15" i="1"/>
  <c r="JV14" i="1"/>
  <c r="JV13" i="1"/>
  <c r="JV12" i="1"/>
  <c r="JV11" i="1"/>
  <c r="JV10" i="1"/>
  <c r="JV9" i="1"/>
  <c r="JV8" i="1"/>
  <c r="JV7" i="1"/>
  <c r="JV6" i="1"/>
  <c r="JV5" i="1"/>
  <c r="JV4" i="1"/>
  <c r="JV3" i="1"/>
  <c r="JV2" i="1"/>
  <c r="FW45" i="1"/>
  <c r="FW44" i="1"/>
  <c r="FW43" i="1"/>
  <c r="FW42" i="1"/>
  <c r="FW41" i="1"/>
  <c r="FW40" i="1"/>
  <c r="FW39" i="1"/>
  <c r="FW38" i="1"/>
  <c r="FW37" i="1"/>
  <c r="FW36" i="1"/>
  <c r="FW35" i="1"/>
  <c r="FW34" i="1"/>
  <c r="FW33" i="1"/>
  <c r="FW32" i="1"/>
  <c r="FW31" i="1"/>
  <c r="FW30" i="1"/>
  <c r="FW29" i="1"/>
  <c r="FW28" i="1"/>
  <c r="FW27" i="1"/>
  <c r="FW26" i="1"/>
  <c r="FW25" i="1"/>
  <c r="FW24" i="1"/>
  <c r="FW23" i="1"/>
  <c r="FW22" i="1"/>
  <c r="FW21" i="1"/>
  <c r="FW20" i="1"/>
  <c r="FW19" i="1"/>
  <c r="FW18" i="1"/>
  <c r="FW17" i="1"/>
  <c r="FW16" i="1"/>
  <c r="FW15" i="1"/>
  <c r="FW14" i="1"/>
  <c r="FW13" i="1"/>
  <c r="FW12" i="1"/>
  <c r="FW11" i="1"/>
  <c r="FW10" i="1"/>
  <c r="FW9" i="1"/>
  <c r="FW8" i="1"/>
  <c r="FW7" i="1"/>
  <c r="FW6" i="1"/>
  <c r="FW5" i="1"/>
  <c r="FW4" i="1"/>
  <c r="FW3" i="1"/>
  <c r="FW2" i="1"/>
  <c r="FS45" i="1"/>
  <c r="FS44" i="1"/>
  <c r="FS43" i="1"/>
  <c r="FS42" i="1"/>
  <c r="FS41" i="1"/>
  <c r="FS40" i="1"/>
  <c r="FS39" i="1"/>
  <c r="FS38" i="1"/>
  <c r="FS37" i="1"/>
  <c r="FS36" i="1"/>
  <c r="FS35" i="1"/>
  <c r="FS34" i="1"/>
  <c r="FS33" i="1"/>
  <c r="FS32" i="1"/>
  <c r="FS31" i="1"/>
  <c r="FS30" i="1"/>
  <c r="FS29" i="1"/>
  <c r="FS28" i="1"/>
  <c r="FS27" i="1"/>
  <c r="FS26" i="1"/>
  <c r="FS25" i="1"/>
  <c r="FS24" i="1"/>
  <c r="FS23" i="1"/>
  <c r="FS22" i="1"/>
  <c r="FS21" i="1"/>
  <c r="FS20" i="1"/>
  <c r="FS19" i="1"/>
  <c r="FS18" i="1"/>
  <c r="FS17" i="1"/>
  <c r="FS16" i="1"/>
  <c r="FS15" i="1"/>
  <c r="FS14" i="1"/>
  <c r="FS13" i="1"/>
  <c r="FS12" i="1"/>
  <c r="FS11" i="1"/>
  <c r="FS10" i="1"/>
  <c r="FS9" i="1"/>
  <c r="FS8" i="1"/>
  <c r="FS7" i="1"/>
  <c r="FS6" i="1"/>
  <c r="FS5" i="1"/>
  <c r="FS4" i="1"/>
  <c r="FS3" i="1"/>
  <c r="FS2" i="1"/>
  <c r="EU45" i="1"/>
  <c r="EU44" i="1"/>
  <c r="EU43" i="1"/>
  <c r="EU42" i="1"/>
  <c r="EU41" i="1"/>
  <c r="EU40" i="1"/>
  <c r="EU39" i="1"/>
  <c r="EU38" i="1"/>
  <c r="EU37" i="1"/>
  <c r="EU36" i="1"/>
  <c r="EU35" i="1"/>
  <c r="EU34" i="1"/>
  <c r="EU33" i="1"/>
  <c r="EU32" i="1"/>
  <c r="EU31" i="1"/>
  <c r="EU30" i="1"/>
  <c r="EU29" i="1"/>
  <c r="EU28" i="1"/>
  <c r="EU27" i="1"/>
  <c r="EU26" i="1"/>
  <c r="EU25" i="1"/>
  <c r="EU24" i="1"/>
  <c r="EU23" i="1"/>
  <c r="EU22" i="1"/>
  <c r="EU21" i="1"/>
  <c r="EU20" i="1"/>
  <c r="EU19" i="1"/>
  <c r="EU18" i="1"/>
  <c r="EU17" i="1"/>
  <c r="EU16" i="1"/>
  <c r="EU15" i="1"/>
  <c r="EU14" i="1"/>
  <c r="EU13" i="1"/>
  <c r="EU12" i="1"/>
  <c r="EU11" i="1"/>
  <c r="EU10" i="1"/>
  <c r="EU9" i="1"/>
  <c r="EU8" i="1"/>
  <c r="EU7" i="1"/>
  <c r="EU6" i="1"/>
  <c r="EU5" i="1"/>
  <c r="EU4" i="1"/>
  <c r="EU3" i="1"/>
  <c r="EU2" i="1"/>
  <c r="MP45" i="1"/>
  <c r="MP44" i="1"/>
  <c r="MP43" i="1"/>
  <c r="MP42" i="1"/>
  <c r="MP41" i="1"/>
  <c r="MP40" i="1"/>
  <c r="MP39" i="1"/>
  <c r="MP38" i="1"/>
  <c r="MP37" i="1"/>
  <c r="MP36" i="1"/>
  <c r="MP35" i="1"/>
  <c r="MP34" i="1"/>
  <c r="MP33" i="1"/>
  <c r="MP32" i="1"/>
  <c r="MP31" i="1"/>
  <c r="MP30" i="1"/>
  <c r="MP29" i="1"/>
  <c r="MP28" i="1"/>
  <c r="MP27" i="1"/>
  <c r="MP26" i="1"/>
  <c r="MP25" i="1"/>
  <c r="MP24" i="1"/>
  <c r="MP23" i="1"/>
  <c r="MP22" i="1"/>
  <c r="MP21" i="1"/>
  <c r="MP20" i="1"/>
  <c r="MP19" i="1"/>
  <c r="MP18" i="1"/>
  <c r="MP17" i="1"/>
  <c r="MP16" i="1"/>
  <c r="MP15" i="1"/>
  <c r="MP14" i="1"/>
  <c r="MP13" i="1"/>
  <c r="MP12" i="1"/>
  <c r="MP11" i="1"/>
  <c r="MP10" i="1"/>
  <c r="MP9" i="1"/>
  <c r="MP8" i="1"/>
  <c r="MP7" i="1"/>
  <c r="MP6" i="1"/>
  <c r="MP5" i="1"/>
  <c r="MP4" i="1"/>
  <c r="MP3" i="1"/>
  <c r="MP2" i="1"/>
  <c r="ML45" i="1"/>
  <c r="ML44" i="1"/>
  <c r="ML43" i="1"/>
  <c r="ML42" i="1"/>
  <c r="ML41" i="1"/>
  <c r="ML40" i="1"/>
  <c r="ML39" i="1"/>
  <c r="ML38" i="1"/>
  <c r="ML37" i="1"/>
  <c r="ML36" i="1"/>
  <c r="ML35" i="1"/>
  <c r="ML34" i="1"/>
  <c r="ML33" i="1"/>
  <c r="ML32" i="1"/>
  <c r="ML31" i="1"/>
  <c r="ML30" i="1"/>
  <c r="ML29" i="1"/>
  <c r="ML28" i="1"/>
  <c r="ML27" i="1"/>
  <c r="ML26" i="1"/>
  <c r="ML25" i="1"/>
  <c r="ML24" i="1"/>
  <c r="ML23" i="1"/>
  <c r="ML22" i="1"/>
  <c r="ML21" i="1"/>
  <c r="ML20" i="1"/>
  <c r="ML19" i="1"/>
  <c r="ML18" i="1"/>
  <c r="ML17" i="1"/>
  <c r="ML16" i="1"/>
  <c r="ML15" i="1"/>
  <c r="ML14" i="1"/>
  <c r="ML13" i="1"/>
  <c r="ML12" i="1"/>
  <c r="ML11" i="1"/>
  <c r="ML10" i="1"/>
  <c r="ML9" i="1"/>
  <c r="ML8" i="1"/>
  <c r="ML7" i="1"/>
  <c r="ML6" i="1"/>
  <c r="ML5" i="1"/>
  <c r="ML4" i="1"/>
  <c r="ML3" i="1"/>
  <c r="ML2" i="1"/>
  <c r="LN45" i="1"/>
  <c r="LN44" i="1"/>
  <c r="LN43" i="1"/>
  <c r="LN42" i="1"/>
  <c r="LN41" i="1"/>
  <c r="LN40" i="1"/>
  <c r="LN39" i="1"/>
  <c r="LN38" i="1"/>
  <c r="LN37" i="1"/>
  <c r="LN36" i="1"/>
  <c r="LN35" i="1"/>
  <c r="LN34" i="1"/>
  <c r="LN33" i="1"/>
  <c r="LN32" i="1"/>
  <c r="LN31" i="1"/>
  <c r="LN30" i="1"/>
  <c r="LN29" i="1"/>
  <c r="LN28" i="1"/>
  <c r="LN27" i="1"/>
  <c r="LN26" i="1"/>
  <c r="LN25" i="1"/>
  <c r="LN24" i="1"/>
  <c r="LN23" i="1"/>
  <c r="LN22" i="1"/>
  <c r="LN21" i="1"/>
  <c r="LN20" i="1"/>
  <c r="LN19" i="1"/>
  <c r="LN18" i="1"/>
  <c r="LN17" i="1"/>
  <c r="LN16" i="1"/>
  <c r="LN15" i="1"/>
  <c r="LN14" i="1"/>
  <c r="LN13" i="1"/>
  <c r="LN12" i="1"/>
  <c r="LN11" i="1"/>
  <c r="LN10" i="1"/>
  <c r="LN9" i="1"/>
  <c r="LN8" i="1"/>
  <c r="LN7" i="1"/>
  <c r="LN6" i="1"/>
  <c r="LN5" i="1"/>
  <c r="LN4" i="1"/>
  <c r="LN3" i="1"/>
  <c r="LN2" i="1"/>
  <c r="JW45" i="1"/>
  <c r="JW44" i="1"/>
  <c r="JW43" i="1"/>
  <c r="JW42" i="1"/>
  <c r="JW41" i="1"/>
  <c r="JW40" i="1"/>
  <c r="JW39" i="1"/>
  <c r="JW38" i="1"/>
  <c r="JW37" i="1"/>
  <c r="JW36" i="1"/>
  <c r="JW35" i="1"/>
  <c r="JW34" i="1"/>
  <c r="JW33" i="1"/>
  <c r="JW32" i="1"/>
  <c r="JW31" i="1"/>
  <c r="JW30" i="1"/>
  <c r="JW29" i="1"/>
  <c r="JW28" i="1"/>
  <c r="JW27" i="1"/>
  <c r="JW26" i="1"/>
  <c r="JW25" i="1"/>
  <c r="JW24" i="1"/>
  <c r="JW23" i="1"/>
  <c r="JW22" i="1"/>
  <c r="JW21" i="1"/>
  <c r="JW20" i="1"/>
  <c r="JW19" i="1"/>
  <c r="JW18" i="1"/>
  <c r="JW17" i="1"/>
  <c r="JW16" i="1"/>
  <c r="JW15" i="1"/>
  <c r="JW14" i="1"/>
  <c r="JW13" i="1"/>
  <c r="JW12" i="1"/>
  <c r="JW11" i="1"/>
  <c r="JW10" i="1"/>
  <c r="JW9" i="1"/>
  <c r="JW8" i="1"/>
  <c r="JW7" i="1"/>
  <c r="JW6" i="1"/>
  <c r="JW5" i="1"/>
  <c r="JW4" i="1"/>
  <c r="JW3" i="1"/>
  <c r="JW2" i="1"/>
  <c r="FX45" i="1"/>
  <c r="FX44" i="1"/>
  <c r="FX43" i="1"/>
  <c r="FX42" i="1"/>
  <c r="FX41" i="1"/>
  <c r="FX40" i="1"/>
  <c r="FX39" i="1"/>
  <c r="FX38" i="1"/>
  <c r="FX37" i="1"/>
  <c r="FX36" i="1"/>
  <c r="FX35" i="1"/>
  <c r="FX34" i="1"/>
  <c r="FX33" i="1"/>
  <c r="FX32" i="1"/>
  <c r="FX31" i="1"/>
  <c r="FX30" i="1"/>
  <c r="FX29" i="1"/>
  <c r="FX28" i="1"/>
  <c r="FX27" i="1"/>
  <c r="FX26" i="1"/>
  <c r="FX25" i="1"/>
  <c r="FX24" i="1"/>
  <c r="FX23" i="1"/>
  <c r="FX22" i="1"/>
  <c r="FX21" i="1"/>
  <c r="FX20" i="1"/>
  <c r="FX19" i="1"/>
  <c r="FX18" i="1"/>
  <c r="FX17" i="1"/>
  <c r="FX16" i="1"/>
  <c r="FX15" i="1"/>
  <c r="FX14" i="1"/>
  <c r="FX13" i="1"/>
  <c r="FX12" i="1"/>
  <c r="FX11" i="1"/>
  <c r="FX10" i="1"/>
  <c r="FX9" i="1"/>
  <c r="FX8" i="1"/>
  <c r="FX7" i="1"/>
  <c r="FX6" i="1"/>
  <c r="FX5" i="1"/>
  <c r="FX4" i="1"/>
  <c r="FX3" i="1"/>
  <c r="FX2" i="1"/>
  <c r="EV45" i="1"/>
  <c r="EV44" i="1"/>
  <c r="EV43" i="1"/>
  <c r="EV42" i="1"/>
  <c r="EV41" i="1"/>
  <c r="EV40" i="1"/>
  <c r="EV39" i="1"/>
  <c r="EV38" i="1"/>
  <c r="EV37" i="1"/>
  <c r="EV36" i="1"/>
  <c r="EV35" i="1"/>
  <c r="EV34" i="1"/>
  <c r="EV33" i="1"/>
  <c r="EV32" i="1"/>
  <c r="EV31" i="1"/>
  <c r="EV30" i="1"/>
  <c r="EV29" i="1"/>
  <c r="EV28" i="1"/>
  <c r="EV27" i="1"/>
  <c r="EV26" i="1"/>
  <c r="EV25" i="1"/>
  <c r="EV24" i="1"/>
  <c r="EV23" i="1"/>
  <c r="EV22" i="1"/>
  <c r="EV21" i="1"/>
  <c r="EV20" i="1"/>
  <c r="EV19" i="1"/>
  <c r="EV18" i="1"/>
  <c r="EV17" i="1"/>
  <c r="EV16" i="1"/>
  <c r="EV15" i="1"/>
  <c r="EV14" i="1"/>
  <c r="EV13" i="1"/>
  <c r="EV12" i="1"/>
  <c r="EV11" i="1"/>
  <c r="EV10" i="1"/>
  <c r="EV9" i="1"/>
  <c r="EV8" i="1"/>
  <c r="EV7" i="1"/>
  <c r="EV6" i="1"/>
  <c r="EV5" i="1"/>
  <c r="EV4" i="1"/>
  <c r="EV3" i="1"/>
  <c r="EV2" i="1"/>
  <c r="IE5" i="1"/>
  <c r="IE45" i="1"/>
  <c r="IE44" i="1"/>
  <c r="IE43" i="1"/>
  <c r="IE42" i="1"/>
  <c r="IE41" i="1"/>
  <c r="IE40" i="1"/>
  <c r="IE39" i="1"/>
  <c r="IE38" i="1"/>
  <c r="IE37" i="1"/>
  <c r="IE36" i="1"/>
  <c r="IE35" i="1"/>
  <c r="IE34" i="1"/>
  <c r="IE33" i="1"/>
  <c r="IE32" i="1"/>
  <c r="IE31" i="1"/>
  <c r="IE30" i="1"/>
  <c r="IE29" i="1"/>
  <c r="IE28" i="1"/>
  <c r="IE27" i="1"/>
  <c r="IE26" i="1"/>
  <c r="IE25" i="1"/>
  <c r="IE24" i="1"/>
  <c r="IE23" i="1"/>
  <c r="IE22" i="1"/>
  <c r="IE21" i="1"/>
  <c r="IE20" i="1"/>
  <c r="IE19" i="1"/>
  <c r="IE18" i="1"/>
  <c r="IE17" i="1"/>
  <c r="IE16" i="1"/>
  <c r="IE15" i="1"/>
  <c r="IE14" i="1"/>
  <c r="IE13" i="1"/>
  <c r="IE12" i="1"/>
  <c r="IE11" i="1"/>
  <c r="IE10" i="1"/>
  <c r="IE9" i="1"/>
  <c r="IE8" i="1"/>
  <c r="IE7" i="1"/>
  <c r="IE6" i="1"/>
  <c r="IE4" i="1"/>
  <c r="IE3" i="1"/>
  <c r="IE2" i="1"/>
  <c r="BM2" i="1"/>
  <c r="FT45" i="1"/>
  <c r="FT44" i="1"/>
  <c r="FT43" i="1"/>
  <c r="FT42" i="1"/>
  <c r="FT41" i="1"/>
  <c r="FT40" i="1"/>
  <c r="FT39" i="1"/>
  <c r="FT38" i="1"/>
  <c r="FT37" i="1"/>
  <c r="FT36" i="1"/>
  <c r="FT35" i="1"/>
  <c r="FT34" i="1"/>
  <c r="FT33" i="1"/>
  <c r="FT32" i="1"/>
  <c r="FT31" i="1"/>
  <c r="FT30" i="1"/>
  <c r="FT29" i="1"/>
  <c r="FT28" i="1"/>
  <c r="FT27" i="1"/>
  <c r="FT26" i="1"/>
  <c r="FT25" i="1"/>
  <c r="FT24" i="1"/>
  <c r="FT23" i="1"/>
  <c r="FT22" i="1"/>
  <c r="FT21" i="1"/>
  <c r="FT20" i="1"/>
  <c r="FT19" i="1"/>
  <c r="FT18" i="1"/>
  <c r="FT17" i="1"/>
  <c r="FT16" i="1"/>
  <c r="FT15" i="1"/>
  <c r="FT14" i="1"/>
  <c r="FT13" i="1"/>
  <c r="FT12" i="1"/>
  <c r="FT11" i="1"/>
  <c r="FT10" i="1"/>
  <c r="FT9" i="1"/>
  <c r="FT8" i="1"/>
  <c r="FT7" i="1"/>
  <c r="FT6" i="1"/>
  <c r="FT5" i="1"/>
  <c r="FT4" i="1"/>
  <c r="FT3" i="1"/>
  <c r="FT2" i="1"/>
  <c r="DD45" i="1"/>
  <c r="DD44" i="1"/>
  <c r="DD43" i="1"/>
  <c r="DD42" i="1"/>
  <c r="DD41" i="1"/>
  <c r="DD40" i="1"/>
  <c r="DD39" i="1"/>
  <c r="DD38" i="1"/>
  <c r="DD37" i="1"/>
  <c r="DD36" i="1"/>
  <c r="DD35" i="1"/>
  <c r="DD34" i="1"/>
  <c r="DD33" i="1"/>
  <c r="DD32" i="1"/>
  <c r="DD31" i="1"/>
  <c r="DD30" i="1"/>
  <c r="DD29" i="1"/>
  <c r="DD28" i="1"/>
  <c r="DD27" i="1"/>
  <c r="DD26" i="1"/>
  <c r="DD25" i="1"/>
  <c r="DD24" i="1"/>
  <c r="DD23" i="1"/>
  <c r="DD22" i="1"/>
  <c r="DD21" i="1"/>
  <c r="DD20" i="1"/>
  <c r="DD19" i="1"/>
  <c r="DD18" i="1"/>
  <c r="DD17" i="1"/>
  <c r="DD16" i="1"/>
  <c r="DD15" i="1"/>
  <c r="DD14" i="1"/>
  <c r="DD13" i="1"/>
  <c r="DD12" i="1"/>
  <c r="DD11" i="1"/>
  <c r="DD10" i="1"/>
  <c r="DD9" i="1"/>
  <c r="DD8" i="1"/>
  <c r="DD7" i="1"/>
  <c r="DD6" i="1"/>
  <c r="DD5" i="1"/>
  <c r="DD4" i="1"/>
  <c r="DD3" i="1"/>
  <c r="DE45" i="1"/>
  <c r="DE44" i="1"/>
  <c r="DE43" i="1"/>
  <c r="DE42" i="1"/>
  <c r="DE41" i="1"/>
  <c r="DE40" i="1"/>
  <c r="DE39" i="1"/>
  <c r="DE38" i="1"/>
  <c r="DE37" i="1"/>
  <c r="DE36" i="1"/>
  <c r="DE35" i="1"/>
  <c r="DE34" i="1"/>
  <c r="DE33" i="1"/>
  <c r="DE32" i="1"/>
  <c r="DE31" i="1"/>
  <c r="DE30" i="1"/>
  <c r="DE29" i="1"/>
  <c r="DE28" i="1"/>
  <c r="DE27" i="1"/>
  <c r="DE26" i="1"/>
  <c r="DE25" i="1"/>
  <c r="DE24" i="1"/>
  <c r="DE23" i="1"/>
  <c r="DE22" i="1"/>
  <c r="DE21" i="1"/>
  <c r="DE20" i="1"/>
  <c r="DE19" i="1"/>
  <c r="DE18" i="1"/>
  <c r="DE17" i="1"/>
  <c r="DE16" i="1"/>
  <c r="DE15" i="1"/>
  <c r="DE14" i="1"/>
  <c r="DE13" i="1"/>
  <c r="DE12" i="1"/>
  <c r="DE11" i="1"/>
  <c r="DE10" i="1"/>
  <c r="DE9" i="1"/>
  <c r="DE8" i="1"/>
  <c r="DE7" i="1"/>
  <c r="DE6" i="1"/>
  <c r="DE5" i="1"/>
  <c r="DE4" i="1"/>
  <c r="DE3" i="1"/>
  <c r="DE2" i="1"/>
  <c r="DD2" i="1"/>
  <c r="BM45" i="1"/>
  <c r="BM44" i="1"/>
  <c r="BM43" i="1"/>
  <c r="BM42" i="1"/>
  <c r="BM41" i="1"/>
  <c r="BM40" i="1"/>
  <c r="BM39" i="1"/>
  <c r="BM38" i="1"/>
  <c r="BM37" i="1"/>
  <c r="BM36" i="1"/>
  <c r="BM35" i="1"/>
  <c r="BM34" i="1"/>
  <c r="BM33" i="1"/>
  <c r="BM32" i="1"/>
  <c r="BM31" i="1"/>
  <c r="BM30" i="1"/>
  <c r="BM29" i="1"/>
  <c r="BM28" i="1"/>
  <c r="BM27" i="1"/>
  <c r="BM26" i="1"/>
  <c r="BM25" i="1"/>
  <c r="BM24" i="1"/>
  <c r="BM23" i="1"/>
  <c r="BM22" i="1"/>
  <c r="BM21" i="1"/>
  <c r="BM20" i="1"/>
  <c r="BM19" i="1"/>
  <c r="BM18" i="1"/>
  <c r="BM17" i="1"/>
  <c r="BM16" i="1"/>
  <c r="BM15" i="1"/>
  <c r="BM14" i="1"/>
  <c r="BM13" i="1"/>
  <c r="BM12" i="1"/>
  <c r="BM11" i="1"/>
  <c r="BM10" i="1"/>
  <c r="BM9" i="1"/>
  <c r="BM8" i="1"/>
  <c r="BM7" i="1"/>
  <c r="BM6" i="1"/>
  <c r="BM5" i="1"/>
  <c r="BM4" i="1"/>
  <c r="BM3" i="1"/>
  <c r="BN45" i="1"/>
  <c r="BN44" i="1"/>
  <c r="BN43" i="1"/>
  <c r="BN42" i="1"/>
  <c r="BN41" i="1"/>
  <c r="BN40" i="1"/>
  <c r="BN39" i="1"/>
  <c r="BN38" i="1"/>
  <c r="BN37" i="1"/>
  <c r="BN36" i="1"/>
  <c r="BN35" i="1"/>
  <c r="BN34" i="1"/>
  <c r="BN33" i="1"/>
  <c r="BN32" i="1"/>
  <c r="BN31" i="1"/>
  <c r="BN30" i="1"/>
  <c r="BN29" i="1"/>
  <c r="BN28" i="1"/>
  <c r="BN27" i="1"/>
  <c r="BN26" i="1"/>
  <c r="BN25" i="1"/>
  <c r="BN24" i="1"/>
  <c r="BN23" i="1"/>
  <c r="BN22" i="1"/>
  <c r="BN21" i="1"/>
  <c r="BN20" i="1"/>
  <c r="BN19" i="1"/>
  <c r="BN18" i="1"/>
  <c r="BN17" i="1"/>
  <c r="BN16" i="1"/>
  <c r="BN15" i="1"/>
  <c r="BN14" i="1"/>
  <c r="BN13" i="1"/>
  <c r="BN12" i="1"/>
  <c r="BN11" i="1"/>
  <c r="BN10" i="1"/>
  <c r="BN9" i="1"/>
  <c r="BN8" i="1"/>
  <c r="BN7" i="1"/>
  <c r="BN6" i="1"/>
  <c r="BN5" i="1"/>
  <c r="BN4" i="1"/>
  <c r="BN3" i="1"/>
  <c r="BN2" i="1"/>
  <c r="LG45" i="1"/>
  <c r="LG44" i="1"/>
  <c r="LG43" i="1"/>
  <c r="LG42" i="1"/>
  <c r="LG41" i="1"/>
  <c r="LG40" i="1"/>
  <c r="LG39" i="1"/>
  <c r="LG38" i="1"/>
  <c r="LG37" i="1"/>
  <c r="LG36" i="1"/>
  <c r="LG35" i="1"/>
  <c r="LG34" i="1"/>
  <c r="LG33" i="1"/>
  <c r="LG32" i="1"/>
  <c r="LG31" i="1"/>
  <c r="LG30" i="1"/>
  <c r="LG29" i="1"/>
  <c r="LG28" i="1"/>
  <c r="LG27" i="1"/>
  <c r="LG26" i="1"/>
  <c r="LG25" i="1"/>
  <c r="LG24" i="1"/>
  <c r="LG23" i="1"/>
  <c r="LG22" i="1"/>
  <c r="LG21" i="1"/>
  <c r="LG20" i="1"/>
  <c r="LG19" i="1"/>
  <c r="LG18" i="1"/>
  <c r="LG17" i="1"/>
  <c r="LG16" i="1"/>
  <c r="LG15" i="1"/>
  <c r="LG14" i="1"/>
  <c r="LG13" i="1"/>
  <c r="LG12" i="1"/>
  <c r="LG11" i="1"/>
  <c r="LG10" i="1"/>
  <c r="LG9" i="1"/>
  <c r="LG8" i="1"/>
  <c r="LG7" i="1"/>
  <c r="LG6" i="1"/>
  <c r="LG5" i="1"/>
  <c r="LG4" i="1"/>
  <c r="LG3" i="1"/>
  <c r="LG2" i="1"/>
  <c r="JP45" i="1"/>
  <c r="JP44" i="1"/>
  <c r="JP43" i="1"/>
  <c r="JP42" i="1"/>
  <c r="JP41" i="1"/>
  <c r="JP40" i="1"/>
  <c r="JP39" i="1"/>
  <c r="JP38" i="1"/>
  <c r="JP37" i="1"/>
  <c r="JP36" i="1"/>
  <c r="JP35" i="1"/>
  <c r="JP34" i="1"/>
  <c r="JP33" i="1"/>
  <c r="JP32" i="1"/>
  <c r="JP31" i="1"/>
  <c r="JP30" i="1"/>
  <c r="JP29" i="1"/>
  <c r="JP28" i="1"/>
  <c r="JP27" i="1"/>
  <c r="JP26" i="1"/>
  <c r="JP25" i="1"/>
  <c r="JP24" i="1"/>
  <c r="JP23" i="1"/>
  <c r="JP22" i="1"/>
  <c r="JP21" i="1"/>
  <c r="JP20" i="1"/>
  <c r="JP19" i="1"/>
  <c r="JP18" i="1"/>
  <c r="JP17" i="1"/>
  <c r="JP16" i="1"/>
  <c r="JP15" i="1"/>
  <c r="JP14" i="1"/>
  <c r="JP13" i="1"/>
  <c r="JP12" i="1"/>
  <c r="JP11" i="1"/>
  <c r="JP10" i="1"/>
  <c r="JP9" i="1"/>
  <c r="JP8" i="1"/>
  <c r="JP7" i="1"/>
  <c r="JP6" i="1"/>
  <c r="JP5" i="1"/>
  <c r="JP4" i="1"/>
  <c r="JP3" i="1"/>
  <c r="JP2" i="1"/>
  <c r="HY45" i="1"/>
  <c r="HY44" i="1"/>
  <c r="HY43" i="1"/>
  <c r="HY42" i="1"/>
  <c r="HY41" i="1"/>
  <c r="HY40" i="1"/>
  <c r="HY39" i="1"/>
  <c r="HY38" i="1"/>
  <c r="HY37" i="1"/>
  <c r="HY36" i="1"/>
  <c r="HY35" i="1"/>
  <c r="HY34" i="1"/>
  <c r="HY33" i="1"/>
  <c r="HY32" i="1"/>
  <c r="HY31" i="1"/>
  <c r="HY30" i="1"/>
  <c r="HY29" i="1"/>
  <c r="HY28" i="1"/>
  <c r="HY27" i="1"/>
  <c r="HY26" i="1"/>
  <c r="HY25" i="1"/>
  <c r="HY24" i="1"/>
  <c r="HY23" i="1"/>
  <c r="HY22" i="1"/>
  <c r="HY21" i="1"/>
  <c r="HY20" i="1"/>
  <c r="HY19" i="1"/>
  <c r="HY18" i="1"/>
  <c r="HY17" i="1"/>
  <c r="HY16" i="1"/>
  <c r="HY15" i="1"/>
  <c r="HY14" i="1"/>
  <c r="HY13" i="1"/>
  <c r="HY12" i="1"/>
  <c r="HY11" i="1"/>
  <c r="HY10" i="1"/>
  <c r="HY9" i="1"/>
  <c r="HY8" i="1"/>
  <c r="HY7" i="1"/>
  <c r="HY6" i="1"/>
  <c r="HY5" i="1"/>
  <c r="HY4" i="1"/>
  <c r="HY3" i="1"/>
  <c r="HY2" i="1"/>
  <c r="EO45" i="1"/>
  <c r="EO44" i="1"/>
  <c r="EO43" i="1"/>
  <c r="EO42" i="1"/>
  <c r="EO41" i="1"/>
  <c r="EO40" i="1"/>
  <c r="EO39" i="1"/>
  <c r="EO38" i="1"/>
  <c r="EO37" i="1"/>
  <c r="EO36" i="1"/>
  <c r="EO35" i="1"/>
  <c r="EO34" i="1"/>
  <c r="EO33" i="1"/>
  <c r="EO32" i="1"/>
  <c r="EO31" i="1"/>
  <c r="EO30" i="1"/>
  <c r="EO29" i="1"/>
  <c r="EO28" i="1"/>
  <c r="EO27" i="1"/>
  <c r="EO26" i="1"/>
  <c r="EO25" i="1"/>
  <c r="EO24" i="1"/>
  <c r="EO23" i="1"/>
  <c r="EO22" i="1"/>
  <c r="EO21" i="1"/>
  <c r="EO20" i="1"/>
  <c r="EO19" i="1"/>
  <c r="EO18" i="1"/>
  <c r="EO17" i="1"/>
  <c r="EO16" i="1"/>
  <c r="EO15" i="1"/>
  <c r="EO14" i="1"/>
  <c r="EO13" i="1"/>
  <c r="EO12" i="1"/>
  <c r="EO11" i="1"/>
  <c r="EO10" i="1"/>
  <c r="EO9" i="1"/>
  <c r="EO8" i="1"/>
  <c r="EO7" i="1"/>
  <c r="EO6" i="1"/>
  <c r="EO5" i="1"/>
  <c r="EO4" i="1"/>
  <c r="EO3" i="1"/>
  <c r="EO2" i="1"/>
  <c r="CY45" i="1"/>
  <c r="CY44" i="1"/>
  <c r="CY43" i="1"/>
  <c r="CY42" i="1"/>
  <c r="CY41" i="1"/>
  <c r="CY40" i="1"/>
  <c r="CY39" i="1"/>
  <c r="CY38" i="1"/>
  <c r="CY37" i="1"/>
  <c r="CY36" i="1"/>
  <c r="CY35" i="1"/>
  <c r="CY34" i="1"/>
  <c r="CY33" i="1"/>
  <c r="CY32" i="1"/>
  <c r="CY31" i="1"/>
  <c r="CY30" i="1"/>
  <c r="CY29" i="1"/>
  <c r="CY28" i="1"/>
  <c r="CY27" i="1"/>
  <c r="CY26" i="1"/>
  <c r="CY25" i="1"/>
  <c r="CY24" i="1"/>
  <c r="CY23" i="1"/>
  <c r="CY22" i="1"/>
  <c r="CY21" i="1"/>
  <c r="CY20" i="1"/>
  <c r="CY19" i="1"/>
  <c r="CY18" i="1"/>
  <c r="CY17" i="1"/>
  <c r="CY16" i="1"/>
  <c r="CY15" i="1"/>
  <c r="CY14" i="1"/>
  <c r="CY13" i="1"/>
  <c r="CY12" i="1"/>
  <c r="CY11" i="1"/>
  <c r="CY10" i="1"/>
  <c r="CY9" i="1"/>
  <c r="CY8" i="1"/>
  <c r="CY7" i="1"/>
  <c r="CY6" i="1"/>
  <c r="CY5" i="1"/>
  <c r="CY4" i="1"/>
  <c r="CY3" i="1"/>
  <c r="CY2" i="1"/>
  <c r="BG45" i="1"/>
  <c r="BG44" i="1"/>
  <c r="BG43" i="1"/>
  <c r="BG42" i="1"/>
  <c r="BG41" i="1"/>
  <c r="BG40" i="1"/>
  <c r="BG39" i="1"/>
  <c r="BG38" i="1"/>
  <c r="BG37" i="1"/>
  <c r="BG36" i="1"/>
  <c r="BG35" i="1"/>
  <c r="BG34" i="1"/>
  <c r="BG33" i="1"/>
  <c r="BG32" i="1"/>
  <c r="BG31" i="1"/>
  <c r="BG30" i="1"/>
  <c r="BG29" i="1"/>
  <c r="BG28" i="1"/>
  <c r="BG27" i="1"/>
  <c r="BG26" i="1"/>
  <c r="BG25" i="1"/>
  <c r="BG24" i="1"/>
  <c r="BG23" i="1"/>
  <c r="BG22" i="1"/>
  <c r="BG21" i="1"/>
  <c r="BG20" i="1"/>
  <c r="BG19" i="1"/>
  <c r="BG18" i="1"/>
  <c r="BG17" i="1"/>
  <c r="BG16" i="1"/>
  <c r="BG15" i="1"/>
  <c r="BG14" i="1"/>
  <c r="BG13" i="1"/>
  <c r="BG12" i="1"/>
  <c r="BG11" i="1"/>
  <c r="BG10" i="1"/>
  <c r="BG9" i="1"/>
  <c r="BG8" i="1"/>
  <c r="BG7" i="1"/>
  <c r="BG6" i="1"/>
  <c r="BG5" i="1"/>
  <c r="BG4" i="1"/>
  <c r="BG3" i="1"/>
  <c r="BG2" i="1"/>
  <c r="KW45" i="1"/>
  <c r="KW44" i="1"/>
  <c r="KW43" i="1"/>
  <c r="KW42" i="1"/>
  <c r="KW41" i="1"/>
  <c r="KW40" i="1"/>
  <c r="KW39" i="1"/>
  <c r="KW38" i="1"/>
  <c r="KW37" i="1"/>
  <c r="KW36" i="1"/>
  <c r="KW35" i="1"/>
  <c r="KW34" i="1"/>
  <c r="KW33" i="1"/>
  <c r="KW32" i="1"/>
  <c r="KW31" i="1"/>
  <c r="KW30" i="1"/>
  <c r="KW29" i="1"/>
  <c r="KW28" i="1"/>
  <c r="KW27" i="1"/>
  <c r="KW26" i="1"/>
  <c r="KW25" i="1"/>
  <c r="KW24" i="1"/>
  <c r="KW23" i="1"/>
  <c r="KW22" i="1"/>
  <c r="KW21" i="1"/>
  <c r="KW20" i="1"/>
  <c r="KW19" i="1"/>
  <c r="KW18" i="1"/>
  <c r="KW17" i="1"/>
  <c r="KW16" i="1"/>
  <c r="KW15" i="1"/>
  <c r="KW14" i="1"/>
  <c r="KW13" i="1"/>
  <c r="KW12" i="1"/>
  <c r="KW11" i="1"/>
  <c r="KW10" i="1"/>
  <c r="KW9" i="1"/>
  <c r="KW8" i="1"/>
  <c r="KW7" i="1"/>
  <c r="KW6" i="1"/>
  <c r="KW5" i="1"/>
  <c r="KW4" i="1"/>
  <c r="KW3" i="1"/>
  <c r="KW2" i="1"/>
  <c r="JF45" i="1"/>
  <c r="JF44" i="1"/>
  <c r="JF43" i="1"/>
  <c r="JF42" i="1"/>
  <c r="JF41" i="1"/>
  <c r="JF40" i="1"/>
  <c r="JF39" i="1"/>
  <c r="JF38" i="1"/>
  <c r="JF37" i="1"/>
  <c r="JF36" i="1"/>
  <c r="JF35" i="1"/>
  <c r="JF34" i="1"/>
  <c r="JF33" i="1"/>
  <c r="JF32" i="1"/>
  <c r="JF31" i="1"/>
  <c r="JF30" i="1"/>
  <c r="JF29" i="1"/>
  <c r="JF28" i="1"/>
  <c r="JF27" i="1"/>
  <c r="JF26" i="1"/>
  <c r="JF25" i="1"/>
  <c r="JF24" i="1"/>
  <c r="JF23" i="1"/>
  <c r="JF22" i="1"/>
  <c r="JF21" i="1"/>
  <c r="JF20" i="1"/>
  <c r="JF19" i="1"/>
  <c r="JF18" i="1"/>
  <c r="JF17" i="1"/>
  <c r="JF16" i="1"/>
  <c r="JF15" i="1"/>
  <c r="JF14" i="1"/>
  <c r="JF13" i="1"/>
  <c r="JF12" i="1"/>
  <c r="JF11" i="1"/>
  <c r="JF10" i="1"/>
  <c r="JF9" i="1"/>
  <c r="JF8" i="1"/>
  <c r="JF7" i="1"/>
  <c r="JF6" i="1"/>
  <c r="JF5" i="1"/>
  <c r="JF4" i="1"/>
  <c r="JF3" i="1"/>
  <c r="JF2" i="1"/>
  <c r="HO45" i="1"/>
  <c r="HO44" i="1"/>
  <c r="HO43" i="1"/>
  <c r="HO42" i="1"/>
  <c r="HO41" i="1"/>
  <c r="HO40" i="1"/>
  <c r="HO39" i="1"/>
  <c r="HO38" i="1"/>
  <c r="HO37" i="1"/>
  <c r="HO36" i="1"/>
  <c r="HO35" i="1"/>
  <c r="HO34" i="1"/>
  <c r="HO33" i="1"/>
  <c r="HO32" i="1"/>
  <c r="HO31" i="1"/>
  <c r="HO30" i="1"/>
  <c r="HO29" i="1"/>
  <c r="HO28" i="1"/>
  <c r="HO27" i="1"/>
  <c r="HO26" i="1"/>
  <c r="HO25" i="1"/>
  <c r="HO24" i="1"/>
  <c r="HO23" i="1"/>
  <c r="HO22" i="1"/>
  <c r="HO21" i="1"/>
  <c r="HO20" i="1"/>
  <c r="HO19" i="1"/>
  <c r="HO18" i="1"/>
  <c r="HO17" i="1"/>
  <c r="HO16" i="1"/>
  <c r="HO15" i="1"/>
  <c r="HO14" i="1"/>
  <c r="HO13" i="1"/>
  <c r="HO12" i="1"/>
  <c r="HO11" i="1"/>
  <c r="HO10" i="1"/>
  <c r="HO9" i="1"/>
  <c r="HO8" i="1"/>
  <c r="HO7" i="1"/>
  <c r="HO6" i="1"/>
  <c r="HO5" i="1"/>
  <c r="HO4" i="1"/>
  <c r="HO3" i="1"/>
  <c r="HO2" i="1"/>
  <c r="EE45" i="1"/>
  <c r="EE44" i="1"/>
  <c r="EE43" i="1"/>
  <c r="EE42" i="1"/>
  <c r="EE41" i="1"/>
  <c r="EE40" i="1"/>
  <c r="EE39" i="1"/>
  <c r="EE38" i="1"/>
  <c r="EE37" i="1"/>
  <c r="EE36" i="1"/>
  <c r="EE35" i="1"/>
  <c r="EE34" i="1"/>
  <c r="EE33" i="1"/>
  <c r="EE32" i="1"/>
  <c r="EE31" i="1"/>
  <c r="EE30" i="1"/>
  <c r="EE29" i="1"/>
  <c r="EE28" i="1"/>
  <c r="EE27" i="1"/>
  <c r="EE26" i="1"/>
  <c r="EE25" i="1"/>
  <c r="EE24" i="1"/>
  <c r="EE23" i="1"/>
  <c r="EE22" i="1"/>
  <c r="EE21" i="1"/>
  <c r="EE20" i="1"/>
  <c r="EE19" i="1"/>
  <c r="EE18" i="1"/>
  <c r="EE17" i="1"/>
  <c r="EE16" i="1"/>
  <c r="EE15" i="1"/>
  <c r="EE14" i="1"/>
  <c r="EE13" i="1"/>
  <c r="EE12" i="1"/>
  <c r="EE11" i="1"/>
  <c r="EE10" i="1"/>
  <c r="EE9" i="1"/>
  <c r="EE8" i="1"/>
  <c r="EE7" i="1"/>
  <c r="EE6" i="1"/>
  <c r="EE5" i="1"/>
  <c r="EE4" i="1"/>
  <c r="EE3" i="1"/>
  <c r="EE2" i="1"/>
  <c r="CN45" i="1"/>
  <c r="CN44" i="1"/>
  <c r="CN43" i="1"/>
  <c r="CN42" i="1"/>
  <c r="CN41" i="1"/>
  <c r="CN40" i="1"/>
  <c r="CN39" i="1"/>
  <c r="CN38" i="1"/>
  <c r="CN37" i="1"/>
  <c r="CN36" i="1"/>
  <c r="CN35" i="1"/>
  <c r="CN34" i="1"/>
  <c r="CN33" i="1"/>
  <c r="CN32" i="1"/>
  <c r="CN31" i="1"/>
  <c r="CN30" i="1"/>
  <c r="CN29" i="1"/>
  <c r="CN28" i="1"/>
  <c r="CN27" i="1"/>
  <c r="CN26" i="1"/>
  <c r="CN25" i="1"/>
  <c r="CN24" i="1"/>
  <c r="CN23" i="1"/>
  <c r="CN22" i="1"/>
  <c r="CN21" i="1"/>
  <c r="CN20" i="1"/>
  <c r="CN19" i="1"/>
  <c r="CN18" i="1"/>
  <c r="CN17" i="1"/>
  <c r="CN16" i="1"/>
  <c r="CN15" i="1"/>
  <c r="CN14" i="1"/>
  <c r="CN13" i="1"/>
  <c r="CN12" i="1"/>
  <c r="CN11" i="1"/>
  <c r="CN10" i="1"/>
  <c r="CN9" i="1"/>
  <c r="CN8" i="1"/>
  <c r="CN7" i="1"/>
  <c r="CN6" i="1"/>
  <c r="CN5" i="1"/>
  <c r="CN4" i="1"/>
  <c r="CN3" i="1"/>
  <c r="CN2" i="1"/>
  <c r="CL6" i="1"/>
  <c r="AW45" i="1"/>
  <c r="AW44" i="1"/>
  <c r="AW43" i="1"/>
  <c r="AW42" i="1"/>
  <c r="AW41" i="1"/>
  <c r="AW40" i="1"/>
  <c r="AW39" i="1"/>
  <c r="AW38" i="1"/>
  <c r="AW37" i="1"/>
  <c r="AW36" i="1"/>
  <c r="AW35" i="1"/>
  <c r="AW34" i="1"/>
  <c r="AW33" i="1"/>
  <c r="AW32" i="1"/>
  <c r="AW31" i="1"/>
  <c r="AW30" i="1"/>
  <c r="AW29" i="1"/>
  <c r="AW28" i="1"/>
  <c r="AW27" i="1"/>
  <c r="AW26" i="1"/>
  <c r="AW25" i="1"/>
  <c r="AW24" i="1"/>
  <c r="AW23" i="1"/>
  <c r="AW22" i="1"/>
  <c r="AW21" i="1"/>
  <c r="AW20" i="1"/>
  <c r="AW19" i="1"/>
  <c r="AW18" i="1"/>
  <c r="AW17" i="1"/>
  <c r="AW16" i="1"/>
  <c r="AW15" i="1"/>
  <c r="AW14" i="1"/>
  <c r="AW13" i="1"/>
  <c r="AW12" i="1"/>
  <c r="AW11" i="1"/>
  <c r="AW10" i="1"/>
  <c r="AW9" i="1"/>
  <c r="AW8" i="1"/>
  <c r="AW7" i="1"/>
  <c r="AW6" i="1"/>
  <c r="AW5" i="1"/>
  <c r="AW4" i="1"/>
  <c r="AW3" i="1"/>
  <c r="AW2" i="1"/>
  <c r="LW45" i="1"/>
  <c r="LW44" i="1"/>
  <c r="LW43" i="1"/>
  <c r="LW42" i="1"/>
  <c r="LW41" i="1"/>
  <c r="LW40" i="1"/>
  <c r="LW39" i="1"/>
  <c r="LW38" i="1"/>
  <c r="LW37" i="1"/>
  <c r="LW36" i="1"/>
  <c r="LW35" i="1"/>
  <c r="LW34" i="1"/>
  <c r="LW33" i="1"/>
  <c r="LW32" i="1"/>
  <c r="LW31" i="1"/>
  <c r="LW30" i="1"/>
  <c r="LW29" i="1"/>
  <c r="LW28" i="1"/>
  <c r="LW27" i="1"/>
  <c r="LW26" i="1"/>
  <c r="LW25" i="1"/>
  <c r="LW24" i="1"/>
  <c r="LW23" i="1"/>
  <c r="LW22" i="1"/>
  <c r="LW21" i="1"/>
  <c r="LW20" i="1"/>
  <c r="LW19" i="1"/>
  <c r="LW18" i="1"/>
  <c r="LW17" i="1"/>
  <c r="LW16" i="1"/>
  <c r="LW15" i="1"/>
  <c r="LW14" i="1"/>
  <c r="LW13" i="1"/>
  <c r="LW12" i="1"/>
  <c r="LW11" i="1"/>
  <c r="LW10" i="1"/>
  <c r="LW9" i="1"/>
  <c r="LW8" i="1"/>
  <c r="LW7" i="1"/>
  <c r="LW6" i="1"/>
  <c r="LW5" i="1"/>
  <c r="LW4" i="1"/>
  <c r="LW3" i="1"/>
  <c r="LW2" i="1"/>
  <c r="KF45" i="1"/>
  <c r="KF44" i="1"/>
  <c r="KF43" i="1"/>
  <c r="KF42" i="1"/>
  <c r="KF41" i="1"/>
  <c r="KF40" i="1"/>
  <c r="KF39" i="1"/>
  <c r="KF38" i="1"/>
  <c r="KF37" i="1"/>
  <c r="KF36" i="1"/>
  <c r="KF35" i="1"/>
  <c r="KF34" i="1"/>
  <c r="KF33" i="1"/>
  <c r="KF32" i="1"/>
  <c r="KF31" i="1"/>
  <c r="KF30" i="1"/>
  <c r="KF29" i="1"/>
  <c r="KF28" i="1"/>
  <c r="KF27" i="1"/>
  <c r="KF26" i="1"/>
  <c r="KF25" i="1"/>
  <c r="KF24" i="1"/>
  <c r="KF23" i="1"/>
  <c r="KF22" i="1"/>
  <c r="KF21" i="1"/>
  <c r="KF20" i="1"/>
  <c r="KF19" i="1"/>
  <c r="KF18" i="1"/>
  <c r="KF17" i="1"/>
  <c r="KF16" i="1"/>
  <c r="KF15" i="1"/>
  <c r="KF14" i="1"/>
  <c r="KF13" i="1"/>
  <c r="KF12" i="1"/>
  <c r="KF11" i="1"/>
  <c r="KF10" i="1"/>
  <c r="KF9" i="1"/>
  <c r="KF8" i="1"/>
  <c r="KF7" i="1"/>
  <c r="KF6" i="1"/>
  <c r="KF5" i="1"/>
  <c r="KF4" i="1"/>
  <c r="KF3" i="1"/>
  <c r="KF2" i="1"/>
  <c r="IO45" i="1"/>
  <c r="IO44" i="1"/>
  <c r="IO43" i="1"/>
  <c r="IO42" i="1"/>
  <c r="IO41" i="1"/>
  <c r="IO40" i="1"/>
  <c r="IO39" i="1"/>
  <c r="IO38" i="1"/>
  <c r="IO37" i="1"/>
  <c r="IO36" i="1"/>
  <c r="IO35" i="1"/>
  <c r="IO34" i="1"/>
  <c r="IO33" i="1"/>
  <c r="IO32" i="1"/>
  <c r="IO31" i="1"/>
  <c r="IO30" i="1"/>
  <c r="IO29" i="1"/>
  <c r="IO28" i="1"/>
  <c r="IO27" i="1"/>
  <c r="IO26" i="1"/>
  <c r="IO25" i="1"/>
  <c r="IO24" i="1"/>
  <c r="IO23" i="1"/>
  <c r="IO22" i="1"/>
  <c r="IO21" i="1"/>
  <c r="IO20" i="1"/>
  <c r="IO19" i="1"/>
  <c r="IO18" i="1"/>
  <c r="IO17" i="1"/>
  <c r="IO16" i="1"/>
  <c r="IO15" i="1"/>
  <c r="IO14" i="1"/>
  <c r="IO13" i="1"/>
  <c r="IO12" i="1"/>
  <c r="IO11" i="1"/>
  <c r="IO10" i="1"/>
  <c r="IO9" i="1"/>
  <c r="IO8" i="1"/>
  <c r="IO7" i="1"/>
  <c r="IO6" i="1"/>
  <c r="IO5" i="1"/>
  <c r="IO4" i="1"/>
  <c r="IO3" i="1"/>
  <c r="IO2" i="1"/>
  <c r="FE45" i="1"/>
  <c r="FE44" i="1"/>
  <c r="FE43" i="1"/>
  <c r="FE42" i="1"/>
  <c r="FE41" i="1"/>
  <c r="FE40" i="1"/>
  <c r="FE39" i="1"/>
  <c r="FE38" i="1"/>
  <c r="FE37" i="1"/>
  <c r="FE36" i="1"/>
  <c r="FE35" i="1"/>
  <c r="FE34" i="1"/>
  <c r="FE33" i="1"/>
  <c r="FE32" i="1"/>
  <c r="FE31" i="1"/>
  <c r="FE30" i="1"/>
  <c r="FE29" i="1"/>
  <c r="FE28" i="1"/>
  <c r="FE27" i="1"/>
  <c r="FE26" i="1"/>
  <c r="FE25" i="1"/>
  <c r="FE24" i="1"/>
  <c r="FE23" i="1"/>
  <c r="FE22" i="1"/>
  <c r="FE21" i="1"/>
  <c r="FE20" i="1"/>
  <c r="FE19" i="1"/>
  <c r="FE18" i="1"/>
  <c r="FE17" i="1"/>
  <c r="FE16" i="1"/>
  <c r="FE15" i="1"/>
  <c r="FE14" i="1"/>
  <c r="FE13" i="1"/>
  <c r="FE12" i="1"/>
  <c r="FE11" i="1"/>
  <c r="FE10" i="1"/>
  <c r="FE9" i="1"/>
  <c r="FE8" i="1"/>
  <c r="FE7" i="1"/>
  <c r="FE6" i="1"/>
  <c r="FE5" i="1"/>
  <c r="FE4" i="1"/>
  <c r="FE3" i="1"/>
  <c r="FE2" i="1"/>
  <c r="DN45" i="1"/>
  <c r="DN44" i="1"/>
  <c r="DN43" i="1"/>
  <c r="DN42" i="1"/>
  <c r="DN41" i="1"/>
  <c r="DN40" i="1"/>
  <c r="DN39" i="1"/>
  <c r="DN38" i="1"/>
  <c r="DN37" i="1"/>
  <c r="DN36" i="1"/>
  <c r="DN35" i="1"/>
  <c r="DN34" i="1"/>
  <c r="DN33" i="1"/>
  <c r="DN32" i="1"/>
  <c r="DN31" i="1"/>
  <c r="DN30" i="1"/>
  <c r="DN29" i="1"/>
  <c r="DN28" i="1"/>
  <c r="DN27" i="1"/>
  <c r="DN26" i="1"/>
  <c r="DN25" i="1"/>
  <c r="DN24" i="1"/>
  <c r="DN23" i="1"/>
  <c r="DN22" i="1"/>
  <c r="DN21" i="1"/>
  <c r="DN20" i="1"/>
  <c r="DN19" i="1"/>
  <c r="DN18" i="1"/>
  <c r="DN17" i="1"/>
  <c r="DN16" i="1"/>
  <c r="DN15" i="1"/>
  <c r="DN14" i="1"/>
  <c r="DN13" i="1"/>
  <c r="DN12" i="1"/>
  <c r="DN11" i="1"/>
  <c r="DN10" i="1"/>
  <c r="DN9" i="1"/>
  <c r="DN8" i="1"/>
  <c r="DN7" i="1"/>
  <c r="DN6" i="1"/>
  <c r="DN5" i="1"/>
  <c r="DN4" i="1"/>
  <c r="DN3" i="1"/>
  <c r="DN2" i="1"/>
  <c r="BW45" i="1"/>
  <c r="BW44" i="1"/>
  <c r="BW43" i="1"/>
  <c r="BW42" i="1"/>
  <c r="BW41" i="1"/>
  <c r="BW40" i="1"/>
  <c r="BW39" i="1"/>
  <c r="BW38" i="1"/>
  <c r="BW37" i="1"/>
  <c r="BW36" i="1"/>
  <c r="BW35" i="1"/>
  <c r="BW34" i="1"/>
  <c r="BW33" i="1"/>
  <c r="BW32" i="1"/>
  <c r="BW31" i="1"/>
  <c r="BW30" i="1"/>
  <c r="BW29" i="1"/>
  <c r="BW28" i="1"/>
  <c r="BW27" i="1"/>
  <c r="BW26" i="1"/>
  <c r="BW25" i="1"/>
  <c r="BW24" i="1"/>
  <c r="BW23" i="1"/>
  <c r="BW22" i="1"/>
  <c r="BW21" i="1"/>
  <c r="BW20" i="1"/>
  <c r="BW19" i="1"/>
  <c r="BW18" i="1"/>
  <c r="BW17" i="1"/>
  <c r="BW16" i="1"/>
  <c r="BW15" i="1"/>
  <c r="BW14" i="1"/>
  <c r="BW13" i="1"/>
  <c r="BW12" i="1"/>
  <c r="BW11" i="1"/>
  <c r="BW10" i="1"/>
  <c r="BW9" i="1"/>
  <c r="BW8" i="1"/>
  <c r="BW7" i="1"/>
  <c r="BW6" i="1"/>
  <c r="BW5" i="1"/>
  <c r="BW4" i="1"/>
  <c r="BW3" i="1"/>
  <c r="BW2" i="1"/>
  <c r="JO9" i="1"/>
  <c r="JO45" i="1"/>
  <c r="JO44" i="1"/>
  <c r="JO43" i="1"/>
  <c r="JO42" i="1"/>
  <c r="JO41" i="1"/>
  <c r="JO40" i="1"/>
  <c r="JO39" i="1"/>
  <c r="JO38" i="1"/>
  <c r="JO37" i="1"/>
  <c r="JO36" i="1"/>
  <c r="JO35" i="1"/>
  <c r="JO34" i="1"/>
  <c r="JO33" i="1"/>
  <c r="JO32" i="1"/>
  <c r="JO31" i="1"/>
  <c r="JO30" i="1"/>
  <c r="JO29" i="1"/>
  <c r="JO28" i="1"/>
  <c r="JO27" i="1"/>
  <c r="JO26" i="1"/>
  <c r="JO25" i="1"/>
  <c r="JO24" i="1"/>
  <c r="JO23" i="1"/>
  <c r="JO22" i="1"/>
  <c r="JO21" i="1"/>
  <c r="JO20" i="1"/>
  <c r="JO19" i="1"/>
  <c r="JO18" i="1"/>
  <c r="JO17" i="1"/>
  <c r="JO16" i="1"/>
  <c r="JO15" i="1"/>
  <c r="JO14" i="1"/>
  <c r="JO13" i="1"/>
  <c r="JO12" i="1"/>
  <c r="JO11" i="1"/>
  <c r="JO10" i="1"/>
  <c r="JO8" i="1"/>
  <c r="JO7" i="1"/>
  <c r="JO6" i="1"/>
  <c r="JO5" i="1"/>
  <c r="JO4" i="1"/>
  <c r="JO3" i="1"/>
  <c r="JO2" i="1"/>
  <c r="JM2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S45" i="1"/>
  <c r="T45" i="1"/>
  <c r="U45" i="1"/>
  <c r="W45" i="1" s="1"/>
  <c r="X45" i="1" s="1"/>
  <c r="S44" i="1"/>
  <c r="T44" i="1"/>
  <c r="U44" i="1"/>
  <c r="W44" i="1" s="1"/>
  <c r="X44" i="1" s="1"/>
  <c r="S43" i="1"/>
  <c r="T43" i="1"/>
  <c r="U43" i="1"/>
  <c r="W43" i="1" s="1"/>
  <c r="X43" i="1" s="1"/>
  <c r="S42" i="1"/>
  <c r="T42" i="1"/>
  <c r="U42" i="1"/>
  <c r="W42" i="1" s="1"/>
  <c r="X42" i="1" s="1"/>
  <c r="S41" i="1"/>
  <c r="T41" i="1"/>
  <c r="U41" i="1"/>
  <c r="W41" i="1" s="1"/>
  <c r="X41" i="1" s="1"/>
  <c r="S40" i="1"/>
  <c r="T40" i="1"/>
  <c r="U40" i="1"/>
  <c r="W40" i="1" s="1"/>
  <c r="X40" i="1" s="1"/>
  <c r="S39" i="1"/>
  <c r="T39" i="1"/>
  <c r="U39" i="1"/>
  <c r="W39" i="1" s="1"/>
  <c r="X39" i="1" s="1"/>
  <c r="S38" i="1"/>
  <c r="T38" i="1"/>
  <c r="U38" i="1"/>
  <c r="W38" i="1" s="1"/>
  <c r="X38" i="1" s="1"/>
  <c r="S37" i="1"/>
  <c r="T37" i="1"/>
  <c r="U37" i="1"/>
  <c r="W37" i="1" s="1"/>
  <c r="X37" i="1" s="1"/>
  <c r="S36" i="1"/>
  <c r="T36" i="1"/>
  <c r="U36" i="1"/>
  <c r="W36" i="1" s="1"/>
  <c r="X36" i="1" s="1"/>
  <c r="S35" i="1"/>
  <c r="T35" i="1"/>
  <c r="U35" i="1"/>
  <c r="W35" i="1" s="1"/>
  <c r="X35" i="1" s="1"/>
  <c r="S34" i="1"/>
  <c r="T34" i="1"/>
  <c r="U34" i="1"/>
  <c r="W34" i="1" s="1"/>
  <c r="X34" i="1" s="1"/>
  <c r="S33" i="1"/>
  <c r="T33" i="1"/>
  <c r="U33" i="1"/>
  <c r="W33" i="1" s="1"/>
  <c r="X33" i="1" s="1"/>
  <c r="S32" i="1"/>
  <c r="T32" i="1"/>
  <c r="U32" i="1"/>
  <c r="W32" i="1" s="1"/>
  <c r="X32" i="1" s="1"/>
  <c r="S31" i="1"/>
  <c r="T31" i="1"/>
  <c r="U31" i="1"/>
  <c r="W31" i="1" s="1"/>
  <c r="X31" i="1" s="1"/>
  <c r="S30" i="1"/>
  <c r="T30" i="1"/>
  <c r="U30" i="1"/>
  <c r="W30" i="1" s="1"/>
  <c r="X30" i="1" s="1"/>
  <c r="S29" i="1"/>
  <c r="T29" i="1"/>
  <c r="U29" i="1"/>
  <c r="W29" i="1" s="1"/>
  <c r="X29" i="1" s="1"/>
  <c r="S28" i="1"/>
  <c r="T28" i="1"/>
  <c r="U28" i="1"/>
  <c r="W28" i="1" s="1"/>
  <c r="X28" i="1" s="1"/>
  <c r="S27" i="1"/>
  <c r="T27" i="1"/>
  <c r="U27" i="1"/>
  <c r="W27" i="1" s="1"/>
  <c r="X27" i="1" s="1"/>
  <c r="S26" i="1"/>
  <c r="T26" i="1"/>
  <c r="U26" i="1"/>
  <c r="W26" i="1" s="1"/>
  <c r="X26" i="1" s="1"/>
  <c r="S25" i="1"/>
  <c r="T25" i="1"/>
  <c r="U25" i="1"/>
  <c r="W25" i="1" s="1"/>
  <c r="X25" i="1" s="1"/>
  <c r="S24" i="1"/>
  <c r="T24" i="1"/>
  <c r="U24" i="1"/>
  <c r="W24" i="1" s="1"/>
  <c r="X24" i="1" s="1"/>
  <c r="S23" i="1"/>
  <c r="T23" i="1"/>
  <c r="U23" i="1"/>
  <c r="W23" i="1" s="1"/>
  <c r="X23" i="1" s="1"/>
  <c r="S22" i="1"/>
  <c r="T22" i="1"/>
  <c r="U22" i="1"/>
  <c r="W22" i="1" s="1"/>
  <c r="X22" i="1" s="1"/>
  <c r="S21" i="1"/>
  <c r="T21" i="1"/>
  <c r="U21" i="1"/>
  <c r="W21" i="1" s="1"/>
  <c r="X21" i="1" s="1"/>
  <c r="S20" i="1"/>
  <c r="T20" i="1"/>
  <c r="U20" i="1"/>
  <c r="W20" i="1" s="1"/>
  <c r="X20" i="1" s="1"/>
  <c r="S19" i="1"/>
  <c r="T19" i="1"/>
  <c r="U19" i="1"/>
  <c r="W19" i="1" s="1"/>
  <c r="X19" i="1" s="1"/>
  <c r="S18" i="1"/>
  <c r="T18" i="1"/>
  <c r="U18" i="1"/>
  <c r="W18" i="1" s="1"/>
  <c r="X18" i="1" s="1"/>
  <c r="S17" i="1"/>
  <c r="T17" i="1"/>
  <c r="U17" i="1"/>
  <c r="W17" i="1" s="1"/>
  <c r="X17" i="1" s="1"/>
  <c r="S16" i="1"/>
  <c r="T16" i="1"/>
  <c r="U16" i="1"/>
  <c r="W16" i="1" s="1"/>
  <c r="X16" i="1" s="1"/>
  <c r="S15" i="1"/>
  <c r="T15" i="1"/>
  <c r="U15" i="1"/>
  <c r="W15" i="1" s="1"/>
  <c r="X15" i="1" s="1"/>
  <c r="S14" i="1"/>
  <c r="T14" i="1"/>
  <c r="U14" i="1"/>
  <c r="W14" i="1" s="1"/>
  <c r="X14" i="1" s="1"/>
  <c r="S13" i="1"/>
  <c r="T13" i="1"/>
  <c r="U13" i="1"/>
  <c r="W13" i="1" s="1"/>
  <c r="X13" i="1" s="1"/>
  <c r="S12" i="1"/>
  <c r="T12" i="1"/>
  <c r="U12" i="1"/>
  <c r="W12" i="1" s="1"/>
  <c r="X12" i="1" s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Y31" i="1" l="1"/>
  <c r="Y35" i="1"/>
  <c r="Y19" i="1"/>
  <c r="Y39" i="1"/>
  <c r="Y23" i="1"/>
  <c r="Y27" i="1"/>
  <c r="Y43" i="1"/>
  <c r="Y15" i="1"/>
  <c r="Y14" i="1"/>
  <c r="Y18" i="1"/>
  <c r="Y22" i="1"/>
  <c r="Y26" i="1"/>
  <c r="Y30" i="1"/>
  <c r="Y34" i="1"/>
  <c r="Y38" i="1"/>
  <c r="Y42" i="1"/>
  <c r="Y12" i="1"/>
  <c r="Y16" i="1"/>
  <c r="Y20" i="1"/>
  <c r="Y24" i="1"/>
  <c r="Y28" i="1"/>
  <c r="Y32" i="1"/>
  <c r="Y36" i="1"/>
  <c r="Y40" i="1"/>
  <c r="Y44" i="1"/>
  <c r="Y13" i="1"/>
  <c r="Y17" i="1"/>
  <c r="Y21" i="1"/>
  <c r="Y25" i="1"/>
  <c r="Y29" i="1"/>
  <c r="Y33" i="1"/>
  <c r="Y37" i="1"/>
  <c r="Y41" i="1"/>
  <c r="Y45" i="1"/>
  <c r="IL45" i="1" l="1"/>
  <c r="IL44" i="1"/>
  <c r="IL43" i="1"/>
  <c r="IL42" i="1"/>
  <c r="IL41" i="1"/>
  <c r="IL40" i="1"/>
  <c r="IL39" i="1"/>
  <c r="IL38" i="1"/>
  <c r="IL37" i="1"/>
  <c r="IL36" i="1"/>
  <c r="IL35" i="1"/>
  <c r="IL34" i="1"/>
  <c r="IL33" i="1"/>
  <c r="IL32" i="1"/>
  <c r="IL31" i="1"/>
  <c r="IL30" i="1"/>
  <c r="IL29" i="1"/>
  <c r="IL28" i="1"/>
  <c r="IL27" i="1"/>
  <c r="IL26" i="1"/>
  <c r="IL25" i="1"/>
  <c r="IL24" i="1"/>
  <c r="IL23" i="1"/>
  <c r="IL22" i="1"/>
  <c r="IL21" i="1"/>
  <c r="IL20" i="1"/>
  <c r="IL19" i="1"/>
  <c r="IL18" i="1"/>
  <c r="IL17" i="1"/>
  <c r="IL16" i="1"/>
  <c r="IL15" i="1"/>
  <c r="IL14" i="1"/>
  <c r="IL13" i="1"/>
  <c r="IL12" i="1"/>
  <c r="IL11" i="1"/>
  <c r="IL10" i="1"/>
  <c r="IL9" i="1"/>
  <c r="IL8" i="1"/>
  <c r="IL7" i="1"/>
  <c r="IL6" i="1"/>
  <c r="IL5" i="1"/>
  <c r="IL4" i="1"/>
  <c r="IL3" i="1"/>
  <c r="IL2" i="1"/>
  <c r="KC45" i="1"/>
  <c r="KC44" i="1"/>
  <c r="KC43" i="1"/>
  <c r="KC42" i="1"/>
  <c r="KC41" i="1"/>
  <c r="KC40" i="1"/>
  <c r="KC39" i="1"/>
  <c r="KC38" i="1"/>
  <c r="KC37" i="1"/>
  <c r="KC36" i="1"/>
  <c r="KC35" i="1"/>
  <c r="KC34" i="1"/>
  <c r="KC33" i="1"/>
  <c r="KC32" i="1"/>
  <c r="KC31" i="1"/>
  <c r="KC30" i="1"/>
  <c r="KC29" i="1"/>
  <c r="KC28" i="1"/>
  <c r="KC27" i="1"/>
  <c r="KC26" i="1"/>
  <c r="KC25" i="1"/>
  <c r="KC24" i="1"/>
  <c r="KC23" i="1"/>
  <c r="KC22" i="1"/>
  <c r="KC21" i="1"/>
  <c r="KC20" i="1"/>
  <c r="KC19" i="1"/>
  <c r="KC18" i="1"/>
  <c r="KC17" i="1"/>
  <c r="KC16" i="1"/>
  <c r="KC15" i="1"/>
  <c r="KC14" i="1"/>
  <c r="KC13" i="1"/>
  <c r="KC12" i="1"/>
  <c r="KC11" i="1"/>
  <c r="KC10" i="1"/>
  <c r="KC9" i="1"/>
  <c r="KC8" i="1"/>
  <c r="KC7" i="1"/>
  <c r="KC6" i="1"/>
  <c r="KC5" i="1"/>
  <c r="KC4" i="1"/>
  <c r="KC3" i="1"/>
  <c r="KC2" i="1"/>
  <c r="LT45" i="1"/>
  <c r="LT44" i="1"/>
  <c r="LT43" i="1"/>
  <c r="LT42" i="1"/>
  <c r="LT41" i="1"/>
  <c r="LT40" i="1"/>
  <c r="LT39" i="1"/>
  <c r="LT38" i="1"/>
  <c r="LT37" i="1"/>
  <c r="LT36" i="1"/>
  <c r="LT35" i="1"/>
  <c r="LT34" i="1"/>
  <c r="LT33" i="1"/>
  <c r="LT32" i="1"/>
  <c r="LT31" i="1"/>
  <c r="LT30" i="1"/>
  <c r="LT29" i="1"/>
  <c r="LT28" i="1"/>
  <c r="LT27" i="1"/>
  <c r="LT26" i="1"/>
  <c r="LT25" i="1"/>
  <c r="LT24" i="1"/>
  <c r="LT23" i="1"/>
  <c r="LT22" i="1"/>
  <c r="LT21" i="1"/>
  <c r="LT20" i="1"/>
  <c r="LT19" i="1"/>
  <c r="LT18" i="1"/>
  <c r="LT17" i="1"/>
  <c r="LT16" i="1"/>
  <c r="LT15" i="1"/>
  <c r="LT14" i="1"/>
  <c r="LT13" i="1"/>
  <c r="LT12" i="1"/>
  <c r="LT11" i="1"/>
  <c r="LT10" i="1"/>
  <c r="LT9" i="1"/>
  <c r="LT8" i="1"/>
  <c r="LT7" i="1"/>
  <c r="LT6" i="1"/>
  <c r="LT5" i="1"/>
  <c r="LT4" i="1"/>
  <c r="LT3" i="1"/>
  <c r="LT2" i="1"/>
  <c r="FB45" i="1"/>
  <c r="FB44" i="1"/>
  <c r="FB43" i="1"/>
  <c r="FB42" i="1"/>
  <c r="FB41" i="1"/>
  <c r="FB40" i="1"/>
  <c r="FB39" i="1"/>
  <c r="FB38" i="1"/>
  <c r="FB37" i="1"/>
  <c r="FB36" i="1"/>
  <c r="FB35" i="1"/>
  <c r="FB34" i="1"/>
  <c r="FB33" i="1"/>
  <c r="FB32" i="1"/>
  <c r="FB31" i="1"/>
  <c r="FB30" i="1"/>
  <c r="FB29" i="1"/>
  <c r="FB28" i="1"/>
  <c r="FB27" i="1"/>
  <c r="FB26" i="1"/>
  <c r="FB25" i="1"/>
  <c r="FB24" i="1"/>
  <c r="FB23" i="1"/>
  <c r="FB22" i="1"/>
  <c r="FB21" i="1"/>
  <c r="FB20" i="1"/>
  <c r="FB19" i="1"/>
  <c r="FB18" i="1"/>
  <c r="FB17" i="1"/>
  <c r="FB16" i="1"/>
  <c r="FB15" i="1"/>
  <c r="FB14" i="1"/>
  <c r="FB13" i="1"/>
  <c r="FB12" i="1"/>
  <c r="FB11" i="1"/>
  <c r="FB10" i="1"/>
  <c r="FB9" i="1"/>
  <c r="FB8" i="1"/>
  <c r="FB7" i="1"/>
  <c r="FB6" i="1"/>
  <c r="FB5" i="1"/>
  <c r="FB4" i="1"/>
  <c r="FB3" i="1"/>
  <c r="FB2" i="1"/>
  <c r="BT45" i="1"/>
  <c r="BT44" i="1"/>
  <c r="BT43" i="1"/>
  <c r="BT42" i="1"/>
  <c r="BT41" i="1"/>
  <c r="BT40" i="1"/>
  <c r="BT39" i="1"/>
  <c r="BT38" i="1"/>
  <c r="BT37" i="1"/>
  <c r="BT36" i="1"/>
  <c r="BT35" i="1"/>
  <c r="BT34" i="1"/>
  <c r="BT33" i="1"/>
  <c r="BT32" i="1"/>
  <c r="BT31" i="1"/>
  <c r="BT30" i="1"/>
  <c r="BT29" i="1"/>
  <c r="BT28" i="1"/>
  <c r="BT27" i="1"/>
  <c r="BT26" i="1"/>
  <c r="BT25" i="1"/>
  <c r="BT24" i="1"/>
  <c r="BT23" i="1"/>
  <c r="BT22" i="1"/>
  <c r="BT21" i="1"/>
  <c r="BT20" i="1"/>
  <c r="BT19" i="1"/>
  <c r="BT18" i="1"/>
  <c r="BT17" i="1"/>
  <c r="BT16" i="1"/>
  <c r="BT15" i="1"/>
  <c r="BT14" i="1"/>
  <c r="BT13" i="1"/>
  <c r="BT12" i="1"/>
  <c r="BT11" i="1"/>
  <c r="BT10" i="1"/>
  <c r="BT9" i="1"/>
  <c r="BT8" i="1"/>
  <c r="BT7" i="1"/>
  <c r="BT6" i="1"/>
  <c r="BT5" i="1"/>
  <c r="BT4" i="1"/>
  <c r="BT3" i="1"/>
  <c r="BT2" i="1"/>
  <c r="DK45" i="1"/>
  <c r="DK44" i="1"/>
  <c r="DK43" i="1"/>
  <c r="DK42" i="1"/>
  <c r="DK41" i="1"/>
  <c r="DK40" i="1"/>
  <c r="DK39" i="1"/>
  <c r="DK38" i="1"/>
  <c r="DK37" i="1"/>
  <c r="DK36" i="1"/>
  <c r="DK35" i="1"/>
  <c r="DK34" i="1"/>
  <c r="DK33" i="1"/>
  <c r="DK32" i="1"/>
  <c r="DK31" i="1"/>
  <c r="DK30" i="1"/>
  <c r="DK29" i="1"/>
  <c r="DK28" i="1"/>
  <c r="DK27" i="1"/>
  <c r="DK26" i="1"/>
  <c r="DK25" i="1"/>
  <c r="DK24" i="1"/>
  <c r="DK23" i="1"/>
  <c r="DK22" i="1"/>
  <c r="DK21" i="1"/>
  <c r="DK20" i="1"/>
  <c r="DK19" i="1"/>
  <c r="DK18" i="1"/>
  <c r="DK17" i="1"/>
  <c r="DK16" i="1"/>
  <c r="DK15" i="1"/>
  <c r="DK14" i="1"/>
  <c r="DK13" i="1"/>
  <c r="DK12" i="1"/>
  <c r="DK11" i="1"/>
  <c r="DK10" i="1"/>
  <c r="DK9" i="1"/>
  <c r="DK8" i="1"/>
  <c r="DK7" i="1"/>
  <c r="DK6" i="1"/>
  <c r="DK5" i="1"/>
  <c r="DK4" i="1"/>
  <c r="DK3" i="1"/>
  <c r="DK2" i="1"/>
  <c r="AB45" i="1" l="1"/>
  <c r="AB44" i="1"/>
  <c r="AB43" i="1"/>
  <c r="AB42" i="1"/>
  <c r="AB41" i="1"/>
  <c r="AB40" i="1"/>
  <c r="AB39" i="1"/>
  <c r="AB38" i="1"/>
  <c r="AB37" i="1"/>
  <c r="AB36" i="1"/>
  <c r="AB35" i="1"/>
  <c r="AB34" i="1"/>
  <c r="AB33" i="1"/>
  <c r="AB32" i="1"/>
  <c r="AB31" i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B7" i="1"/>
  <c r="AB6" i="1"/>
  <c r="AB5" i="1"/>
  <c r="AB4" i="1"/>
  <c r="AB3" i="1"/>
  <c r="AC45" i="1"/>
  <c r="AC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C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C5" i="1"/>
  <c r="AC4" i="1"/>
  <c r="AC3" i="1"/>
  <c r="AC2" i="1"/>
  <c r="AB2" i="1"/>
  <c r="GT45" i="1"/>
  <c r="GT44" i="1"/>
  <c r="GT43" i="1"/>
  <c r="GT42" i="1"/>
  <c r="GT41" i="1"/>
  <c r="GT40" i="1"/>
  <c r="GT39" i="1"/>
  <c r="GT38" i="1"/>
  <c r="GT37" i="1"/>
  <c r="GT36" i="1"/>
  <c r="GT35" i="1"/>
  <c r="GT34" i="1"/>
  <c r="GT33" i="1"/>
  <c r="GT32" i="1"/>
  <c r="GT31" i="1"/>
  <c r="GT30" i="1"/>
  <c r="GT29" i="1"/>
  <c r="GT28" i="1"/>
  <c r="GT27" i="1"/>
  <c r="GT26" i="1"/>
  <c r="GT25" i="1"/>
  <c r="GT24" i="1"/>
  <c r="GT23" i="1"/>
  <c r="GT22" i="1"/>
  <c r="GT21" i="1"/>
  <c r="GT20" i="1"/>
  <c r="GT19" i="1"/>
  <c r="GT18" i="1"/>
  <c r="GT17" i="1"/>
  <c r="GT16" i="1"/>
  <c r="GT15" i="1"/>
  <c r="GT14" i="1"/>
  <c r="GT13" i="1"/>
  <c r="GT12" i="1"/>
  <c r="GT11" i="1"/>
  <c r="GT10" i="1"/>
  <c r="GT9" i="1"/>
  <c r="GT8" i="1"/>
  <c r="GT7" i="1"/>
  <c r="GT6" i="1"/>
  <c r="GT5" i="1"/>
  <c r="GT4" i="1"/>
  <c r="GT3" i="1"/>
  <c r="GR45" i="1"/>
  <c r="GR44" i="1"/>
  <c r="GR43" i="1"/>
  <c r="GR42" i="1"/>
  <c r="GR41" i="1"/>
  <c r="GR40" i="1"/>
  <c r="GR39" i="1"/>
  <c r="GR38" i="1"/>
  <c r="GR37" i="1"/>
  <c r="GR36" i="1"/>
  <c r="GR35" i="1"/>
  <c r="GR34" i="1"/>
  <c r="GR33" i="1"/>
  <c r="GR32" i="1"/>
  <c r="GR31" i="1"/>
  <c r="GR30" i="1"/>
  <c r="GR29" i="1"/>
  <c r="GR28" i="1"/>
  <c r="GR27" i="1"/>
  <c r="GR26" i="1"/>
  <c r="GR25" i="1"/>
  <c r="GR24" i="1"/>
  <c r="GR23" i="1"/>
  <c r="GR22" i="1"/>
  <c r="GR21" i="1"/>
  <c r="GR20" i="1"/>
  <c r="GR19" i="1"/>
  <c r="GR18" i="1"/>
  <c r="GR17" i="1"/>
  <c r="GR16" i="1"/>
  <c r="GR15" i="1"/>
  <c r="GR14" i="1"/>
  <c r="GR13" i="1"/>
  <c r="GR12" i="1"/>
  <c r="GR11" i="1"/>
  <c r="GR10" i="1"/>
  <c r="GR9" i="1"/>
  <c r="GR8" i="1"/>
  <c r="GR7" i="1"/>
  <c r="GR6" i="1"/>
  <c r="GR5" i="1"/>
  <c r="GR4" i="1"/>
  <c r="GR3" i="1"/>
  <c r="GT2" i="1"/>
  <c r="GR2" i="1"/>
  <c r="NL45" i="1"/>
  <c r="NL44" i="1"/>
  <c r="NL43" i="1"/>
  <c r="NL42" i="1"/>
  <c r="NL41" i="1"/>
  <c r="NL40" i="1"/>
  <c r="NL39" i="1"/>
  <c r="NL38" i="1"/>
  <c r="NL37" i="1"/>
  <c r="NL36" i="1"/>
  <c r="NL35" i="1"/>
  <c r="NL34" i="1"/>
  <c r="NL33" i="1"/>
  <c r="NL32" i="1"/>
  <c r="NL31" i="1"/>
  <c r="NL30" i="1"/>
  <c r="NL29" i="1"/>
  <c r="NL28" i="1"/>
  <c r="NL27" i="1"/>
  <c r="NL26" i="1"/>
  <c r="NL25" i="1"/>
  <c r="NL24" i="1"/>
  <c r="NL23" i="1"/>
  <c r="NL22" i="1"/>
  <c r="NL21" i="1"/>
  <c r="NL20" i="1"/>
  <c r="NL19" i="1"/>
  <c r="NL18" i="1"/>
  <c r="NL17" i="1"/>
  <c r="NL16" i="1"/>
  <c r="NL15" i="1"/>
  <c r="NL14" i="1"/>
  <c r="NL13" i="1"/>
  <c r="NL12" i="1"/>
  <c r="NL11" i="1"/>
  <c r="NL10" i="1"/>
  <c r="NL9" i="1"/>
  <c r="NL8" i="1"/>
  <c r="NL7" i="1"/>
  <c r="NL6" i="1"/>
  <c r="NL5" i="1"/>
  <c r="NL4" i="1"/>
  <c r="NL3" i="1"/>
  <c r="NL2" i="1"/>
  <c r="NJ45" i="1"/>
  <c r="NJ44" i="1"/>
  <c r="NJ43" i="1"/>
  <c r="NJ42" i="1"/>
  <c r="NJ41" i="1"/>
  <c r="NJ40" i="1"/>
  <c r="NJ39" i="1"/>
  <c r="NJ38" i="1"/>
  <c r="NJ37" i="1"/>
  <c r="NJ36" i="1"/>
  <c r="NJ35" i="1"/>
  <c r="NJ34" i="1"/>
  <c r="NJ33" i="1"/>
  <c r="NJ32" i="1"/>
  <c r="NJ31" i="1"/>
  <c r="NJ30" i="1"/>
  <c r="NJ29" i="1"/>
  <c r="NJ28" i="1"/>
  <c r="NJ27" i="1"/>
  <c r="NJ26" i="1"/>
  <c r="NJ25" i="1"/>
  <c r="NJ24" i="1"/>
  <c r="NJ23" i="1"/>
  <c r="NJ22" i="1"/>
  <c r="NJ21" i="1"/>
  <c r="NJ20" i="1"/>
  <c r="NJ19" i="1"/>
  <c r="NJ18" i="1"/>
  <c r="NJ17" i="1"/>
  <c r="NJ16" i="1"/>
  <c r="NJ15" i="1"/>
  <c r="NJ14" i="1"/>
  <c r="NJ13" i="1"/>
  <c r="NJ12" i="1"/>
  <c r="NJ11" i="1"/>
  <c r="NJ10" i="1"/>
  <c r="NJ9" i="1"/>
  <c r="NJ8" i="1"/>
  <c r="NJ7" i="1"/>
  <c r="NJ6" i="1"/>
  <c r="NJ5" i="1"/>
  <c r="NJ4" i="1"/>
  <c r="NJ3" i="1"/>
  <c r="NJ2" i="1"/>
  <c r="NH45" i="1"/>
  <c r="NH44" i="1"/>
  <c r="NH43" i="1"/>
  <c r="NH42" i="1"/>
  <c r="NH41" i="1"/>
  <c r="NH40" i="1"/>
  <c r="NH39" i="1"/>
  <c r="NH38" i="1"/>
  <c r="NH37" i="1"/>
  <c r="NH36" i="1"/>
  <c r="NH35" i="1"/>
  <c r="NH34" i="1"/>
  <c r="NH33" i="1"/>
  <c r="NH32" i="1"/>
  <c r="NH31" i="1"/>
  <c r="NH30" i="1"/>
  <c r="NH29" i="1"/>
  <c r="NH28" i="1"/>
  <c r="NH27" i="1"/>
  <c r="NH26" i="1"/>
  <c r="NH25" i="1"/>
  <c r="NH24" i="1"/>
  <c r="NH23" i="1"/>
  <c r="NH22" i="1"/>
  <c r="NH21" i="1"/>
  <c r="NH20" i="1"/>
  <c r="NH19" i="1"/>
  <c r="NH18" i="1"/>
  <c r="NH17" i="1"/>
  <c r="NH16" i="1"/>
  <c r="NH15" i="1"/>
  <c r="NH14" i="1"/>
  <c r="NH13" i="1"/>
  <c r="NH12" i="1"/>
  <c r="NH11" i="1"/>
  <c r="NH10" i="1"/>
  <c r="NH9" i="1"/>
  <c r="NH8" i="1"/>
  <c r="NH7" i="1"/>
  <c r="NH6" i="1"/>
  <c r="NH5" i="1"/>
  <c r="NH4" i="1"/>
  <c r="NH3" i="1"/>
  <c r="NH2" i="1"/>
  <c r="NF45" i="1"/>
  <c r="NF44" i="1"/>
  <c r="NF43" i="1"/>
  <c r="NF42" i="1"/>
  <c r="NF41" i="1"/>
  <c r="NF40" i="1"/>
  <c r="NF39" i="1"/>
  <c r="NF38" i="1"/>
  <c r="NF37" i="1"/>
  <c r="NF36" i="1"/>
  <c r="NF35" i="1"/>
  <c r="NF34" i="1"/>
  <c r="NF33" i="1"/>
  <c r="NF32" i="1"/>
  <c r="NF31" i="1"/>
  <c r="NF30" i="1"/>
  <c r="NF29" i="1"/>
  <c r="NF28" i="1"/>
  <c r="NF27" i="1"/>
  <c r="NF26" i="1"/>
  <c r="NF25" i="1"/>
  <c r="NF24" i="1"/>
  <c r="NF23" i="1"/>
  <c r="NF22" i="1"/>
  <c r="NF21" i="1"/>
  <c r="NF20" i="1"/>
  <c r="NF19" i="1"/>
  <c r="NF18" i="1"/>
  <c r="NF17" i="1"/>
  <c r="NF16" i="1"/>
  <c r="NF15" i="1"/>
  <c r="NF14" i="1"/>
  <c r="NF13" i="1"/>
  <c r="NF12" i="1"/>
  <c r="NF11" i="1"/>
  <c r="NF10" i="1"/>
  <c r="NF9" i="1"/>
  <c r="NF8" i="1"/>
  <c r="NF7" i="1"/>
  <c r="NF6" i="1"/>
  <c r="NF5" i="1"/>
  <c r="NF4" i="1"/>
  <c r="NF3" i="1"/>
  <c r="NF2" i="1"/>
  <c r="GN45" i="1"/>
  <c r="GN44" i="1"/>
  <c r="GN43" i="1"/>
  <c r="GN42" i="1"/>
  <c r="GN41" i="1"/>
  <c r="GN40" i="1"/>
  <c r="GN39" i="1"/>
  <c r="GN38" i="1"/>
  <c r="GN37" i="1"/>
  <c r="GN36" i="1"/>
  <c r="GN35" i="1"/>
  <c r="GN34" i="1"/>
  <c r="GN33" i="1"/>
  <c r="GN32" i="1"/>
  <c r="GN31" i="1"/>
  <c r="GN30" i="1"/>
  <c r="GN29" i="1"/>
  <c r="GN28" i="1"/>
  <c r="GN27" i="1"/>
  <c r="GN26" i="1"/>
  <c r="GN25" i="1"/>
  <c r="GN24" i="1"/>
  <c r="GN23" i="1"/>
  <c r="GN22" i="1"/>
  <c r="GN21" i="1"/>
  <c r="GN20" i="1"/>
  <c r="GN19" i="1"/>
  <c r="GN18" i="1"/>
  <c r="GN17" i="1"/>
  <c r="GN16" i="1"/>
  <c r="GN15" i="1"/>
  <c r="GN14" i="1"/>
  <c r="GN13" i="1"/>
  <c r="GN12" i="1"/>
  <c r="GN11" i="1"/>
  <c r="GN10" i="1"/>
  <c r="GN9" i="1"/>
  <c r="GN8" i="1"/>
  <c r="GN7" i="1"/>
  <c r="GN6" i="1"/>
  <c r="GN5" i="1"/>
  <c r="GN4" i="1"/>
  <c r="GN3" i="1"/>
  <c r="GP45" i="1"/>
  <c r="GP44" i="1"/>
  <c r="GP43" i="1"/>
  <c r="GP42" i="1"/>
  <c r="GP41" i="1"/>
  <c r="GP40" i="1"/>
  <c r="GP39" i="1"/>
  <c r="GP38" i="1"/>
  <c r="GP37" i="1"/>
  <c r="GP36" i="1"/>
  <c r="GP35" i="1"/>
  <c r="GP34" i="1"/>
  <c r="GP33" i="1"/>
  <c r="GP32" i="1"/>
  <c r="GP31" i="1"/>
  <c r="GP30" i="1"/>
  <c r="GP29" i="1"/>
  <c r="GP28" i="1"/>
  <c r="GP27" i="1"/>
  <c r="GP26" i="1"/>
  <c r="GP25" i="1"/>
  <c r="GP24" i="1"/>
  <c r="GP23" i="1"/>
  <c r="GP22" i="1"/>
  <c r="GP21" i="1"/>
  <c r="GP20" i="1"/>
  <c r="GP19" i="1"/>
  <c r="GP18" i="1"/>
  <c r="GP17" i="1"/>
  <c r="GP16" i="1"/>
  <c r="GP15" i="1"/>
  <c r="GP14" i="1"/>
  <c r="GP13" i="1"/>
  <c r="GP12" i="1"/>
  <c r="GP11" i="1"/>
  <c r="GP10" i="1"/>
  <c r="GP9" i="1"/>
  <c r="GP8" i="1"/>
  <c r="GP7" i="1"/>
  <c r="GP6" i="1"/>
  <c r="GP5" i="1"/>
  <c r="GP4" i="1"/>
  <c r="GP3" i="1"/>
  <c r="GP2" i="1"/>
  <c r="GN2" i="1"/>
  <c r="NB45" i="1"/>
  <c r="NB44" i="1"/>
  <c r="NB43" i="1"/>
  <c r="NB42" i="1"/>
  <c r="NB41" i="1"/>
  <c r="NB40" i="1"/>
  <c r="NB39" i="1"/>
  <c r="NB38" i="1"/>
  <c r="NB37" i="1"/>
  <c r="NB36" i="1"/>
  <c r="NB35" i="1"/>
  <c r="NB34" i="1"/>
  <c r="NB33" i="1"/>
  <c r="NB32" i="1"/>
  <c r="NB31" i="1"/>
  <c r="NB30" i="1"/>
  <c r="NB29" i="1"/>
  <c r="NB28" i="1"/>
  <c r="NB27" i="1"/>
  <c r="NB26" i="1"/>
  <c r="NB25" i="1"/>
  <c r="NB24" i="1"/>
  <c r="NB23" i="1"/>
  <c r="NB22" i="1"/>
  <c r="NB21" i="1"/>
  <c r="NB20" i="1"/>
  <c r="NB19" i="1"/>
  <c r="NB18" i="1"/>
  <c r="NB17" i="1"/>
  <c r="NB16" i="1"/>
  <c r="NB15" i="1"/>
  <c r="NB14" i="1"/>
  <c r="NB13" i="1"/>
  <c r="NB12" i="1"/>
  <c r="NB11" i="1"/>
  <c r="NB10" i="1"/>
  <c r="NB9" i="1"/>
  <c r="NB8" i="1"/>
  <c r="NB7" i="1"/>
  <c r="NB6" i="1"/>
  <c r="NB5" i="1"/>
  <c r="NB4" i="1"/>
  <c r="NB3" i="1"/>
  <c r="NB2" i="1"/>
  <c r="ND45" i="1"/>
  <c r="ND44" i="1"/>
  <c r="ND43" i="1"/>
  <c r="ND42" i="1"/>
  <c r="ND41" i="1"/>
  <c r="ND40" i="1"/>
  <c r="ND39" i="1"/>
  <c r="ND38" i="1"/>
  <c r="ND37" i="1"/>
  <c r="ND36" i="1"/>
  <c r="ND35" i="1"/>
  <c r="ND34" i="1"/>
  <c r="ND33" i="1"/>
  <c r="ND32" i="1"/>
  <c r="ND31" i="1"/>
  <c r="ND30" i="1"/>
  <c r="ND29" i="1"/>
  <c r="ND28" i="1"/>
  <c r="ND27" i="1"/>
  <c r="ND26" i="1"/>
  <c r="ND25" i="1"/>
  <c r="ND24" i="1"/>
  <c r="ND23" i="1"/>
  <c r="ND22" i="1"/>
  <c r="ND21" i="1"/>
  <c r="ND20" i="1"/>
  <c r="ND19" i="1"/>
  <c r="ND18" i="1"/>
  <c r="ND17" i="1"/>
  <c r="ND16" i="1"/>
  <c r="ND15" i="1"/>
  <c r="ND14" i="1"/>
  <c r="ND13" i="1"/>
  <c r="ND12" i="1"/>
  <c r="ND11" i="1"/>
  <c r="ND10" i="1"/>
  <c r="ND9" i="1"/>
  <c r="ND8" i="1"/>
  <c r="ND7" i="1"/>
  <c r="ND6" i="1"/>
  <c r="ND5" i="1"/>
  <c r="ND4" i="1"/>
  <c r="ND3" i="1"/>
  <c r="ND2" i="1"/>
  <c r="GL45" i="1"/>
  <c r="GL44" i="1"/>
  <c r="GL43" i="1"/>
  <c r="GL42" i="1"/>
  <c r="GL41" i="1"/>
  <c r="GL40" i="1"/>
  <c r="GL39" i="1"/>
  <c r="GL38" i="1"/>
  <c r="GL37" i="1"/>
  <c r="GL36" i="1"/>
  <c r="GL35" i="1"/>
  <c r="GL34" i="1"/>
  <c r="GL33" i="1"/>
  <c r="GL32" i="1"/>
  <c r="GL31" i="1"/>
  <c r="GL30" i="1"/>
  <c r="GL29" i="1"/>
  <c r="GL28" i="1"/>
  <c r="GL27" i="1"/>
  <c r="GL26" i="1"/>
  <c r="GL25" i="1"/>
  <c r="GL24" i="1"/>
  <c r="GL23" i="1"/>
  <c r="GL22" i="1"/>
  <c r="GL21" i="1"/>
  <c r="GL20" i="1"/>
  <c r="GL19" i="1"/>
  <c r="GL18" i="1"/>
  <c r="GL17" i="1"/>
  <c r="GL16" i="1"/>
  <c r="GL15" i="1"/>
  <c r="GL14" i="1"/>
  <c r="GL13" i="1"/>
  <c r="GL12" i="1"/>
  <c r="GL11" i="1"/>
  <c r="GL10" i="1"/>
  <c r="GL9" i="1"/>
  <c r="GL8" i="1"/>
  <c r="GL7" i="1"/>
  <c r="GL6" i="1"/>
  <c r="GL5" i="1"/>
  <c r="GL4" i="1"/>
  <c r="GL3" i="1"/>
  <c r="GJ45" i="1"/>
  <c r="GJ44" i="1"/>
  <c r="GJ43" i="1"/>
  <c r="GJ42" i="1"/>
  <c r="GJ41" i="1"/>
  <c r="GJ40" i="1"/>
  <c r="GJ39" i="1"/>
  <c r="GJ38" i="1"/>
  <c r="GJ37" i="1"/>
  <c r="GJ36" i="1"/>
  <c r="GJ35" i="1"/>
  <c r="GJ34" i="1"/>
  <c r="GJ33" i="1"/>
  <c r="GJ32" i="1"/>
  <c r="GJ31" i="1"/>
  <c r="GJ30" i="1"/>
  <c r="GJ29" i="1"/>
  <c r="GJ28" i="1"/>
  <c r="GJ27" i="1"/>
  <c r="GJ26" i="1"/>
  <c r="GJ25" i="1"/>
  <c r="GJ24" i="1"/>
  <c r="GJ23" i="1"/>
  <c r="GJ22" i="1"/>
  <c r="GJ21" i="1"/>
  <c r="GJ20" i="1"/>
  <c r="GJ19" i="1"/>
  <c r="GJ18" i="1"/>
  <c r="GJ17" i="1"/>
  <c r="GJ16" i="1"/>
  <c r="GJ15" i="1"/>
  <c r="GJ14" i="1"/>
  <c r="GJ13" i="1"/>
  <c r="GJ12" i="1"/>
  <c r="GJ11" i="1"/>
  <c r="GJ10" i="1"/>
  <c r="GJ9" i="1"/>
  <c r="GJ8" i="1"/>
  <c r="GJ7" i="1"/>
  <c r="GJ6" i="1"/>
  <c r="GJ5" i="1"/>
  <c r="GJ4" i="1"/>
  <c r="GJ3" i="1"/>
  <c r="GL2" i="1"/>
  <c r="GJ2" i="1"/>
  <c r="MZ45" i="1"/>
  <c r="MZ44" i="1"/>
  <c r="MZ43" i="1"/>
  <c r="MZ42" i="1"/>
  <c r="MZ41" i="1"/>
  <c r="MZ40" i="1"/>
  <c r="MZ39" i="1"/>
  <c r="MZ38" i="1"/>
  <c r="MZ37" i="1"/>
  <c r="MZ36" i="1"/>
  <c r="MZ35" i="1"/>
  <c r="MZ34" i="1"/>
  <c r="MZ33" i="1"/>
  <c r="MZ32" i="1"/>
  <c r="MZ31" i="1"/>
  <c r="MZ30" i="1"/>
  <c r="MZ29" i="1"/>
  <c r="MZ28" i="1"/>
  <c r="MZ27" i="1"/>
  <c r="MZ26" i="1"/>
  <c r="MZ25" i="1"/>
  <c r="MZ24" i="1"/>
  <c r="MZ23" i="1"/>
  <c r="MZ22" i="1"/>
  <c r="MZ21" i="1"/>
  <c r="MZ20" i="1"/>
  <c r="MZ19" i="1"/>
  <c r="MZ18" i="1"/>
  <c r="MZ17" i="1"/>
  <c r="MZ16" i="1"/>
  <c r="MZ15" i="1"/>
  <c r="MZ14" i="1"/>
  <c r="MZ13" i="1"/>
  <c r="MZ12" i="1"/>
  <c r="MZ11" i="1"/>
  <c r="MZ10" i="1"/>
  <c r="MZ9" i="1"/>
  <c r="MZ8" i="1"/>
  <c r="MZ7" i="1"/>
  <c r="MZ6" i="1"/>
  <c r="MZ5" i="1"/>
  <c r="MZ4" i="1"/>
  <c r="MZ3" i="1"/>
  <c r="MZ2" i="1"/>
  <c r="MX45" i="1"/>
  <c r="MX44" i="1"/>
  <c r="MX43" i="1"/>
  <c r="MX42" i="1"/>
  <c r="MX41" i="1"/>
  <c r="MX40" i="1"/>
  <c r="MX39" i="1"/>
  <c r="MX38" i="1"/>
  <c r="MX37" i="1"/>
  <c r="MX36" i="1"/>
  <c r="MX35" i="1"/>
  <c r="MX34" i="1"/>
  <c r="MX33" i="1"/>
  <c r="MX32" i="1"/>
  <c r="MX31" i="1"/>
  <c r="MX30" i="1"/>
  <c r="MX29" i="1"/>
  <c r="MX28" i="1"/>
  <c r="MX27" i="1"/>
  <c r="MX26" i="1"/>
  <c r="MX25" i="1"/>
  <c r="MX24" i="1"/>
  <c r="MX23" i="1"/>
  <c r="MX22" i="1"/>
  <c r="MX21" i="1"/>
  <c r="MX20" i="1"/>
  <c r="MX19" i="1"/>
  <c r="MX18" i="1"/>
  <c r="MX17" i="1"/>
  <c r="MX16" i="1"/>
  <c r="MX15" i="1"/>
  <c r="MX14" i="1"/>
  <c r="MX13" i="1"/>
  <c r="MX12" i="1"/>
  <c r="MX11" i="1"/>
  <c r="MX10" i="1"/>
  <c r="MX9" i="1"/>
  <c r="MX8" i="1"/>
  <c r="MX7" i="1"/>
  <c r="MX6" i="1"/>
  <c r="MX5" i="1"/>
  <c r="MX4" i="1"/>
  <c r="MX3" i="1"/>
  <c r="MX2" i="1"/>
  <c r="MV45" i="1"/>
  <c r="MV44" i="1"/>
  <c r="MV43" i="1"/>
  <c r="MV42" i="1"/>
  <c r="MV41" i="1"/>
  <c r="MV40" i="1"/>
  <c r="MV39" i="1"/>
  <c r="MV38" i="1"/>
  <c r="MV37" i="1"/>
  <c r="MV36" i="1"/>
  <c r="MV35" i="1"/>
  <c r="MV34" i="1"/>
  <c r="MV33" i="1"/>
  <c r="MV32" i="1"/>
  <c r="MV31" i="1"/>
  <c r="MV30" i="1"/>
  <c r="MV29" i="1"/>
  <c r="MV28" i="1"/>
  <c r="MV27" i="1"/>
  <c r="MV26" i="1"/>
  <c r="MV25" i="1"/>
  <c r="MV24" i="1"/>
  <c r="MV23" i="1"/>
  <c r="MV22" i="1"/>
  <c r="MV21" i="1"/>
  <c r="MV20" i="1"/>
  <c r="MV19" i="1"/>
  <c r="MV18" i="1"/>
  <c r="MV17" i="1"/>
  <c r="MV16" i="1"/>
  <c r="MV15" i="1"/>
  <c r="MV14" i="1"/>
  <c r="MV13" i="1"/>
  <c r="MV12" i="1"/>
  <c r="MV11" i="1"/>
  <c r="MV10" i="1"/>
  <c r="MV9" i="1"/>
  <c r="MV8" i="1"/>
  <c r="MV7" i="1"/>
  <c r="MV6" i="1"/>
  <c r="MV5" i="1"/>
  <c r="MV4" i="1"/>
  <c r="MV3" i="1"/>
  <c r="MT45" i="1"/>
  <c r="MT44" i="1"/>
  <c r="MT43" i="1"/>
  <c r="MT42" i="1"/>
  <c r="MT41" i="1"/>
  <c r="MT40" i="1"/>
  <c r="MT39" i="1"/>
  <c r="MT38" i="1"/>
  <c r="MT37" i="1"/>
  <c r="MT36" i="1"/>
  <c r="MT35" i="1"/>
  <c r="MT34" i="1"/>
  <c r="MT33" i="1"/>
  <c r="MT32" i="1"/>
  <c r="MT31" i="1"/>
  <c r="MT30" i="1"/>
  <c r="MT29" i="1"/>
  <c r="MT28" i="1"/>
  <c r="MT27" i="1"/>
  <c r="MT26" i="1"/>
  <c r="MT25" i="1"/>
  <c r="MT24" i="1"/>
  <c r="MT23" i="1"/>
  <c r="MT22" i="1"/>
  <c r="MT21" i="1"/>
  <c r="MT20" i="1"/>
  <c r="MT19" i="1"/>
  <c r="MT18" i="1"/>
  <c r="MT17" i="1"/>
  <c r="MT16" i="1"/>
  <c r="MT15" i="1"/>
  <c r="MT14" i="1"/>
  <c r="MT13" i="1"/>
  <c r="MT12" i="1"/>
  <c r="MT11" i="1"/>
  <c r="MT10" i="1"/>
  <c r="MT9" i="1"/>
  <c r="MT8" i="1"/>
  <c r="MT7" i="1"/>
  <c r="MT6" i="1"/>
  <c r="MT5" i="1"/>
  <c r="MT4" i="1"/>
  <c r="MT3" i="1"/>
  <c r="MV2" i="1"/>
  <c r="MT2" i="1"/>
  <c r="GH45" i="1"/>
  <c r="GH44" i="1"/>
  <c r="GH43" i="1"/>
  <c r="GH42" i="1"/>
  <c r="GH41" i="1"/>
  <c r="GH40" i="1"/>
  <c r="GH39" i="1"/>
  <c r="GH38" i="1"/>
  <c r="GH37" i="1"/>
  <c r="GH36" i="1"/>
  <c r="GH35" i="1"/>
  <c r="GH34" i="1"/>
  <c r="GH33" i="1"/>
  <c r="GH32" i="1"/>
  <c r="GH31" i="1"/>
  <c r="GH30" i="1"/>
  <c r="GH29" i="1"/>
  <c r="GH28" i="1"/>
  <c r="GH27" i="1"/>
  <c r="GH26" i="1"/>
  <c r="GH25" i="1"/>
  <c r="GH24" i="1"/>
  <c r="GH23" i="1"/>
  <c r="GH22" i="1"/>
  <c r="GH21" i="1"/>
  <c r="GH20" i="1"/>
  <c r="GH19" i="1"/>
  <c r="GH18" i="1"/>
  <c r="GH17" i="1"/>
  <c r="GH16" i="1"/>
  <c r="GH15" i="1"/>
  <c r="GH14" i="1"/>
  <c r="GH13" i="1"/>
  <c r="GH12" i="1"/>
  <c r="GH11" i="1"/>
  <c r="GH10" i="1"/>
  <c r="GH9" i="1"/>
  <c r="GH8" i="1"/>
  <c r="GH7" i="1"/>
  <c r="GH6" i="1"/>
  <c r="GH5" i="1"/>
  <c r="GH4" i="1"/>
  <c r="GH3" i="1"/>
  <c r="GH2" i="1"/>
  <c r="GF45" i="1"/>
  <c r="GF44" i="1"/>
  <c r="GF43" i="1"/>
  <c r="GF42" i="1"/>
  <c r="GF41" i="1"/>
  <c r="GF39" i="1"/>
  <c r="GF38" i="1"/>
  <c r="GF37" i="1"/>
  <c r="GF36" i="1"/>
  <c r="GF35" i="1"/>
  <c r="GF34" i="1"/>
  <c r="GF33" i="1"/>
  <c r="GF32" i="1"/>
  <c r="GF31" i="1"/>
  <c r="GF30" i="1"/>
  <c r="GF29" i="1"/>
  <c r="GF28" i="1"/>
  <c r="GF27" i="1"/>
  <c r="GF26" i="1"/>
  <c r="GF25" i="1"/>
  <c r="GF24" i="1"/>
  <c r="GF23" i="1"/>
  <c r="GF22" i="1"/>
  <c r="GF21" i="1"/>
  <c r="GF20" i="1"/>
  <c r="GF18" i="1"/>
  <c r="GF17" i="1"/>
  <c r="GF16" i="1"/>
  <c r="GF15" i="1"/>
  <c r="GF14" i="1"/>
  <c r="GF13" i="1"/>
  <c r="GF12" i="1"/>
  <c r="GF11" i="1"/>
  <c r="GF10" i="1"/>
  <c r="GF9" i="1"/>
  <c r="GF8" i="1"/>
  <c r="GF7" i="1"/>
  <c r="GF6" i="1"/>
  <c r="GF5" i="1"/>
  <c r="GF4" i="1"/>
  <c r="GF3" i="1"/>
  <c r="GF2" i="1"/>
  <c r="GD45" i="1"/>
  <c r="GD44" i="1"/>
  <c r="GD43" i="1"/>
  <c r="GD42" i="1"/>
  <c r="GD41" i="1"/>
  <c r="GD40" i="1"/>
  <c r="GD39" i="1"/>
  <c r="GD38" i="1"/>
  <c r="GD37" i="1"/>
  <c r="GD36" i="1"/>
  <c r="GD35" i="1"/>
  <c r="GD34" i="1"/>
  <c r="GD33" i="1"/>
  <c r="GD32" i="1"/>
  <c r="GD31" i="1"/>
  <c r="GD30" i="1"/>
  <c r="GD29" i="1"/>
  <c r="GD28" i="1"/>
  <c r="GD27" i="1"/>
  <c r="GD26" i="1"/>
  <c r="GD25" i="1"/>
  <c r="GD24" i="1"/>
  <c r="GD23" i="1"/>
  <c r="GD22" i="1"/>
  <c r="GD21" i="1"/>
  <c r="GD20" i="1"/>
  <c r="GD19" i="1"/>
  <c r="GD18" i="1"/>
  <c r="GD17" i="1"/>
  <c r="GD16" i="1"/>
  <c r="GD15" i="1"/>
  <c r="GD14" i="1"/>
  <c r="GD13" i="1"/>
  <c r="GD12" i="1"/>
  <c r="GD11" i="1"/>
  <c r="GD10" i="1"/>
  <c r="GD9" i="1"/>
  <c r="GD8" i="1"/>
  <c r="GD7" i="1"/>
  <c r="GD6" i="1"/>
  <c r="GD5" i="1"/>
  <c r="GD4" i="1"/>
  <c r="GD3" i="1"/>
  <c r="GD2" i="1"/>
  <c r="GB45" i="1"/>
  <c r="GB44" i="1"/>
  <c r="GB43" i="1"/>
  <c r="GB42" i="1"/>
  <c r="GB41" i="1"/>
  <c r="GB40" i="1"/>
  <c r="GB39" i="1"/>
  <c r="GB38" i="1"/>
  <c r="GB37" i="1"/>
  <c r="GB36" i="1"/>
  <c r="GB35" i="1"/>
  <c r="GB34" i="1"/>
  <c r="GB33" i="1"/>
  <c r="GB32" i="1"/>
  <c r="GB31" i="1"/>
  <c r="GB30" i="1"/>
  <c r="GB29" i="1"/>
  <c r="GB28" i="1"/>
  <c r="GB27" i="1"/>
  <c r="GB26" i="1"/>
  <c r="GB25" i="1"/>
  <c r="GB24" i="1"/>
  <c r="GB23" i="1"/>
  <c r="GB22" i="1"/>
  <c r="GB21" i="1"/>
  <c r="GB20" i="1"/>
  <c r="GB19" i="1"/>
  <c r="GB18" i="1"/>
  <c r="GB17" i="1"/>
  <c r="GB16" i="1"/>
  <c r="GB15" i="1"/>
  <c r="GB14" i="1"/>
  <c r="GB13" i="1"/>
  <c r="GB12" i="1"/>
  <c r="GB11" i="1"/>
  <c r="GB10" i="1"/>
  <c r="GB9" i="1"/>
  <c r="GB8" i="1"/>
  <c r="GB7" i="1"/>
  <c r="GB6" i="1"/>
  <c r="GB5" i="1"/>
  <c r="GB4" i="1"/>
  <c r="GB3" i="1"/>
  <c r="GB2" i="1"/>
  <c r="GE40" i="1"/>
  <c r="GF40" i="1" s="1"/>
  <c r="GE19" i="1"/>
  <c r="GF19" i="1" l="1"/>
  <c r="LH45" i="1" l="1"/>
  <c r="LH44" i="1"/>
  <c r="LH43" i="1"/>
  <c r="LH42" i="1"/>
  <c r="LH41" i="1"/>
  <c r="LH40" i="1"/>
  <c r="LH39" i="1"/>
  <c r="LH38" i="1"/>
  <c r="LH37" i="1"/>
  <c r="LH36" i="1"/>
  <c r="LH35" i="1"/>
  <c r="LH34" i="1"/>
  <c r="LH33" i="1"/>
  <c r="LH32" i="1"/>
  <c r="LH31" i="1"/>
  <c r="LH30" i="1"/>
  <c r="LH29" i="1"/>
  <c r="LH28" i="1"/>
  <c r="LH27" i="1"/>
  <c r="LH26" i="1"/>
  <c r="LH25" i="1"/>
  <c r="LH24" i="1"/>
  <c r="LH23" i="1"/>
  <c r="LH22" i="1"/>
  <c r="LH21" i="1"/>
  <c r="LH20" i="1"/>
  <c r="LH19" i="1"/>
  <c r="LH18" i="1"/>
  <c r="LH17" i="1"/>
  <c r="LH16" i="1"/>
  <c r="LH15" i="1"/>
  <c r="LH14" i="1"/>
  <c r="LH13" i="1"/>
  <c r="LH12" i="1"/>
  <c r="LH11" i="1"/>
  <c r="LH10" i="1"/>
  <c r="LH9" i="1"/>
  <c r="LH8" i="1"/>
  <c r="LH7" i="1"/>
  <c r="LH6" i="1"/>
  <c r="LH5" i="1"/>
  <c r="LH4" i="1"/>
  <c r="LH3" i="1"/>
  <c r="LH2" i="1"/>
  <c r="LF45" i="1"/>
  <c r="LF44" i="1"/>
  <c r="LF43" i="1"/>
  <c r="LF42" i="1"/>
  <c r="LF41" i="1"/>
  <c r="LF40" i="1"/>
  <c r="LF39" i="1"/>
  <c r="LF38" i="1"/>
  <c r="LF37" i="1"/>
  <c r="LF36" i="1"/>
  <c r="LF35" i="1"/>
  <c r="LF34" i="1"/>
  <c r="LF33" i="1"/>
  <c r="LF32" i="1"/>
  <c r="LF31" i="1"/>
  <c r="LF30" i="1"/>
  <c r="LF29" i="1"/>
  <c r="LF28" i="1"/>
  <c r="LF27" i="1"/>
  <c r="LF26" i="1"/>
  <c r="LF25" i="1"/>
  <c r="LF24" i="1"/>
  <c r="LF23" i="1"/>
  <c r="LF22" i="1"/>
  <c r="LF21" i="1"/>
  <c r="LF20" i="1"/>
  <c r="LF19" i="1"/>
  <c r="LF18" i="1"/>
  <c r="LF17" i="1"/>
  <c r="LF16" i="1"/>
  <c r="LF15" i="1"/>
  <c r="LF14" i="1"/>
  <c r="LF13" i="1"/>
  <c r="LF12" i="1"/>
  <c r="LF11" i="1"/>
  <c r="LF10" i="1"/>
  <c r="LF9" i="1"/>
  <c r="LF8" i="1"/>
  <c r="LF7" i="1"/>
  <c r="LF6" i="1"/>
  <c r="LF5" i="1"/>
  <c r="LF4" i="1"/>
  <c r="LF3" i="1"/>
  <c r="LE45" i="1"/>
  <c r="LE44" i="1"/>
  <c r="LE43" i="1"/>
  <c r="LE42" i="1"/>
  <c r="LE41" i="1"/>
  <c r="LE40" i="1"/>
  <c r="LE39" i="1"/>
  <c r="LE38" i="1"/>
  <c r="LE37" i="1"/>
  <c r="LE36" i="1"/>
  <c r="LE35" i="1"/>
  <c r="LE34" i="1"/>
  <c r="LE33" i="1"/>
  <c r="LE32" i="1"/>
  <c r="LE31" i="1"/>
  <c r="LE30" i="1"/>
  <c r="LE29" i="1"/>
  <c r="LE28" i="1"/>
  <c r="LE27" i="1"/>
  <c r="LE26" i="1"/>
  <c r="LE25" i="1"/>
  <c r="LE24" i="1"/>
  <c r="LE23" i="1"/>
  <c r="LE22" i="1"/>
  <c r="LE21" i="1"/>
  <c r="LE20" i="1"/>
  <c r="LE19" i="1"/>
  <c r="LE18" i="1"/>
  <c r="LE17" i="1"/>
  <c r="LE16" i="1"/>
  <c r="LE15" i="1"/>
  <c r="LE14" i="1"/>
  <c r="LE13" i="1"/>
  <c r="LE12" i="1"/>
  <c r="LE11" i="1"/>
  <c r="LE10" i="1"/>
  <c r="LE9" i="1"/>
  <c r="LE8" i="1"/>
  <c r="LE7" i="1"/>
  <c r="LE6" i="1"/>
  <c r="LE5" i="1"/>
  <c r="LE4" i="1"/>
  <c r="LE3" i="1"/>
  <c r="LD45" i="1"/>
  <c r="LD44" i="1"/>
  <c r="LD43" i="1"/>
  <c r="LD42" i="1"/>
  <c r="LD41" i="1"/>
  <c r="LD40" i="1"/>
  <c r="LD39" i="1"/>
  <c r="LD38" i="1"/>
  <c r="LD37" i="1"/>
  <c r="LD36" i="1"/>
  <c r="LD35" i="1"/>
  <c r="LD34" i="1"/>
  <c r="LD33" i="1"/>
  <c r="LD32" i="1"/>
  <c r="LD31" i="1"/>
  <c r="LD30" i="1"/>
  <c r="LD29" i="1"/>
  <c r="LD28" i="1"/>
  <c r="LD27" i="1"/>
  <c r="LD26" i="1"/>
  <c r="LD25" i="1"/>
  <c r="LD24" i="1"/>
  <c r="LD23" i="1"/>
  <c r="LD22" i="1"/>
  <c r="LD21" i="1"/>
  <c r="LD20" i="1"/>
  <c r="LD19" i="1"/>
  <c r="LD18" i="1"/>
  <c r="LD17" i="1"/>
  <c r="LD16" i="1"/>
  <c r="LD15" i="1"/>
  <c r="LD14" i="1"/>
  <c r="LD13" i="1"/>
  <c r="LD12" i="1"/>
  <c r="LD11" i="1"/>
  <c r="LD10" i="1"/>
  <c r="LD9" i="1"/>
  <c r="LD8" i="1"/>
  <c r="LD7" i="1"/>
  <c r="LD6" i="1"/>
  <c r="LD5" i="1"/>
  <c r="LD4" i="1"/>
  <c r="LD3" i="1"/>
  <c r="LC45" i="1"/>
  <c r="LC44" i="1"/>
  <c r="LC43" i="1"/>
  <c r="LC42" i="1"/>
  <c r="LC41" i="1"/>
  <c r="LC40" i="1"/>
  <c r="LC39" i="1"/>
  <c r="LC38" i="1"/>
  <c r="LC37" i="1"/>
  <c r="LC36" i="1"/>
  <c r="LC35" i="1"/>
  <c r="LC34" i="1"/>
  <c r="LC33" i="1"/>
  <c r="LC32" i="1"/>
  <c r="LC31" i="1"/>
  <c r="LC30" i="1"/>
  <c r="LC29" i="1"/>
  <c r="LC28" i="1"/>
  <c r="LC27" i="1"/>
  <c r="LC26" i="1"/>
  <c r="LC25" i="1"/>
  <c r="LC24" i="1"/>
  <c r="LC23" i="1"/>
  <c r="LC22" i="1"/>
  <c r="LC21" i="1"/>
  <c r="LC20" i="1"/>
  <c r="LC19" i="1"/>
  <c r="LC18" i="1"/>
  <c r="LC17" i="1"/>
  <c r="LC16" i="1"/>
  <c r="LC15" i="1"/>
  <c r="LC14" i="1"/>
  <c r="LC13" i="1"/>
  <c r="LC12" i="1"/>
  <c r="LC11" i="1"/>
  <c r="LC10" i="1"/>
  <c r="LC9" i="1"/>
  <c r="LC8" i="1"/>
  <c r="LC7" i="1"/>
  <c r="LC6" i="1"/>
  <c r="LC5" i="1"/>
  <c r="LC4" i="1"/>
  <c r="LC3" i="1"/>
  <c r="LF2" i="1"/>
  <c r="LE2" i="1"/>
  <c r="LD2" i="1"/>
  <c r="LC2" i="1"/>
  <c r="JQ45" i="1"/>
  <c r="JQ44" i="1"/>
  <c r="JQ43" i="1"/>
  <c r="JQ42" i="1"/>
  <c r="JQ41" i="1"/>
  <c r="JQ40" i="1"/>
  <c r="JQ39" i="1"/>
  <c r="JQ38" i="1"/>
  <c r="JQ37" i="1"/>
  <c r="JQ36" i="1"/>
  <c r="JQ35" i="1"/>
  <c r="JQ34" i="1"/>
  <c r="JQ33" i="1"/>
  <c r="JQ32" i="1"/>
  <c r="JQ31" i="1"/>
  <c r="JQ30" i="1"/>
  <c r="JQ29" i="1"/>
  <c r="JQ28" i="1"/>
  <c r="JQ27" i="1"/>
  <c r="JQ26" i="1"/>
  <c r="JQ25" i="1"/>
  <c r="JQ24" i="1"/>
  <c r="JQ23" i="1"/>
  <c r="JQ22" i="1"/>
  <c r="JQ21" i="1"/>
  <c r="JQ20" i="1"/>
  <c r="JQ19" i="1"/>
  <c r="JQ18" i="1"/>
  <c r="JQ17" i="1"/>
  <c r="JQ16" i="1"/>
  <c r="JQ15" i="1"/>
  <c r="JQ14" i="1"/>
  <c r="JQ13" i="1"/>
  <c r="JQ12" i="1"/>
  <c r="JQ11" i="1"/>
  <c r="JQ10" i="1"/>
  <c r="JQ9" i="1"/>
  <c r="JQ8" i="1"/>
  <c r="JQ7" i="1"/>
  <c r="JQ6" i="1"/>
  <c r="JQ5" i="1"/>
  <c r="JQ4" i="1"/>
  <c r="JQ3" i="1"/>
  <c r="JN45" i="1"/>
  <c r="JN44" i="1"/>
  <c r="JN43" i="1"/>
  <c r="JN42" i="1"/>
  <c r="JN41" i="1"/>
  <c r="JN40" i="1"/>
  <c r="JN39" i="1"/>
  <c r="JN38" i="1"/>
  <c r="JN37" i="1"/>
  <c r="JN36" i="1"/>
  <c r="JN35" i="1"/>
  <c r="JN34" i="1"/>
  <c r="JN33" i="1"/>
  <c r="JN32" i="1"/>
  <c r="JN31" i="1"/>
  <c r="JN30" i="1"/>
  <c r="JN29" i="1"/>
  <c r="JN28" i="1"/>
  <c r="JN27" i="1"/>
  <c r="JN26" i="1"/>
  <c r="JN25" i="1"/>
  <c r="JN24" i="1"/>
  <c r="JN23" i="1"/>
  <c r="JN22" i="1"/>
  <c r="JN21" i="1"/>
  <c r="JN20" i="1"/>
  <c r="JN19" i="1"/>
  <c r="JN18" i="1"/>
  <c r="JN17" i="1"/>
  <c r="JN16" i="1"/>
  <c r="JN15" i="1"/>
  <c r="JN14" i="1"/>
  <c r="JN13" i="1"/>
  <c r="JN12" i="1"/>
  <c r="JN11" i="1"/>
  <c r="JN10" i="1"/>
  <c r="JN9" i="1"/>
  <c r="JN8" i="1"/>
  <c r="JN7" i="1"/>
  <c r="JN6" i="1"/>
  <c r="JN5" i="1"/>
  <c r="JN4" i="1"/>
  <c r="JN3" i="1"/>
  <c r="JM45" i="1"/>
  <c r="JM44" i="1"/>
  <c r="JM43" i="1"/>
  <c r="JM42" i="1"/>
  <c r="JM41" i="1"/>
  <c r="JM40" i="1"/>
  <c r="JM39" i="1"/>
  <c r="JM38" i="1"/>
  <c r="JM37" i="1"/>
  <c r="JM36" i="1"/>
  <c r="JM35" i="1"/>
  <c r="JM34" i="1"/>
  <c r="JM33" i="1"/>
  <c r="JM32" i="1"/>
  <c r="JM31" i="1"/>
  <c r="JM30" i="1"/>
  <c r="JM29" i="1"/>
  <c r="JM28" i="1"/>
  <c r="JM27" i="1"/>
  <c r="JM26" i="1"/>
  <c r="JM25" i="1"/>
  <c r="JM24" i="1"/>
  <c r="JM23" i="1"/>
  <c r="JM22" i="1"/>
  <c r="JM21" i="1"/>
  <c r="JM20" i="1"/>
  <c r="JM19" i="1"/>
  <c r="JM18" i="1"/>
  <c r="JM17" i="1"/>
  <c r="JM16" i="1"/>
  <c r="JM15" i="1"/>
  <c r="JM14" i="1"/>
  <c r="JM13" i="1"/>
  <c r="JM12" i="1"/>
  <c r="JM11" i="1"/>
  <c r="JM10" i="1"/>
  <c r="JM9" i="1"/>
  <c r="JM8" i="1"/>
  <c r="JM7" i="1"/>
  <c r="JM6" i="1"/>
  <c r="JM5" i="1"/>
  <c r="JM4" i="1"/>
  <c r="JM3" i="1"/>
  <c r="JL45" i="1"/>
  <c r="JL44" i="1"/>
  <c r="JL43" i="1"/>
  <c r="JL42" i="1"/>
  <c r="JL41" i="1"/>
  <c r="JL40" i="1"/>
  <c r="JL39" i="1"/>
  <c r="JL38" i="1"/>
  <c r="JL37" i="1"/>
  <c r="JL36" i="1"/>
  <c r="JL35" i="1"/>
  <c r="JL34" i="1"/>
  <c r="JL33" i="1"/>
  <c r="JL32" i="1"/>
  <c r="JL31" i="1"/>
  <c r="JL30" i="1"/>
  <c r="JL29" i="1"/>
  <c r="JL28" i="1"/>
  <c r="JL27" i="1"/>
  <c r="JL26" i="1"/>
  <c r="JL25" i="1"/>
  <c r="JL24" i="1"/>
  <c r="JL23" i="1"/>
  <c r="JL22" i="1"/>
  <c r="JL21" i="1"/>
  <c r="JL20" i="1"/>
  <c r="JL19" i="1"/>
  <c r="JL18" i="1"/>
  <c r="JL17" i="1"/>
  <c r="JL16" i="1"/>
  <c r="JL15" i="1"/>
  <c r="JL14" i="1"/>
  <c r="JL13" i="1"/>
  <c r="JL12" i="1"/>
  <c r="JL11" i="1"/>
  <c r="JL10" i="1"/>
  <c r="JL9" i="1"/>
  <c r="JL8" i="1"/>
  <c r="JL7" i="1"/>
  <c r="JL6" i="1"/>
  <c r="JL5" i="1"/>
  <c r="JL4" i="1"/>
  <c r="JL3" i="1"/>
  <c r="JQ2" i="1"/>
  <c r="JN2" i="1"/>
  <c r="JL2" i="1"/>
  <c r="IF45" i="1"/>
  <c r="IF44" i="1"/>
  <c r="IF43" i="1"/>
  <c r="IF42" i="1"/>
  <c r="IF41" i="1"/>
  <c r="IF40" i="1"/>
  <c r="IF39" i="1"/>
  <c r="IF38" i="1"/>
  <c r="IF37" i="1"/>
  <c r="IF36" i="1"/>
  <c r="IF35" i="1"/>
  <c r="IF34" i="1"/>
  <c r="IF33" i="1"/>
  <c r="IF32" i="1"/>
  <c r="IF31" i="1"/>
  <c r="IF30" i="1"/>
  <c r="IF29" i="1"/>
  <c r="IF28" i="1"/>
  <c r="IF27" i="1"/>
  <c r="IF26" i="1"/>
  <c r="IF25" i="1"/>
  <c r="IF24" i="1"/>
  <c r="IF23" i="1"/>
  <c r="IF22" i="1"/>
  <c r="IF21" i="1"/>
  <c r="IF20" i="1"/>
  <c r="IF19" i="1"/>
  <c r="IF18" i="1"/>
  <c r="IF17" i="1"/>
  <c r="IF16" i="1"/>
  <c r="IF15" i="1"/>
  <c r="IF14" i="1"/>
  <c r="IF13" i="1"/>
  <c r="IF12" i="1"/>
  <c r="IF11" i="1"/>
  <c r="IF10" i="1"/>
  <c r="IF9" i="1"/>
  <c r="IF8" i="1"/>
  <c r="IF7" i="1"/>
  <c r="IF6" i="1"/>
  <c r="IF5" i="1"/>
  <c r="IF4" i="1"/>
  <c r="IF3" i="1"/>
  <c r="IF2" i="1"/>
  <c r="HU2" i="1"/>
  <c r="HU7" i="1"/>
  <c r="HZ45" i="1"/>
  <c r="HZ44" i="1"/>
  <c r="HZ43" i="1"/>
  <c r="HZ42" i="1"/>
  <c r="HZ41" i="1"/>
  <c r="HZ40" i="1"/>
  <c r="HZ39" i="1"/>
  <c r="HZ38" i="1"/>
  <c r="HZ37" i="1"/>
  <c r="HZ36" i="1"/>
  <c r="HZ35" i="1"/>
  <c r="HZ34" i="1"/>
  <c r="HZ33" i="1"/>
  <c r="HZ32" i="1"/>
  <c r="HZ31" i="1"/>
  <c r="HZ30" i="1"/>
  <c r="HZ29" i="1"/>
  <c r="HZ28" i="1"/>
  <c r="HZ27" i="1"/>
  <c r="HZ26" i="1"/>
  <c r="HZ25" i="1"/>
  <c r="HZ24" i="1"/>
  <c r="HZ23" i="1"/>
  <c r="HZ22" i="1"/>
  <c r="HZ21" i="1"/>
  <c r="HZ20" i="1"/>
  <c r="HZ19" i="1"/>
  <c r="HZ18" i="1"/>
  <c r="HZ17" i="1"/>
  <c r="HZ16" i="1"/>
  <c r="HZ15" i="1"/>
  <c r="HZ14" i="1"/>
  <c r="HZ13" i="1"/>
  <c r="HZ12" i="1"/>
  <c r="HZ11" i="1"/>
  <c r="HZ10" i="1"/>
  <c r="HZ9" i="1"/>
  <c r="HZ8" i="1"/>
  <c r="HZ7" i="1"/>
  <c r="HZ6" i="1"/>
  <c r="HZ5" i="1"/>
  <c r="HZ4" i="1"/>
  <c r="HZ3" i="1"/>
  <c r="HX45" i="1"/>
  <c r="HX44" i="1"/>
  <c r="HX43" i="1"/>
  <c r="HX42" i="1"/>
  <c r="HX41" i="1"/>
  <c r="HX40" i="1"/>
  <c r="HX39" i="1"/>
  <c r="HX38" i="1"/>
  <c r="HX37" i="1"/>
  <c r="HX36" i="1"/>
  <c r="HX35" i="1"/>
  <c r="HX34" i="1"/>
  <c r="HX33" i="1"/>
  <c r="HX32" i="1"/>
  <c r="HX31" i="1"/>
  <c r="HX30" i="1"/>
  <c r="HX29" i="1"/>
  <c r="HX28" i="1"/>
  <c r="HX27" i="1"/>
  <c r="HX26" i="1"/>
  <c r="HX25" i="1"/>
  <c r="HX24" i="1"/>
  <c r="HX23" i="1"/>
  <c r="HX22" i="1"/>
  <c r="HX21" i="1"/>
  <c r="HX20" i="1"/>
  <c r="HX19" i="1"/>
  <c r="HX18" i="1"/>
  <c r="HX17" i="1"/>
  <c r="HX16" i="1"/>
  <c r="HX15" i="1"/>
  <c r="HX14" i="1"/>
  <c r="HX13" i="1"/>
  <c r="HX12" i="1"/>
  <c r="HX11" i="1"/>
  <c r="HX10" i="1"/>
  <c r="HX9" i="1"/>
  <c r="HX8" i="1"/>
  <c r="HX7" i="1"/>
  <c r="HX6" i="1"/>
  <c r="HX5" i="1"/>
  <c r="HX4" i="1"/>
  <c r="HX3" i="1"/>
  <c r="HW45" i="1"/>
  <c r="HW44" i="1"/>
  <c r="HW43" i="1"/>
  <c r="HW42" i="1"/>
  <c r="HW41" i="1"/>
  <c r="HW40" i="1"/>
  <c r="HW39" i="1"/>
  <c r="HW38" i="1"/>
  <c r="HW37" i="1"/>
  <c r="HW36" i="1"/>
  <c r="HW35" i="1"/>
  <c r="HW34" i="1"/>
  <c r="HW33" i="1"/>
  <c r="HW32" i="1"/>
  <c r="HW31" i="1"/>
  <c r="HW30" i="1"/>
  <c r="HW29" i="1"/>
  <c r="HW28" i="1"/>
  <c r="HW27" i="1"/>
  <c r="HW26" i="1"/>
  <c r="HW25" i="1"/>
  <c r="HW24" i="1"/>
  <c r="HW23" i="1"/>
  <c r="HW22" i="1"/>
  <c r="HW21" i="1"/>
  <c r="HW20" i="1"/>
  <c r="HW19" i="1"/>
  <c r="HW18" i="1"/>
  <c r="HW17" i="1"/>
  <c r="HW16" i="1"/>
  <c r="HW15" i="1"/>
  <c r="HW14" i="1"/>
  <c r="HW13" i="1"/>
  <c r="HW12" i="1"/>
  <c r="HW11" i="1"/>
  <c r="HW10" i="1"/>
  <c r="HW9" i="1"/>
  <c r="HW8" i="1"/>
  <c r="HW7" i="1"/>
  <c r="HW6" i="1"/>
  <c r="HW5" i="1"/>
  <c r="HW4" i="1"/>
  <c r="HW3" i="1"/>
  <c r="HV45" i="1"/>
  <c r="HV44" i="1"/>
  <c r="HV43" i="1"/>
  <c r="HV42" i="1"/>
  <c r="HV41" i="1"/>
  <c r="HV40" i="1"/>
  <c r="HV39" i="1"/>
  <c r="HV38" i="1"/>
  <c r="HV37" i="1"/>
  <c r="HV36" i="1"/>
  <c r="HV35" i="1"/>
  <c r="HV34" i="1"/>
  <c r="HV33" i="1"/>
  <c r="HV32" i="1"/>
  <c r="HV31" i="1"/>
  <c r="HV30" i="1"/>
  <c r="HV29" i="1"/>
  <c r="HV28" i="1"/>
  <c r="HV27" i="1"/>
  <c r="HV26" i="1"/>
  <c r="HV25" i="1"/>
  <c r="HV24" i="1"/>
  <c r="HV23" i="1"/>
  <c r="HV22" i="1"/>
  <c r="HV21" i="1"/>
  <c r="HV20" i="1"/>
  <c r="HV19" i="1"/>
  <c r="HV18" i="1"/>
  <c r="HV17" i="1"/>
  <c r="HV16" i="1"/>
  <c r="HV15" i="1"/>
  <c r="HV14" i="1"/>
  <c r="HV13" i="1"/>
  <c r="HV12" i="1"/>
  <c r="HV11" i="1"/>
  <c r="HV10" i="1"/>
  <c r="HV9" i="1"/>
  <c r="HV8" i="1"/>
  <c r="HV7" i="1"/>
  <c r="HV6" i="1"/>
  <c r="HV5" i="1"/>
  <c r="HV4" i="1"/>
  <c r="HV3" i="1"/>
  <c r="HU45" i="1"/>
  <c r="HU44" i="1"/>
  <c r="HU43" i="1"/>
  <c r="HU42" i="1"/>
  <c r="HU41" i="1"/>
  <c r="HU40" i="1"/>
  <c r="HU39" i="1"/>
  <c r="HU38" i="1"/>
  <c r="HU37" i="1"/>
  <c r="HU36" i="1"/>
  <c r="HU35" i="1"/>
  <c r="HU34" i="1"/>
  <c r="HU33" i="1"/>
  <c r="HU32" i="1"/>
  <c r="HU31" i="1"/>
  <c r="HU30" i="1"/>
  <c r="HU29" i="1"/>
  <c r="HU28" i="1"/>
  <c r="HU27" i="1"/>
  <c r="HU26" i="1"/>
  <c r="HU25" i="1"/>
  <c r="HU24" i="1"/>
  <c r="HU23" i="1"/>
  <c r="HU22" i="1"/>
  <c r="HU21" i="1"/>
  <c r="HU20" i="1"/>
  <c r="HU19" i="1"/>
  <c r="HU18" i="1"/>
  <c r="HU17" i="1"/>
  <c r="HU16" i="1"/>
  <c r="HU15" i="1"/>
  <c r="HU14" i="1"/>
  <c r="HU13" i="1"/>
  <c r="HU12" i="1"/>
  <c r="HU11" i="1"/>
  <c r="HU10" i="1"/>
  <c r="HU9" i="1"/>
  <c r="HU8" i="1"/>
  <c r="HU6" i="1"/>
  <c r="HU5" i="1"/>
  <c r="HU4" i="1"/>
  <c r="HU3" i="1"/>
  <c r="HZ2" i="1"/>
  <c r="HX2" i="1"/>
  <c r="HW2" i="1"/>
  <c r="HV2" i="1"/>
  <c r="EP45" i="1"/>
  <c r="EP44" i="1"/>
  <c r="EP43" i="1"/>
  <c r="EP42" i="1"/>
  <c r="EP41" i="1"/>
  <c r="EP40" i="1"/>
  <c r="EP39" i="1"/>
  <c r="EP38" i="1"/>
  <c r="EP37" i="1"/>
  <c r="EP36" i="1"/>
  <c r="EP35" i="1"/>
  <c r="EP34" i="1"/>
  <c r="EP33" i="1"/>
  <c r="EP32" i="1"/>
  <c r="EP31" i="1"/>
  <c r="EP30" i="1"/>
  <c r="EP29" i="1"/>
  <c r="EP28" i="1"/>
  <c r="EP27" i="1"/>
  <c r="EP26" i="1"/>
  <c r="EP25" i="1"/>
  <c r="EP24" i="1"/>
  <c r="EP23" i="1"/>
  <c r="EP22" i="1"/>
  <c r="EP21" i="1"/>
  <c r="EP20" i="1"/>
  <c r="EP19" i="1"/>
  <c r="EP18" i="1"/>
  <c r="EP17" i="1"/>
  <c r="EP16" i="1"/>
  <c r="EP15" i="1"/>
  <c r="EP14" i="1"/>
  <c r="EP13" i="1"/>
  <c r="EP12" i="1"/>
  <c r="EP11" i="1"/>
  <c r="EP10" i="1"/>
  <c r="EP9" i="1"/>
  <c r="EP8" i="1"/>
  <c r="EP7" i="1"/>
  <c r="EP6" i="1"/>
  <c r="EP5" i="1"/>
  <c r="EP4" i="1"/>
  <c r="EP3" i="1"/>
  <c r="EP2" i="1"/>
  <c r="EN45" i="1"/>
  <c r="EN44" i="1"/>
  <c r="EN43" i="1"/>
  <c r="EN42" i="1"/>
  <c r="EN41" i="1"/>
  <c r="EN40" i="1"/>
  <c r="EN39" i="1"/>
  <c r="EN38" i="1"/>
  <c r="EN37" i="1"/>
  <c r="EN36" i="1"/>
  <c r="EN35" i="1"/>
  <c r="EN34" i="1"/>
  <c r="EN33" i="1"/>
  <c r="EN32" i="1"/>
  <c r="EN31" i="1"/>
  <c r="EN30" i="1"/>
  <c r="EN29" i="1"/>
  <c r="EN28" i="1"/>
  <c r="EN27" i="1"/>
  <c r="EN26" i="1"/>
  <c r="EN25" i="1"/>
  <c r="EN24" i="1"/>
  <c r="EN23" i="1"/>
  <c r="EN22" i="1"/>
  <c r="EN21" i="1"/>
  <c r="EN20" i="1"/>
  <c r="EN19" i="1"/>
  <c r="EN18" i="1"/>
  <c r="EN17" i="1"/>
  <c r="EN16" i="1"/>
  <c r="EN15" i="1"/>
  <c r="EN14" i="1"/>
  <c r="EN13" i="1"/>
  <c r="EN12" i="1"/>
  <c r="EN11" i="1"/>
  <c r="EN10" i="1"/>
  <c r="EN9" i="1"/>
  <c r="EN8" i="1"/>
  <c r="EN7" i="1"/>
  <c r="EN6" i="1"/>
  <c r="EN5" i="1"/>
  <c r="EN4" i="1"/>
  <c r="EN3" i="1"/>
  <c r="EM45" i="1"/>
  <c r="EM44" i="1"/>
  <c r="EM43" i="1"/>
  <c r="EM42" i="1"/>
  <c r="EM41" i="1"/>
  <c r="EM40" i="1"/>
  <c r="EM39" i="1"/>
  <c r="EM38" i="1"/>
  <c r="EM37" i="1"/>
  <c r="EM36" i="1"/>
  <c r="EM35" i="1"/>
  <c r="EM34" i="1"/>
  <c r="EM33" i="1"/>
  <c r="EM32" i="1"/>
  <c r="EM31" i="1"/>
  <c r="EM30" i="1"/>
  <c r="EM29" i="1"/>
  <c r="EM28" i="1"/>
  <c r="EM27" i="1"/>
  <c r="EM26" i="1"/>
  <c r="EM25" i="1"/>
  <c r="EM24" i="1"/>
  <c r="EM23" i="1"/>
  <c r="EM22" i="1"/>
  <c r="EM21" i="1"/>
  <c r="EM20" i="1"/>
  <c r="EM19" i="1"/>
  <c r="EM18" i="1"/>
  <c r="EM17" i="1"/>
  <c r="EM16" i="1"/>
  <c r="EM15" i="1"/>
  <c r="EM14" i="1"/>
  <c r="EM13" i="1"/>
  <c r="EM12" i="1"/>
  <c r="EM11" i="1"/>
  <c r="EM10" i="1"/>
  <c r="EM9" i="1"/>
  <c r="EM8" i="1"/>
  <c r="EM7" i="1"/>
  <c r="EM6" i="1"/>
  <c r="EM5" i="1"/>
  <c r="EM4" i="1"/>
  <c r="EM3" i="1"/>
  <c r="EL45" i="1"/>
  <c r="EL44" i="1"/>
  <c r="EL43" i="1"/>
  <c r="EL42" i="1"/>
  <c r="EL41" i="1"/>
  <c r="EL40" i="1"/>
  <c r="EL39" i="1"/>
  <c r="EL38" i="1"/>
  <c r="EL37" i="1"/>
  <c r="EL36" i="1"/>
  <c r="EL35" i="1"/>
  <c r="EL34" i="1"/>
  <c r="EL33" i="1"/>
  <c r="EL32" i="1"/>
  <c r="EL31" i="1"/>
  <c r="EL30" i="1"/>
  <c r="EL29" i="1"/>
  <c r="EL28" i="1"/>
  <c r="EL27" i="1"/>
  <c r="EL26" i="1"/>
  <c r="EL25" i="1"/>
  <c r="EL24" i="1"/>
  <c r="EL23" i="1"/>
  <c r="EL22" i="1"/>
  <c r="EL21" i="1"/>
  <c r="EL20" i="1"/>
  <c r="EL19" i="1"/>
  <c r="EL18" i="1"/>
  <c r="EL17" i="1"/>
  <c r="EL16" i="1"/>
  <c r="EL15" i="1"/>
  <c r="EL14" i="1"/>
  <c r="EL13" i="1"/>
  <c r="EL12" i="1"/>
  <c r="EL11" i="1"/>
  <c r="EL10" i="1"/>
  <c r="EL9" i="1"/>
  <c r="EL8" i="1"/>
  <c r="EL7" i="1"/>
  <c r="EL6" i="1"/>
  <c r="EL5" i="1"/>
  <c r="EL4" i="1"/>
  <c r="EL3" i="1"/>
  <c r="EK45" i="1"/>
  <c r="EK44" i="1"/>
  <c r="EK43" i="1"/>
  <c r="EK42" i="1"/>
  <c r="EK41" i="1"/>
  <c r="EK40" i="1"/>
  <c r="EK39" i="1"/>
  <c r="EK38" i="1"/>
  <c r="EK37" i="1"/>
  <c r="EK36" i="1"/>
  <c r="EK35" i="1"/>
  <c r="EK34" i="1"/>
  <c r="EK33" i="1"/>
  <c r="EK32" i="1"/>
  <c r="EK31" i="1"/>
  <c r="EK30" i="1"/>
  <c r="EK29" i="1"/>
  <c r="EK28" i="1"/>
  <c r="EK27" i="1"/>
  <c r="EK26" i="1"/>
  <c r="EK25" i="1"/>
  <c r="EK24" i="1"/>
  <c r="EK23" i="1"/>
  <c r="EK22" i="1"/>
  <c r="EK21" i="1"/>
  <c r="EK20" i="1"/>
  <c r="EK19" i="1"/>
  <c r="EK18" i="1"/>
  <c r="EK17" i="1"/>
  <c r="EK16" i="1"/>
  <c r="EK15" i="1"/>
  <c r="EK14" i="1"/>
  <c r="EK13" i="1"/>
  <c r="EK12" i="1"/>
  <c r="EK11" i="1"/>
  <c r="EK10" i="1"/>
  <c r="EK9" i="1"/>
  <c r="EK8" i="1"/>
  <c r="EK7" i="1"/>
  <c r="EK6" i="1"/>
  <c r="EK5" i="1"/>
  <c r="EK4" i="1"/>
  <c r="EK3" i="1"/>
  <c r="EN2" i="1"/>
  <c r="EM2" i="1"/>
  <c r="EL2" i="1"/>
  <c r="EK2" i="1"/>
  <c r="CT45" i="1"/>
  <c r="CT44" i="1"/>
  <c r="CT43" i="1"/>
  <c r="CT42" i="1"/>
  <c r="CT41" i="1"/>
  <c r="CT40" i="1"/>
  <c r="CT39" i="1"/>
  <c r="CT38" i="1"/>
  <c r="CT37" i="1"/>
  <c r="CT36" i="1"/>
  <c r="CT35" i="1"/>
  <c r="CT34" i="1"/>
  <c r="CT33" i="1"/>
  <c r="CT32" i="1"/>
  <c r="CT31" i="1"/>
  <c r="CT30" i="1"/>
  <c r="CT29" i="1"/>
  <c r="CT28" i="1"/>
  <c r="CT27" i="1"/>
  <c r="CT26" i="1"/>
  <c r="CT25" i="1"/>
  <c r="CT24" i="1"/>
  <c r="CT23" i="1"/>
  <c r="CT22" i="1"/>
  <c r="CT21" i="1"/>
  <c r="CT20" i="1"/>
  <c r="CT19" i="1"/>
  <c r="CT18" i="1"/>
  <c r="CT17" i="1"/>
  <c r="CT16" i="1"/>
  <c r="CT15" i="1"/>
  <c r="CT14" i="1"/>
  <c r="CT13" i="1"/>
  <c r="CT12" i="1"/>
  <c r="CT11" i="1"/>
  <c r="CT10" i="1"/>
  <c r="CT9" i="1"/>
  <c r="CT8" i="1"/>
  <c r="CT7" i="1"/>
  <c r="CT6" i="1"/>
  <c r="CT5" i="1"/>
  <c r="CT4" i="1"/>
  <c r="CT3" i="1"/>
  <c r="CU45" i="1"/>
  <c r="CU44" i="1"/>
  <c r="CU43" i="1"/>
  <c r="CU42" i="1"/>
  <c r="CU41" i="1"/>
  <c r="CU40" i="1"/>
  <c r="CU39" i="1"/>
  <c r="CU38" i="1"/>
  <c r="CU37" i="1"/>
  <c r="CU36" i="1"/>
  <c r="CU35" i="1"/>
  <c r="CU34" i="1"/>
  <c r="CU33" i="1"/>
  <c r="CU32" i="1"/>
  <c r="CU31" i="1"/>
  <c r="CU30" i="1"/>
  <c r="CU29" i="1"/>
  <c r="CU28" i="1"/>
  <c r="CU27" i="1"/>
  <c r="CU26" i="1"/>
  <c r="CU25" i="1"/>
  <c r="CU24" i="1"/>
  <c r="CU23" i="1"/>
  <c r="CU22" i="1"/>
  <c r="CU21" i="1"/>
  <c r="CU20" i="1"/>
  <c r="CU19" i="1"/>
  <c r="CU18" i="1"/>
  <c r="CU17" i="1"/>
  <c r="CU16" i="1"/>
  <c r="CU15" i="1"/>
  <c r="CU14" i="1"/>
  <c r="CU13" i="1"/>
  <c r="CU12" i="1"/>
  <c r="CU11" i="1"/>
  <c r="CU10" i="1"/>
  <c r="CU9" i="1"/>
  <c r="CU8" i="1"/>
  <c r="CU7" i="1"/>
  <c r="CU6" i="1"/>
  <c r="CU5" i="1"/>
  <c r="CU4" i="1"/>
  <c r="CU3" i="1"/>
  <c r="CV45" i="1"/>
  <c r="CV44" i="1"/>
  <c r="CV43" i="1"/>
  <c r="CV42" i="1"/>
  <c r="CV41" i="1"/>
  <c r="CV40" i="1"/>
  <c r="CV39" i="1"/>
  <c r="CV38" i="1"/>
  <c r="CV37" i="1"/>
  <c r="CV36" i="1"/>
  <c r="CV35" i="1"/>
  <c r="CV34" i="1"/>
  <c r="CV33" i="1"/>
  <c r="CV32" i="1"/>
  <c r="CV31" i="1"/>
  <c r="CV30" i="1"/>
  <c r="CV29" i="1"/>
  <c r="CV28" i="1"/>
  <c r="CV27" i="1"/>
  <c r="CV26" i="1"/>
  <c r="CV25" i="1"/>
  <c r="CV24" i="1"/>
  <c r="CV23" i="1"/>
  <c r="CV22" i="1"/>
  <c r="CV21" i="1"/>
  <c r="CV20" i="1"/>
  <c r="CV19" i="1"/>
  <c r="CV18" i="1"/>
  <c r="CV17" i="1"/>
  <c r="CV16" i="1"/>
  <c r="CV15" i="1"/>
  <c r="CV14" i="1"/>
  <c r="CV13" i="1"/>
  <c r="CV12" i="1"/>
  <c r="CV11" i="1"/>
  <c r="CV10" i="1"/>
  <c r="CV9" i="1"/>
  <c r="CV8" i="1"/>
  <c r="CV7" i="1"/>
  <c r="CV6" i="1"/>
  <c r="CV5" i="1"/>
  <c r="CV4" i="1"/>
  <c r="CV3" i="1"/>
  <c r="CW45" i="1"/>
  <c r="CW44" i="1"/>
  <c r="CW43" i="1"/>
  <c r="CW42" i="1"/>
  <c r="CW41" i="1"/>
  <c r="CW40" i="1"/>
  <c r="CW39" i="1"/>
  <c r="CW38" i="1"/>
  <c r="CW37" i="1"/>
  <c r="CW36" i="1"/>
  <c r="CW35" i="1"/>
  <c r="CW34" i="1"/>
  <c r="CW33" i="1"/>
  <c r="CW32" i="1"/>
  <c r="CW31" i="1"/>
  <c r="CW30" i="1"/>
  <c r="CW29" i="1"/>
  <c r="CW28" i="1"/>
  <c r="CW27" i="1"/>
  <c r="CW26" i="1"/>
  <c r="CW25" i="1"/>
  <c r="CW24" i="1"/>
  <c r="CW23" i="1"/>
  <c r="CW22" i="1"/>
  <c r="CW21" i="1"/>
  <c r="CW20" i="1"/>
  <c r="CW19" i="1"/>
  <c r="CW18" i="1"/>
  <c r="CW17" i="1"/>
  <c r="CW16" i="1"/>
  <c r="CW15" i="1"/>
  <c r="CW14" i="1"/>
  <c r="CW13" i="1"/>
  <c r="CW12" i="1"/>
  <c r="CW11" i="1"/>
  <c r="CW10" i="1"/>
  <c r="CW9" i="1"/>
  <c r="CW8" i="1"/>
  <c r="CW7" i="1"/>
  <c r="CW6" i="1"/>
  <c r="CW5" i="1"/>
  <c r="CW4" i="1"/>
  <c r="CW3" i="1"/>
  <c r="CW2" i="1"/>
  <c r="CV2" i="1"/>
  <c r="CU2" i="1"/>
  <c r="CX45" i="1"/>
  <c r="CX44" i="1"/>
  <c r="CX43" i="1"/>
  <c r="CX42" i="1"/>
  <c r="CX41" i="1"/>
  <c r="CX40" i="1"/>
  <c r="CX39" i="1"/>
  <c r="CX38" i="1"/>
  <c r="CX37" i="1"/>
  <c r="CX36" i="1"/>
  <c r="CX35" i="1"/>
  <c r="CX34" i="1"/>
  <c r="CX33" i="1"/>
  <c r="CX32" i="1"/>
  <c r="CX31" i="1"/>
  <c r="CX30" i="1"/>
  <c r="CX29" i="1"/>
  <c r="CX28" i="1"/>
  <c r="CX27" i="1"/>
  <c r="CX26" i="1"/>
  <c r="CX25" i="1"/>
  <c r="CX24" i="1"/>
  <c r="CX23" i="1"/>
  <c r="CX22" i="1"/>
  <c r="CX21" i="1"/>
  <c r="CX20" i="1"/>
  <c r="CX19" i="1"/>
  <c r="CX18" i="1"/>
  <c r="CX17" i="1"/>
  <c r="CX16" i="1"/>
  <c r="CX15" i="1"/>
  <c r="CX14" i="1"/>
  <c r="CX13" i="1"/>
  <c r="CX12" i="1"/>
  <c r="CX11" i="1"/>
  <c r="CX10" i="1"/>
  <c r="CX9" i="1"/>
  <c r="CX8" i="1"/>
  <c r="CX7" i="1"/>
  <c r="CX6" i="1"/>
  <c r="CX5" i="1"/>
  <c r="CX4" i="1"/>
  <c r="CX3" i="1"/>
  <c r="BC3" i="1"/>
  <c r="BC45" i="1"/>
  <c r="BC44" i="1"/>
  <c r="BC43" i="1"/>
  <c r="BC42" i="1"/>
  <c r="BC41" i="1"/>
  <c r="BC40" i="1"/>
  <c r="BC39" i="1"/>
  <c r="BC38" i="1"/>
  <c r="BC37" i="1"/>
  <c r="BC36" i="1"/>
  <c r="BC35" i="1"/>
  <c r="BC34" i="1"/>
  <c r="BC33" i="1"/>
  <c r="BC32" i="1"/>
  <c r="BC31" i="1"/>
  <c r="BC30" i="1"/>
  <c r="BC29" i="1"/>
  <c r="BC28" i="1"/>
  <c r="BC27" i="1"/>
  <c r="BC26" i="1"/>
  <c r="BC25" i="1"/>
  <c r="BC24" i="1"/>
  <c r="BC23" i="1"/>
  <c r="BC22" i="1"/>
  <c r="BC21" i="1"/>
  <c r="BC20" i="1"/>
  <c r="BC19" i="1"/>
  <c r="BC18" i="1"/>
  <c r="BC17" i="1"/>
  <c r="BC16" i="1"/>
  <c r="BC15" i="1"/>
  <c r="BC14" i="1"/>
  <c r="BC13" i="1"/>
  <c r="BC12" i="1"/>
  <c r="BC11" i="1"/>
  <c r="BC10" i="1"/>
  <c r="BC9" i="1"/>
  <c r="BC8" i="1"/>
  <c r="BC7" i="1"/>
  <c r="BC6" i="1"/>
  <c r="BC5" i="1"/>
  <c r="BC4" i="1"/>
  <c r="BD45" i="1"/>
  <c r="BD44" i="1"/>
  <c r="BD43" i="1"/>
  <c r="BD42" i="1"/>
  <c r="BD41" i="1"/>
  <c r="BD40" i="1"/>
  <c r="BD39" i="1"/>
  <c r="BD38" i="1"/>
  <c r="BD37" i="1"/>
  <c r="BD36" i="1"/>
  <c r="BD35" i="1"/>
  <c r="BD34" i="1"/>
  <c r="BD33" i="1"/>
  <c r="BD32" i="1"/>
  <c r="BD31" i="1"/>
  <c r="BD30" i="1"/>
  <c r="BD29" i="1"/>
  <c r="BD28" i="1"/>
  <c r="BD27" i="1"/>
  <c r="BD26" i="1"/>
  <c r="BD25" i="1"/>
  <c r="BD24" i="1"/>
  <c r="BD23" i="1"/>
  <c r="BD22" i="1"/>
  <c r="BD21" i="1"/>
  <c r="BD20" i="1"/>
  <c r="BD19" i="1"/>
  <c r="BD18" i="1"/>
  <c r="BD17" i="1"/>
  <c r="BD16" i="1"/>
  <c r="BD15" i="1"/>
  <c r="BD14" i="1"/>
  <c r="BD13" i="1"/>
  <c r="BD12" i="1"/>
  <c r="BD11" i="1"/>
  <c r="BD10" i="1"/>
  <c r="BD9" i="1"/>
  <c r="BD8" i="1"/>
  <c r="BD7" i="1"/>
  <c r="BD6" i="1"/>
  <c r="BD5" i="1"/>
  <c r="BD4" i="1"/>
  <c r="BD3" i="1"/>
  <c r="BE45" i="1"/>
  <c r="BE44" i="1"/>
  <c r="BE43" i="1"/>
  <c r="BE42" i="1"/>
  <c r="BE41" i="1"/>
  <c r="BE40" i="1"/>
  <c r="BE39" i="1"/>
  <c r="BE38" i="1"/>
  <c r="BE37" i="1"/>
  <c r="BE36" i="1"/>
  <c r="BE35" i="1"/>
  <c r="BE34" i="1"/>
  <c r="BE33" i="1"/>
  <c r="BE32" i="1"/>
  <c r="BE31" i="1"/>
  <c r="BE30" i="1"/>
  <c r="BE29" i="1"/>
  <c r="BE28" i="1"/>
  <c r="BE27" i="1"/>
  <c r="BE26" i="1"/>
  <c r="BE25" i="1"/>
  <c r="BE24" i="1"/>
  <c r="BE23" i="1"/>
  <c r="BE22" i="1"/>
  <c r="BE21" i="1"/>
  <c r="BE20" i="1"/>
  <c r="BE19" i="1"/>
  <c r="BE18" i="1"/>
  <c r="BE17" i="1"/>
  <c r="BE16" i="1"/>
  <c r="BE15" i="1"/>
  <c r="BE14" i="1"/>
  <c r="BE13" i="1"/>
  <c r="BE12" i="1"/>
  <c r="BE11" i="1"/>
  <c r="BE10" i="1"/>
  <c r="BE9" i="1"/>
  <c r="BE8" i="1"/>
  <c r="BE7" i="1"/>
  <c r="BE6" i="1"/>
  <c r="BE5" i="1"/>
  <c r="BE4" i="1"/>
  <c r="BE3" i="1"/>
  <c r="BF45" i="1"/>
  <c r="BF44" i="1"/>
  <c r="BF43" i="1"/>
  <c r="BF42" i="1"/>
  <c r="BF41" i="1"/>
  <c r="BF40" i="1"/>
  <c r="BF39" i="1"/>
  <c r="BF38" i="1"/>
  <c r="BF37" i="1"/>
  <c r="BF36" i="1"/>
  <c r="BF35" i="1"/>
  <c r="BF34" i="1"/>
  <c r="BF33" i="1"/>
  <c r="BF32" i="1"/>
  <c r="BF31" i="1"/>
  <c r="BF30" i="1"/>
  <c r="BF29" i="1"/>
  <c r="BF28" i="1"/>
  <c r="BF27" i="1"/>
  <c r="BF26" i="1"/>
  <c r="BF25" i="1"/>
  <c r="BF24" i="1"/>
  <c r="BF23" i="1"/>
  <c r="BF22" i="1"/>
  <c r="BF21" i="1"/>
  <c r="BF20" i="1"/>
  <c r="BF19" i="1"/>
  <c r="BF18" i="1"/>
  <c r="BF17" i="1"/>
  <c r="BF16" i="1"/>
  <c r="BF15" i="1"/>
  <c r="BF14" i="1"/>
  <c r="BF13" i="1"/>
  <c r="BF12" i="1"/>
  <c r="BF11" i="1"/>
  <c r="BF10" i="1"/>
  <c r="BF9" i="1"/>
  <c r="BF8" i="1"/>
  <c r="BF7" i="1"/>
  <c r="BF6" i="1"/>
  <c r="BF5" i="1"/>
  <c r="BF4" i="1"/>
  <c r="BF3" i="1"/>
  <c r="BH45" i="1"/>
  <c r="BH44" i="1"/>
  <c r="BH43" i="1"/>
  <c r="BH42" i="1"/>
  <c r="BH41" i="1"/>
  <c r="BH40" i="1"/>
  <c r="BH39" i="1"/>
  <c r="BH38" i="1"/>
  <c r="BH37" i="1"/>
  <c r="BH36" i="1"/>
  <c r="BH35" i="1"/>
  <c r="BH34" i="1"/>
  <c r="BH33" i="1"/>
  <c r="BH32" i="1"/>
  <c r="BH31" i="1"/>
  <c r="BH30" i="1"/>
  <c r="BH29" i="1"/>
  <c r="BH28" i="1"/>
  <c r="BH27" i="1"/>
  <c r="BH26" i="1"/>
  <c r="BH25" i="1"/>
  <c r="BH24" i="1"/>
  <c r="BH23" i="1"/>
  <c r="BH22" i="1"/>
  <c r="BH21" i="1"/>
  <c r="BH20" i="1"/>
  <c r="BH19" i="1"/>
  <c r="BH18" i="1"/>
  <c r="BH17" i="1"/>
  <c r="BH16" i="1"/>
  <c r="BH15" i="1"/>
  <c r="BH14" i="1"/>
  <c r="BH13" i="1"/>
  <c r="BH12" i="1"/>
  <c r="BH11" i="1"/>
  <c r="BH10" i="1"/>
  <c r="BH9" i="1"/>
  <c r="BH8" i="1"/>
  <c r="BH7" i="1"/>
  <c r="BH6" i="1"/>
  <c r="BH5" i="1"/>
  <c r="BH4" i="1"/>
  <c r="BH3" i="1"/>
  <c r="BH2" i="1"/>
  <c r="BF2" i="1"/>
  <c r="BE2" i="1"/>
  <c r="BD2" i="1"/>
  <c r="BC2" i="1"/>
  <c r="KX45" i="1"/>
  <c r="KX44" i="1"/>
  <c r="KX43" i="1"/>
  <c r="KX42" i="1"/>
  <c r="KX41" i="1"/>
  <c r="KX40" i="1"/>
  <c r="KX39" i="1"/>
  <c r="KX38" i="1"/>
  <c r="KX37" i="1"/>
  <c r="KX36" i="1"/>
  <c r="KX35" i="1"/>
  <c r="KX34" i="1"/>
  <c r="KX33" i="1"/>
  <c r="KX32" i="1"/>
  <c r="KX31" i="1"/>
  <c r="KX30" i="1"/>
  <c r="KX29" i="1"/>
  <c r="KX28" i="1"/>
  <c r="KX27" i="1"/>
  <c r="KX26" i="1"/>
  <c r="KX25" i="1"/>
  <c r="KX24" i="1"/>
  <c r="KX23" i="1"/>
  <c r="KX22" i="1"/>
  <c r="KX21" i="1"/>
  <c r="KX20" i="1"/>
  <c r="KX19" i="1"/>
  <c r="KX18" i="1"/>
  <c r="KX17" i="1"/>
  <c r="KX16" i="1"/>
  <c r="KX15" i="1"/>
  <c r="KX14" i="1"/>
  <c r="KX13" i="1"/>
  <c r="KX12" i="1"/>
  <c r="KX11" i="1"/>
  <c r="KX10" i="1"/>
  <c r="KX9" i="1"/>
  <c r="KX8" i="1"/>
  <c r="KX7" i="1"/>
  <c r="KX6" i="1"/>
  <c r="KX5" i="1"/>
  <c r="KX4" i="1"/>
  <c r="KX3" i="1"/>
  <c r="KX2" i="1"/>
  <c r="KV45" i="1"/>
  <c r="KV44" i="1"/>
  <c r="KV43" i="1"/>
  <c r="KV42" i="1"/>
  <c r="KV41" i="1"/>
  <c r="KV40" i="1"/>
  <c r="KV39" i="1"/>
  <c r="KV38" i="1"/>
  <c r="KV37" i="1"/>
  <c r="KV36" i="1"/>
  <c r="KV35" i="1"/>
  <c r="KV34" i="1"/>
  <c r="KV33" i="1"/>
  <c r="KV32" i="1"/>
  <c r="KV31" i="1"/>
  <c r="KV30" i="1"/>
  <c r="KV29" i="1"/>
  <c r="KV28" i="1"/>
  <c r="KV27" i="1"/>
  <c r="KV26" i="1"/>
  <c r="KV25" i="1"/>
  <c r="KV24" i="1"/>
  <c r="KV23" i="1"/>
  <c r="KV22" i="1"/>
  <c r="KV21" i="1"/>
  <c r="KV20" i="1"/>
  <c r="KV19" i="1"/>
  <c r="KV18" i="1"/>
  <c r="KV17" i="1"/>
  <c r="KV16" i="1"/>
  <c r="KV15" i="1"/>
  <c r="KV14" i="1"/>
  <c r="KV13" i="1"/>
  <c r="KV12" i="1"/>
  <c r="KV11" i="1"/>
  <c r="KV10" i="1"/>
  <c r="KV9" i="1"/>
  <c r="KV8" i="1"/>
  <c r="KV7" i="1"/>
  <c r="KV6" i="1"/>
  <c r="KV5" i="1"/>
  <c r="KV4" i="1"/>
  <c r="KV3" i="1"/>
  <c r="KU45" i="1"/>
  <c r="KU44" i="1"/>
  <c r="KU43" i="1"/>
  <c r="KU42" i="1"/>
  <c r="KU41" i="1"/>
  <c r="KU40" i="1"/>
  <c r="KU39" i="1"/>
  <c r="KU38" i="1"/>
  <c r="KU37" i="1"/>
  <c r="KU36" i="1"/>
  <c r="KU35" i="1"/>
  <c r="KU34" i="1"/>
  <c r="KU33" i="1"/>
  <c r="KU32" i="1"/>
  <c r="KU31" i="1"/>
  <c r="KU30" i="1"/>
  <c r="KU29" i="1"/>
  <c r="KU28" i="1"/>
  <c r="KU27" i="1"/>
  <c r="KU26" i="1"/>
  <c r="KU25" i="1"/>
  <c r="KU24" i="1"/>
  <c r="KU23" i="1"/>
  <c r="KU22" i="1"/>
  <c r="KU21" i="1"/>
  <c r="KU20" i="1"/>
  <c r="KU19" i="1"/>
  <c r="KU18" i="1"/>
  <c r="KU17" i="1"/>
  <c r="KU16" i="1"/>
  <c r="KU15" i="1"/>
  <c r="KU14" i="1"/>
  <c r="KU13" i="1"/>
  <c r="KU12" i="1"/>
  <c r="KU11" i="1"/>
  <c r="KU10" i="1"/>
  <c r="KU9" i="1"/>
  <c r="KU8" i="1"/>
  <c r="KU7" i="1"/>
  <c r="KU6" i="1"/>
  <c r="KU5" i="1"/>
  <c r="KU4" i="1"/>
  <c r="KU3" i="1"/>
  <c r="KT45" i="1"/>
  <c r="KT44" i="1"/>
  <c r="KT43" i="1"/>
  <c r="KT42" i="1"/>
  <c r="KT41" i="1"/>
  <c r="KT40" i="1"/>
  <c r="KT39" i="1"/>
  <c r="KT38" i="1"/>
  <c r="KT37" i="1"/>
  <c r="KT36" i="1"/>
  <c r="KT35" i="1"/>
  <c r="KT34" i="1"/>
  <c r="KT33" i="1"/>
  <c r="KT32" i="1"/>
  <c r="KT31" i="1"/>
  <c r="KT30" i="1"/>
  <c r="KT29" i="1"/>
  <c r="KT28" i="1"/>
  <c r="KT27" i="1"/>
  <c r="KT26" i="1"/>
  <c r="KT25" i="1"/>
  <c r="KT24" i="1"/>
  <c r="KT23" i="1"/>
  <c r="KT22" i="1"/>
  <c r="KT21" i="1"/>
  <c r="KT20" i="1"/>
  <c r="KT19" i="1"/>
  <c r="KT18" i="1"/>
  <c r="KT17" i="1"/>
  <c r="KT16" i="1"/>
  <c r="KT15" i="1"/>
  <c r="KT14" i="1"/>
  <c r="KT13" i="1"/>
  <c r="KT12" i="1"/>
  <c r="KT11" i="1"/>
  <c r="KT10" i="1"/>
  <c r="KT9" i="1"/>
  <c r="KT8" i="1"/>
  <c r="KT7" i="1"/>
  <c r="KT6" i="1"/>
  <c r="KT5" i="1"/>
  <c r="KT4" i="1"/>
  <c r="KT3" i="1"/>
  <c r="KS45" i="1"/>
  <c r="KS44" i="1"/>
  <c r="KS43" i="1"/>
  <c r="KS42" i="1"/>
  <c r="KS41" i="1"/>
  <c r="KS40" i="1"/>
  <c r="KS39" i="1"/>
  <c r="KS38" i="1"/>
  <c r="KS37" i="1"/>
  <c r="KS36" i="1"/>
  <c r="KS35" i="1"/>
  <c r="KS34" i="1"/>
  <c r="KS33" i="1"/>
  <c r="KS32" i="1"/>
  <c r="KS31" i="1"/>
  <c r="KS30" i="1"/>
  <c r="KS29" i="1"/>
  <c r="KS28" i="1"/>
  <c r="KS27" i="1"/>
  <c r="KS26" i="1"/>
  <c r="KS25" i="1"/>
  <c r="KS24" i="1"/>
  <c r="KS23" i="1"/>
  <c r="KS22" i="1"/>
  <c r="KS21" i="1"/>
  <c r="KS20" i="1"/>
  <c r="KS19" i="1"/>
  <c r="KS18" i="1"/>
  <c r="KS17" i="1"/>
  <c r="KS16" i="1"/>
  <c r="KS15" i="1"/>
  <c r="KS14" i="1"/>
  <c r="KS13" i="1"/>
  <c r="KS12" i="1"/>
  <c r="KS11" i="1"/>
  <c r="KS10" i="1"/>
  <c r="KS9" i="1"/>
  <c r="KS8" i="1"/>
  <c r="KS7" i="1"/>
  <c r="KS6" i="1"/>
  <c r="KS5" i="1"/>
  <c r="KS4" i="1"/>
  <c r="KS3" i="1"/>
  <c r="KV2" i="1"/>
  <c r="KU2" i="1"/>
  <c r="KT2" i="1"/>
  <c r="KS2" i="1"/>
  <c r="JG3" i="1"/>
  <c r="JG45" i="1"/>
  <c r="JG44" i="1"/>
  <c r="JG43" i="1"/>
  <c r="JG42" i="1"/>
  <c r="JG41" i="1"/>
  <c r="JG40" i="1"/>
  <c r="JG39" i="1"/>
  <c r="JG38" i="1"/>
  <c r="JG37" i="1"/>
  <c r="JG36" i="1"/>
  <c r="JG35" i="1"/>
  <c r="JG34" i="1"/>
  <c r="JG33" i="1"/>
  <c r="JG32" i="1"/>
  <c r="JG31" i="1"/>
  <c r="JG30" i="1"/>
  <c r="JG29" i="1"/>
  <c r="JG28" i="1"/>
  <c r="JG27" i="1"/>
  <c r="JG26" i="1"/>
  <c r="JG25" i="1"/>
  <c r="JG24" i="1"/>
  <c r="JG23" i="1"/>
  <c r="JG22" i="1"/>
  <c r="JG21" i="1"/>
  <c r="JG20" i="1"/>
  <c r="JG19" i="1"/>
  <c r="JG18" i="1"/>
  <c r="JG17" i="1"/>
  <c r="JG16" i="1"/>
  <c r="JG15" i="1"/>
  <c r="JG14" i="1"/>
  <c r="JG13" i="1"/>
  <c r="JG12" i="1"/>
  <c r="JG11" i="1"/>
  <c r="JG10" i="1"/>
  <c r="JG9" i="1"/>
  <c r="JG8" i="1"/>
  <c r="JG7" i="1"/>
  <c r="JG6" i="1"/>
  <c r="JG5" i="1"/>
  <c r="JG4" i="1"/>
  <c r="JG2" i="1"/>
  <c r="JE45" i="1"/>
  <c r="JE44" i="1"/>
  <c r="JE43" i="1"/>
  <c r="JE42" i="1"/>
  <c r="JE41" i="1"/>
  <c r="JE40" i="1"/>
  <c r="JE39" i="1"/>
  <c r="JE38" i="1"/>
  <c r="JE37" i="1"/>
  <c r="JE36" i="1"/>
  <c r="JE35" i="1"/>
  <c r="JE34" i="1"/>
  <c r="JE33" i="1"/>
  <c r="JE32" i="1"/>
  <c r="JE31" i="1"/>
  <c r="JE30" i="1"/>
  <c r="JE29" i="1"/>
  <c r="JE28" i="1"/>
  <c r="JE27" i="1"/>
  <c r="JE26" i="1"/>
  <c r="JE25" i="1"/>
  <c r="JE24" i="1"/>
  <c r="JE23" i="1"/>
  <c r="JE22" i="1"/>
  <c r="JE21" i="1"/>
  <c r="JE20" i="1"/>
  <c r="JE19" i="1"/>
  <c r="JE18" i="1"/>
  <c r="JE17" i="1"/>
  <c r="JE16" i="1"/>
  <c r="JE15" i="1"/>
  <c r="JE14" i="1"/>
  <c r="JE13" i="1"/>
  <c r="JE12" i="1"/>
  <c r="JE11" i="1"/>
  <c r="JE10" i="1"/>
  <c r="JE9" i="1"/>
  <c r="JE8" i="1"/>
  <c r="JE7" i="1"/>
  <c r="JE6" i="1"/>
  <c r="JE5" i="1"/>
  <c r="JE4" i="1"/>
  <c r="JE3" i="1"/>
  <c r="JD45" i="1"/>
  <c r="JD44" i="1"/>
  <c r="JD43" i="1"/>
  <c r="JD42" i="1"/>
  <c r="JD41" i="1"/>
  <c r="JD40" i="1"/>
  <c r="JD39" i="1"/>
  <c r="JD38" i="1"/>
  <c r="JD37" i="1"/>
  <c r="JD36" i="1"/>
  <c r="JD35" i="1"/>
  <c r="JD34" i="1"/>
  <c r="JD33" i="1"/>
  <c r="JD32" i="1"/>
  <c r="JD31" i="1"/>
  <c r="JD30" i="1"/>
  <c r="JD29" i="1"/>
  <c r="JD28" i="1"/>
  <c r="JD27" i="1"/>
  <c r="JD26" i="1"/>
  <c r="JD25" i="1"/>
  <c r="JD24" i="1"/>
  <c r="JD23" i="1"/>
  <c r="JD22" i="1"/>
  <c r="JD21" i="1"/>
  <c r="JD20" i="1"/>
  <c r="JD19" i="1"/>
  <c r="JD18" i="1"/>
  <c r="JD17" i="1"/>
  <c r="JD16" i="1"/>
  <c r="JD15" i="1"/>
  <c r="JD14" i="1"/>
  <c r="JD13" i="1"/>
  <c r="JD12" i="1"/>
  <c r="JD11" i="1"/>
  <c r="JD10" i="1"/>
  <c r="JD9" i="1"/>
  <c r="JD8" i="1"/>
  <c r="JD7" i="1"/>
  <c r="JD6" i="1"/>
  <c r="JD5" i="1"/>
  <c r="JD4" i="1"/>
  <c r="JD3" i="1"/>
  <c r="JC45" i="1"/>
  <c r="JC44" i="1"/>
  <c r="JC43" i="1"/>
  <c r="JC42" i="1"/>
  <c r="JC41" i="1"/>
  <c r="JC40" i="1"/>
  <c r="JC39" i="1"/>
  <c r="JC38" i="1"/>
  <c r="JC37" i="1"/>
  <c r="JC36" i="1"/>
  <c r="JC35" i="1"/>
  <c r="JC34" i="1"/>
  <c r="JC33" i="1"/>
  <c r="JC32" i="1"/>
  <c r="JC31" i="1"/>
  <c r="JC30" i="1"/>
  <c r="JC29" i="1"/>
  <c r="JC28" i="1"/>
  <c r="JC27" i="1"/>
  <c r="JC26" i="1"/>
  <c r="JC25" i="1"/>
  <c r="JC24" i="1"/>
  <c r="JC23" i="1"/>
  <c r="JC22" i="1"/>
  <c r="JC21" i="1"/>
  <c r="JC20" i="1"/>
  <c r="JC19" i="1"/>
  <c r="JC18" i="1"/>
  <c r="JC17" i="1"/>
  <c r="JC16" i="1"/>
  <c r="JC15" i="1"/>
  <c r="JC14" i="1"/>
  <c r="JC13" i="1"/>
  <c r="JC12" i="1"/>
  <c r="JC11" i="1"/>
  <c r="JC10" i="1"/>
  <c r="JC9" i="1"/>
  <c r="JC8" i="1"/>
  <c r="JC7" i="1"/>
  <c r="JC6" i="1"/>
  <c r="JC5" i="1"/>
  <c r="JC4" i="1"/>
  <c r="JC3" i="1"/>
  <c r="JB45" i="1"/>
  <c r="JB44" i="1"/>
  <c r="JB43" i="1"/>
  <c r="JB42" i="1"/>
  <c r="JB41" i="1"/>
  <c r="JB40" i="1"/>
  <c r="JB39" i="1"/>
  <c r="JB38" i="1"/>
  <c r="JB37" i="1"/>
  <c r="JB36" i="1"/>
  <c r="JB35" i="1"/>
  <c r="JB34" i="1"/>
  <c r="JB33" i="1"/>
  <c r="JB32" i="1"/>
  <c r="JB31" i="1"/>
  <c r="JB30" i="1"/>
  <c r="JB29" i="1"/>
  <c r="JB28" i="1"/>
  <c r="JB27" i="1"/>
  <c r="JB26" i="1"/>
  <c r="JB25" i="1"/>
  <c r="JB24" i="1"/>
  <c r="JB23" i="1"/>
  <c r="JB22" i="1"/>
  <c r="JB21" i="1"/>
  <c r="JB20" i="1"/>
  <c r="JB19" i="1"/>
  <c r="JB18" i="1"/>
  <c r="JB17" i="1"/>
  <c r="JB16" i="1"/>
  <c r="JB15" i="1"/>
  <c r="JB14" i="1"/>
  <c r="JB13" i="1"/>
  <c r="JB12" i="1"/>
  <c r="JB11" i="1"/>
  <c r="JB10" i="1"/>
  <c r="JB9" i="1"/>
  <c r="JB8" i="1"/>
  <c r="JB7" i="1"/>
  <c r="JB6" i="1"/>
  <c r="JB5" i="1"/>
  <c r="JB4" i="1"/>
  <c r="JB3" i="1"/>
  <c r="JE2" i="1"/>
  <c r="JD2" i="1"/>
  <c r="JC2" i="1"/>
  <c r="JB2" i="1"/>
  <c r="HP2" i="1"/>
  <c r="HP45" i="1"/>
  <c r="HP44" i="1"/>
  <c r="HP43" i="1"/>
  <c r="HP42" i="1"/>
  <c r="HP41" i="1"/>
  <c r="HP40" i="1"/>
  <c r="HP39" i="1"/>
  <c r="HP38" i="1"/>
  <c r="HP37" i="1"/>
  <c r="HP36" i="1"/>
  <c r="HP35" i="1"/>
  <c r="HP34" i="1"/>
  <c r="HP33" i="1"/>
  <c r="HP32" i="1"/>
  <c r="HP31" i="1"/>
  <c r="HP30" i="1"/>
  <c r="HP29" i="1"/>
  <c r="HP28" i="1"/>
  <c r="HP27" i="1"/>
  <c r="HP26" i="1"/>
  <c r="HP25" i="1"/>
  <c r="HP24" i="1"/>
  <c r="HP23" i="1"/>
  <c r="HP22" i="1"/>
  <c r="HP21" i="1"/>
  <c r="HP20" i="1"/>
  <c r="HP19" i="1"/>
  <c r="HP18" i="1"/>
  <c r="HP17" i="1"/>
  <c r="HP16" i="1"/>
  <c r="HP15" i="1"/>
  <c r="HP14" i="1"/>
  <c r="HP13" i="1"/>
  <c r="HP12" i="1"/>
  <c r="HP11" i="1"/>
  <c r="HP10" i="1"/>
  <c r="HP9" i="1"/>
  <c r="HP8" i="1"/>
  <c r="HP7" i="1"/>
  <c r="HP6" i="1"/>
  <c r="HP5" i="1"/>
  <c r="HP4" i="1"/>
  <c r="HP3" i="1"/>
  <c r="HN45" i="1"/>
  <c r="HN44" i="1"/>
  <c r="HN43" i="1"/>
  <c r="HN42" i="1"/>
  <c r="HN41" i="1"/>
  <c r="HN40" i="1"/>
  <c r="HN39" i="1"/>
  <c r="HN38" i="1"/>
  <c r="HN37" i="1"/>
  <c r="HN36" i="1"/>
  <c r="HN35" i="1"/>
  <c r="HN34" i="1"/>
  <c r="HN33" i="1"/>
  <c r="HN32" i="1"/>
  <c r="HN31" i="1"/>
  <c r="HN30" i="1"/>
  <c r="HN29" i="1"/>
  <c r="HN28" i="1"/>
  <c r="HN27" i="1"/>
  <c r="HN26" i="1"/>
  <c r="HN25" i="1"/>
  <c r="HN24" i="1"/>
  <c r="HN23" i="1"/>
  <c r="HN22" i="1"/>
  <c r="HN21" i="1"/>
  <c r="HN20" i="1"/>
  <c r="HN19" i="1"/>
  <c r="HN18" i="1"/>
  <c r="HN17" i="1"/>
  <c r="HN16" i="1"/>
  <c r="HN15" i="1"/>
  <c r="HN14" i="1"/>
  <c r="HN13" i="1"/>
  <c r="HN12" i="1"/>
  <c r="HN11" i="1"/>
  <c r="HN10" i="1"/>
  <c r="HN9" i="1"/>
  <c r="HN8" i="1"/>
  <c r="HN7" i="1"/>
  <c r="HN6" i="1"/>
  <c r="HN5" i="1"/>
  <c r="HN4" i="1"/>
  <c r="HN3" i="1"/>
  <c r="HM45" i="1"/>
  <c r="HM44" i="1"/>
  <c r="HM43" i="1"/>
  <c r="HM42" i="1"/>
  <c r="HM41" i="1"/>
  <c r="HM40" i="1"/>
  <c r="HM39" i="1"/>
  <c r="HM38" i="1"/>
  <c r="HM37" i="1"/>
  <c r="HM36" i="1"/>
  <c r="HM35" i="1"/>
  <c r="HM34" i="1"/>
  <c r="HM33" i="1"/>
  <c r="HM32" i="1"/>
  <c r="HM31" i="1"/>
  <c r="HM30" i="1"/>
  <c r="HM29" i="1"/>
  <c r="HM28" i="1"/>
  <c r="HM27" i="1"/>
  <c r="HM26" i="1"/>
  <c r="HM25" i="1"/>
  <c r="HM24" i="1"/>
  <c r="HM23" i="1"/>
  <c r="HM22" i="1"/>
  <c r="HM21" i="1"/>
  <c r="HM20" i="1"/>
  <c r="HM19" i="1"/>
  <c r="HM18" i="1"/>
  <c r="HM17" i="1"/>
  <c r="HM16" i="1"/>
  <c r="HM15" i="1"/>
  <c r="HM14" i="1"/>
  <c r="HM13" i="1"/>
  <c r="HM12" i="1"/>
  <c r="HM11" i="1"/>
  <c r="HM10" i="1"/>
  <c r="HM9" i="1"/>
  <c r="HM8" i="1"/>
  <c r="HM7" i="1"/>
  <c r="HM6" i="1"/>
  <c r="HM5" i="1"/>
  <c r="HM4" i="1"/>
  <c r="HM3" i="1"/>
  <c r="HL45" i="1"/>
  <c r="HL44" i="1"/>
  <c r="HL43" i="1"/>
  <c r="HL42" i="1"/>
  <c r="HL41" i="1"/>
  <c r="HL40" i="1"/>
  <c r="HL39" i="1"/>
  <c r="HL38" i="1"/>
  <c r="HL37" i="1"/>
  <c r="HL36" i="1"/>
  <c r="HL35" i="1"/>
  <c r="HL34" i="1"/>
  <c r="HL33" i="1"/>
  <c r="HL32" i="1"/>
  <c r="HL31" i="1"/>
  <c r="HL30" i="1"/>
  <c r="HL29" i="1"/>
  <c r="HL28" i="1"/>
  <c r="HL27" i="1"/>
  <c r="HL26" i="1"/>
  <c r="HL25" i="1"/>
  <c r="HL24" i="1"/>
  <c r="HL23" i="1"/>
  <c r="HL22" i="1"/>
  <c r="HL21" i="1"/>
  <c r="HL20" i="1"/>
  <c r="HL19" i="1"/>
  <c r="HL18" i="1"/>
  <c r="HL17" i="1"/>
  <c r="HL16" i="1"/>
  <c r="HL15" i="1"/>
  <c r="HL14" i="1"/>
  <c r="HL13" i="1"/>
  <c r="HL12" i="1"/>
  <c r="HL11" i="1"/>
  <c r="HL10" i="1"/>
  <c r="HL9" i="1"/>
  <c r="HL8" i="1"/>
  <c r="HL7" i="1"/>
  <c r="HL6" i="1"/>
  <c r="HL5" i="1"/>
  <c r="HL4" i="1"/>
  <c r="HL3" i="1"/>
  <c r="HK45" i="1"/>
  <c r="HK44" i="1"/>
  <c r="HK43" i="1"/>
  <c r="HK42" i="1"/>
  <c r="HK41" i="1"/>
  <c r="HK40" i="1"/>
  <c r="HK39" i="1"/>
  <c r="HK38" i="1"/>
  <c r="HK37" i="1"/>
  <c r="HK36" i="1"/>
  <c r="HK35" i="1"/>
  <c r="HK34" i="1"/>
  <c r="HK33" i="1"/>
  <c r="HK32" i="1"/>
  <c r="HK31" i="1"/>
  <c r="HK30" i="1"/>
  <c r="HK29" i="1"/>
  <c r="HK28" i="1"/>
  <c r="HK27" i="1"/>
  <c r="HK26" i="1"/>
  <c r="HK25" i="1"/>
  <c r="HK24" i="1"/>
  <c r="HK23" i="1"/>
  <c r="HK22" i="1"/>
  <c r="HK21" i="1"/>
  <c r="HK20" i="1"/>
  <c r="HK19" i="1"/>
  <c r="HK18" i="1"/>
  <c r="HK17" i="1"/>
  <c r="HK16" i="1"/>
  <c r="HK15" i="1"/>
  <c r="HK14" i="1"/>
  <c r="HK13" i="1"/>
  <c r="HK12" i="1"/>
  <c r="HK11" i="1"/>
  <c r="HK10" i="1"/>
  <c r="HK9" i="1"/>
  <c r="HK8" i="1"/>
  <c r="HK7" i="1"/>
  <c r="HK6" i="1"/>
  <c r="HK5" i="1"/>
  <c r="HK4" i="1"/>
  <c r="HK3" i="1"/>
  <c r="HN2" i="1"/>
  <c r="HM2" i="1"/>
  <c r="HL2" i="1"/>
  <c r="HK2" i="1"/>
  <c r="EF45" i="1"/>
  <c r="EF44" i="1"/>
  <c r="EF43" i="1"/>
  <c r="EF42" i="1"/>
  <c r="EF41" i="1"/>
  <c r="EF40" i="1"/>
  <c r="EF39" i="1"/>
  <c r="EF38" i="1"/>
  <c r="EF37" i="1"/>
  <c r="EF36" i="1"/>
  <c r="EF35" i="1"/>
  <c r="EF34" i="1"/>
  <c r="EF33" i="1"/>
  <c r="EF32" i="1"/>
  <c r="EF31" i="1"/>
  <c r="EF30" i="1"/>
  <c r="EF29" i="1"/>
  <c r="EF28" i="1"/>
  <c r="EF27" i="1"/>
  <c r="EF26" i="1"/>
  <c r="EF25" i="1"/>
  <c r="EF24" i="1"/>
  <c r="EF23" i="1"/>
  <c r="EF22" i="1"/>
  <c r="EF21" i="1"/>
  <c r="EF20" i="1"/>
  <c r="EF19" i="1"/>
  <c r="EF18" i="1"/>
  <c r="EF17" i="1"/>
  <c r="EF16" i="1"/>
  <c r="EF15" i="1"/>
  <c r="EF14" i="1"/>
  <c r="EF13" i="1"/>
  <c r="EF12" i="1"/>
  <c r="EF11" i="1"/>
  <c r="EF10" i="1"/>
  <c r="EF9" i="1"/>
  <c r="EF8" i="1"/>
  <c r="EF7" i="1"/>
  <c r="EF6" i="1"/>
  <c r="EF5" i="1"/>
  <c r="EF4" i="1"/>
  <c r="EF3" i="1"/>
  <c r="EF2" i="1"/>
  <c r="ED45" i="1"/>
  <c r="ED44" i="1"/>
  <c r="ED43" i="1"/>
  <c r="ED42" i="1"/>
  <c r="ED41" i="1"/>
  <c r="ED40" i="1"/>
  <c r="ED39" i="1"/>
  <c r="ED38" i="1"/>
  <c r="ED37" i="1"/>
  <c r="ED36" i="1"/>
  <c r="ED35" i="1"/>
  <c r="ED34" i="1"/>
  <c r="ED33" i="1"/>
  <c r="ED32" i="1"/>
  <c r="ED31" i="1"/>
  <c r="ED30" i="1"/>
  <c r="ED29" i="1"/>
  <c r="ED28" i="1"/>
  <c r="ED27" i="1"/>
  <c r="ED26" i="1"/>
  <c r="ED25" i="1"/>
  <c r="ED24" i="1"/>
  <c r="ED23" i="1"/>
  <c r="ED22" i="1"/>
  <c r="ED21" i="1"/>
  <c r="ED20" i="1"/>
  <c r="ED19" i="1"/>
  <c r="ED18" i="1"/>
  <c r="ED17" i="1"/>
  <c r="ED16" i="1"/>
  <c r="ED15" i="1"/>
  <c r="ED14" i="1"/>
  <c r="ED13" i="1"/>
  <c r="ED12" i="1"/>
  <c r="ED11" i="1"/>
  <c r="ED10" i="1"/>
  <c r="ED9" i="1"/>
  <c r="ED8" i="1"/>
  <c r="ED7" i="1"/>
  <c r="ED6" i="1"/>
  <c r="ED5" i="1"/>
  <c r="ED4" i="1"/>
  <c r="ED3" i="1"/>
  <c r="EC45" i="1"/>
  <c r="EC44" i="1"/>
  <c r="EC43" i="1"/>
  <c r="EC42" i="1"/>
  <c r="EC41" i="1"/>
  <c r="EC40" i="1"/>
  <c r="EC39" i="1"/>
  <c r="EC38" i="1"/>
  <c r="EC37" i="1"/>
  <c r="EC36" i="1"/>
  <c r="EC35" i="1"/>
  <c r="EC34" i="1"/>
  <c r="EC33" i="1"/>
  <c r="EC32" i="1"/>
  <c r="EC31" i="1"/>
  <c r="EC30" i="1"/>
  <c r="EC29" i="1"/>
  <c r="EC28" i="1"/>
  <c r="EC27" i="1"/>
  <c r="EC26" i="1"/>
  <c r="EC25" i="1"/>
  <c r="EC24" i="1"/>
  <c r="EC23" i="1"/>
  <c r="EC22" i="1"/>
  <c r="EC21" i="1"/>
  <c r="EC20" i="1"/>
  <c r="EC19" i="1"/>
  <c r="EC18" i="1"/>
  <c r="EC17" i="1"/>
  <c r="EC16" i="1"/>
  <c r="EC15" i="1"/>
  <c r="EC14" i="1"/>
  <c r="EC13" i="1"/>
  <c r="EC12" i="1"/>
  <c r="EC11" i="1"/>
  <c r="EC10" i="1"/>
  <c r="EC9" i="1"/>
  <c r="EC8" i="1"/>
  <c r="EC7" i="1"/>
  <c r="EC6" i="1"/>
  <c r="EC5" i="1"/>
  <c r="EC4" i="1"/>
  <c r="EC3" i="1"/>
  <c r="EB45" i="1"/>
  <c r="EB44" i="1"/>
  <c r="EB43" i="1"/>
  <c r="EB42" i="1"/>
  <c r="EB41" i="1"/>
  <c r="EB40" i="1"/>
  <c r="EB39" i="1"/>
  <c r="EB38" i="1"/>
  <c r="EB37" i="1"/>
  <c r="EB36" i="1"/>
  <c r="EB35" i="1"/>
  <c r="EB34" i="1"/>
  <c r="EB33" i="1"/>
  <c r="EB32" i="1"/>
  <c r="EB31" i="1"/>
  <c r="EB30" i="1"/>
  <c r="EB29" i="1"/>
  <c r="EB28" i="1"/>
  <c r="EB27" i="1"/>
  <c r="EB26" i="1"/>
  <c r="EB25" i="1"/>
  <c r="EB24" i="1"/>
  <c r="EB23" i="1"/>
  <c r="EB22" i="1"/>
  <c r="EB21" i="1"/>
  <c r="EB20" i="1"/>
  <c r="EB19" i="1"/>
  <c r="EB18" i="1"/>
  <c r="EB17" i="1"/>
  <c r="EB16" i="1"/>
  <c r="EB15" i="1"/>
  <c r="EB14" i="1"/>
  <c r="EB13" i="1"/>
  <c r="EB12" i="1"/>
  <c r="EB11" i="1"/>
  <c r="EB10" i="1"/>
  <c r="EB9" i="1"/>
  <c r="EB8" i="1"/>
  <c r="EB7" i="1"/>
  <c r="EB6" i="1"/>
  <c r="EB5" i="1"/>
  <c r="EB4" i="1"/>
  <c r="EB3" i="1"/>
  <c r="ED2" i="1"/>
  <c r="EC2" i="1"/>
  <c r="EB2" i="1"/>
  <c r="EA3" i="1"/>
  <c r="EA45" i="1"/>
  <c r="EA44" i="1"/>
  <c r="EA43" i="1"/>
  <c r="EA42" i="1"/>
  <c r="EA41" i="1"/>
  <c r="EA40" i="1"/>
  <c r="EA39" i="1"/>
  <c r="EA38" i="1"/>
  <c r="EA37" i="1"/>
  <c r="EA36" i="1"/>
  <c r="EA35" i="1"/>
  <c r="EA34" i="1"/>
  <c r="EA33" i="1"/>
  <c r="EA32" i="1"/>
  <c r="EA31" i="1"/>
  <c r="EA30" i="1"/>
  <c r="EA29" i="1"/>
  <c r="EA28" i="1"/>
  <c r="EA27" i="1"/>
  <c r="EA26" i="1"/>
  <c r="EA25" i="1"/>
  <c r="EA24" i="1"/>
  <c r="EA23" i="1"/>
  <c r="EA22" i="1"/>
  <c r="EA21" i="1"/>
  <c r="EA20" i="1"/>
  <c r="EA19" i="1"/>
  <c r="EA18" i="1"/>
  <c r="EA17" i="1"/>
  <c r="EA16" i="1"/>
  <c r="EA15" i="1"/>
  <c r="EA14" i="1"/>
  <c r="EA13" i="1"/>
  <c r="EA12" i="1"/>
  <c r="EA11" i="1"/>
  <c r="EA10" i="1"/>
  <c r="EA9" i="1"/>
  <c r="EA8" i="1"/>
  <c r="EA7" i="1"/>
  <c r="EA6" i="1"/>
  <c r="EA5" i="1"/>
  <c r="EA4" i="1"/>
  <c r="EA2" i="1"/>
  <c r="CO3" i="1"/>
  <c r="CO45" i="1"/>
  <c r="CO44" i="1"/>
  <c r="CO43" i="1"/>
  <c r="CO42" i="1"/>
  <c r="CO41" i="1"/>
  <c r="CO40" i="1"/>
  <c r="CO39" i="1"/>
  <c r="CO38" i="1"/>
  <c r="CO37" i="1"/>
  <c r="CO36" i="1"/>
  <c r="CO35" i="1"/>
  <c r="CO34" i="1"/>
  <c r="CO33" i="1"/>
  <c r="CO32" i="1"/>
  <c r="CO31" i="1"/>
  <c r="CO30" i="1"/>
  <c r="CO29" i="1"/>
  <c r="CO28" i="1"/>
  <c r="CO27" i="1"/>
  <c r="CO26" i="1"/>
  <c r="CO25" i="1"/>
  <c r="CO24" i="1"/>
  <c r="CO23" i="1"/>
  <c r="CO22" i="1"/>
  <c r="CO21" i="1"/>
  <c r="CO20" i="1"/>
  <c r="CO19" i="1"/>
  <c r="CO18" i="1"/>
  <c r="CO17" i="1"/>
  <c r="CO16" i="1"/>
  <c r="CO15" i="1"/>
  <c r="CO14" i="1"/>
  <c r="CO13" i="1"/>
  <c r="CO12" i="1"/>
  <c r="CO11" i="1"/>
  <c r="CO10" i="1"/>
  <c r="CO9" i="1"/>
  <c r="CO8" i="1"/>
  <c r="CO7" i="1"/>
  <c r="CO6" i="1"/>
  <c r="CO5" i="1"/>
  <c r="CO4" i="1"/>
  <c r="CO2" i="1"/>
  <c r="CM45" i="1"/>
  <c r="CM44" i="1"/>
  <c r="CM43" i="1"/>
  <c r="CM42" i="1"/>
  <c r="CM41" i="1"/>
  <c r="CM40" i="1"/>
  <c r="CM39" i="1"/>
  <c r="CM38" i="1"/>
  <c r="CM37" i="1"/>
  <c r="CM36" i="1"/>
  <c r="CM35" i="1"/>
  <c r="CM34" i="1"/>
  <c r="CM33" i="1"/>
  <c r="CM32" i="1"/>
  <c r="CM31" i="1"/>
  <c r="CM30" i="1"/>
  <c r="CM29" i="1"/>
  <c r="CM28" i="1"/>
  <c r="CM27" i="1"/>
  <c r="CM26" i="1"/>
  <c r="CM25" i="1"/>
  <c r="CM24" i="1"/>
  <c r="CM23" i="1"/>
  <c r="CM22" i="1"/>
  <c r="CM21" i="1"/>
  <c r="CM20" i="1"/>
  <c r="CM19" i="1"/>
  <c r="CM18" i="1"/>
  <c r="CM17" i="1"/>
  <c r="CM16" i="1"/>
  <c r="CM15" i="1"/>
  <c r="CM14" i="1"/>
  <c r="CM13" i="1"/>
  <c r="CM12" i="1"/>
  <c r="CM11" i="1"/>
  <c r="CM10" i="1"/>
  <c r="CM9" i="1"/>
  <c r="CM8" i="1"/>
  <c r="CM7" i="1"/>
  <c r="CM6" i="1"/>
  <c r="CM5" i="1"/>
  <c r="CM4" i="1"/>
  <c r="CM3" i="1"/>
  <c r="CL45" i="1"/>
  <c r="CL44" i="1"/>
  <c r="CL43" i="1"/>
  <c r="CL42" i="1"/>
  <c r="CL41" i="1"/>
  <c r="CL40" i="1"/>
  <c r="CL39" i="1"/>
  <c r="CL38" i="1"/>
  <c r="CL37" i="1"/>
  <c r="CL36" i="1"/>
  <c r="CL35" i="1"/>
  <c r="CL34" i="1"/>
  <c r="CL33" i="1"/>
  <c r="CL32" i="1"/>
  <c r="CL31" i="1"/>
  <c r="CL30" i="1"/>
  <c r="CL29" i="1"/>
  <c r="CL28" i="1"/>
  <c r="CL27" i="1"/>
  <c r="CL26" i="1"/>
  <c r="CL25" i="1"/>
  <c r="CL24" i="1"/>
  <c r="CL23" i="1"/>
  <c r="CL22" i="1"/>
  <c r="CL21" i="1"/>
  <c r="CL20" i="1"/>
  <c r="CL19" i="1"/>
  <c r="CL18" i="1"/>
  <c r="CL17" i="1"/>
  <c r="CL16" i="1"/>
  <c r="CL15" i="1"/>
  <c r="CL14" i="1"/>
  <c r="CL13" i="1"/>
  <c r="CL12" i="1"/>
  <c r="CL11" i="1"/>
  <c r="CL10" i="1"/>
  <c r="CL9" i="1"/>
  <c r="CL8" i="1"/>
  <c r="CL7" i="1"/>
  <c r="CL5" i="1"/>
  <c r="CL4" i="1"/>
  <c r="CL3" i="1"/>
  <c r="CK45" i="1"/>
  <c r="CK44" i="1"/>
  <c r="CK43" i="1"/>
  <c r="CK42" i="1"/>
  <c r="CK41" i="1"/>
  <c r="CK40" i="1"/>
  <c r="CK39" i="1"/>
  <c r="CK38" i="1"/>
  <c r="CK37" i="1"/>
  <c r="CK36" i="1"/>
  <c r="CK35" i="1"/>
  <c r="CK34" i="1"/>
  <c r="CK33" i="1"/>
  <c r="CK32" i="1"/>
  <c r="CK31" i="1"/>
  <c r="CK30" i="1"/>
  <c r="CK29" i="1"/>
  <c r="CK28" i="1"/>
  <c r="CK27" i="1"/>
  <c r="CK26" i="1"/>
  <c r="CK25" i="1"/>
  <c r="CK24" i="1"/>
  <c r="CK23" i="1"/>
  <c r="CK22" i="1"/>
  <c r="CK21" i="1"/>
  <c r="CK20" i="1"/>
  <c r="CK19" i="1"/>
  <c r="CK18" i="1"/>
  <c r="CK17" i="1"/>
  <c r="CK16" i="1"/>
  <c r="CK15" i="1"/>
  <c r="CK14" i="1"/>
  <c r="CK13" i="1"/>
  <c r="CK12" i="1"/>
  <c r="CK11" i="1"/>
  <c r="CK10" i="1"/>
  <c r="CK9" i="1"/>
  <c r="CK8" i="1"/>
  <c r="CK7" i="1"/>
  <c r="CK6" i="1"/>
  <c r="CK5" i="1"/>
  <c r="CK4" i="1"/>
  <c r="CK3" i="1"/>
  <c r="CJ45" i="1"/>
  <c r="CJ44" i="1"/>
  <c r="CJ43" i="1"/>
  <c r="CJ42" i="1"/>
  <c r="CJ41" i="1"/>
  <c r="CJ40" i="1"/>
  <c r="CJ39" i="1"/>
  <c r="CJ38" i="1"/>
  <c r="CJ37" i="1"/>
  <c r="CJ36" i="1"/>
  <c r="CJ35" i="1"/>
  <c r="CJ34" i="1"/>
  <c r="CJ33" i="1"/>
  <c r="CJ32" i="1"/>
  <c r="CJ31" i="1"/>
  <c r="CJ30" i="1"/>
  <c r="CJ29" i="1"/>
  <c r="CJ28" i="1"/>
  <c r="CJ27" i="1"/>
  <c r="CJ26" i="1"/>
  <c r="CJ25" i="1"/>
  <c r="CJ24" i="1"/>
  <c r="CJ23" i="1"/>
  <c r="CJ22" i="1"/>
  <c r="CJ21" i="1"/>
  <c r="CJ20" i="1"/>
  <c r="CJ19" i="1"/>
  <c r="CJ18" i="1"/>
  <c r="CJ17" i="1"/>
  <c r="CJ16" i="1"/>
  <c r="CJ15" i="1"/>
  <c r="CJ14" i="1"/>
  <c r="CJ13" i="1"/>
  <c r="CJ12" i="1"/>
  <c r="CJ11" i="1"/>
  <c r="CJ10" i="1"/>
  <c r="CJ9" i="1"/>
  <c r="CJ8" i="1"/>
  <c r="CJ7" i="1"/>
  <c r="CJ6" i="1"/>
  <c r="CJ5" i="1"/>
  <c r="CJ4" i="1"/>
  <c r="CJ3" i="1"/>
  <c r="CM2" i="1"/>
  <c r="CL2" i="1"/>
  <c r="CK2" i="1"/>
  <c r="CJ2" i="1"/>
  <c r="AX45" i="1"/>
  <c r="AX44" i="1"/>
  <c r="AX43" i="1"/>
  <c r="AX42" i="1"/>
  <c r="AX41" i="1"/>
  <c r="AX40" i="1"/>
  <c r="AX39" i="1"/>
  <c r="AX38" i="1"/>
  <c r="AX37" i="1"/>
  <c r="AX36" i="1"/>
  <c r="AX35" i="1"/>
  <c r="AX34" i="1"/>
  <c r="AX33" i="1"/>
  <c r="AX32" i="1"/>
  <c r="AX31" i="1"/>
  <c r="AX30" i="1"/>
  <c r="AX29" i="1"/>
  <c r="AX28" i="1"/>
  <c r="AX27" i="1"/>
  <c r="AX26" i="1"/>
  <c r="AX25" i="1"/>
  <c r="AX24" i="1"/>
  <c r="AX23" i="1"/>
  <c r="AX22" i="1"/>
  <c r="AX21" i="1"/>
  <c r="AX20" i="1"/>
  <c r="AX19" i="1"/>
  <c r="AX18" i="1"/>
  <c r="AX17" i="1"/>
  <c r="AX16" i="1"/>
  <c r="AX15" i="1"/>
  <c r="AX14" i="1"/>
  <c r="AX13" i="1"/>
  <c r="AX12" i="1"/>
  <c r="AX11" i="1"/>
  <c r="AX10" i="1"/>
  <c r="AX9" i="1"/>
  <c r="AX8" i="1"/>
  <c r="AX7" i="1"/>
  <c r="AX6" i="1"/>
  <c r="AX5" i="1"/>
  <c r="AX4" i="1"/>
  <c r="AX3" i="1"/>
  <c r="AV45" i="1"/>
  <c r="AV44" i="1"/>
  <c r="AV43" i="1"/>
  <c r="AV42" i="1"/>
  <c r="AV41" i="1"/>
  <c r="AV40" i="1"/>
  <c r="AV39" i="1"/>
  <c r="AV38" i="1"/>
  <c r="AV37" i="1"/>
  <c r="AV36" i="1"/>
  <c r="AV35" i="1"/>
  <c r="AV34" i="1"/>
  <c r="AV33" i="1"/>
  <c r="AV32" i="1"/>
  <c r="AV31" i="1"/>
  <c r="AV30" i="1"/>
  <c r="AV29" i="1"/>
  <c r="AV28" i="1"/>
  <c r="AV27" i="1"/>
  <c r="AV26" i="1"/>
  <c r="AV25" i="1"/>
  <c r="AV24" i="1"/>
  <c r="AV23" i="1"/>
  <c r="AV22" i="1"/>
  <c r="AV21" i="1"/>
  <c r="AV20" i="1"/>
  <c r="AV19" i="1"/>
  <c r="AV18" i="1"/>
  <c r="AV17" i="1"/>
  <c r="AV16" i="1"/>
  <c r="AV15" i="1"/>
  <c r="AV14" i="1"/>
  <c r="AV13" i="1"/>
  <c r="AV12" i="1"/>
  <c r="AV11" i="1"/>
  <c r="AV10" i="1"/>
  <c r="AV9" i="1"/>
  <c r="AV8" i="1"/>
  <c r="AV7" i="1"/>
  <c r="AV6" i="1"/>
  <c r="AV5" i="1"/>
  <c r="AV4" i="1"/>
  <c r="AV3" i="1"/>
  <c r="AV2" i="1"/>
  <c r="AU45" i="1"/>
  <c r="AU44" i="1"/>
  <c r="AU43" i="1"/>
  <c r="AU42" i="1"/>
  <c r="AU41" i="1"/>
  <c r="AU40" i="1"/>
  <c r="AU39" i="1"/>
  <c r="AU38" i="1"/>
  <c r="AU37" i="1"/>
  <c r="AU36" i="1"/>
  <c r="AU35" i="1"/>
  <c r="AU34" i="1"/>
  <c r="AU33" i="1"/>
  <c r="AU32" i="1"/>
  <c r="AU31" i="1"/>
  <c r="AU30" i="1"/>
  <c r="AU29" i="1"/>
  <c r="AU28" i="1"/>
  <c r="AU27" i="1"/>
  <c r="AU26" i="1"/>
  <c r="AU25" i="1"/>
  <c r="AU24" i="1"/>
  <c r="AU23" i="1"/>
  <c r="AU22" i="1"/>
  <c r="AU21" i="1"/>
  <c r="AU20" i="1"/>
  <c r="AU19" i="1"/>
  <c r="AU18" i="1"/>
  <c r="AU17" i="1"/>
  <c r="AU16" i="1"/>
  <c r="AU15" i="1"/>
  <c r="AU14" i="1"/>
  <c r="AU13" i="1"/>
  <c r="AU12" i="1"/>
  <c r="AU11" i="1"/>
  <c r="AU10" i="1"/>
  <c r="AU9" i="1"/>
  <c r="AU8" i="1"/>
  <c r="AU7" i="1"/>
  <c r="AU6" i="1"/>
  <c r="AU5" i="1"/>
  <c r="AU4" i="1"/>
  <c r="AU3" i="1"/>
  <c r="AU2" i="1"/>
  <c r="AT45" i="1"/>
  <c r="AT44" i="1"/>
  <c r="AT43" i="1"/>
  <c r="AT42" i="1"/>
  <c r="AT41" i="1"/>
  <c r="AT40" i="1"/>
  <c r="AT39" i="1"/>
  <c r="AT38" i="1"/>
  <c r="AT37" i="1"/>
  <c r="AT36" i="1"/>
  <c r="AT35" i="1"/>
  <c r="AT34" i="1"/>
  <c r="AT33" i="1"/>
  <c r="AT32" i="1"/>
  <c r="AT31" i="1"/>
  <c r="AT30" i="1"/>
  <c r="AT29" i="1"/>
  <c r="AT28" i="1"/>
  <c r="AT27" i="1"/>
  <c r="AT26" i="1"/>
  <c r="AT25" i="1"/>
  <c r="AT24" i="1"/>
  <c r="AT23" i="1"/>
  <c r="AT22" i="1"/>
  <c r="AT21" i="1"/>
  <c r="AT20" i="1"/>
  <c r="AT19" i="1"/>
  <c r="AT18" i="1"/>
  <c r="AT17" i="1"/>
  <c r="AT16" i="1"/>
  <c r="AT15" i="1"/>
  <c r="AT14" i="1"/>
  <c r="AT13" i="1"/>
  <c r="AT12" i="1"/>
  <c r="AT11" i="1"/>
  <c r="AT10" i="1"/>
  <c r="AT9" i="1"/>
  <c r="AT8" i="1"/>
  <c r="AT7" i="1"/>
  <c r="AT6" i="1"/>
  <c r="AT5" i="1"/>
  <c r="AT4" i="1"/>
  <c r="AT3" i="1"/>
  <c r="AT2" i="1"/>
  <c r="AS9" i="1"/>
  <c r="AS10" i="1"/>
  <c r="AS45" i="1"/>
  <c r="AS44" i="1"/>
  <c r="AS43" i="1"/>
  <c r="AS42" i="1"/>
  <c r="AS41" i="1"/>
  <c r="AS40" i="1"/>
  <c r="AS39" i="1"/>
  <c r="AS38" i="1"/>
  <c r="AS37" i="1"/>
  <c r="AS36" i="1"/>
  <c r="AS35" i="1"/>
  <c r="AS34" i="1"/>
  <c r="AS33" i="1"/>
  <c r="AS32" i="1"/>
  <c r="AS31" i="1"/>
  <c r="AS30" i="1"/>
  <c r="AS29" i="1"/>
  <c r="AS28" i="1"/>
  <c r="AS27" i="1"/>
  <c r="AS26" i="1"/>
  <c r="AS25" i="1"/>
  <c r="AS24" i="1"/>
  <c r="AS23" i="1"/>
  <c r="AS22" i="1"/>
  <c r="AS21" i="1"/>
  <c r="AS20" i="1"/>
  <c r="AS19" i="1"/>
  <c r="AS18" i="1"/>
  <c r="AS17" i="1"/>
  <c r="AS16" i="1"/>
  <c r="AS15" i="1"/>
  <c r="AS14" i="1"/>
  <c r="AS13" i="1"/>
  <c r="AS12" i="1"/>
  <c r="AS11" i="1"/>
  <c r="AS8" i="1"/>
  <c r="AS7" i="1"/>
  <c r="AS6" i="1"/>
  <c r="AS5" i="1"/>
  <c r="AS4" i="1"/>
  <c r="AS3" i="1"/>
  <c r="AS2" i="1"/>
  <c r="AI45" i="1"/>
  <c r="AI44" i="1"/>
  <c r="AI43" i="1"/>
  <c r="AI42" i="1"/>
  <c r="AI41" i="1"/>
  <c r="AI40" i="1"/>
  <c r="AI39" i="1"/>
  <c r="AI38" i="1"/>
  <c r="AI37" i="1"/>
  <c r="AI36" i="1"/>
  <c r="AI35" i="1"/>
  <c r="AI34" i="1"/>
  <c r="AI33" i="1"/>
  <c r="AI32" i="1"/>
  <c r="AI31" i="1"/>
  <c r="AI30" i="1"/>
  <c r="AI29" i="1"/>
  <c r="AI28" i="1"/>
  <c r="AI27" i="1"/>
  <c r="AI26" i="1"/>
  <c r="AI25" i="1"/>
  <c r="AI24" i="1"/>
  <c r="AI23" i="1"/>
  <c r="AI22" i="1"/>
  <c r="AI21" i="1"/>
  <c r="AI20" i="1"/>
  <c r="AI19" i="1"/>
  <c r="AI18" i="1"/>
  <c r="AI17" i="1"/>
  <c r="AI16" i="1"/>
  <c r="AI15" i="1"/>
  <c r="AI14" i="1"/>
  <c r="AI13" i="1"/>
  <c r="AI12" i="1"/>
  <c r="AI11" i="1"/>
  <c r="AI10" i="1"/>
  <c r="AI9" i="1"/>
  <c r="AI8" i="1"/>
  <c r="AI7" i="1"/>
  <c r="AI6" i="1"/>
  <c r="AI5" i="1"/>
  <c r="AI4" i="1"/>
  <c r="AI3" i="1"/>
  <c r="AI2" i="1"/>
  <c r="AH45" i="1"/>
  <c r="AH44" i="1"/>
  <c r="AH43" i="1"/>
  <c r="AH42" i="1"/>
  <c r="AH41" i="1"/>
  <c r="AH40" i="1"/>
  <c r="AH39" i="1"/>
  <c r="AH38" i="1"/>
  <c r="AH37" i="1"/>
  <c r="AH36" i="1"/>
  <c r="AH35" i="1"/>
  <c r="AH34" i="1"/>
  <c r="AH33" i="1"/>
  <c r="AH32" i="1"/>
  <c r="AH31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  <c r="AH7" i="1"/>
  <c r="AH6" i="1"/>
  <c r="AH5" i="1"/>
  <c r="AH4" i="1"/>
  <c r="AH3" i="1"/>
  <c r="AH2" i="1"/>
  <c r="AX2" i="1"/>
  <c r="S2" i="1"/>
  <c r="S11" i="1"/>
  <c r="S10" i="1"/>
  <c r="S9" i="1"/>
  <c r="S8" i="1"/>
  <c r="S7" i="1"/>
  <c r="S6" i="1"/>
  <c r="S5" i="1"/>
  <c r="S4" i="1"/>
  <c r="S3" i="1"/>
  <c r="U11" i="1"/>
  <c r="U10" i="1"/>
  <c r="U9" i="1"/>
  <c r="U8" i="1"/>
  <c r="U7" i="1"/>
  <c r="U6" i="1"/>
  <c r="U5" i="1"/>
  <c r="U4" i="1"/>
  <c r="U3" i="1"/>
  <c r="T11" i="1"/>
  <c r="T10" i="1"/>
  <c r="T9" i="1"/>
  <c r="T8" i="1"/>
  <c r="T7" i="1"/>
  <c r="T6" i="1"/>
  <c r="T5" i="1"/>
  <c r="T4" i="1"/>
  <c r="T3" i="1"/>
  <c r="V11" i="1"/>
  <c r="V10" i="1"/>
  <c r="V9" i="1"/>
  <c r="V8" i="1"/>
  <c r="V7" i="1"/>
  <c r="V6" i="1"/>
  <c r="V5" i="1"/>
  <c r="V4" i="1"/>
  <c r="V3" i="1"/>
  <c r="V2" i="1"/>
  <c r="U2" i="1"/>
  <c r="T2" i="1"/>
  <c r="F11" i="1"/>
  <c r="F10" i="1"/>
  <c r="F9" i="1"/>
  <c r="F8" i="1"/>
  <c r="F7" i="1"/>
  <c r="F6" i="1"/>
  <c r="F5" i="1"/>
  <c r="F4" i="1"/>
  <c r="F3" i="1"/>
  <c r="F2" i="1"/>
  <c r="W9" i="1" l="1"/>
  <c r="X9" i="1" s="1"/>
  <c r="Y9" i="1"/>
  <c r="W5" i="1"/>
  <c r="X5" i="1" s="1"/>
  <c r="Y5" i="1"/>
  <c r="W6" i="1"/>
  <c r="X6" i="1" s="1"/>
  <c r="Y6" i="1"/>
  <c r="W10" i="1"/>
  <c r="X10" i="1" s="1"/>
  <c r="Y10" i="1"/>
  <c r="W4" i="1"/>
  <c r="X4" i="1" s="1"/>
  <c r="Y4" i="1"/>
  <c r="W2" i="1"/>
  <c r="X2" i="1" s="1"/>
  <c r="Y2" i="1"/>
  <c r="W3" i="1"/>
  <c r="X3" i="1" s="1"/>
  <c r="Y3" i="1"/>
  <c r="W7" i="1"/>
  <c r="X7" i="1" s="1"/>
  <c r="Y7" i="1"/>
  <c r="W11" i="1"/>
  <c r="X11" i="1" s="1"/>
  <c r="Y11" i="1"/>
  <c r="W8" i="1"/>
  <c r="X8" i="1" s="1"/>
  <c r="Y8" i="1"/>
  <c r="LI19" i="1"/>
  <c r="NY43" i="1"/>
  <c r="NY33" i="1"/>
  <c r="NY28" i="1"/>
  <c r="NY16" i="1"/>
  <c r="CZ37" i="1"/>
  <c r="IA30" i="1"/>
  <c r="IA42" i="1"/>
  <c r="JR29" i="1"/>
  <c r="CZ42" i="1"/>
  <c r="NX7" i="1"/>
  <c r="NX11" i="1"/>
  <c r="NX15" i="1"/>
  <c r="NX19" i="1"/>
  <c r="NX23" i="1"/>
  <c r="NX27" i="1"/>
  <c r="NX31" i="1"/>
  <c r="NX35" i="1"/>
  <c r="NX39" i="1"/>
  <c r="NX43" i="1"/>
  <c r="IA35" i="1"/>
  <c r="NY9" i="1"/>
  <c r="NY13" i="1"/>
  <c r="IA21" i="1"/>
  <c r="IA25" i="1"/>
  <c r="IA33" i="1"/>
  <c r="NX34" i="1"/>
  <c r="NX38" i="1"/>
  <c r="LI13" i="1"/>
  <c r="LI37" i="1"/>
  <c r="IA38" i="1"/>
  <c r="IA15" i="1"/>
  <c r="JR2" i="1"/>
  <c r="LI2" i="1"/>
  <c r="LI10" i="1"/>
  <c r="LI18" i="1"/>
  <c r="LI26" i="1"/>
  <c r="LI38" i="1"/>
  <c r="IA3" i="1"/>
  <c r="IA11" i="1"/>
  <c r="IA31" i="1"/>
  <c r="IA39" i="1"/>
  <c r="IA43" i="1"/>
  <c r="JR11" i="1"/>
  <c r="JR15" i="1"/>
  <c r="JR27" i="1"/>
  <c r="NY31" i="1"/>
  <c r="JR43" i="1"/>
  <c r="LI5" i="1"/>
  <c r="LI9" i="1"/>
  <c r="LI17" i="1"/>
  <c r="LI21" i="1"/>
  <c r="LI25" i="1"/>
  <c r="LI29" i="1"/>
  <c r="LI33" i="1"/>
  <c r="LI41" i="1"/>
  <c r="LI45" i="1"/>
  <c r="JR30" i="1"/>
  <c r="LI6" i="1"/>
  <c r="LI14" i="1"/>
  <c r="LI22" i="1"/>
  <c r="LI30" i="1"/>
  <c r="LI34" i="1"/>
  <c r="LI42" i="1"/>
  <c r="IA29" i="1"/>
  <c r="JR17" i="1"/>
  <c r="JR25" i="1"/>
  <c r="JR33" i="1"/>
  <c r="IA4" i="1"/>
  <c r="IA8" i="1"/>
  <c r="IA12" i="1"/>
  <c r="IA16" i="1"/>
  <c r="IA20" i="1"/>
  <c r="IA24" i="1"/>
  <c r="IA28" i="1"/>
  <c r="IA32" i="1"/>
  <c r="IA36" i="1"/>
  <c r="IA40" i="1"/>
  <c r="IA44" i="1"/>
  <c r="JR4" i="1"/>
  <c r="JR12" i="1"/>
  <c r="JR16" i="1"/>
  <c r="JR20" i="1"/>
  <c r="JR28" i="1"/>
  <c r="JR32" i="1"/>
  <c r="JR36" i="1"/>
  <c r="JR44" i="1"/>
  <c r="LI24" i="1"/>
  <c r="JR31" i="1"/>
  <c r="NY17" i="1"/>
  <c r="NY36" i="1"/>
  <c r="IA9" i="1"/>
  <c r="IA17" i="1"/>
  <c r="IA37" i="1"/>
  <c r="IA45" i="1"/>
  <c r="NY8" i="1"/>
  <c r="NY40" i="1"/>
  <c r="NY4" i="1"/>
  <c r="NY21" i="1"/>
  <c r="NY37" i="1"/>
  <c r="NY45" i="1"/>
  <c r="JR5" i="1"/>
  <c r="JR9" i="1"/>
  <c r="JR13" i="1"/>
  <c r="JR21" i="1"/>
  <c r="JR37" i="1"/>
  <c r="JR41" i="1"/>
  <c r="JR45" i="1"/>
  <c r="LI7" i="1"/>
  <c r="NY11" i="1"/>
  <c r="LI15" i="1"/>
  <c r="LI23" i="1"/>
  <c r="NY27" i="1"/>
  <c r="LI31" i="1"/>
  <c r="LI35" i="1"/>
  <c r="LI39" i="1"/>
  <c r="LI43" i="1"/>
  <c r="NY12" i="1"/>
  <c r="NY29" i="1"/>
  <c r="NY44" i="1"/>
  <c r="IA5" i="1"/>
  <c r="IA13" i="1"/>
  <c r="IA41" i="1"/>
  <c r="NX12" i="1"/>
  <c r="NX16" i="1"/>
  <c r="NX24" i="1"/>
  <c r="NX32" i="1"/>
  <c r="NX36" i="1"/>
  <c r="NX44" i="1"/>
  <c r="NY5" i="1"/>
  <c r="NY15" i="1"/>
  <c r="NY25" i="1"/>
  <c r="NY32" i="1"/>
  <c r="NY41" i="1"/>
  <c r="IA7" i="1"/>
  <c r="IA19" i="1"/>
  <c r="IA23" i="1"/>
  <c r="IA27" i="1"/>
  <c r="JR6" i="1"/>
  <c r="JR10" i="1"/>
  <c r="JR14" i="1"/>
  <c r="JR18" i="1"/>
  <c r="JR22" i="1"/>
  <c r="JR26" i="1"/>
  <c r="JR34" i="1"/>
  <c r="JR38" i="1"/>
  <c r="JR42" i="1"/>
  <c r="LI4" i="1"/>
  <c r="LI8" i="1"/>
  <c r="LI12" i="1"/>
  <c r="LI16" i="1"/>
  <c r="LI20" i="1"/>
  <c r="LI28" i="1"/>
  <c r="LI32" i="1"/>
  <c r="LI36" i="1"/>
  <c r="LI40" i="1"/>
  <c r="LI44" i="1"/>
  <c r="NY24" i="1"/>
  <c r="LI27" i="1"/>
  <c r="LI11" i="1"/>
  <c r="LI3" i="1"/>
  <c r="NY3" i="1"/>
  <c r="NY7" i="1"/>
  <c r="NY19" i="1"/>
  <c r="NY23" i="1"/>
  <c r="NY35" i="1"/>
  <c r="NY39" i="1"/>
  <c r="JR3" i="1"/>
  <c r="JR40" i="1"/>
  <c r="JR39" i="1"/>
  <c r="JR35" i="1"/>
  <c r="JR24" i="1"/>
  <c r="JR23" i="1"/>
  <c r="NY20" i="1"/>
  <c r="JR19" i="1"/>
  <c r="JR8" i="1"/>
  <c r="JR7" i="1"/>
  <c r="NY6" i="1"/>
  <c r="NY10" i="1"/>
  <c r="NY14" i="1"/>
  <c r="NY18" i="1"/>
  <c r="NY22" i="1"/>
  <c r="NY26" i="1"/>
  <c r="NY30" i="1"/>
  <c r="NY34" i="1"/>
  <c r="NY38" i="1"/>
  <c r="NY42" i="1"/>
  <c r="IA26" i="1"/>
  <c r="IA10" i="1"/>
  <c r="IA34" i="1"/>
  <c r="IA22" i="1"/>
  <c r="IA18" i="1"/>
  <c r="IA14" i="1"/>
  <c r="IA6" i="1"/>
  <c r="IA2" i="1"/>
  <c r="NY2" i="1"/>
  <c r="NX40" i="1"/>
  <c r="NX28" i="1"/>
  <c r="NZ28" i="1" s="1"/>
  <c r="NX20" i="1"/>
  <c r="NX8" i="1"/>
  <c r="NX4" i="1"/>
  <c r="NX3" i="1"/>
  <c r="NX42" i="1"/>
  <c r="NX30" i="1"/>
  <c r="NX26" i="1"/>
  <c r="NX22" i="1"/>
  <c r="NX18" i="1"/>
  <c r="NX14" i="1"/>
  <c r="NX10" i="1"/>
  <c r="NX6" i="1"/>
  <c r="NX5" i="1"/>
  <c r="NX9" i="1"/>
  <c r="NX13" i="1"/>
  <c r="NX17" i="1"/>
  <c r="NX21" i="1"/>
  <c r="NX25" i="1"/>
  <c r="NZ25" i="1" s="1"/>
  <c r="NX29" i="1"/>
  <c r="NX33" i="1"/>
  <c r="NX37" i="1"/>
  <c r="NX41" i="1"/>
  <c r="NX45" i="1"/>
  <c r="NX2" i="1"/>
  <c r="BI3" i="1"/>
  <c r="BI7" i="1"/>
  <c r="BI11" i="1"/>
  <c r="BI15" i="1"/>
  <c r="BI19" i="1"/>
  <c r="BI23" i="1"/>
  <c r="BI27" i="1"/>
  <c r="BI31" i="1"/>
  <c r="BI35" i="1"/>
  <c r="BI39" i="1"/>
  <c r="BI43" i="1"/>
  <c r="NU33" i="1"/>
  <c r="NU20" i="1"/>
  <c r="NU36" i="1"/>
  <c r="BI5" i="1"/>
  <c r="BI9" i="1"/>
  <c r="BI13" i="1"/>
  <c r="BI17" i="1"/>
  <c r="BI21" i="1"/>
  <c r="BI25" i="1"/>
  <c r="BI29" i="1"/>
  <c r="BI33" i="1"/>
  <c r="BI37" i="1"/>
  <c r="BI41" i="1"/>
  <c r="BI45" i="1"/>
  <c r="CZ3" i="1"/>
  <c r="CZ19" i="1"/>
  <c r="CZ27" i="1"/>
  <c r="CZ31" i="1"/>
  <c r="CZ39" i="1"/>
  <c r="CZ8" i="1"/>
  <c r="CZ16" i="1"/>
  <c r="CZ28" i="1"/>
  <c r="CZ36" i="1"/>
  <c r="CZ44" i="1"/>
  <c r="CZ5" i="1"/>
  <c r="CZ9" i="1"/>
  <c r="CZ13" i="1"/>
  <c r="CZ17" i="1"/>
  <c r="CZ21" i="1"/>
  <c r="CZ25" i="1"/>
  <c r="CZ29" i="1"/>
  <c r="CZ33" i="1"/>
  <c r="CZ41" i="1"/>
  <c r="CZ45" i="1"/>
  <c r="CZ7" i="1"/>
  <c r="CZ15" i="1"/>
  <c r="CZ23" i="1"/>
  <c r="CZ35" i="1"/>
  <c r="CZ43" i="1"/>
  <c r="CZ4" i="1"/>
  <c r="CZ12" i="1"/>
  <c r="CZ20" i="1"/>
  <c r="CZ24" i="1"/>
  <c r="CZ32" i="1"/>
  <c r="CZ40" i="1"/>
  <c r="CZ6" i="1"/>
  <c r="CZ10" i="1"/>
  <c r="CZ14" i="1"/>
  <c r="CZ18" i="1"/>
  <c r="CZ22" i="1"/>
  <c r="CZ26" i="1"/>
  <c r="CZ30" i="1"/>
  <c r="CZ34" i="1"/>
  <c r="CZ38" i="1"/>
  <c r="NU44" i="1"/>
  <c r="NU40" i="1"/>
  <c r="NU32" i="1"/>
  <c r="NU16" i="1"/>
  <c r="NU4" i="1"/>
  <c r="NU42" i="1"/>
  <c r="EQ40" i="1"/>
  <c r="NU38" i="1"/>
  <c r="NU34" i="1"/>
  <c r="NU30" i="1"/>
  <c r="EQ29" i="1"/>
  <c r="NU29" i="1"/>
  <c r="NU26" i="1"/>
  <c r="NU24" i="1"/>
  <c r="NU22" i="1"/>
  <c r="NU14" i="1"/>
  <c r="NU10" i="1"/>
  <c r="EQ45" i="1"/>
  <c r="EQ44" i="1"/>
  <c r="EQ43" i="1"/>
  <c r="EQ42" i="1"/>
  <c r="EQ41" i="1"/>
  <c r="NU41" i="1"/>
  <c r="EQ39" i="1"/>
  <c r="EQ38" i="1"/>
  <c r="EQ37" i="1"/>
  <c r="NU37" i="1"/>
  <c r="EQ36" i="1"/>
  <c r="EQ35" i="1"/>
  <c r="EQ34" i="1"/>
  <c r="EQ33" i="1"/>
  <c r="EQ32" i="1"/>
  <c r="EQ31" i="1"/>
  <c r="EQ30" i="1"/>
  <c r="EQ28" i="1"/>
  <c r="EQ27" i="1"/>
  <c r="EQ26" i="1"/>
  <c r="EQ25" i="1"/>
  <c r="EQ24" i="1"/>
  <c r="EQ23" i="1"/>
  <c r="EQ22" i="1"/>
  <c r="EQ21" i="1"/>
  <c r="EQ20" i="1"/>
  <c r="EQ19" i="1"/>
  <c r="EQ18" i="1"/>
  <c r="EQ17" i="1"/>
  <c r="NU17" i="1"/>
  <c r="EQ16" i="1"/>
  <c r="EQ15" i="1"/>
  <c r="EQ14" i="1"/>
  <c r="EQ13" i="1"/>
  <c r="EQ12" i="1"/>
  <c r="EQ11" i="1"/>
  <c r="EQ10" i="1"/>
  <c r="EQ9" i="1"/>
  <c r="EQ8" i="1"/>
  <c r="EQ7" i="1"/>
  <c r="EQ6" i="1"/>
  <c r="EQ5" i="1"/>
  <c r="EQ3" i="1"/>
  <c r="NV35" i="1"/>
  <c r="NV9" i="1"/>
  <c r="NV17" i="1"/>
  <c r="NV11" i="1"/>
  <c r="NV19" i="1"/>
  <c r="EQ4" i="1"/>
  <c r="EQ2" i="1"/>
  <c r="CZ11" i="1"/>
  <c r="NV38" i="1"/>
  <c r="NV8" i="1"/>
  <c r="NV44" i="1"/>
  <c r="NV42" i="1"/>
  <c r="NV40" i="1"/>
  <c r="NV36" i="1"/>
  <c r="NW36" i="1" s="1"/>
  <c r="NV34" i="1"/>
  <c r="NV32" i="1"/>
  <c r="NW32" i="1" s="1"/>
  <c r="NV30" i="1"/>
  <c r="NV28" i="1"/>
  <c r="NV26" i="1"/>
  <c r="NV24" i="1"/>
  <c r="NV22" i="1"/>
  <c r="NV20" i="1"/>
  <c r="NV18" i="1"/>
  <c r="NV16" i="1"/>
  <c r="NV14" i="1"/>
  <c r="NW14" i="1" s="1"/>
  <c r="NV12" i="1"/>
  <c r="NV10" i="1"/>
  <c r="NV6" i="1"/>
  <c r="NV4" i="1"/>
  <c r="NV3" i="1"/>
  <c r="NV43" i="1"/>
  <c r="NV41" i="1"/>
  <c r="NV37" i="1"/>
  <c r="NV27" i="1"/>
  <c r="NV33" i="1"/>
  <c r="NV25" i="1"/>
  <c r="NV45" i="1"/>
  <c r="BI44" i="1"/>
  <c r="BI4" i="1"/>
  <c r="BI42" i="1"/>
  <c r="BI40" i="1"/>
  <c r="NV39" i="1"/>
  <c r="BI38" i="1"/>
  <c r="BI36" i="1"/>
  <c r="BI34" i="1"/>
  <c r="BI32" i="1"/>
  <c r="NV31" i="1"/>
  <c r="BI30" i="1"/>
  <c r="NV29" i="1"/>
  <c r="BI28" i="1"/>
  <c r="BI26" i="1"/>
  <c r="BI24" i="1"/>
  <c r="NV23" i="1"/>
  <c r="BI22" i="1"/>
  <c r="NV21" i="1"/>
  <c r="BI20" i="1"/>
  <c r="BI18" i="1"/>
  <c r="BI16" i="1"/>
  <c r="NV15" i="1"/>
  <c r="BI14" i="1"/>
  <c r="NV13" i="1"/>
  <c r="BI12" i="1"/>
  <c r="BI10" i="1"/>
  <c r="BI8" i="1"/>
  <c r="NV7" i="1"/>
  <c r="BI6" i="1"/>
  <c r="NV5" i="1"/>
  <c r="BI2" i="1"/>
  <c r="NU6" i="1"/>
  <c r="NU28" i="1"/>
  <c r="NU25" i="1"/>
  <c r="NU13" i="1"/>
  <c r="NU45" i="1"/>
  <c r="NU21" i="1"/>
  <c r="NU18" i="1"/>
  <c r="NU9" i="1"/>
  <c r="NW9" i="1" s="1"/>
  <c r="NU5" i="1"/>
  <c r="NU11" i="1"/>
  <c r="NU15" i="1"/>
  <c r="NU35" i="1"/>
  <c r="NW35" i="1" s="1"/>
  <c r="NU43" i="1"/>
  <c r="NU39" i="1"/>
  <c r="NU31" i="1"/>
  <c r="NU27" i="1"/>
  <c r="NU23" i="1"/>
  <c r="NU19" i="1"/>
  <c r="NU12" i="1"/>
  <c r="NU8" i="1"/>
  <c r="NU7" i="1"/>
  <c r="NU3" i="1"/>
  <c r="NU2" i="1"/>
  <c r="NZ45" i="1" l="1"/>
  <c r="NZ40" i="1"/>
  <c r="NZ33" i="1"/>
  <c r="NZ44" i="1"/>
  <c r="NZ16" i="1"/>
  <c r="NZ35" i="1"/>
  <c r="NZ14" i="1"/>
  <c r="NZ30" i="1"/>
  <c r="NZ43" i="1"/>
  <c r="NZ20" i="1"/>
  <c r="NZ15" i="1"/>
  <c r="NZ31" i="1"/>
  <c r="NZ19" i="1"/>
  <c r="NZ13" i="1"/>
  <c r="NZ34" i="1"/>
  <c r="NZ39" i="1"/>
  <c r="NZ7" i="1"/>
  <c r="NZ9" i="1"/>
  <c r="NZ23" i="1"/>
  <c r="NZ11" i="1"/>
  <c r="NZ24" i="1"/>
  <c r="NZ27" i="1"/>
  <c r="NZ37" i="1"/>
  <c r="NZ38" i="1"/>
  <c r="NZ12" i="1"/>
  <c r="NZ36" i="1"/>
  <c r="NZ4" i="1"/>
  <c r="NZ29" i="1"/>
  <c r="NZ32" i="1"/>
  <c r="NW16" i="1"/>
  <c r="NZ8" i="1"/>
  <c r="NZ17" i="1"/>
  <c r="NW19" i="1"/>
  <c r="NZ41" i="1"/>
  <c r="NW17" i="1"/>
  <c r="NZ21" i="1"/>
  <c r="NZ5" i="1"/>
  <c r="NZ6" i="1"/>
  <c r="NZ3" i="1"/>
  <c r="NZ42" i="1"/>
  <c r="NZ22" i="1"/>
  <c r="NZ18" i="1"/>
  <c r="NZ10" i="1"/>
  <c r="NZ26" i="1"/>
  <c r="NZ2" i="1"/>
  <c r="NW20" i="1"/>
  <c r="NW33" i="1"/>
  <c r="NW40" i="1"/>
  <c r="NW42" i="1"/>
  <c r="NW38" i="1"/>
  <c r="NW24" i="1"/>
  <c r="NW4" i="1"/>
  <c r="NW29" i="1"/>
  <c r="NW44" i="1"/>
  <c r="NW22" i="1"/>
  <c r="NW10" i="1"/>
  <c r="NW26" i="1"/>
  <c r="NW30" i="1"/>
  <c r="NW34" i="1"/>
  <c r="NW37" i="1"/>
  <c r="NW41" i="1"/>
  <c r="NW11" i="1"/>
  <c r="NW23" i="1"/>
  <c r="NW31" i="1"/>
  <c r="NW8" i="1"/>
  <c r="NW28" i="1"/>
  <c r="NW6" i="1"/>
  <c r="NW43" i="1"/>
  <c r="NW18" i="1"/>
  <c r="NW12" i="1"/>
  <c r="NW3" i="1"/>
  <c r="NW45" i="1"/>
  <c r="NW21" i="1"/>
  <c r="NW15" i="1"/>
  <c r="NW27" i="1"/>
  <c r="NW39" i="1"/>
  <c r="NW25" i="1"/>
  <c r="NW13" i="1"/>
  <c r="NW7" i="1"/>
  <c r="NW5" i="1"/>
  <c r="CT2" i="1"/>
  <c r="CX2" i="1"/>
  <c r="CZ2" i="1" s="1"/>
  <c r="NV2" i="1" l="1"/>
  <c r="NW2" i="1" l="1"/>
</calcChain>
</file>

<file path=xl/sharedStrings.xml><?xml version="1.0" encoding="utf-8"?>
<sst xmlns="http://schemas.openxmlformats.org/spreadsheetml/2006/main" count="390" uniqueCount="369">
  <si>
    <t>MCT (kg)</t>
  </si>
  <si>
    <t>IMC (kg/m2)</t>
  </si>
  <si>
    <t>Idade (anos)</t>
  </si>
  <si>
    <t>P.CINT.</t>
  </si>
  <si>
    <t>P.QUAD.</t>
  </si>
  <si>
    <t>D.C.PEIT.</t>
  </si>
  <si>
    <t>D.C.BÍC.</t>
  </si>
  <si>
    <t>D.C.AXIL.</t>
  </si>
  <si>
    <t>D.C.SUP.-IL.</t>
  </si>
  <si>
    <t>D.C.SUP.-ESP.</t>
  </si>
  <si>
    <t>D.C.ABD.</t>
  </si>
  <si>
    <t>D.C.COX.</t>
  </si>
  <si>
    <t>D.C.PANT.</t>
  </si>
  <si>
    <t>D.C.SUB.ESC.</t>
  </si>
  <si>
    <t>D.C.TRÍC.</t>
  </si>
  <si>
    <t>%G.F.</t>
  </si>
  <si>
    <t>%G.PET.</t>
  </si>
  <si>
    <t>RCQ</t>
  </si>
  <si>
    <t>Estatura (m)</t>
  </si>
  <si>
    <t>1RM Supino (Kg)</t>
  </si>
  <si>
    <t>M Gorda</t>
  </si>
  <si>
    <t>SOM DC</t>
  </si>
  <si>
    <t>Carga Supino Calculada (Kg)</t>
  </si>
  <si>
    <t>Carga Supino Usada (Kg)</t>
  </si>
  <si>
    <t xml:space="preserve">Nº Rep Supino  Serie 1  Treino 1 Farmaco </t>
  </si>
  <si>
    <t xml:space="preserve">Nº Rep Supino  Serie 2  Treino 1 Farmaco </t>
  </si>
  <si>
    <t xml:space="preserve">Nº Rep Supino  Serie 3  Treino 1 Farmaco </t>
  </si>
  <si>
    <t xml:space="preserve">Nº Rep Supino  Serie 4  Treino 1 Farmaco  </t>
  </si>
  <si>
    <t>Volume Total Supino Treino 1 Fármaco (Kg)</t>
  </si>
  <si>
    <t>FC Série 4 Treino 1  Fármaco (bpm)</t>
  </si>
  <si>
    <t xml:space="preserve">EVA Dor Serie 1 Treino 1 Fármaco </t>
  </si>
  <si>
    <t xml:space="preserve">EVA Dor Serie 2 Treino 1 Fármaco </t>
  </si>
  <si>
    <t xml:space="preserve">EVA Dor Serie 3 Treino 1 Fármaco </t>
  </si>
  <si>
    <t xml:space="preserve">EVA Dor Serie 4 Treino 1 Fármaco </t>
  </si>
  <si>
    <t xml:space="preserve">Nº Rep Supino  Serie 1  Treino 2 Farmaco </t>
  </si>
  <si>
    <t xml:space="preserve">Nº Rep Supino  Serie 2  Treino 2 Farmaco </t>
  </si>
  <si>
    <t xml:space="preserve">Nº Rep Supino  Serie 3  Treino 2 Farmaco </t>
  </si>
  <si>
    <t xml:space="preserve">Nº Rep Supino  Serie 4  Treino 2 Farmaco  </t>
  </si>
  <si>
    <t>Volume Total Supino Treino 2 Fármaco (Kg)</t>
  </si>
  <si>
    <t xml:space="preserve">Nº Rep Leg  Serie 1  Treino 2 Farmaco </t>
  </si>
  <si>
    <t xml:space="preserve">Nº Rep Leg  Serie 2  Treino 2 Farmaco </t>
  </si>
  <si>
    <t xml:space="preserve">Nº Rep Leg  Serie 3  Treino 2 Farmaco </t>
  </si>
  <si>
    <t xml:space="preserve">Nº Rep Leg  Serie 4  Treino 2 Farmaco  </t>
  </si>
  <si>
    <t>FC Série 4 Treino 2  Fármaco (bpm)</t>
  </si>
  <si>
    <t xml:space="preserve">EVA Dor Serie 4 Treino 2 Fármaco </t>
  </si>
  <si>
    <t xml:space="preserve">EVA Dor Serie 3 Treino 2 Fármaco </t>
  </si>
  <si>
    <t xml:space="preserve">EVA Dor Serie 2 Treino 2 Fármaco </t>
  </si>
  <si>
    <t xml:space="preserve">EVA Dor Serie 1 Treino 2 Fármaco </t>
  </si>
  <si>
    <t>Glicemia Pós Treino 2 Fármaco (mg/dl)</t>
  </si>
  <si>
    <t>Glicemia Pré Treino 2 Fármaco (mg/dl)</t>
  </si>
  <si>
    <t xml:space="preserve">Nº Rep Supino  Serie 1  Treino 3 Farmaco </t>
  </si>
  <si>
    <t xml:space="preserve">Nº Rep Supino  Serie 2  Treino 3 Farmaco </t>
  </si>
  <si>
    <t xml:space="preserve">Nº Rep Supino  Serie 3  Treino 3 Farmaco </t>
  </si>
  <si>
    <t xml:space="preserve">Nº Rep Supino  Serie 4  Treino 3 Farmaco  </t>
  </si>
  <si>
    <t>Volume Total Supino Treino 3 Fármaco (Kg)</t>
  </si>
  <si>
    <t xml:space="preserve">Nº Rep Leg  Serie 1  Treino 3 Farmaco </t>
  </si>
  <si>
    <t xml:space="preserve">Nº Rep Leg  Serie 3  Treino 3 Farmaco </t>
  </si>
  <si>
    <t xml:space="preserve">Nº Rep Leg  Serie 4  Treino 3 Farmaco  </t>
  </si>
  <si>
    <t>FC Série 4 Treino 3  Fármaco (bpm)</t>
  </si>
  <si>
    <t xml:space="preserve">EVA Dor Serie 1 Treino 3 Fármaco </t>
  </si>
  <si>
    <t xml:space="preserve">EVA Dor Serie 2 Treino 3 Fármaco </t>
  </si>
  <si>
    <t xml:space="preserve">EVA Dor Serie 3 Treino 3 Fármaco </t>
  </si>
  <si>
    <t xml:space="preserve">EVA Dor Serie 4 Treino 3 Fármaco </t>
  </si>
  <si>
    <t>Glicemia Pré Treino 3 Fármaco (mg/dl)</t>
  </si>
  <si>
    <t>Glicemia Pós Treino 3 Fármaco (mg/dl)</t>
  </si>
  <si>
    <t xml:space="preserve">FCR 24h Farmaco (bpm)  </t>
  </si>
  <si>
    <t xml:space="preserve">FCR 48h Farmaco (bpm)  </t>
  </si>
  <si>
    <t xml:space="preserve">EVA Dor 24h Fármaco </t>
  </si>
  <si>
    <t xml:space="preserve">EVA Dor 48h Fármaco </t>
  </si>
  <si>
    <t>1RM Supino 48h Fármaco (Kg)</t>
  </si>
  <si>
    <t>1RM Supino 24h Fármaco (Kg)</t>
  </si>
  <si>
    <t xml:space="preserve">ADM Ombro 24h Fármaco (°C) </t>
  </si>
  <si>
    <t xml:space="preserve">ADM Ombro 48h Fármaco (°C) </t>
  </si>
  <si>
    <t>ADM Joelho 24h Fármaco (°C)</t>
  </si>
  <si>
    <t>ADM Joelho 48h Fármaco (°C)</t>
  </si>
  <si>
    <t>Glicemia Pós Treino 1 Fármaco (mg/dl)</t>
  </si>
  <si>
    <t>Glicemia Pré Treino 1 Fármaco (mg/dl)</t>
  </si>
  <si>
    <t xml:space="preserve">Insulina Treino 1 Fármaco </t>
  </si>
  <si>
    <t xml:space="preserve">Insulina Treino 2 Fármaco </t>
  </si>
  <si>
    <t xml:space="preserve">Insulina Treino 3 Fármaco </t>
  </si>
  <si>
    <t xml:space="preserve">CK 24h Fármaco </t>
  </si>
  <si>
    <t xml:space="preserve">CK 48h Fármaco </t>
  </si>
  <si>
    <t xml:space="preserve">LDH 24h Fármaco </t>
  </si>
  <si>
    <t xml:space="preserve">LDH 48h Fármaco </t>
  </si>
  <si>
    <t>Volume Total Supino Treino 1 Placebo (Kg)</t>
  </si>
  <si>
    <t xml:space="preserve">Nº Rep Supino  Serie 4  Treino 1 Placebo  </t>
  </si>
  <si>
    <t xml:space="preserve">Nº Rep Supino  Serie 3  Treino 1 Placebo </t>
  </si>
  <si>
    <t xml:space="preserve">Nº Rep Supino  Serie 2  Treino 1 Placebo </t>
  </si>
  <si>
    <t xml:space="preserve">Nº Rep Supino  Serie 1  Treino 1 Placebo </t>
  </si>
  <si>
    <t>FC Série 4 Treino 1  Placebo (bpm)</t>
  </si>
  <si>
    <t>Glicemia Pré Treino 1 Placebo (mg/dl)</t>
  </si>
  <si>
    <t>Glicemia Pós Treino 1 Placebo (mg/dl)</t>
  </si>
  <si>
    <t>Volume Total Supino Treino 2 Placebo (Kg)</t>
  </si>
  <si>
    <t xml:space="preserve">Nº Rep Leg  Serie 2  Treino 2 Placebo </t>
  </si>
  <si>
    <t xml:space="preserve">EVA Dor Serie 3 Treino 2 Placebo </t>
  </si>
  <si>
    <t>Glicemia Pré Treino 2 Placebo (mg/dl)</t>
  </si>
  <si>
    <t>Glicemia Pós Treino 2 Placebo (mg/dl)</t>
  </si>
  <si>
    <t xml:space="preserve">Nº Rep Supino  Serie 1  Treino 3 Placebo </t>
  </si>
  <si>
    <t xml:space="preserve">Nº Rep Supino  Serie 2  Treino 3 Placebo </t>
  </si>
  <si>
    <t xml:space="preserve">Nº Rep Supino  Serie 4  Treino 3 Placebo  </t>
  </si>
  <si>
    <t>Volume Total Supino Treino 3 Placebo (Kg)</t>
  </si>
  <si>
    <t>FC Série 4 Treino 3  Placebo (bpm)</t>
  </si>
  <si>
    <t>Glicemia Pré Treino 3 Placebo (mg/dl)</t>
  </si>
  <si>
    <t>Glicemia Pós Treino 3 Placebo (mg/dl)</t>
  </si>
  <si>
    <t xml:space="preserve">Insulina Treino 3 Placebo </t>
  </si>
  <si>
    <t xml:space="preserve">FCR 24h Placebo (bpm)  </t>
  </si>
  <si>
    <t xml:space="preserve">FCR 48h Placebo (bpm)  </t>
  </si>
  <si>
    <t xml:space="preserve">EVA Dor 24h Placebo </t>
  </si>
  <si>
    <t>1RM Supino 24h Placebo (Kg)</t>
  </si>
  <si>
    <t>1RM Supino 48h Placebo (Kg)</t>
  </si>
  <si>
    <t xml:space="preserve">ADM Ombro 24h Placebo (°C) </t>
  </si>
  <si>
    <t xml:space="preserve">ADM Ombro 48h Placebo (°C) </t>
  </si>
  <si>
    <t>ADM Joelho 24h Placebo (°C)</t>
  </si>
  <si>
    <t>ADM Joelho 48h Placebo (°C)</t>
  </si>
  <si>
    <t>Insulina 24h Placebo</t>
  </si>
  <si>
    <t>Insulina 24h Fármaco</t>
  </si>
  <si>
    <t>Insulina 48h Fármaco</t>
  </si>
  <si>
    <t>1RM Supino Fam (Kg)</t>
  </si>
  <si>
    <t>1RM Agachamento (Kg)</t>
  </si>
  <si>
    <t>Carga Agachamento Usada (Kg)</t>
  </si>
  <si>
    <t>Carga Agachamento Calculada(Kg)</t>
  </si>
  <si>
    <t xml:space="preserve">Nº Rep Agachamento  Serie 1  Treino 1 Farmaco </t>
  </si>
  <si>
    <t xml:space="preserve">Nº Rep Agachamento  Serie 2  Treino 1 Farmaco </t>
  </si>
  <si>
    <t xml:space="preserve">Nº Rep Agachamento  Serie 3  Treino 1 Farmaco </t>
  </si>
  <si>
    <t xml:space="preserve">Nº Rep Agachamento  Serie 4  Treino 1 Farmaco  </t>
  </si>
  <si>
    <t>PAS Série 4 Treino 1 Farmaco (mmHg)</t>
  </si>
  <si>
    <t>PAD Série 4 Treino 1 Farmaco (mmHg)</t>
  </si>
  <si>
    <t xml:space="preserve">CK Pré Treino 1 Fármaco </t>
  </si>
  <si>
    <t xml:space="preserve">CK Pós Treino 1  Fármaco </t>
  </si>
  <si>
    <t xml:space="preserve">LDH Pré Treino 1  Fármaco </t>
  </si>
  <si>
    <t xml:space="preserve">LDH Pós Treino 1  Fármaco </t>
  </si>
  <si>
    <t xml:space="preserve">ESR Treino 2 Fármaco  </t>
  </si>
  <si>
    <t xml:space="preserve">EVA Dor Repouso Treino 1 Fármaco </t>
  </si>
  <si>
    <t>Glicemia de Jejum</t>
  </si>
  <si>
    <t>IL_6 Treino 3 Farmaco</t>
  </si>
  <si>
    <t xml:space="preserve">LDH Pós Treino 3  Fármaco </t>
  </si>
  <si>
    <t xml:space="preserve">LDH Pré Treino 3  Fármaco </t>
  </si>
  <si>
    <t xml:space="preserve">CK Pós Treino 3  Fármaco </t>
  </si>
  <si>
    <t xml:space="preserve">CK Pré Treino 3 Fármaco </t>
  </si>
  <si>
    <t>DP Série 4 Treino 1 Farmaco</t>
  </si>
  <si>
    <t>PAS Série 4 Treino 2 Farmaco (mmHg)</t>
  </si>
  <si>
    <t>PAD Série 4 Treino 2 Farmaco (mmHg)</t>
  </si>
  <si>
    <t>DP Série 4 Treino 2 Farmaco</t>
  </si>
  <si>
    <t xml:space="preserve">EVA Dor Repouso Treino 2 Fármaco </t>
  </si>
  <si>
    <t xml:space="preserve">CK Pré Treino 2 Fármaco </t>
  </si>
  <si>
    <t xml:space="preserve">CK Pós Treino 2  Fármaco </t>
  </si>
  <si>
    <t xml:space="preserve">LDH Pré Treino 2  Fármaco </t>
  </si>
  <si>
    <t xml:space="preserve">LDH Pós Treino 2  Fármaco </t>
  </si>
  <si>
    <t>IL_6 Treino 2 Farmaco</t>
  </si>
  <si>
    <t xml:space="preserve">EVA Dor Pré Treino 3 Fármaco </t>
  </si>
  <si>
    <t>PAS Série 4 Treino 3 Farmaco (mmHg)</t>
  </si>
  <si>
    <t>PAD Série 4 Treino 3 Farmaco (mmHg)</t>
  </si>
  <si>
    <t>DP Série 4 Treino 3 Farmaco</t>
  </si>
  <si>
    <t>ADM Joelho Pré Farmaco(°C)</t>
  </si>
  <si>
    <t xml:space="preserve">ESR Treino 3 Fármaco  </t>
  </si>
  <si>
    <t>ESR  48h Fármaco</t>
  </si>
  <si>
    <t xml:space="preserve">ESR 24h Fármaco  </t>
  </si>
  <si>
    <t>ADM Joelho Pré Placebo (°C)</t>
  </si>
  <si>
    <t>ADM Ombro  Pré Placebo (°C)</t>
  </si>
  <si>
    <t xml:space="preserve">Nº Rep Agachamento  Serie 1  Treino 1 Placebo </t>
  </si>
  <si>
    <t xml:space="preserve">Nº Rep Agachamento  Serie 2  Treino 1 Placebo </t>
  </si>
  <si>
    <t xml:space="preserve">Nº Rep Agachamento  Serie 3  Treino 1 Placebo </t>
  </si>
  <si>
    <t xml:space="preserve">Nº Rep Agachamento  Serie 4  Treino 1 Placebo </t>
  </si>
  <si>
    <t>Volume Total Agachamento Treino 1 Placebo (Kg)</t>
  </si>
  <si>
    <t>PAS Série 4 Treino 1 Placebo (mmHg)</t>
  </si>
  <si>
    <t>PAD Série 4 Treino 1 Placebo (mmHg)</t>
  </si>
  <si>
    <t>DP Série 4 Treino 1 Placebo</t>
  </si>
  <si>
    <t xml:space="preserve">EVA Dor Repouso Treino 1 Placebo </t>
  </si>
  <si>
    <t>EVA Dor Serie 1 Treino 1 Placebo</t>
  </si>
  <si>
    <t>EVA Dor Serie 2 Treino 1 Placebo</t>
  </si>
  <si>
    <t>EVA Dor Serie 3 Treino 1 Placebo</t>
  </si>
  <si>
    <t>EVA Dor Serie 4 Treino 1 Placebo</t>
  </si>
  <si>
    <t xml:space="preserve">CK Pré Treino 1 Placebo </t>
  </si>
  <si>
    <t>CK Pós Treino 1  Placebo</t>
  </si>
  <si>
    <t>LDH Pré Treino 1  Placebo</t>
  </si>
  <si>
    <t xml:space="preserve">LDH Pós Treino 1  Placebo </t>
  </si>
  <si>
    <t>IL_6 Treino 1 Placebo</t>
  </si>
  <si>
    <t>Insulina Treino 1 Placebo</t>
  </si>
  <si>
    <t>ESR Treino 2 Placebo</t>
  </si>
  <si>
    <t>Nº Rep Supino  Serie 1  Treino 2 Placebo</t>
  </si>
  <si>
    <t>Nº Rep Supino  Serie 2  Treino 2 Placebo</t>
  </si>
  <si>
    <t>Nº Rep Supino  Serie 3  Treino 2 Placebo</t>
  </si>
  <si>
    <t>Nº Rep Supino  Serie 4  Treino 2 Placebo</t>
  </si>
  <si>
    <t>Nº Rep Leg  Serie 1  Treino 2 Placebo</t>
  </si>
  <si>
    <t>Nº Rep Leg  Serie 3  Treino 2 Placebo</t>
  </si>
  <si>
    <t>Nº Rep Leg  Serie 4  Treino 2 Placebo</t>
  </si>
  <si>
    <t>PAS Série 4 Treino 2 Placebo (mmHg)</t>
  </si>
  <si>
    <t>PAD Série 4 Treino 2 Placebo (mmHg)</t>
  </si>
  <si>
    <t>DP Série 4 Treino 2 Placebo</t>
  </si>
  <si>
    <t>EVA Dor Repouso Treino 2 Placebo</t>
  </si>
  <si>
    <t>EVA Dor Serie 1 Treino 2 Placebo</t>
  </si>
  <si>
    <t>EVA Dor Serie 2 Treino 2 Placebo</t>
  </si>
  <si>
    <t>EVA Dor Serie 4 Treino 2 Placebo</t>
  </si>
  <si>
    <t>CK Pré Treino 2 Placebo</t>
  </si>
  <si>
    <t>CK Pós Treino 2  Placebo</t>
  </si>
  <si>
    <t>LDH Pré Treino 2 Placebo</t>
  </si>
  <si>
    <t>LDH Pós Treino 2  Placebo</t>
  </si>
  <si>
    <t>IL_6 Treino 2 Placebo</t>
  </si>
  <si>
    <t>Insulina Treino 2 Placebo</t>
  </si>
  <si>
    <t>ESR Treino 3 Placebo</t>
  </si>
  <si>
    <t>Nº Rep Supino  Serie 3  Treino 3 Placebo</t>
  </si>
  <si>
    <t>PAS Série 4 Treino 3 Placebo (mmHg)</t>
  </si>
  <si>
    <t>PAD Série 4 Treino 3 Placebo (mmHg)</t>
  </si>
  <si>
    <t>DP Série 4 Treino 3 Placebo</t>
  </si>
  <si>
    <t>EVA Dor Pré Treino 3 Placebo</t>
  </si>
  <si>
    <t>EVA Dor Serie 1 Treino 3 Placebo</t>
  </si>
  <si>
    <t>EVA Dor Serie 2 Treino 3 Placebo</t>
  </si>
  <si>
    <t>EVA Dor Serie 3 Treino 3 Placebo</t>
  </si>
  <si>
    <t>EVA Dor Serie 4 Treino 3 Placebo</t>
  </si>
  <si>
    <t>CK Pré Treino 3 Placebo</t>
  </si>
  <si>
    <t>CK Pós Treino 3  Placebo</t>
  </si>
  <si>
    <t xml:space="preserve">LDH Pré Treino 3  Placebo </t>
  </si>
  <si>
    <t>LDH Pós Treino 3  Placebo</t>
  </si>
  <si>
    <t>IL_6 Treino 3 Placebo</t>
  </si>
  <si>
    <t>ESR 24h Placebo</t>
  </si>
  <si>
    <t>ESR  48h Placebo</t>
  </si>
  <si>
    <t xml:space="preserve">EVA Dor 48h Placebo </t>
  </si>
  <si>
    <t>CK 24h Placebo</t>
  </si>
  <si>
    <t>CK 48h Placebo</t>
  </si>
  <si>
    <t>LDH 24h Placebo</t>
  </si>
  <si>
    <t>LDH 48h Placebo</t>
  </si>
  <si>
    <t>IL_6 24h Placebo</t>
  </si>
  <si>
    <t>IL_6 48h Placebo</t>
  </si>
  <si>
    <t>1RM Agachamento 24h Placebo (Kg)</t>
  </si>
  <si>
    <t>1RM Agachamento 48h Placebo (Kg)</t>
  </si>
  <si>
    <t>IL_6 48h Farmaco</t>
  </si>
  <si>
    <t>IL_6 24h Farmaco</t>
  </si>
  <si>
    <t>1RM Agachamento 48h Fármaco (Kg)</t>
  </si>
  <si>
    <t>Volume Agachamento Série 1 Treino 3 Placebo (Kg)</t>
  </si>
  <si>
    <t>Volume Agachamento Série 2 Treino 3 Placebo (Kg)</t>
  </si>
  <si>
    <t>Volume Agachamento Série 3 Treino 3 Placebo (Kg)</t>
  </si>
  <si>
    <t>Volume Agachamento Série 4 Treino 3 Placebo (Kg)</t>
  </si>
  <si>
    <t>Volume Total Agachamento Treino 3 Placebo (Kg)</t>
  </si>
  <si>
    <t>Volume Total Treino 3 Placebo (Kg)</t>
  </si>
  <si>
    <t>Nº Rep Agachamento  Serie 4  Treino 3 Placebo</t>
  </si>
  <si>
    <t xml:space="preserve">Nº Rep Agachamento  Serie 3  Treino 3 Placebo </t>
  </si>
  <si>
    <t xml:space="preserve">Nº Rep Agachamento  Serie 2  Treino 2 Placebo </t>
  </si>
  <si>
    <t>Nº Rep Agachamento  Serie 1  Treino 3 Placebo</t>
  </si>
  <si>
    <t>Volume  Supino Série 1 Treino 3 Placebo (Kg)</t>
  </si>
  <si>
    <t>Volume  Supino Série 2 Treino 3 Placebo (Kg)</t>
  </si>
  <si>
    <t>Volume  Supino Série 3 Treino 3 Placebo (Kg)</t>
  </si>
  <si>
    <t>Volume  Supino Série 4 Treino 3 Placebo (Kg)</t>
  </si>
  <si>
    <t>Volume Total Intervenção  Placebo (Kg)</t>
  </si>
  <si>
    <t>Volume Total Supino Intervenção  Placebo (Kg)</t>
  </si>
  <si>
    <t>Volume Total Agachamento Intervenção  Placebo (Kg)</t>
  </si>
  <si>
    <t>Volume Total Intervenção  Farmaco (Kg)</t>
  </si>
  <si>
    <t>Volume Total Agachamento Intervenção  Farmaco (Kg)</t>
  </si>
  <si>
    <t>Volume Total Supino Intervenção  Farmaco (Kg)</t>
  </si>
  <si>
    <t>Volume Agachamento Série 1 Treino 2 Placebo (Kg)</t>
  </si>
  <si>
    <t>Volume Agachamento Série 2 Treino 2 Placebo (Kg)</t>
  </si>
  <si>
    <t>Volume Agachamento Série 3 Treino 2 Placebo (Kg)</t>
  </si>
  <si>
    <t>Volume Agachamento Série 4 Treino 2 Placebo (Kg)</t>
  </si>
  <si>
    <t>Volume Total Treino 2 Placebo (Kg)</t>
  </si>
  <si>
    <t>Volume Total Agachamento Treino 2 Placebo (Kg)</t>
  </si>
  <si>
    <t>Volume  Supino Série 1 Treino 2 Placebo (Kg)</t>
  </si>
  <si>
    <t>Volume  Supino Série 2 Treino 2 Placebo (Kg)</t>
  </si>
  <si>
    <t>Volume  Supino Série 3 Treino 2 Placebo (Kg)</t>
  </si>
  <si>
    <t>Volume  Supino Série 4 Treino 2 Placebo (Kg)</t>
  </si>
  <si>
    <t>Volume Total Treino 1 Placebo (Kg)</t>
  </si>
  <si>
    <t>Volume Agachamento Série 4 Treino 1 Placebo (Kg)</t>
  </si>
  <si>
    <t>Volume Agachamento Série 3 Treino 1 Placebo (Kg)</t>
  </si>
  <si>
    <t>Volume Agachamento Série 2 Treino 1 Placebo (Kg)</t>
  </si>
  <si>
    <t>Volume Agachamento Série 1 Treino 1 Placebo (Kg)</t>
  </si>
  <si>
    <t>Volume  Supino Série 4 Treino 1 Placebo (Kg)</t>
  </si>
  <si>
    <t>Volume  Supino Série 3 Treino 1 Placebo (Kg)</t>
  </si>
  <si>
    <t>Volume  Supino Série 2 Treino 1 Placebo (Kg)</t>
  </si>
  <si>
    <t>Volume  Supino Série 1 Treino 1 Placebo (Kg)</t>
  </si>
  <si>
    <t>Volume Total Agachamento Treino 3 Farmaco (Kg)</t>
  </si>
  <si>
    <t>Volume Total Treino 3 Farmaco (Kg)</t>
  </si>
  <si>
    <t>Volume Agachamento Série 4 Treino 3 Farmaco (Kg)</t>
  </si>
  <si>
    <t>Volume Agachamento Série 3 Treino 3 Farmaco (Kg)</t>
  </si>
  <si>
    <t>Volume Agachamento Série 1 Treino 3 Farmaco (Kg)</t>
  </si>
  <si>
    <t>Volume Agachamento Série 2 Treino 3 Farmaco (Kg)</t>
  </si>
  <si>
    <t>Volume Total Treino 2 Farmaco (Kg)</t>
  </si>
  <si>
    <t>Volume Total Agachamento Treino 2 Farmaco (Kg)</t>
  </si>
  <si>
    <t>Volume Agachamento Série 4 Treino 2 Farmaco (Kg)</t>
  </si>
  <si>
    <t>Volume Agachamento Série 3 Treino 2 Farmaco (Kg)</t>
  </si>
  <si>
    <t>Volume Agachamento Série 2 Treino 2 Farmaco (Kg)</t>
  </si>
  <si>
    <t>Volume Agachamento Série 1 Treino 2 Farmaco (Kg)</t>
  </si>
  <si>
    <t>Volume Total Agachamento Treino 1 Fármaco (Kg)</t>
  </si>
  <si>
    <t>Volume Total Treino 1 Farmaco (Kg)</t>
  </si>
  <si>
    <t>Volume Agachamento Série 4 Treino 1 Farmaco (Kg)</t>
  </si>
  <si>
    <t>Volume Agachamento Série 3 Treino 1 Farmaco (Kg)</t>
  </si>
  <si>
    <t>Volume Agachamento Série 2 Treino 1 Farmaco (Kg)</t>
  </si>
  <si>
    <t>Volume Agachamento Série 1 Treino 1 Farmaco (Kg)</t>
  </si>
  <si>
    <t>Volume Supino Série 4 Treino 3 Farmaco (Kg)</t>
  </si>
  <si>
    <t>Volume  Supino Série 3 Treino 3 Farmaco (Kg)</t>
  </si>
  <si>
    <t>Volume  Supino Série 2 Treino 3 Farmaco (Kg)</t>
  </si>
  <si>
    <t>Volume  Supino Série 2 Treino 2 Farmaco (Kg)</t>
  </si>
  <si>
    <t>Volume  Supino Série 3 Treino 2 Farmaco (Kg)</t>
  </si>
  <si>
    <t>Volume Supino Série 4 Treino 2 Farmaco (Kg)</t>
  </si>
  <si>
    <t>Volume  Supino Série 2 Treino 1 Farmaco (Kg)</t>
  </si>
  <si>
    <t>Volume  Supino Série 3 Treino 1 Farmaco (Kg)</t>
  </si>
  <si>
    <t>Indice HOMA IR</t>
  </si>
  <si>
    <t>Indice HOMA Beta</t>
  </si>
  <si>
    <t>1RM Agachamento Fam (Kg)</t>
  </si>
  <si>
    <t>Volume Supino Série 4 Treino 1 Farmaco (Kg)</t>
  </si>
  <si>
    <t>PAM Serie 4 Treino 1 Farmaco (mmHg)</t>
  </si>
  <si>
    <t>Delta 48h (%)</t>
  </si>
  <si>
    <t>Delta 24h  (%)</t>
  </si>
  <si>
    <t>1RM Agachamento 24h Fármaco (Kg)</t>
  </si>
  <si>
    <t>Delta 24h (%)</t>
  </si>
  <si>
    <t>Delta 24H (%)</t>
  </si>
  <si>
    <t>Delta 48H (%)</t>
  </si>
  <si>
    <t>IL_6 Treino 1 Farmaco (pg/ml)</t>
  </si>
  <si>
    <r>
      <t>Insulina de Jejum (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Calibri"/>
        <family val="2"/>
        <scheme val="minor"/>
      </rPr>
      <t>U/mL)</t>
    </r>
  </si>
  <si>
    <t>Insulina 48h Placebo</t>
  </si>
  <si>
    <t>ADM Ombro  Pré Farmaco (°C)</t>
  </si>
  <si>
    <t>TNF 24h Placebo</t>
  </si>
  <si>
    <t>TNF 48h Placebo</t>
  </si>
  <si>
    <t>TNF Treino 1 Farmaco</t>
  </si>
  <si>
    <t>TNF Treino 2 Farmaco</t>
  </si>
  <si>
    <t>TNF Treino 3 Farmaco</t>
  </si>
  <si>
    <t>TNF Treino 1 Placebo</t>
  </si>
  <si>
    <t>TNF Treino 2 Placebo</t>
  </si>
  <si>
    <t>TNF Treino 3 Placebo</t>
  </si>
  <si>
    <t>TNF 24h Farmaco</t>
  </si>
  <si>
    <t>TNF 48h Farmaco</t>
  </si>
  <si>
    <t>Média EVA Treino 1 Farmaco</t>
  </si>
  <si>
    <t>Média EVA Treino 2 Farmaco</t>
  </si>
  <si>
    <t>Média EVA Treino 3 Farmaco</t>
  </si>
  <si>
    <t>Média EVA Treino 3 Placebo</t>
  </si>
  <si>
    <t>Média EVA Treino 2 Placebo</t>
  </si>
  <si>
    <t>Média EVA Treino 1 Placebo</t>
  </si>
  <si>
    <t>ESR Treino 1 Farmaco</t>
  </si>
  <si>
    <t>Experiencia TF (anos)</t>
  </si>
  <si>
    <t>M Livre de Gordura (Kg)</t>
  </si>
  <si>
    <t>M Livre de Gordura (%)</t>
  </si>
  <si>
    <t>Volume  Supino Série 1 Treino 1 Farmaco (Kg)</t>
  </si>
  <si>
    <t>Volume  Supino Série 1 Treino 3 Farmaco (Kg)</t>
  </si>
  <si>
    <t>Delta Glicose Sessão 1 Farmaco</t>
  </si>
  <si>
    <t>Delta Glicose Sessão 2 Fármaco</t>
  </si>
  <si>
    <t>Delta Glicose Sessão 3 Farmaco</t>
  </si>
  <si>
    <t>Delta Glicose Sessão 1 Placebo</t>
  </si>
  <si>
    <t>Delta Glicose Sessão 2 Placebo</t>
  </si>
  <si>
    <t>Delta Glicose Sessão 3 Placebo</t>
  </si>
  <si>
    <t xml:space="preserve">Número total de repetições Treino Farmaco </t>
  </si>
  <si>
    <t xml:space="preserve">Número total de repetições Treino 2 Farmaco </t>
  </si>
  <si>
    <t xml:space="preserve">Número total de repetições Treino 3 Farmaco </t>
  </si>
  <si>
    <t xml:space="preserve">Número total de repetições Treino 1 Placebo </t>
  </si>
  <si>
    <t xml:space="preserve">Número total de repetições Treino 3 Placebo </t>
  </si>
  <si>
    <t xml:space="preserve">Número total de repetições Treino 2 Placebo </t>
  </si>
  <si>
    <t>Numero Repetições Agachamento Treino 1 Farmaco</t>
  </si>
  <si>
    <t>Numero Repetições Agachamento Treino 2 Farmaco</t>
  </si>
  <si>
    <t>Numero Repetições Agachamento Treino 3 Farmaco</t>
  </si>
  <si>
    <t>Numero Repetições Agachamento Treino 1 Placebo</t>
  </si>
  <si>
    <t>Numero Repetições Agachamento Treino 2 Placebo</t>
  </si>
  <si>
    <t>PAM Série 4 Treino 2 Farmaco (mmHg)</t>
  </si>
  <si>
    <t>PAM Série 4 Treino 3 Farmaco (mmHg)</t>
  </si>
  <si>
    <t>PAM Série 4 Treino 1 Placebo (mmHg)</t>
  </si>
  <si>
    <t>PAM Série 4 Treino 2 Placebo (mmHg)</t>
  </si>
  <si>
    <t>PAM Série 4 Treino 3 Placebo (mmHg)</t>
  </si>
  <si>
    <t>PAS 24h Farmaco (mmHg)</t>
  </si>
  <si>
    <t>PAD 24h Farmaco (mmHg)</t>
  </si>
  <si>
    <t>PAM 24h Farmaco (mmHg)</t>
  </si>
  <si>
    <t>DP 24h Farmaco</t>
  </si>
  <si>
    <t>PAS 48h Farmaco (mmHg)</t>
  </si>
  <si>
    <t>PAD 48h Farmaco (mmHg)</t>
  </si>
  <si>
    <t>PAM 48h Farmaco (mmHg)</t>
  </si>
  <si>
    <t>DP 48h Farmaco</t>
  </si>
  <si>
    <t>PAS 24h Placebo (mmHg)</t>
  </si>
  <si>
    <t>PAD 24h Placebo (mmHg)</t>
  </si>
  <si>
    <t>PAM 24h Placebo (mmHg)</t>
  </si>
  <si>
    <t>DP 24h Placebo</t>
  </si>
  <si>
    <t>PAS 48h Placebo (mmHg)</t>
  </si>
  <si>
    <t>PAD 48h Placebo (mmHg)</t>
  </si>
  <si>
    <t>PAM 48h Placebo (mmHg)</t>
  </si>
  <si>
    <t>DP 48h Placebo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</si>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</sst>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2" fontId="0" fillId="0" borderId="0" xfId="0" applyNumberFormat="1" applyFill="1"/>
    <xf numFmtId="2" fontId="3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/>
    <xf numFmtId="1" fontId="0" fillId="0" borderId="0" xfId="0" applyNumberFormat="1" applyFont="1" applyFill="1" applyAlignment="1">
      <alignment horizontal="center"/>
    </xf>
    <xf numFmtId="164" fontId="0" fillId="0" borderId="0" xfId="0" applyNumberFormat="1" applyFont="1" applyFill="1" applyAlignment="1">
      <alignment horizontal="center"/>
    </xf>
    <xf numFmtId="2" fontId="0" fillId="0" borderId="0" xfId="0" applyNumberFormat="1" applyFont="1" applyFill="1" applyAlignment="1">
      <alignment horizontal="center"/>
    </xf>
    <xf numFmtId="164" fontId="0" fillId="0" borderId="0" xfId="0" applyNumberFormat="1" applyFont="1" applyFill="1" applyAlignment="1">
      <alignment horizontal="center" vertical="center"/>
    </xf>
    <xf numFmtId="2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3" Type="http://schemas.openxmlformats.org/officeDocument/2006/relationships/styles" Target="styles.xml"/><Relationship Id="rId7" Type="http://schemas.microsoft.com/office/2017/10/relationships/person" Target="persons/person0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schemas.microsoft.com/office/2017/10/relationships/person" Target="persons/person3.xml"/><Relationship Id="rId5" Type="http://schemas.openxmlformats.org/officeDocument/2006/relationships/calcChain" Target="calcChain.xml"/><Relationship Id="rId10" Type="http://schemas.microsoft.com/office/2017/10/relationships/person" Target="persons/person2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E54BB-AC54-4E29-80B8-1DAAA4964D77}">
  <dimension ref="A1:NZ48"/>
  <sheetViews>
    <sheetView tabSelected="1" zoomScale="55" zoomScaleNormal="55" workbookViewId="0"/>
  </sheetViews>
  <sheetFormatPr defaultRowHeight="14.4" x14ac:dyDescent="0.3"/>
  <cols>
    <col min="1" max="1" width="8.88671875" style="4"/>
    <col min="2" max="2" width="13.44140625" style="4" customWidth="1"/>
    <col min="3" max="3" width="20" style="4" bestFit="1" customWidth="1"/>
    <col min="4" max="4" width="13.33203125" style="4" customWidth="1"/>
    <col min="5" max="5" width="12.109375" style="4" customWidth="1"/>
    <col min="6" max="6" width="13.44140625" style="4" customWidth="1"/>
    <col min="7" max="8" width="10.5546875" style="4" bestFit="1" customWidth="1"/>
    <col min="9" max="9" width="11.44140625" style="4" customWidth="1"/>
    <col min="10" max="10" width="11.5546875" style="4" customWidth="1"/>
    <col min="11" max="11" width="11.88671875" style="4" customWidth="1"/>
    <col min="12" max="12" width="12.5546875" style="4" customWidth="1"/>
    <col min="13" max="13" width="13.6640625" style="4" customWidth="1"/>
    <col min="14" max="15" width="11.33203125" style="4" customWidth="1"/>
    <col min="16" max="16" width="11.6640625" style="4" customWidth="1"/>
    <col min="17" max="17" width="13.5546875" style="4" customWidth="1"/>
    <col min="18" max="18" width="10.5546875" style="4" bestFit="1" customWidth="1"/>
    <col min="19" max="19" width="11.5546875" style="4" bestFit="1" customWidth="1"/>
    <col min="20" max="23" width="10.5546875" style="4" bestFit="1" customWidth="1"/>
    <col min="24" max="24" width="22.44140625" style="4" bestFit="1" customWidth="1"/>
    <col min="25" max="25" width="21.88671875" style="4" bestFit="1" customWidth="1"/>
    <col min="26" max="26" width="18.33203125" style="4" customWidth="1"/>
    <col min="27" max="27" width="24.6640625" style="4" bestFit="1" customWidth="1"/>
    <col min="28" max="29" width="18.33203125" style="4" customWidth="1"/>
    <col min="30" max="30" width="22.5546875" style="4" customWidth="1"/>
    <col min="31" max="31" width="25.6640625" style="4" customWidth="1"/>
    <col min="32" max="32" width="16.88671875" style="4" customWidth="1"/>
    <col min="33" max="33" width="21.6640625" style="4" customWidth="1"/>
    <col min="34" max="34" width="25.88671875" style="4" bestFit="1" customWidth="1"/>
    <col min="35" max="35" width="31.5546875" style="4" bestFit="1" customWidth="1"/>
    <col min="36" max="36" width="22.6640625" style="4" bestFit="1" customWidth="1"/>
    <col min="37" max="37" width="28.88671875" style="4" bestFit="1" customWidth="1"/>
    <col min="38" max="38" width="29.33203125" style="4" customWidth="1"/>
    <col min="39" max="39" width="28.88671875" style="4" customWidth="1"/>
    <col min="40" max="40" width="19.88671875" style="4" bestFit="1" customWidth="1"/>
    <col min="41" max="41" width="38.109375" style="4" customWidth="1"/>
    <col min="42" max="42" width="39.6640625" style="4" customWidth="1"/>
    <col min="43" max="44" width="38" style="4" customWidth="1"/>
    <col min="45" max="47" width="41.88671875" style="4" bestFit="1" customWidth="1"/>
    <col min="48" max="48" width="41.44140625" style="4" bestFit="1" customWidth="1"/>
    <col min="49" max="49" width="41.44140625" style="4" customWidth="1"/>
    <col min="50" max="50" width="40.5546875" style="4" customWidth="1"/>
    <col min="51" max="51" width="45.88671875" style="4" customWidth="1"/>
    <col min="52" max="52" width="46" style="4" customWidth="1"/>
    <col min="53" max="53" width="44.33203125" style="4" customWidth="1"/>
    <col min="54" max="54" width="44.5546875" style="4" bestFit="1" customWidth="1"/>
    <col min="55" max="55" width="47.6640625" style="4" customWidth="1"/>
    <col min="56" max="58" width="47.6640625" style="4" bestFit="1" customWidth="1"/>
    <col min="59" max="59" width="47.6640625" style="4" customWidth="1"/>
    <col min="60" max="60" width="46.44140625" style="4" customWidth="1"/>
    <col min="61" max="61" width="33" style="4" bestFit="1" customWidth="1"/>
    <col min="62" max="62" width="32.33203125" style="4" customWidth="1"/>
    <col min="63" max="63" width="35.88671875" style="4" customWidth="1"/>
    <col min="64" max="65" width="34.88671875" style="4" customWidth="1"/>
    <col min="66" max="66" width="25.88671875" style="4" customWidth="1"/>
    <col min="67" max="67" width="32.88671875" style="4" customWidth="1"/>
    <col min="68" max="68" width="30.5546875" style="4" customWidth="1"/>
    <col min="69" max="69" width="30.109375" style="4" customWidth="1"/>
    <col min="70" max="70" width="30.44140625" style="4" customWidth="1"/>
    <col min="71" max="72" width="30.5546875" style="4" customWidth="1"/>
    <col min="73" max="75" width="37.109375" style="4" customWidth="1"/>
    <col min="76" max="76" width="23.33203125" style="4" customWidth="1"/>
    <col min="77" max="77" width="24" style="4" customWidth="1"/>
    <col min="78" max="78" width="25.109375" style="4" customWidth="1"/>
    <col min="79" max="79" width="24.6640625" style="4" customWidth="1"/>
    <col min="80" max="80" width="20.109375" style="4" bestFit="1" customWidth="1"/>
    <col min="81" max="81" width="27.5546875" style="4" bestFit="1" customWidth="1"/>
    <col min="82" max="82" width="25.109375" style="4" customWidth="1"/>
    <col min="83" max="83" width="22.5546875" style="4" customWidth="1"/>
    <col min="84" max="84" width="39" style="4" customWidth="1"/>
    <col min="85" max="85" width="37.5546875" style="4" customWidth="1"/>
    <col min="86" max="86" width="38.109375" style="4" customWidth="1"/>
    <col min="87" max="87" width="39.5546875" style="4" customWidth="1"/>
    <col min="88" max="88" width="41.44140625" style="4" bestFit="1" customWidth="1"/>
    <col min="89" max="90" width="41.88671875" style="4" bestFit="1" customWidth="1"/>
    <col min="91" max="91" width="41.44140625" style="4" bestFit="1" customWidth="1"/>
    <col min="92" max="92" width="41.44140625" style="4" customWidth="1"/>
    <col min="93" max="93" width="39.88671875" style="4" bestFit="1" customWidth="1"/>
    <col min="94" max="94" width="35" style="4" customWidth="1"/>
    <col min="95" max="95" width="33.5546875" style="4" customWidth="1"/>
    <col min="96" max="96" width="34.6640625" style="4" customWidth="1"/>
    <col min="97" max="97" width="34" style="4" customWidth="1"/>
    <col min="98" max="102" width="47.6640625" style="4" bestFit="1" customWidth="1"/>
    <col min="103" max="103" width="47.6640625" style="4" customWidth="1"/>
    <col min="104" max="104" width="36.33203125" style="4" customWidth="1"/>
    <col min="105" max="105" width="31.5546875" style="4" customWidth="1"/>
    <col min="106" max="107" width="34.5546875" style="4" customWidth="1"/>
    <col min="108" max="108" width="35.44140625" style="4" customWidth="1"/>
    <col min="109" max="109" width="31.5546875" style="4" customWidth="1"/>
    <col min="110" max="110" width="32.33203125" style="4" customWidth="1"/>
    <col min="111" max="112" width="31" style="4" customWidth="1"/>
    <col min="113" max="113" width="30.33203125" style="4" customWidth="1"/>
    <col min="114" max="114" width="30.5546875" style="4" customWidth="1"/>
    <col min="115" max="115" width="26.6640625" style="4" bestFit="1" customWidth="1"/>
    <col min="116" max="116" width="35.44140625" style="4" customWidth="1"/>
    <col min="117" max="118" width="36.109375" style="4" customWidth="1"/>
    <col min="119" max="119" width="25.88671875" style="4" customWidth="1"/>
    <col min="120" max="122" width="26.44140625" style="4" customWidth="1"/>
    <col min="123" max="123" width="20.109375" style="4" bestFit="1" customWidth="1"/>
    <col min="124" max="124" width="21.5546875" style="4" customWidth="1"/>
    <col min="125" max="125" width="25.44140625" style="4" customWidth="1"/>
    <col min="126" max="126" width="21.44140625" style="4" customWidth="1"/>
    <col min="127" max="127" width="38.33203125" style="4" customWidth="1"/>
    <col min="128" max="128" width="37.5546875" style="4" customWidth="1"/>
    <col min="129" max="129" width="37.44140625" style="4" customWidth="1"/>
    <col min="130" max="130" width="38.33203125" style="4" customWidth="1"/>
    <col min="131" max="131" width="41.44140625" style="4" bestFit="1" customWidth="1"/>
    <col min="132" max="132" width="41.88671875" style="4" bestFit="1" customWidth="1"/>
    <col min="133" max="134" width="41.44140625" style="4" bestFit="1" customWidth="1"/>
    <col min="135" max="135" width="41.44140625" style="4" customWidth="1"/>
    <col min="136" max="136" width="40.6640625" style="4" customWidth="1"/>
    <col min="137" max="137" width="36.109375" style="4" customWidth="1"/>
    <col min="138" max="138" width="35.109375" style="4" customWidth="1"/>
    <col min="139" max="139" width="34.88671875" style="4" customWidth="1"/>
    <col min="140" max="140" width="35.33203125" style="4" customWidth="1"/>
    <col min="141" max="143" width="47.6640625" style="4" bestFit="1" customWidth="1"/>
    <col min="144" max="144" width="47.33203125" style="4" bestFit="1" customWidth="1"/>
    <col min="145" max="145" width="47.33203125" style="4" customWidth="1"/>
    <col min="146" max="146" width="47.33203125" style="4" bestFit="1" customWidth="1"/>
    <col min="147" max="147" width="33" style="4" bestFit="1" customWidth="1"/>
    <col min="148" max="148" width="31.33203125" style="4" customWidth="1"/>
    <col min="149" max="149" width="35" style="4" customWidth="1"/>
    <col min="150" max="150" width="34.6640625" style="4" customWidth="1"/>
    <col min="151" max="151" width="35" style="4" customWidth="1"/>
    <col min="152" max="152" width="26.6640625" style="4" customWidth="1"/>
    <col min="153" max="153" width="29.109375" style="4" customWidth="1"/>
    <col min="154" max="154" width="30.88671875" style="4" customWidth="1"/>
    <col min="155" max="155" width="30.109375" style="4" customWidth="1"/>
    <col min="156" max="156" width="30.6640625" style="4" customWidth="1"/>
    <col min="157" max="157" width="30.5546875" style="4" customWidth="1"/>
    <col min="158" max="158" width="26.6640625" style="4" bestFit="1" customWidth="1"/>
    <col min="159" max="159" width="36.6640625" style="4" customWidth="1"/>
    <col min="160" max="161" width="36.88671875" style="4" customWidth="1"/>
    <col min="162" max="162" width="23" style="4" bestFit="1" customWidth="1"/>
    <col min="163" max="165" width="25.33203125" style="4" customWidth="1"/>
    <col min="166" max="166" width="20.109375" style="4" bestFit="1" customWidth="1"/>
    <col min="167" max="167" width="21.6640625" style="4" customWidth="1"/>
    <col min="168" max="168" width="25.6640625" style="4" customWidth="1"/>
    <col min="169" max="169" width="16.88671875" style="4" customWidth="1"/>
    <col min="170" max="170" width="16.6640625" style="4" customWidth="1"/>
    <col min="171" max="175" width="23.33203125" style="4" customWidth="1"/>
    <col min="176" max="176" width="16.33203125" style="4" customWidth="1"/>
    <col min="177" max="177" width="25.33203125" style="4" customWidth="1"/>
    <col min="178" max="179" width="24.5546875" style="4" customWidth="1"/>
    <col min="180" max="180" width="16.33203125" style="4" customWidth="1"/>
    <col min="181" max="181" width="21.109375" style="4" customWidth="1"/>
    <col min="182" max="182" width="21.6640625" style="4" customWidth="1"/>
    <col min="183" max="183" width="27.109375" style="4" customWidth="1"/>
    <col min="184" max="184" width="13.33203125" style="4" bestFit="1" customWidth="1"/>
    <col min="185" max="185" width="28.33203125" style="4" customWidth="1"/>
    <col min="186" max="186" width="12.6640625" style="4" bestFit="1" customWidth="1"/>
    <col min="187" max="187" width="33.44140625" style="4" bestFit="1" customWidth="1"/>
    <col min="188" max="188" width="13.33203125" style="4" bestFit="1" customWidth="1"/>
    <col min="189" max="189" width="33.88671875" style="4" bestFit="1" customWidth="1"/>
    <col min="190" max="190" width="12.6640625" style="4" bestFit="1" customWidth="1"/>
    <col min="191" max="191" width="27.44140625" style="4" customWidth="1"/>
    <col min="192" max="192" width="12.6640625" style="4" bestFit="1" customWidth="1"/>
    <col min="193" max="193" width="27.33203125" style="4" customWidth="1"/>
    <col min="194" max="194" width="12.6640625" style="4" bestFit="1" customWidth="1"/>
    <col min="195" max="195" width="27.109375" style="4" customWidth="1"/>
    <col min="196" max="196" width="12.6640625" style="4" bestFit="1" customWidth="1"/>
    <col min="197" max="197" width="28.109375" style="4" customWidth="1"/>
    <col min="198" max="198" width="12.6640625" style="4" bestFit="1" customWidth="1"/>
    <col min="199" max="200" width="16" style="4" customWidth="1"/>
    <col min="201" max="202" width="17" style="4" customWidth="1"/>
    <col min="203" max="204" width="16.6640625" style="4" customWidth="1"/>
    <col min="205" max="206" width="16.88671875" style="4" customWidth="1"/>
    <col min="207" max="210" width="16" style="4" bestFit="1" customWidth="1"/>
    <col min="211" max="211" width="21" style="4" customWidth="1"/>
    <col min="212" max="212" width="21.44140625" style="4" customWidth="1"/>
    <col min="213" max="213" width="31.5546875" style="4" customWidth="1"/>
    <col min="214" max="214" width="28" style="4" customWidth="1"/>
    <col min="215" max="215" width="38.109375" style="4" customWidth="1"/>
    <col min="216" max="216" width="37.44140625" style="4" customWidth="1"/>
    <col min="217" max="217" width="39.109375" style="4" customWidth="1"/>
    <col min="218" max="218" width="37.5546875" style="4" customWidth="1"/>
    <col min="219" max="222" width="41.44140625" style="4" bestFit="1" customWidth="1"/>
    <col min="223" max="223" width="41.44140625" style="4" customWidth="1"/>
    <col min="224" max="224" width="39.44140625" style="4" bestFit="1" customWidth="1"/>
    <col min="225" max="225" width="43.6640625" style="4" bestFit="1" customWidth="1"/>
    <col min="226" max="226" width="43.6640625" style="4" customWidth="1"/>
    <col min="227" max="227" width="43.88671875" style="4" customWidth="1"/>
    <col min="228" max="228" width="43.33203125" style="4" customWidth="1"/>
    <col min="229" max="232" width="47.33203125" style="4" bestFit="1" customWidth="1"/>
    <col min="233" max="233" width="47.33203125" style="4" customWidth="1"/>
    <col min="234" max="234" width="45.44140625" style="4" customWidth="1"/>
    <col min="235" max="235" width="32.5546875" style="4" bestFit="1" customWidth="1"/>
    <col min="236" max="236" width="32.33203125" style="4" customWidth="1"/>
    <col min="237" max="238" width="34.88671875" style="4" customWidth="1"/>
    <col min="239" max="239" width="35.109375" style="4" customWidth="1"/>
    <col min="240" max="240" width="27" style="4" customWidth="1"/>
    <col min="241" max="241" width="33.6640625" style="4" customWidth="1"/>
    <col min="242" max="242" width="33.5546875" style="4" customWidth="1"/>
    <col min="243" max="243" width="36.5546875" style="4" customWidth="1"/>
    <col min="244" max="244" width="39.44140625" style="4" customWidth="1"/>
    <col min="245" max="246" width="33.88671875" style="4" customWidth="1"/>
    <col min="247" max="247" width="35.6640625" style="4" bestFit="1" customWidth="1"/>
    <col min="248" max="248" width="35.88671875" style="4" bestFit="1" customWidth="1"/>
    <col min="249" max="249" width="35.88671875" style="4" customWidth="1"/>
    <col min="250" max="250" width="23" style="4" bestFit="1" customWidth="1"/>
    <col min="251" max="251" width="23.5546875" style="4" bestFit="1" customWidth="1"/>
    <col min="252" max="252" width="24.5546875" style="4" bestFit="1" customWidth="1"/>
    <col min="253" max="253" width="25.88671875" style="4" customWidth="1"/>
    <col min="254" max="254" width="19.6640625" style="4" bestFit="1" customWidth="1"/>
    <col min="255" max="255" width="23.33203125" style="4" customWidth="1"/>
    <col min="256" max="256" width="26.109375" style="4" customWidth="1"/>
    <col min="257" max="257" width="22.33203125" style="4" customWidth="1"/>
    <col min="258" max="259" width="38" style="4" bestFit="1" customWidth="1"/>
    <col min="260" max="260" width="37.33203125" style="4" customWidth="1"/>
    <col min="261" max="261" width="38.44140625" style="4" bestFit="1" customWidth="1"/>
    <col min="262" max="265" width="41.44140625" style="4" bestFit="1" customWidth="1"/>
    <col min="266" max="266" width="41.44140625" style="4" customWidth="1"/>
    <col min="267" max="267" width="39.88671875" style="4" bestFit="1" customWidth="1"/>
    <col min="268" max="268" width="33" style="4" customWidth="1"/>
    <col min="269" max="269" width="34.33203125" style="4" customWidth="1"/>
    <col min="270" max="270" width="35.33203125" style="4" customWidth="1"/>
    <col min="271" max="271" width="34.109375" style="4" customWidth="1"/>
    <col min="272" max="275" width="47.33203125" style="4" bestFit="1" customWidth="1"/>
    <col min="276" max="277" width="47.33203125" style="4" customWidth="1"/>
    <col min="278" max="278" width="35.88671875" style="4" customWidth="1"/>
    <col min="279" max="279" width="33.44140625" style="4" customWidth="1"/>
    <col min="280" max="280" width="34.33203125" style="4" bestFit="1" customWidth="1"/>
    <col min="281" max="281" width="34.44140625" style="4" customWidth="1"/>
    <col min="282" max="282" width="34" style="4" customWidth="1"/>
    <col min="283" max="283" width="27" style="4" customWidth="1"/>
    <col min="284" max="284" width="35.88671875" style="4" customWidth="1"/>
    <col min="285" max="285" width="31.44140625" style="4" customWidth="1"/>
    <col min="286" max="286" width="30.33203125" style="4" customWidth="1"/>
    <col min="287" max="289" width="31.6640625" style="4" customWidth="1"/>
    <col min="290" max="290" width="35.6640625" style="4" bestFit="1" customWidth="1"/>
    <col min="291" max="291" width="35.44140625" style="4" bestFit="1" customWidth="1"/>
    <col min="292" max="292" width="35.44140625" style="4" customWidth="1"/>
    <col min="293" max="293" width="27.33203125" style="4" customWidth="1"/>
    <col min="294" max="294" width="28.109375" style="4" customWidth="1"/>
    <col min="295" max="295" width="28.44140625" style="4" customWidth="1"/>
    <col min="296" max="296" width="24.6640625" style="4" bestFit="1" customWidth="1"/>
    <col min="297" max="297" width="19.6640625" style="4" bestFit="1" customWidth="1"/>
    <col min="298" max="298" width="20.109375" style="4" bestFit="1" customWidth="1"/>
    <col min="299" max="299" width="24.33203125" style="4" bestFit="1" customWidth="1"/>
    <col min="300" max="300" width="20.6640625" style="4" bestFit="1" customWidth="1"/>
    <col min="301" max="303" width="38" style="4" bestFit="1" customWidth="1"/>
    <col min="304" max="304" width="38.44140625" style="4" bestFit="1" customWidth="1"/>
    <col min="305" max="308" width="41.44140625" style="4" bestFit="1" customWidth="1"/>
    <col min="309" max="309" width="41.44140625" style="4" customWidth="1"/>
    <col min="310" max="310" width="39.88671875" style="4" customWidth="1"/>
    <col min="311" max="311" width="43.33203125" style="4" bestFit="1" customWidth="1"/>
    <col min="312" max="312" width="43.44140625" style="4" bestFit="1" customWidth="1"/>
    <col min="313" max="313" width="43.6640625" style="4" bestFit="1" customWidth="1"/>
    <col min="314" max="314" width="43" style="4" bestFit="1" customWidth="1"/>
    <col min="315" max="315" width="48" style="4" customWidth="1"/>
    <col min="316" max="316" width="47.6640625" style="4" customWidth="1"/>
    <col min="317" max="317" width="48.88671875" style="4" customWidth="1"/>
    <col min="318" max="318" width="47.33203125" style="4" bestFit="1" customWidth="1"/>
    <col min="319" max="319" width="47.33203125" style="4" customWidth="1"/>
    <col min="320" max="320" width="45.5546875" style="4" bestFit="1" customWidth="1"/>
    <col min="321" max="321" width="32.5546875" style="4" bestFit="1" customWidth="1"/>
    <col min="322" max="322" width="32" style="4" bestFit="1" customWidth="1"/>
    <col min="323" max="323" width="34.6640625" style="4" bestFit="1" customWidth="1"/>
    <col min="324" max="324" width="35" style="4" bestFit="1" customWidth="1"/>
    <col min="325" max="325" width="34.33203125" style="4" customWidth="1"/>
    <col min="326" max="326" width="25.88671875" style="4" bestFit="1" customWidth="1"/>
    <col min="327" max="327" width="28" style="4" bestFit="1" customWidth="1"/>
    <col min="328" max="331" width="31.109375" style="4" bestFit="1" customWidth="1"/>
    <col min="332" max="332" width="26.33203125" style="4" bestFit="1" customWidth="1"/>
    <col min="333" max="333" width="35.6640625" style="4" bestFit="1" customWidth="1"/>
    <col min="334" max="334" width="35.88671875" style="4" bestFit="1" customWidth="1"/>
    <col min="335" max="335" width="35.88671875" style="4" customWidth="1"/>
    <col min="336" max="336" width="23" style="4" bestFit="1" customWidth="1"/>
    <col min="337" max="337" width="23.5546875" style="4" bestFit="1" customWidth="1"/>
    <col min="338" max="338" width="24.5546875" style="4" bestFit="1" customWidth="1"/>
    <col min="339" max="339" width="24.6640625" style="4" bestFit="1" customWidth="1"/>
    <col min="340" max="340" width="19.6640625" style="4" bestFit="1" customWidth="1"/>
    <col min="341" max="341" width="20.109375" style="4" bestFit="1" customWidth="1"/>
    <col min="342" max="342" width="24.33203125" style="4" bestFit="1" customWidth="1"/>
    <col min="343" max="343" width="16.5546875" style="4" bestFit="1" customWidth="1"/>
    <col min="344" max="344" width="16.109375" style="4" bestFit="1" customWidth="1"/>
    <col min="345" max="346" width="22.88671875" style="4" bestFit="1" customWidth="1"/>
    <col min="347" max="347" width="25.5546875" style="4" customWidth="1"/>
    <col min="348" max="348" width="24.5546875" style="4" customWidth="1"/>
    <col min="349" max="349" width="24.88671875" style="4" customWidth="1"/>
    <col min="350" max="350" width="14.5546875" style="4" customWidth="1"/>
    <col min="351" max="353" width="23.6640625" style="4" customWidth="1"/>
    <col min="354" max="354" width="15.44140625" style="4" customWidth="1"/>
    <col min="355" max="356" width="20.33203125" style="4" bestFit="1" customWidth="1"/>
    <col min="357" max="357" width="27.5546875" style="4" bestFit="1" customWidth="1"/>
    <col min="358" max="358" width="12.6640625" style="4" bestFit="1" customWidth="1"/>
    <col min="359" max="359" width="27.5546875" style="4" bestFit="1" customWidth="1"/>
    <col min="360" max="360" width="12.6640625" style="4" bestFit="1" customWidth="1"/>
    <col min="361" max="361" width="33.33203125" style="4" bestFit="1" customWidth="1"/>
    <col min="362" max="362" width="12.6640625" style="4" bestFit="1" customWidth="1"/>
    <col min="363" max="363" width="33.33203125" style="4" bestFit="1" customWidth="1"/>
    <col min="364" max="364" width="12.6640625" style="4" bestFit="1" customWidth="1"/>
    <col min="365" max="365" width="28.109375" style="4" bestFit="1" customWidth="1"/>
    <col min="366" max="366" width="12.6640625" style="4" bestFit="1" customWidth="1"/>
    <col min="367" max="367" width="28.109375" style="4" bestFit="1" customWidth="1"/>
    <col min="368" max="368" width="12.6640625" style="4" bestFit="1" customWidth="1"/>
    <col min="369" max="369" width="27.44140625" style="4" bestFit="1" customWidth="1"/>
    <col min="370" max="370" width="12.88671875" style="4" bestFit="1" customWidth="1"/>
    <col min="371" max="371" width="27.44140625" style="4" bestFit="1" customWidth="1"/>
    <col min="372" max="372" width="12.88671875" style="4" bestFit="1" customWidth="1"/>
    <col min="373" max="373" width="15.33203125" style="4" bestFit="1" customWidth="1"/>
    <col min="374" max="374" width="12.6640625" style="4" bestFit="1" customWidth="1"/>
    <col min="375" max="375" width="15.33203125" style="4" bestFit="1" customWidth="1"/>
    <col min="376" max="376" width="12.6640625" style="4" bestFit="1" customWidth="1"/>
    <col min="377" max="378" width="16.44140625" style="4" bestFit="1" customWidth="1"/>
    <col min="379" max="382" width="15.5546875" style="4" bestFit="1" customWidth="1"/>
    <col min="383" max="384" width="19.6640625" style="4" bestFit="1" customWidth="1"/>
    <col min="385" max="385" width="43.44140625" style="4" bestFit="1" customWidth="1"/>
    <col min="386" max="386" width="49.5546875" style="4" bestFit="1" customWidth="1"/>
    <col min="387" max="387" width="36.5546875" style="4" bestFit="1" customWidth="1"/>
    <col min="388" max="388" width="43.44140625" style="4" bestFit="1" customWidth="1"/>
    <col min="389" max="389" width="49.5546875" style="4" bestFit="1" customWidth="1"/>
    <col min="390" max="390" width="36.5546875" style="4" bestFit="1" customWidth="1"/>
    <col min="391" max="16384" width="8.88671875" style="4"/>
  </cols>
  <sheetData>
    <row r="1" spans="1:390" s="1" customFormat="1" x14ac:dyDescent="0.3">
      <c r="A1" s="1" t="s">
        <v>368</v>
      </c>
      <c r="B1" s="1" t="s">
        <v>2</v>
      </c>
      <c r="C1" s="1" t="s">
        <v>325</v>
      </c>
      <c r="D1" s="1" t="s">
        <v>0</v>
      </c>
      <c r="E1" s="1" t="s">
        <v>18</v>
      </c>
      <c r="F1" s="1" t="s">
        <v>1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21</v>
      </c>
      <c r="T1" s="1" t="s">
        <v>15</v>
      </c>
      <c r="U1" s="1" t="s">
        <v>16</v>
      </c>
      <c r="V1" s="1" t="s">
        <v>17</v>
      </c>
      <c r="W1" s="1" t="s">
        <v>20</v>
      </c>
      <c r="X1" s="1" t="s">
        <v>326</v>
      </c>
      <c r="Y1" s="1" t="s">
        <v>327</v>
      </c>
      <c r="Z1" s="1" t="s">
        <v>133</v>
      </c>
      <c r="AA1" s="1" t="s">
        <v>305</v>
      </c>
      <c r="AB1" s="1" t="s">
        <v>294</v>
      </c>
      <c r="AC1" s="1" t="s">
        <v>293</v>
      </c>
      <c r="AD1" s="1" t="s">
        <v>117</v>
      </c>
      <c r="AE1" s="1" t="s">
        <v>295</v>
      </c>
      <c r="AF1" s="1" t="s">
        <v>19</v>
      </c>
      <c r="AG1" s="1" t="s">
        <v>118</v>
      </c>
      <c r="AH1" s="1" t="s">
        <v>22</v>
      </c>
      <c r="AI1" s="1" t="s">
        <v>120</v>
      </c>
      <c r="AJ1" s="1" t="s">
        <v>23</v>
      </c>
      <c r="AK1" s="1" t="s">
        <v>119</v>
      </c>
      <c r="AL1" s="1" t="s">
        <v>307</v>
      </c>
      <c r="AM1" s="1" t="s">
        <v>153</v>
      </c>
      <c r="AN1" s="1" t="s">
        <v>324</v>
      </c>
      <c r="AO1" s="1" t="s">
        <v>24</v>
      </c>
      <c r="AP1" s="1" t="s">
        <v>25</v>
      </c>
      <c r="AQ1" s="1" t="s">
        <v>26</v>
      </c>
      <c r="AR1" s="1" t="s">
        <v>27</v>
      </c>
      <c r="AS1" s="1" t="s">
        <v>328</v>
      </c>
      <c r="AT1" s="1" t="s">
        <v>291</v>
      </c>
      <c r="AU1" s="1" t="s">
        <v>292</v>
      </c>
      <c r="AV1" s="1" t="s">
        <v>296</v>
      </c>
      <c r="AW1" s="1" t="s">
        <v>336</v>
      </c>
      <c r="AX1" s="1" t="s">
        <v>28</v>
      </c>
      <c r="AY1" s="1" t="s">
        <v>121</v>
      </c>
      <c r="AZ1" s="1" t="s">
        <v>122</v>
      </c>
      <c r="BA1" s="1" t="s">
        <v>123</v>
      </c>
      <c r="BB1" s="1" t="s">
        <v>124</v>
      </c>
      <c r="BC1" s="1" t="s">
        <v>284</v>
      </c>
      <c r="BD1" s="1" t="s">
        <v>283</v>
      </c>
      <c r="BE1" s="1" t="s">
        <v>282</v>
      </c>
      <c r="BF1" s="1" t="s">
        <v>281</v>
      </c>
      <c r="BG1" s="1" t="s">
        <v>342</v>
      </c>
      <c r="BH1" s="1" t="s">
        <v>279</v>
      </c>
      <c r="BI1" s="1" t="s">
        <v>280</v>
      </c>
      <c r="BJ1" s="1" t="s">
        <v>29</v>
      </c>
      <c r="BK1" s="1" t="s">
        <v>125</v>
      </c>
      <c r="BL1" s="1" t="s">
        <v>126</v>
      </c>
      <c r="BM1" s="1" t="s">
        <v>297</v>
      </c>
      <c r="BN1" s="1" t="s">
        <v>139</v>
      </c>
      <c r="BO1" s="1" t="s">
        <v>132</v>
      </c>
      <c r="BP1" s="1" t="s">
        <v>30</v>
      </c>
      <c r="BQ1" s="1" t="s">
        <v>31</v>
      </c>
      <c r="BR1" s="1" t="s">
        <v>32</v>
      </c>
      <c r="BS1" s="1" t="s">
        <v>33</v>
      </c>
      <c r="BT1" s="1" t="s">
        <v>318</v>
      </c>
      <c r="BU1" s="1" t="s">
        <v>76</v>
      </c>
      <c r="BV1" s="1" t="s">
        <v>75</v>
      </c>
      <c r="BW1" s="1" t="s">
        <v>330</v>
      </c>
      <c r="BX1" s="1" t="s">
        <v>127</v>
      </c>
      <c r="BY1" s="1" t="s">
        <v>128</v>
      </c>
      <c r="BZ1" s="1" t="s">
        <v>129</v>
      </c>
      <c r="CA1" s="1" t="s">
        <v>130</v>
      </c>
      <c r="CB1" s="1" t="s">
        <v>310</v>
      </c>
      <c r="CC1" s="1" t="s">
        <v>304</v>
      </c>
      <c r="CD1" s="1" t="s">
        <v>77</v>
      </c>
      <c r="CE1" s="1" t="s">
        <v>131</v>
      </c>
      <c r="CF1" s="1" t="s">
        <v>34</v>
      </c>
      <c r="CG1" s="1" t="s">
        <v>35</v>
      </c>
      <c r="CH1" s="1" t="s">
        <v>36</v>
      </c>
      <c r="CI1" s="1" t="s">
        <v>37</v>
      </c>
      <c r="CJ1" s="1" t="s">
        <v>254</v>
      </c>
      <c r="CK1" s="1" t="s">
        <v>288</v>
      </c>
      <c r="CL1" s="1" t="s">
        <v>289</v>
      </c>
      <c r="CM1" s="1" t="s">
        <v>290</v>
      </c>
      <c r="CN1" s="1" t="s">
        <v>337</v>
      </c>
      <c r="CO1" s="1" t="s">
        <v>38</v>
      </c>
      <c r="CP1" s="1" t="s">
        <v>39</v>
      </c>
      <c r="CQ1" s="1" t="s">
        <v>40</v>
      </c>
      <c r="CR1" s="1" t="s">
        <v>41</v>
      </c>
      <c r="CS1" s="1" t="s">
        <v>42</v>
      </c>
      <c r="CT1" s="1" t="s">
        <v>278</v>
      </c>
      <c r="CU1" s="1" t="s">
        <v>277</v>
      </c>
      <c r="CV1" s="1" t="s">
        <v>276</v>
      </c>
      <c r="CW1" s="1" t="s">
        <v>275</v>
      </c>
      <c r="CX1" s="1" t="s">
        <v>274</v>
      </c>
      <c r="CY1" s="1" t="s">
        <v>343</v>
      </c>
      <c r="CZ1" s="1" t="s">
        <v>273</v>
      </c>
      <c r="DA1" s="1" t="s">
        <v>43</v>
      </c>
      <c r="DB1" s="1" t="s">
        <v>140</v>
      </c>
      <c r="DC1" s="1" t="s">
        <v>141</v>
      </c>
      <c r="DD1" s="1" t="s">
        <v>347</v>
      </c>
      <c r="DE1" s="1" t="s">
        <v>142</v>
      </c>
      <c r="DF1" s="1" t="s">
        <v>143</v>
      </c>
      <c r="DG1" s="1" t="s">
        <v>47</v>
      </c>
      <c r="DH1" s="1" t="s">
        <v>46</v>
      </c>
      <c r="DI1" s="1" t="s">
        <v>45</v>
      </c>
      <c r="DJ1" s="1" t="s">
        <v>44</v>
      </c>
      <c r="DK1" s="1" t="s">
        <v>319</v>
      </c>
      <c r="DL1" s="1" t="s">
        <v>49</v>
      </c>
      <c r="DM1" s="1" t="s">
        <v>48</v>
      </c>
      <c r="DN1" s="1" t="s">
        <v>331</v>
      </c>
      <c r="DO1" s="1" t="s">
        <v>144</v>
      </c>
      <c r="DP1" s="1" t="s">
        <v>145</v>
      </c>
      <c r="DQ1" s="1" t="s">
        <v>146</v>
      </c>
      <c r="DR1" s="1" t="s">
        <v>147</v>
      </c>
      <c r="DS1" s="1" t="s">
        <v>311</v>
      </c>
      <c r="DT1" s="1" t="s">
        <v>148</v>
      </c>
      <c r="DU1" s="1" t="s">
        <v>78</v>
      </c>
      <c r="DV1" s="1" t="s">
        <v>154</v>
      </c>
      <c r="DW1" s="1" t="s">
        <v>50</v>
      </c>
      <c r="DX1" s="1" t="s">
        <v>51</v>
      </c>
      <c r="DY1" s="1" t="s">
        <v>52</v>
      </c>
      <c r="DZ1" s="1" t="s">
        <v>53</v>
      </c>
      <c r="EA1" s="1" t="s">
        <v>329</v>
      </c>
      <c r="EB1" s="1" t="s">
        <v>287</v>
      </c>
      <c r="EC1" s="1" t="s">
        <v>286</v>
      </c>
      <c r="ED1" s="1" t="s">
        <v>285</v>
      </c>
      <c r="EE1" s="1" t="s">
        <v>338</v>
      </c>
      <c r="EF1" s="1" t="s">
        <v>54</v>
      </c>
      <c r="EG1" s="1" t="s">
        <v>55</v>
      </c>
      <c r="EH1" s="1" t="s">
        <v>40</v>
      </c>
      <c r="EI1" s="1" t="s">
        <v>56</v>
      </c>
      <c r="EJ1" s="1" t="s">
        <v>57</v>
      </c>
      <c r="EK1" s="1" t="s">
        <v>271</v>
      </c>
      <c r="EL1" s="1" t="s">
        <v>272</v>
      </c>
      <c r="EM1" s="1" t="s">
        <v>270</v>
      </c>
      <c r="EN1" s="1" t="s">
        <v>269</v>
      </c>
      <c r="EO1" s="1" t="s">
        <v>344</v>
      </c>
      <c r="EP1" s="1" t="s">
        <v>267</v>
      </c>
      <c r="EQ1" s="1" t="s">
        <v>268</v>
      </c>
      <c r="ER1" s="1" t="s">
        <v>58</v>
      </c>
      <c r="ES1" s="1" t="s">
        <v>150</v>
      </c>
      <c r="ET1" s="1" t="s">
        <v>151</v>
      </c>
      <c r="EU1" s="1" t="s">
        <v>348</v>
      </c>
      <c r="EV1" s="1" t="s">
        <v>152</v>
      </c>
      <c r="EW1" s="1" t="s">
        <v>149</v>
      </c>
      <c r="EX1" s="1" t="s">
        <v>59</v>
      </c>
      <c r="EY1" s="1" t="s">
        <v>60</v>
      </c>
      <c r="EZ1" s="1" t="s">
        <v>61</v>
      </c>
      <c r="FA1" s="1" t="s">
        <v>62</v>
      </c>
      <c r="FB1" s="1" t="s">
        <v>320</v>
      </c>
      <c r="FC1" s="1" t="s">
        <v>63</v>
      </c>
      <c r="FD1" s="1" t="s">
        <v>64</v>
      </c>
      <c r="FE1" s="1" t="s">
        <v>332</v>
      </c>
      <c r="FF1" s="1" t="s">
        <v>138</v>
      </c>
      <c r="FG1" s="1" t="s">
        <v>137</v>
      </c>
      <c r="FH1" s="1" t="s">
        <v>136</v>
      </c>
      <c r="FI1" s="1" t="s">
        <v>135</v>
      </c>
      <c r="FJ1" s="1" t="s">
        <v>312</v>
      </c>
      <c r="FK1" s="1" t="s">
        <v>134</v>
      </c>
      <c r="FL1" s="1" t="s">
        <v>79</v>
      </c>
      <c r="FM1" s="3" t="s">
        <v>156</v>
      </c>
      <c r="FN1" s="3" t="s">
        <v>155</v>
      </c>
      <c r="FO1" s="1" t="s">
        <v>65</v>
      </c>
      <c r="FP1" s="1" t="s">
        <v>66</v>
      </c>
      <c r="FQ1" s="1" t="s">
        <v>352</v>
      </c>
      <c r="FR1" s="1" t="s">
        <v>353</v>
      </c>
      <c r="FS1" s="1" t="s">
        <v>354</v>
      </c>
      <c r="FT1" s="1" t="s">
        <v>355</v>
      </c>
      <c r="FU1" s="1" t="s">
        <v>356</v>
      </c>
      <c r="FV1" s="1" t="s">
        <v>357</v>
      </c>
      <c r="FW1" s="1" t="s">
        <v>358</v>
      </c>
      <c r="FX1" s="1" t="s">
        <v>359</v>
      </c>
      <c r="FY1" s="1" t="s">
        <v>67</v>
      </c>
      <c r="FZ1" s="1" t="s">
        <v>68</v>
      </c>
      <c r="GA1" s="1" t="s">
        <v>70</v>
      </c>
      <c r="GB1" s="1" t="s">
        <v>299</v>
      </c>
      <c r="GC1" s="1" t="s">
        <v>69</v>
      </c>
      <c r="GD1" s="1" t="s">
        <v>298</v>
      </c>
      <c r="GE1" s="1" t="s">
        <v>300</v>
      </c>
      <c r="GF1" s="1" t="s">
        <v>299</v>
      </c>
      <c r="GG1" s="1" t="s">
        <v>227</v>
      </c>
      <c r="GH1" s="1" t="s">
        <v>298</v>
      </c>
      <c r="GI1" s="1" t="s">
        <v>71</v>
      </c>
      <c r="GJ1" s="1" t="s">
        <v>301</v>
      </c>
      <c r="GK1" s="1" t="s">
        <v>72</v>
      </c>
      <c r="GL1" s="1" t="s">
        <v>298</v>
      </c>
      <c r="GM1" s="1" t="s">
        <v>73</v>
      </c>
      <c r="GN1" s="1" t="s">
        <v>301</v>
      </c>
      <c r="GO1" s="1" t="s">
        <v>74</v>
      </c>
      <c r="GP1" s="1" t="s">
        <v>298</v>
      </c>
      <c r="GQ1" s="1" t="s">
        <v>80</v>
      </c>
      <c r="GR1" s="1" t="s">
        <v>301</v>
      </c>
      <c r="GS1" s="1" t="s">
        <v>81</v>
      </c>
      <c r="GT1" s="1" t="s">
        <v>298</v>
      </c>
      <c r="GU1" s="1" t="s">
        <v>82</v>
      </c>
      <c r="GV1" s="1" t="s">
        <v>301</v>
      </c>
      <c r="GW1" s="1" t="s">
        <v>83</v>
      </c>
      <c r="GX1" s="1" t="s">
        <v>298</v>
      </c>
      <c r="GY1" s="1" t="s">
        <v>316</v>
      </c>
      <c r="GZ1" s="1" t="s">
        <v>317</v>
      </c>
      <c r="HA1" s="1" t="s">
        <v>226</v>
      </c>
      <c r="HB1" s="1" t="s">
        <v>225</v>
      </c>
      <c r="HC1" s="1" t="s">
        <v>115</v>
      </c>
      <c r="HD1" s="1" t="s">
        <v>116</v>
      </c>
      <c r="HE1" s="1" t="s">
        <v>158</v>
      </c>
      <c r="HF1" s="1" t="s">
        <v>157</v>
      </c>
      <c r="HG1" s="1" t="s">
        <v>88</v>
      </c>
      <c r="HH1" s="1" t="s">
        <v>87</v>
      </c>
      <c r="HI1" s="1" t="s">
        <v>86</v>
      </c>
      <c r="HJ1" s="1" t="s">
        <v>85</v>
      </c>
      <c r="HK1" s="1" t="s">
        <v>266</v>
      </c>
      <c r="HL1" s="1" t="s">
        <v>265</v>
      </c>
      <c r="HM1" s="1" t="s">
        <v>264</v>
      </c>
      <c r="HN1" s="1" t="s">
        <v>263</v>
      </c>
      <c r="HO1" s="1" t="s">
        <v>339</v>
      </c>
      <c r="HP1" s="1" t="s">
        <v>84</v>
      </c>
      <c r="HQ1" s="1" t="s">
        <v>159</v>
      </c>
      <c r="HR1" s="1" t="s">
        <v>160</v>
      </c>
      <c r="HS1" s="1" t="s">
        <v>161</v>
      </c>
      <c r="HT1" s="1" t="s">
        <v>162</v>
      </c>
      <c r="HU1" s="1" t="s">
        <v>262</v>
      </c>
      <c r="HV1" s="1" t="s">
        <v>261</v>
      </c>
      <c r="HW1" s="1" t="s">
        <v>260</v>
      </c>
      <c r="HX1" s="1" t="s">
        <v>259</v>
      </c>
      <c r="HY1" s="1" t="s">
        <v>345</v>
      </c>
      <c r="HZ1" s="1" t="s">
        <v>163</v>
      </c>
      <c r="IA1" s="3" t="s">
        <v>258</v>
      </c>
      <c r="IB1" s="1" t="s">
        <v>89</v>
      </c>
      <c r="IC1" s="1" t="s">
        <v>164</v>
      </c>
      <c r="ID1" s="1" t="s">
        <v>165</v>
      </c>
      <c r="IE1" s="1" t="s">
        <v>349</v>
      </c>
      <c r="IF1" s="1" t="s">
        <v>166</v>
      </c>
      <c r="IG1" s="1" t="s">
        <v>167</v>
      </c>
      <c r="IH1" s="1" t="s">
        <v>168</v>
      </c>
      <c r="II1" s="1" t="s">
        <v>169</v>
      </c>
      <c r="IJ1" s="1" t="s">
        <v>170</v>
      </c>
      <c r="IK1" s="1" t="s">
        <v>171</v>
      </c>
      <c r="IL1" s="1" t="s">
        <v>323</v>
      </c>
      <c r="IM1" s="1" t="s">
        <v>90</v>
      </c>
      <c r="IN1" s="1" t="s">
        <v>91</v>
      </c>
      <c r="IO1" s="1" t="s">
        <v>333</v>
      </c>
      <c r="IP1" s="1" t="s">
        <v>172</v>
      </c>
      <c r="IQ1" s="1" t="s">
        <v>173</v>
      </c>
      <c r="IR1" s="1" t="s">
        <v>174</v>
      </c>
      <c r="IS1" s="1" t="s">
        <v>175</v>
      </c>
      <c r="IT1" s="1" t="s">
        <v>313</v>
      </c>
      <c r="IU1" s="1" t="s">
        <v>176</v>
      </c>
      <c r="IV1" s="1" t="s">
        <v>177</v>
      </c>
      <c r="IW1" s="1" t="s">
        <v>178</v>
      </c>
      <c r="IX1" s="1" t="s">
        <v>179</v>
      </c>
      <c r="IY1" s="1" t="s">
        <v>180</v>
      </c>
      <c r="IZ1" s="1" t="s">
        <v>181</v>
      </c>
      <c r="JA1" s="1" t="s">
        <v>182</v>
      </c>
      <c r="JB1" s="1" t="s">
        <v>254</v>
      </c>
      <c r="JC1" s="1" t="s">
        <v>255</v>
      </c>
      <c r="JD1" s="1" t="s">
        <v>256</v>
      </c>
      <c r="JE1" s="1" t="s">
        <v>257</v>
      </c>
      <c r="JF1" s="1" t="s">
        <v>341</v>
      </c>
      <c r="JG1" s="1" t="s">
        <v>92</v>
      </c>
      <c r="JH1" s="1" t="s">
        <v>183</v>
      </c>
      <c r="JI1" s="1" t="s">
        <v>93</v>
      </c>
      <c r="JJ1" s="1" t="s">
        <v>184</v>
      </c>
      <c r="JK1" s="1" t="s">
        <v>185</v>
      </c>
      <c r="JL1" s="1" t="s">
        <v>248</v>
      </c>
      <c r="JM1" s="1" t="s">
        <v>249</v>
      </c>
      <c r="JN1" s="1" t="s">
        <v>250</v>
      </c>
      <c r="JO1" s="1" t="s">
        <v>251</v>
      </c>
      <c r="JP1" s="1" t="s">
        <v>346</v>
      </c>
      <c r="JQ1" s="1" t="s">
        <v>253</v>
      </c>
      <c r="JR1" s="1" t="s">
        <v>252</v>
      </c>
      <c r="JS1" s="1" t="s">
        <v>43</v>
      </c>
      <c r="JT1" s="1" t="s">
        <v>186</v>
      </c>
      <c r="JU1" s="1" t="s">
        <v>187</v>
      </c>
      <c r="JV1" s="1" t="s">
        <v>350</v>
      </c>
      <c r="JW1" s="1" t="s">
        <v>188</v>
      </c>
      <c r="JX1" s="1" t="s">
        <v>189</v>
      </c>
      <c r="JY1" s="1" t="s">
        <v>190</v>
      </c>
      <c r="JZ1" s="1" t="s">
        <v>191</v>
      </c>
      <c r="KA1" s="1" t="s">
        <v>94</v>
      </c>
      <c r="KB1" s="1" t="s">
        <v>192</v>
      </c>
      <c r="KC1" s="1" t="s">
        <v>322</v>
      </c>
      <c r="KD1" s="1" t="s">
        <v>95</v>
      </c>
      <c r="KE1" s="1" t="s">
        <v>96</v>
      </c>
      <c r="KF1" s="1" t="s">
        <v>334</v>
      </c>
      <c r="KG1" s="1" t="s">
        <v>193</v>
      </c>
      <c r="KH1" s="1" t="s">
        <v>194</v>
      </c>
      <c r="KI1" s="1" t="s">
        <v>195</v>
      </c>
      <c r="KJ1" s="1" t="s">
        <v>196</v>
      </c>
      <c r="KK1" s="1" t="s">
        <v>314</v>
      </c>
      <c r="KL1" s="1" t="s">
        <v>197</v>
      </c>
      <c r="KM1" s="1" t="s">
        <v>198</v>
      </c>
      <c r="KN1" s="1" t="s">
        <v>199</v>
      </c>
      <c r="KO1" s="1" t="s">
        <v>97</v>
      </c>
      <c r="KP1" s="1" t="s">
        <v>98</v>
      </c>
      <c r="KQ1" s="1" t="s">
        <v>200</v>
      </c>
      <c r="KR1" s="1" t="s">
        <v>99</v>
      </c>
      <c r="KS1" s="1" t="s">
        <v>238</v>
      </c>
      <c r="KT1" s="1" t="s">
        <v>239</v>
      </c>
      <c r="KU1" s="1" t="s">
        <v>240</v>
      </c>
      <c r="KV1" s="1" t="s">
        <v>241</v>
      </c>
      <c r="KW1" s="1" t="s">
        <v>340</v>
      </c>
      <c r="KX1" s="1" t="s">
        <v>100</v>
      </c>
      <c r="KY1" s="1" t="s">
        <v>237</v>
      </c>
      <c r="KZ1" s="1" t="s">
        <v>236</v>
      </c>
      <c r="LA1" s="1" t="s">
        <v>235</v>
      </c>
      <c r="LB1" s="1" t="s">
        <v>234</v>
      </c>
      <c r="LC1" s="1" t="s">
        <v>228</v>
      </c>
      <c r="LD1" s="1" t="s">
        <v>229</v>
      </c>
      <c r="LE1" s="1" t="s">
        <v>230</v>
      </c>
      <c r="LF1" s="1" t="s">
        <v>231</v>
      </c>
      <c r="LG1" s="1" t="s">
        <v>346</v>
      </c>
      <c r="LH1" s="1" t="s">
        <v>232</v>
      </c>
      <c r="LI1" s="1" t="s">
        <v>233</v>
      </c>
      <c r="LJ1" s="1" t="s">
        <v>101</v>
      </c>
      <c r="LK1" s="1" t="s">
        <v>201</v>
      </c>
      <c r="LL1" s="1" t="s">
        <v>202</v>
      </c>
      <c r="LM1" s="1" t="s">
        <v>351</v>
      </c>
      <c r="LN1" s="1" t="s">
        <v>203</v>
      </c>
      <c r="LO1" s="1" t="s">
        <v>204</v>
      </c>
      <c r="LP1" s="1" t="s">
        <v>205</v>
      </c>
      <c r="LQ1" s="1" t="s">
        <v>206</v>
      </c>
      <c r="LR1" s="1" t="s">
        <v>207</v>
      </c>
      <c r="LS1" s="1" t="s">
        <v>208</v>
      </c>
      <c r="LT1" s="1" t="s">
        <v>321</v>
      </c>
      <c r="LU1" s="1" t="s">
        <v>102</v>
      </c>
      <c r="LV1" s="1" t="s">
        <v>103</v>
      </c>
      <c r="LW1" s="1" t="s">
        <v>335</v>
      </c>
      <c r="LX1" s="1" t="s">
        <v>209</v>
      </c>
      <c r="LY1" s="1" t="s">
        <v>210</v>
      </c>
      <c r="LZ1" s="1" t="s">
        <v>211</v>
      </c>
      <c r="MA1" s="1" t="s">
        <v>212</v>
      </c>
      <c r="MB1" s="1" t="s">
        <v>315</v>
      </c>
      <c r="MC1" s="1" t="s">
        <v>213</v>
      </c>
      <c r="MD1" s="1" t="s">
        <v>104</v>
      </c>
      <c r="ME1" s="1" t="s">
        <v>214</v>
      </c>
      <c r="MF1" s="1" t="s">
        <v>215</v>
      </c>
      <c r="MG1" s="1" t="s">
        <v>105</v>
      </c>
      <c r="MH1" s="1" t="s">
        <v>106</v>
      </c>
      <c r="MI1" s="1" t="s">
        <v>360</v>
      </c>
      <c r="MJ1" s="1" t="s">
        <v>361</v>
      </c>
      <c r="MK1" s="1" t="s">
        <v>362</v>
      </c>
      <c r="ML1" s="1" t="s">
        <v>363</v>
      </c>
      <c r="MM1" s="1" t="s">
        <v>364</v>
      </c>
      <c r="MN1" s="1" t="s">
        <v>365</v>
      </c>
      <c r="MO1" s="1" t="s">
        <v>366</v>
      </c>
      <c r="MP1" s="1" t="s">
        <v>367</v>
      </c>
      <c r="MQ1" s="1" t="s">
        <v>107</v>
      </c>
      <c r="MR1" s="1" t="s">
        <v>216</v>
      </c>
      <c r="MS1" s="1" t="s">
        <v>108</v>
      </c>
      <c r="MT1" s="1" t="s">
        <v>301</v>
      </c>
      <c r="MU1" s="1" t="s">
        <v>109</v>
      </c>
      <c r="MV1" s="1" t="s">
        <v>298</v>
      </c>
      <c r="MW1" s="1" t="s">
        <v>223</v>
      </c>
      <c r="MX1" s="1" t="s">
        <v>301</v>
      </c>
      <c r="MY1" s="1" t="s">
        <v>224</v>
      </c>
      <c r="MZ1" s="1" t="s">
        <v>298</v>
      </c>
      <c r="NA1" s="1" t="s">
        <v>110</v>
      </c>
      <c r="NB1" s="1" t="s">
        <v>301</v>
      </c>
      <c r="NC1" s="1" t="s">
        <v>111</v>
      </c>
      <c r="ND1" s="1" t="s">
        <v>298</v>
      </c>
      <c r="NE1" s="1" t="s">
        <v>112</v>
      </c>
      <c r="NF1" s="1" t="s">
        <v>302</v>
      </c>
      <c r="NG1" s="1" t="s">
        <v>113</v>
      </c>
      <c r="NH1" s="1" t="s">
        <v>303</v>
      </c>
      <c r="NI1" s="1" t="s">
        <v>217</v>
      </c>
      <c r="NJ1" s="1" t="s">
        <v>301</v>
      </c>
      <c r="NK1" s="1" t="s">
        <v>218</v>
      </c>
      <c r="NL1" s="1" t="s">
        <v>298</v>
      </c>
      <c r="NM1" s="3" t="s">
        <v>219</v>
      </c>
      <c r="NN1" s="3" t="s">
        <v>220</v>
      </c>
      <c r="NO1" s="3" t="s">
        <v>308</v>
      </c>
      <c r="NP1" s="1" t="s">
        <v>309</v>
      </c>
      <c r="NQ1" s="1" t="s">
        <v>221</v>
      </c>
      <c r="NR1" s="1" t="s">
        <v>222</v>
      </c>
      <c r="NS1" s="1" t="s">
        <v>114</v>
      </c>
      <c r="NT1" s="1" t="s">
        <v>306</v>
      </c>
      <c r="NU1" s="1" t="s">
        <v>247</v>
      </c>
      <c r="NV1" s="1" t="s">
        <v>246</v>
      </c>
      <c r="NW1" s="1" t="s">
        <v>245</v>
      </c>
      <c r="NX1" s="1" t="s">
        <v>243</v>
      </c>
      <c r="NY1" s="1" t="s">
        <v>244</v>
      </c>
      <c r="NZ1" s="1" t="s">
        <v>242</v>
      </c>
    </row>
    <row r="2" spans="1:390" x14ac:dyDescent="0.3">
      <c r="A2" s="13">
        <v>1</v>
      </c>
      <c r="B2" s="14">
        <v>33</v>
      </c>
      <c r="C2" s="15">
        <v>2</v>
      </c>
      <c r="D2" s="16">
        <v>69</v>
      </c>
      <c r="E2" s="16">
        <v>1.78</v>
      </c>
      <c r="F2" s="16">
        <f>D2/(E2*E2)</f>
        <v>21.777553339224845</v>
      </c>
      <c r="G2" s="16">
        <v>79</v>
      </c>
      <c r="H2" s="16">
        <v>89</v>
      </c>
      <c r="I2" s="16">
        <v>4</v>
      </c>
      <c r="J2" s="16">
        <v>4</v>
      </c>
      <c r="K2" s="16">
        <v>8</v>
      </c>
      <c r="L2" s="16">
        <v>11</v>
      </c>
      <c r="M2" s="16">
        <v>7</v>
      </c>
      <c r="N2" s="16">
        <v>13</v>
      </c>
      <c r="O2" s="16">
        <v>4</v>
      </c>
      <c r="P2" s="16">
        <v>3</v>
      </c>
      <c r="Q2" s="16">
        <v>9</v>
      </c>
      <c r="R2" s="16">
        <v>3</v>
      </c>
      <c r="S2" s="16">
        <f>SUM(I2:R2)</f>
        <v>66</v>
      </c>
      <c r="T2" s="16">
        <f t="shared" ref="T2:T45" si="0">SUM((M2+N2+Q2+R2)*0.153+5.783)</f>
        <v>10.679</v>
      </c>
      <c r="U2" s="16">
        <f t="shared" ref="U2:U45" si="1">SUM(495/(((1.10726863-(0.00081201*(Q2+R2+L2+P2)))+(0.00000212*((Q2+R2+L2+P2)*(Q2+R2+L2+P2))-(0.00041761*(D2)))))-450)</f>
        <v>17.521693006555438</v>
      </c>
      <c r="V2" s="16">
        <f t="shared" ref="V2:V45" si="2">SUM(G2/H2)</f>
        <v>0.88764044943820219</v>
      </c>
      <c r="W2" s="16">
        <f t="shared" ref="W2:W45" si="3">SUM((U2*D2)/100)</f>
        <v>12.089968174523252</v>
      </c>
      <c r="X2" s="16">
        <f t="shared" ref="X2:X45" si="4">SUM(D2-W2)</f>
        <v>56.91003182547675</v>
      </c>
      <c r="Y2" s="16">
        <f>100-U2</f>
        <v>82.478306993444562</v>
      </c>
      <c r="Z2" s="14">
        <v>99</v>
      </c>
      <c r="AA2" s="16">
        <v>6.1</v>
      </c>
      <c r="AB2" s="16">
        <f>(AA2*20)/((Z2*0.0555)-3.5)</f>
        <v>61.168212584607659</v>
      </c>
      <c r="AC2" s="16">
        <f>((Z2*0.0555)*AA2)/22.5</f>
        <v>1.4896199999999999</v>
      </c>
      <c r="AD2" s="16">
        <v>82</v>
      </c>
      <c r="AE2" s="16">
        <v>92</v>
      </c>
      <c r="AF2" s="16">
        <v>82</v>
      </c>
      <c r="AG2" s="16">
        <v>94</v>
      </c>
      <c r="AH2" s="16">
        <f>AF2*80%</f>
        <v>65.600000000000009</v>
      </c>
      <c r="AI2" s="16">
        <f>AG2*80%</f>
        <v>75.2</v>
      </c>
      <c r="AJ2" s="11">
        <v>66</v>
      </c>
      <c r="AK2" s="11">
        <v>76</v>
      </c>
      <c r="AL2" s="16">
        <v>92.4</v>
      </c>
      <c r="AM2" s="11">
        <v>118</v>
      </c>
      <c r="AN2" s="11">
        <v>10</v>
      </c>
      <c r="AO2" s="11">
        <v>11</v>
      </c>
      <c r="AP2" s="11">
        <v>9</v>
      </c>
      <c r="AQ2" s="11">
        <v>7</v>
      </c>
      <c r="AR2" s="11">
        <v>5</v>
      </c>
      <c r="AS2" s="11">
        <f>AJ2*AO2</f>
        <v>726</v>
      </c>
      <c r="AT2" s="11">
        <f>AJ2*AP2</f>
        <v>594</v>
      </c>
      <c r="AU2" s="11">
        <f>AJ2*AQ2</f>
        <v>462</v>
      </c>
      <c r="AV2" s="11">
        <f>AJ2*AR2</f>
        <v>330</v>
      </c>
      <c r="AW2" s="11">
        <f>AO2+AP2+AQ2+AR2</f>
        <v>32</v>
      </c>
      <c r="AX2" s="11">
        <f t="shared" ref="AX2:AX45" si="5">SUM(AO2:AR2)*AJ2</f>
        <v>2112</v>
      </c>
      <c r="AY2" s="11">
        <v>9</v>
      </c>
      <c r="AZ2" s="11">
        <v>8</v>
      </c>
      <c r="BA2" s="11">
        <v>6</v>
      </c>
      <c r="BB2" s="11">
        <v>4</v>
      </c>
      <c r="BC2" s="11">
        <f>AK2*AY2</f>
        <v>684</v>
      </c>
      <c r="BD2" s="11">
        <f>AK2*AZ2</f>
        <v>608</v>
      </c>
      <c r="BE2" s="11">
        <f>AK2*BA2</f>
        <v>456</v>
      </c>
      <c r="BF2" s="11">
        <f>AK2*BB2</f>
        <v>304</v>
      </c>
      <c r="BG2" s="11">
        <f>AY2+AZ2+BA2+BB2</f>
        <v>27</v>
      </c>
      <c r="BH2" s="12">
        <f>SUM(AY2:BB2)*AK2</f>
        <v>2052</v>
      </c>
      <c r="BI2" s="12">
        <f>BH2+AX2</f>
        <v>4164</v>
      </c>
      <c r="BJ2" s="11">
        <v>125</v>
      </c>
      <c r="BK2" s="11">
        <v>139</v>
      </c>
      <c r="BL2" s="11">
        <v>81</v>
      </c>
      <c r="BM2" s="14">
        <f>(BK2+(2*BL2))/3</f>
        <v>100.33333333333333</v>
      </c>
      <c r="BN2" s="11">
        <f>BJ2*BK2</f>
        <v>17375</v>
      </c>
      <c r="BO2" s="11">
        <v>0</v>
      </c>
      <c r="BP2" s="11">
        <v>2</v>
      </c>
      <c r="BQ2" s="11">
        <v>3</v>
      </c>
      <c r="BR2" s="11">
        <v>5</v>
      </c>
      <c r="BS2" s="11">
        <v>6</v>
      </c>
      <c r="BT2" s="16">
        <f>AVERAGE(BO2:BS2)</f>
        <v>3.2</v>
      </c>
      <c r="BU2" s="12">
        <v>101</v>
      </c>
      <c r="BV2" s="12">
        <v>83</v>
      </c>
      <c r="BW2" s="12">
        <f>BU2-BV2</f>
        <v>18</v>
      </c>
      <c r="BX2" s="12">
        <v>100</v>
      </c>
      <c r="BY2" s="12">
        <v>115</v>
      </c>
      <c r="BZ2" s="12">
        <v>312</v>
      </c>
      <c r="CA2" s="12">
        <v>326</v>
      </c>
      <c r="CB2" s="17">
        <v>3.9</v>
      </c>
      <c r="CC2" s="12">
        <v>1.81</v>
      </c>
      <c r="CD2" s="16">
        <v>9.3000000000000007</v>
      </c>
      <c r="CE2" s="12">
        <v>4</v>
      </c>
      <c r="CF2" s="11">
        <v>10</v>
      </c>
      <c r="CG2" s="11">
        <v>8</v>
      </c>
      <c r="CH2" s="11">
        <v>6</v>
      </c>
      <c r="CI2" s="11">
        <v>5</v>
      </c>
      <c r="CJ2" s="11">
        <f t="shared" ref="CJ2:CJ45" si="6">AJ2*CF2</f>
        <v>660</v>
      </c>
      <c r="CK2" s="11">
        <f t="shared" ref="CK2:CK45" si="7">AJ2*CG2</f>
        <v>528</v>
      </c>
      <c r="CL2" s="11">
        <f t="shared" ref="CL2:CL45" si="8">AJ2*CH2</f>
        <v>396</v>
      </c>
      <c r="CM2" s="11">
        <f t="shared" ref="CM2:CM45" si="9">AJ2*CI2</f>
        <v>330</v>
      </c>
      <c r="CN2" s="11">
        <f>CF2+CG2+CH2+CI2</f>
        <v>29</v>
      </c>
      <c r="CO2" s="12">
        <f t="shared" ref="CO2:CO45" si="10">SUM(CF2:CI2)*AJ2</f>
        <v>1914</v>
      </c>
      <c r="CP2" s="11">
        <v>11</v>
      </c>
      <c r="CQ2" s="11">
        <v>10</v>
      </c>
      <c r="CR2" s="11">
        <v>8</v>
      </c>
      <c r="CS2" s="11">
        <v>6</v>
      </c>
      <c r="CT2" s="12">
        <f t="shared" ref="CT2:CT45" si="11">AK2*CP2</f>
        <v>836</v>
      </c>
      <c r="CU2" s="12">
        <f t="shared" ref="CU2:CU45" si="12">AK2*CQ2</f>
        <v>760</v>
      </c>
      <c r="CV2" s="12">
        <f t="shared" ref="CV2:CV45" si="13">AK2*CR2</f>
        <v>608</v>
      </c>
      <c r="CW2" s="12">
        <f t="shared" ref="CW2:CW45" si="14">AK2*CS2</f>
        <v>456</v>
      </c>
      <c r="CX2" s="12">
        <f t="shared" ref="CX2:CX45" si="15">SUM(CP2:CS2)*AK2</f>
        <v>2660</v>
      </c>
      <c r="CY2" s="12">
        <f>CP2+CQ2+CR2+CS2</f>
        <v>35</v>
      </c>
      <c r="CZ2" s="12">
        <f>CX2+CO2</f>
        <v>4574</v>
      </c>
      <c r="DA2" s="11">
        <v>127</v>
      </c>
      <c r="DB2" s="11">
        <v>137</v>
      </c>
      <c r="DC2" s="11">
        <v>83</v>
      </c>
      <c r="DD2" s="14">
        <f>(DB2+(2*DC2))/3</f>
        <v>101</v>
      </c>
      <c r="DE2" s="11">
        <f>DA2*DB2</f>
        <v>17399</v>
      </c>
      <c r="DF2" s="11">
        <v>2</v>
      </c>
      <c r="DG2" s="11">
        <v>3</v>
      </c>
      <c r="DH2" s="11">
        <v>4</v>
      </c>
      <c r="DI2" s="11">
        <v>5</v>
      </c>
      <c r="DJ2" s="11">
        <v>7</v>
      </c>
      <c r="DK2" s="16">
        <f>AVERAGE(DF2:DJ2)</f>
        <v>4.2</v>
      </c>
      <c r="DL2" s="12">
        <v>105</v>
      </c>
      <c r="DM2" s="12">
        <v>89</v>
      </c>
      <c r="DN2" s="12">
        <f>DL2-DM2</f>
        <v>16</v>
      </c>
      <c r="DO2" s="12">
        <v>105</v>
      </c>
      <c r="DP2" s="12">
        <v>113</v>
      </c>
      <c r="DQ2" s="12">
        <v>326</v>
      </c>
      <c r="DR2" s="12">
        <v>335</v>
      </c>
      <c r="DS2" s="17">
        <v>4.9000000000000004</v>
      </c>
      <c r="DT2" s="18">
        <v>1.79</v>
      </c>
      <c r="DU2" s="16">
        <v>9.5</v>
      </c>
      <c r="DV2" s="12">
        <v>3</v>
      </c>
      <c r="DW2" s="11">
        <v>9</v>
      </c>
      <c r="DX2" s="11">
        <v>8</v>
      </c>
      <c r="DY2" s="11">
        <v>7</v>
      </c>
      <c r="DZ2" s="11">
        <v>6</v>
      </c>
      <c r="EA2" s="12">
        <f t="shared" ref="EA2:EA45" si="16">AJ2*DW2</f>
        <v>594</v>
      </c>
      <c r="EB2" s="12">
        <f t="shared" ref="EB2:EB45" si="17">AJ2*DX2</f>
        <v>528</v>
      </c>
      <c r="EC2" s="12">
        <f t="shared" ref="EC2:EC45" si="18">AJ2*DY2</f>
        <v>462</v>
      </c>
      <c r="ED2" s="12">
        <f t="shared" ref="ED2:ED45" si="19">AJ2*DZ2</f>
        <v>396</v>
      </c>
      <c r="EE2" s="12">
        <f>DW2+DX2+DY2+DZ2</f>
        <v>30</v>
      </c>
      <c r="EF2" s="12">
        <f t="shared" ref="EF2:EF45" si="20">SUM(DW2:DZ2)*AJ2</f>
        <v>1980</v>
      </c>
      <c r="EG2" s="11">
        <v>10</v>
      </c>
      <c r="EH2" s="11">
        <v>8</v>
      </c>
      <c r="EI2" s="11">
        <v>7</v>
      </c>
      <c r="EJ2" s="11">
        <v>6</v>
      </c>
      <c r="EK2" s="12">
        <f t="shared" ref="EK2:EK45" si="21">EG2*AK2</f>
        <v>760</v>
      </c>
      <c r="EL2" s="12">
        <f t="shared" ref="EL2:EL45" si="22">AK2*EH2</f>
        <v>608</v>
      </c>
      <c r="EM2" s="12">
        <f t="shared" ref="EM2:EM45" si="23">AK2*EI2</f>
        <v>532</v>
      </c>
      <c r="EN2" s="12">
        <f t="shared" ref="EN2:EN45" si="24">AK2*EJ2</f>
        <v>456</v>
      </c>
      <c r="EO2" s="12">
        <f>EG2+EH2+EI2+EJ2</f>
        <v>31</v>
      </c>
      <c r="EP2" s="12">
        <f t="shared" ref="EP2:EP45" si="25">SUM(EG2:EJ2)*AK2</f>
        <v>2356</v>
      </c>
      <c r="EQ2" s="12">
        <f>EP2+EF2</f>
        <v>4336</v>
      </c>
      <c r="ER2" s="11">
        <v>125</v>
      </c>
      <c r="ES2" s="11">
        <v>139</v>
      </c>
      <c r="ET2" s="11">
        <v>85</v>
      </c>
      <c r="EU2" s="14">
        <f>(ES2+(2*ET2))/3</f>
        <v>103</v>
      </c>
      <c r="EV2" s="11">
        <f>ER2*ES2</f>
        <v>17375</v>
      </c>
      <c r="EW2" s="11">
        <v>2</v>
      </c>
      <c r="EX2" s="11">
        <v>2</v>
      </c>
      <c r="EY2" s="11">
        <v>4</v>
      </c>
      <c r="EZ2" s="11">
        <v>6</v>
      </c>
      <c r="FA2" s="11">
        <v>8</v>
      </c>
      <c r="FB2" s="11">
        <f>AVERAGE(EW2:FA2)</f>
        <v>4.4000000000000004</v>
      </c>
      <c r="FC2" s="12">
        <v>110</v>
      </c>
      <c r="FD2" s="12">
        <v>85</v>
      </c>
      <c r="FE2" s="12">
        <f>FC2-FD2</f>
        <v>25</v>
      </c>
      <c r="FF2" s="12">
        <v>112</v>
      </c>
      <c r="FG2" s="12">
        <v>121</v>
      </c>
      <c r="FH2" s="12">
        <v>325</v>
      </c>
      <c r="FI2" s="12">
        <v>338</v>
      </c>
      <c r="FJ2" s="12">
        <v>5.9</v>
      </c>
      <c r="FK2" s="18">
        <v>1.85</v>
      </c>
      <c r="FL2" s="16">
        <v>9.3000000000000007</v>
      </c>
      <c r="FM2" s="12">
        <v>3</v>
      </c>
      <c r="FN2" s="12">
        <v>5</v>
      </c>
      <c r="FO2" s="11">
        <v>78</v>
      </c>
      <c r="FP2" s="11">
        <v>75</v>
      </c>
      <c r="FQ2" s="11">
        <v>123</v>
      </c>
      <c r="FR2" s="11">
        <v>77</v>
      </c>
      <c r="FS2" s="14">
        <f>(FQ2+(2*FR2))/3</f>
        <v>92.333333333333329</v>
      </c>
      <c r="FT2" s="11">
        <f>FO2*FQ2</f>
        <v>9594</v>
      </c>
      <c r="FU2" s="11">
        <v>131</v>
      </c>
      <c r="FV2" s="11">
        <v>79</v>
      </c>
      <c r="FW2" s="14">
        <f>(FU2+(2*FV2))/3</f>
        <v>96.333333333333329</v>
      </c>
      <c r="FX2" s="11">
        <f>FU2*FP2</f>
        <v>9825</v>
      </c>
      <c r="FY2" s="12">
        <v>4</v>
      </c>
      <c r="FZ2" s="12">
        <v>2</v>
      </c>
      <c r="GA2" s="16">
        <v>73</v>
      </c>
      <c r="GB2" s="16">
        <f t="shared" ref="GB2:GB45" si="26">GA2*100/AF2</f>
        <v>89.024390243902445</v>
      </c>
      <c r="GC2" s="12">
        <v>80</v>
      </c>
      <c r="GD2" s="16">
        <f t="shared" ref="GD2:GD45" si="27">GC2*100/AF2</f>
        <v>97.560975609756099</v>
      </c>
      <c r="GE2" s="16">
        <v>81</v>
      </c>
      <c r="GF2" s="16">
        <f t="shared" ref="GF2:GF45" si="28">GE2*100/AG2</f>
        <v>86.170212765957444</v>
      </c>
      <c r="GG2" s="16">
        <v>88</v>
      </c>
      <c r="GH2" s="16">
        <f t="shared" ref="GH2:GH45" si="29">GG2*100/AG2</f>
        <v>93.61702127659575</v>
      </c>
      <c r="GI2" s="16">
        <v>84.1</v>
      </c>
      <c r="GJ2" s="16">
        <f t="shared" ref="GJ2:GJ45" si="30">100-(GI2*100/AL2)</f>
        <v>8.9826839826839944</v>
      </c>
      <c r="GK2" s="12">
        <v>87.4</v>
      </c>
      <c r="GL2" s="16">
        <f t="shared" ref="GL2:GL45" si="31">100-(GK2*100/AL2)</f>
        <v>5.4112554112554108</v>
      </c>
      <c r="GM2" s="11">
        <v>108</v>
      </c>
      <c r="GN2" s="18">
        <f t="shared" ref="GN2:GN45" si="32">100-(GM2*100/AM2)</f>
        <v>8.4745762711864359</v>
      </c>
      <c r="GO2" s="12">
        <v>113</v>
      </c>
      <c r="GP2" s="18">
        <f t="shared" ref="GP2:GP45" si="33">100-(GO2*100/AM2)</f>
        <v>4.2372881355932179</v>
      </c>
      <c r="GQ2" s="18">
        <v>300</v>
      </c>
      <c r="GR2" s="18">
        <f t="shared" ref="GR2:GR45" si="34">GQ2*100/FG2</f>
        <v>247.93388429752065</v>
      </c>
      <c r="GS2" s="18">
        <v>179</v>
      </c>
      <c r="GT2" s="18">
        <f t="shared" ref="GT2:GT45" si="35">GS2*100/FG2</f>
        <v>147.93388429752065</v>
      </c>
      <c r="GU2" s="18">
        <v>531</v>
      </c>
      <c r="GV2" s="18"/>
      <c r="GW2" s="18">
        <v>407</v>
      </c>
      <c r="GX2" s="18"/>
      <c r="GY2" s="17">
        <v>6.5</v>
      </c>
      <c r="GZ2" s="12">
        <v>5.8</v>
      </c>
      <c r="HA2" s="18">
        <v>1.99</v>
      </c>
      <c r="HB2" s="12">
        <v>1.75</v>
      </c>
      <c r="HC2" s="16">
        <v>9.1</v>
      </c>
      <c r="HD2" s="12">
        <v>9.3000000000000007</v>
      </c>
      <c r="HE2" s="16">
        <v>90.4</v>
      </c>
      <c r="HF2" s="11">
        <v>120</v>
      </c>
      <c r="HG2" s="11">
        <v>10</v>
      </c>
      <c r="HH2" s="11">
        <v>7</v>
      </c>
      <c r="HI2" s="11">
        <v>5</v>
      </c>
      <c r="HJ2" s="11">
        <v>3</v>
      </c>
      <c r="HK2" s="12">
        <f t="shared" ref="HK2:HK45" si="36">AJ2*HG2</f>
        <v>660</v>
      </c>
      <c r="HL2" s="12">
        <f t="shared" ref="HL2:HL45" si="37">AJ2*HH2</f>
        <v>462</v>
      </c>
      <c r="HM2" s="12">
        <f t="shared" ref="HM2:HM45" si="38">AJ2*HI2</f>
        <v>330</v>
      </c>
      <c r="HN2" s="12">
        <f t="shared" ref="HN2:HN45" si="39">AJ2*HJ2</f>
        <v>198</v>
      </c>
      <c r="HO2" s="12">
        <f>HG2+HH2+HI2+HJ2</f>
        <v>25</v>
      </c>
      <c r="HP2" s="12">
        <f t="shared" ref="HP2:HP45" si="40">SUM(HG2:HJ2)*AJ2</f>
        <v>1650</v>
      </c>
      <c r="HQ2" s="11">
        <v>10</v>
      </c>
      <c r="HR2" s="11">
        <v>8</v>
      </c>
      <c r="HS2" s="11">
        <v>6</v>
      </c>
      <c r="HT2" s="11">
        <v>4</v>
      </c>
      <c r="HU2" s="12">
        <f t="shared" ref="HU2:HU45" si="41">AK2*HQ2</f>
        <v>760</v>
      </c>
      <c r="HV2" s="12">
        <f t="shared" ref="HV2:HV45" si="42">AK2*HR2</f>
        <v>608</v>
      </c>
      <c r="HW2" s="12">
        <f t="shared" ref="HW2:HW45" si="43">AK2*HS2</f>
        <v>456</v>
      </c>
      <c r="HX2" s="12">
        <f t="shared" ref="HX2:HX45" si="44">AK2*HT2</f>
        <v>304</v>
      </c>
      <c r="HY2" s="12">
        <f>HQ2+HR2+HS2+HT2</f>
        <v>28</v>
      </c>
      <c r="HZ2" s="12">
        <f t="shared" ref="HZ2:HZ45" si="45">SUM(HQ2:HT2)*AK2</f>
        <v>2128</v>
      </c>
      <c r="IA2" s="12">
        <f>HZ2+HP2</f>
        <v>3778</v>
      </c>
      <c r="IB2" s="11">
        <v>159</v>
      </c>
      <c r="IC2" s="11">
        <v>159</v>
      </c>
      <c r="ID2" s="11">
        <v>82</v>
      </c>
      <c r="IE2" s="14">
        <f>(IC2+(2*ID2))/3</f>
        <v>107.66666666666667</v>
      </c>
      <c r="IF2" s="12">
        <f t="shared" ref="IF2:IF45" si="46">IB2*IC2</f>
        <v>25281</v>
      </c>
      <c r="IG2" s="11">
        <v>0</v>
      </c>
      <c r="IH2" s="11">
        <v>3</v>
      </c>
      <c r="II2" s="11">
        <v>4</v>
      </c>
      <c r="IJ2" s="11">
        <v>6</v>
      </c>
      <c r="IK2" s="11">
        <v>7</v>
      </c>
      <c r="IL2" s="16">
        <f>AVERAGE(IG2:IK2)</f>
        <v>4</v>
      </c>
      <c r="IM2" s="12">
        <v>98</v>
      </c>
      <c r="IN2" s="12">
        <v>73</v>
      </c>
      <c r="IO2" s="12">
        <f>IM2-IN2</f>
        <v>25</v>
      </c>
      <c r="IP2" s="12">
        <v>105</v>
      </c>
      <c r="IQ2" s="12">
        <v>112</v>
      </c>
      <c r="IR2" s="12">
        <v>322</v>
      </c>
      <c r="IS2" s="12">
        <v>337</v>
      </c>
      <c r="IT2" s="12">
        <v>3.8</v>
      </c>
      <c r="IU2" s="12">
        <v>1.78</v>
      </c>
      <c r="IV2" s="16">
        <v>6.4</v>
      </c>
      <c r="IW2" s="12">
        <v>3</v>
      </c>
      <c r="IX2" s="11">
        <v>9</v>
      </c>
      <c r="IY2" s="11">
        <v>6</v>
      </c>
      <c r="IZ2" s="11">
        <v>4</v>
      </c>
      <c r="JA2" s="11">
        <v>2</v>
      </c>
      <c r="JB2" s="12">
        <f t="shared" ref="JB2:JB45" si="47">AJ2*IX2</f>
        <v>594</v>
      </c>
      <c r="JC2" s="12">
        <f t="shared" ref="JC2:JC45" si="48">AJ2*IY2</f>
        <v>396</v>
      </c>
      <c r="JD2" s="12">
        <f t="shared" ref="JD2:JD45" si="49">AJ2*IZ2</f>
        <v>264</v>
      </c>
      <c r="JE2" s="12">
        <f t="shared" ref="JE2:JE45" si="50">AJ2*JA2</f>
        <v>132</v>
      </c>
      <c r="JF2" s="12">
        <f>IX2+IY2+IZ2+JA2</f>
        <v>21</v>
      </c>
      <c r="JG2" s="12">
        <f t="shared" ref="JG2:JG45" si="51">SUM(IX2:JA2)*AJ2</f>
        <v>1386</v>
      </c>
      <c r="JH2" s="11">
        <v>8</v>
      </c>
      <c r="JI2" s="11">
        <v>6</v>
      </c>
      <c r="JJ2" s="11">
        <v>4</v>
      </c>
      <c r="JK2" s="11">
        <v>3</v>
      </c>
      <c r="JL2" s="12">
        <f t="shared" ref="JL2:JL45" si="52">AK2*JH2</f>
        <v>608</v>
      </c>
      <c r="JM2" s="12">
        <f t="shared" ref="JM2:JM45" si="53">AK2*JI2</f>
        <v>456</v>
      </c>
      <c r="JN2" s="12">
        <f t="shared" ref="JN2:JN45" si="54">AK2*JJ2</f>
        <v>304</v>
      </c>
      <c r="JO2" s="12">
        <f t="shared" ref="JO2:JO45" si="55">AK2*JK2</f>
        <v>228</v>
      </c>
      <c r="JP2" s="12">
        <f>JH2+JI2+JJ2+JK2</f>
        <v>21</v>
      </c>
      <c r="JQ2" s="12">
        <f t="shared" ref="JQ2:JQ45" si="56">SUM(JH2:JK2)*AK2</f>
        <v>1596</v>
      </c>
      <c r="JR2" s="12">
        <f>JQ2+JG2</f>
        <v>2982</v>
      </c>
      <c r="JS2" s="11">
        <v>163</v>
      </c>
      <c r="JT2" s="11">
        <v>155</v>
      </c>
      <c r="JU2" s="11">
        <v>85</v>
      </c>
      <c r="JV2" s="14">
        <f>(JT2+(2*JU2))/3</f>
        <v>108.33333333333333</v>
      </c>
      <c r="JW2" s="11">
        <f>JS2*JT2</f>
        <v>25265</v>
      </c>
      <c r="JX2" s="11">
        <v>2</v>
      </c>
      <c r="JY2" s="11">
        <v>3</v>
      </c>
      <c r="JZ2" s="11">
        <v>4</v>
      </c>
      <c r="KA2" s="11">
        <v>6</v>
      </c>
      <c r="KB2" s="11">
        <v>7</v>
      </c>
      <c r="KC2" s="16">
        <f>AVERAGE(JX2:KB2)</f>
        <v>4.4000000000000004</v>
      </c>
      <c r="KD2" s="12">
        <v>102</v>
      </c>
      <c r="KE2" s="12">
        <v>79</v>
      </c>
      <c r="KF2" s="12">
        <f>KD2-KE2</f>
        <v>23</v>
      </c>
      <c r="KG2" s="12">
        <v>114</v>
      </c>
      <c r="KH2" s="12">
        <v>121</v>
      </c>
      <c r="KI2" s="12">
        <v>326</v>
      </c>
      <c r="KJ2" s="12">
        <v>339</v>
      </c>
      <c r="KK2" s="17">
        <v>6.2</v>
      </c>
      <c r="KL2" s="12">
        <v>1.99</v>
      </c>
      <c r="KM2" s="16">
        <v>6.4</v>
      </c>
      <c r="KN2" s="12">
        <v>2</v>
      </c>
      <c r="KO2" s="11">
        <v>8</v>
      </c>
      <c r="KP2" s="11">
        <v>5</v>
      </c>
      <c r="KQ2" s="11">
        <v>4</v>
      </c>
      <c r="KR2" s="11">
        <v>2</v>
      </c>
      <c r="KS2" s="12">
        <f t="shared" ref="KS2:KS45" si="57">AJ2*KO2</f>
        <v>528</v>
      </c>
      <c r="KT2" s="12">
        <f t="shared" ref="KT2:KT45" si="58">AJ2*KP2</f>
        <v>330</v>
      </c>
      <c r="KU2" s="12">
        <f t="shared" ref="KU2:KU45" si="59">AJ2*KQ2</f>
        <v>264</v>
      </c>
      <c r="KV2" s="12">
        <f t="shared" ref="KV2:KV45" si="60">AJ2*KR2</f>
        <v>132</v>
      </c>
      <c r="KW2" s="12">
        <f>KO2+KP2+KQ2+KR2</f>
        <v>19</v>
      </c>
      <c r="KX2" s="12">
        <f t="shared" ref="KX2:KX45" si="61">SUM(KO2:KR2)*AJ2</f>
        <v>1254</v>
      </c>
      <c r="KY2" s="11">
        <v>6</v>
      </c>
      <c r="KZ2" s="11">
        <v>5</v>
      </c>
      <c r="LA2" s="11">
        <v>4</v>
      </c>
      <c r="LB2" s="11">
        <v>3</v>
      </c>
      <c r="LC2" s="12">
        <f t="shared" ref="LC2:LC45" si="62">AK2*KY2</f>
        <v>456</v>
      </c>
      <c r="LD2" s="12">
        <f t="shared" ref="LD2:LD45" si="63">AK2*KZ2</f>
        <v>380</v>
      </c>
      <c r="LE2" s="12">
        <f t="shared" ref="LE2:LE45" si="64">AK2*LA2</f>
        <v>304</v>
      </c>
      <c r="LF2" s="12">
        <f t="shared" ref="LF2:LF45" si="65">AK2*LB2</f>
        <v>228</v>
      </c>
      <c r="LG2" s="12">
        <f>KY2+KZ2+LA2+LB2</f>
        <v>18</v>
      </c>
      <c r="LH2" s="12">
        <f t="shared" ref="LH2:LH45" si="66">SUM(KY2:LB2)*AK2</f>
        <v>1368</v>
      </c>
      <c r="LI2" s="12">
        <f>LH2+KX2</f>
        <v>2622</v>
      </c>
      <c r="LJ2" s="11">
        <v>169</v>
      </c>
      <c r="LK2" s="11">
        <v>159</v>
      </c>
      <c r="LL2" s="11">
        <v>87</v>
      </c>
      <c r="LM2" s="14">
        <f>(LK2+(2*LL2))/3</f>
        <v>111</v>
      </c>
      <c r="LN2" s="11">
        <f>LJ2*LK2</f>
        <v>26871</v>
      </c>
      <c r="LO2" s="11">
        <v>3</v>
      </c>
      <c r="LP2" s="11">
        <v>4</v>
      </c>
      <c r="LQ2" s="11">
        <v>5</v>
      </c>
      <c r="LR2" s="11">
        <v>7</v>
      </c>
      <c r="LS2" s="11">
        <v>8</v>
      </c>
      <c r="LT2" s="16">
        <f>AVERAGE(LO2:LS2)</f>
        <v>5.4</v>
      </c>
      <c r="LU2" s="12">
        <v>105</v>
      </c>
      <c r="LV2" s="12">
        <v>88</v>
      </c>
      <c r="LW2" s="12">
        <f>LU2-LV2</f>
        <v>17</v>
      </c>
      <c r="LX2" s="12">
        <v>126</v>
      </c>
      <c r="LY2" s="12">
        <v>131</v>
      </c>
      <c r="LZ2" s="12">
        <v>344</v>
      </c>
      <c r="MA2" s="12">
        <v>357</v>
      </c>
      <c r="MB2" s="12">
        <v>6.6</v>
      </c>
      <c r="MC2" s="12">
        <v>2.15</v>
      </c>
      <c r="MD2" s="16">
        <v>6.5</v>
      </c>
      <c r="ME2" s="12">
        <v>2</v>
      </c>
      <c r="MF2" s="12">
        <v>4</v>
      </c>
      <c r="MG2" s="11">
        <v>69</v>
      </c>
      <c r="MH2" s="11">
        <v>67</v>
      </c>
      <c r="MI2" s="11">
        <v>115</v>
      </c>
      <c r="MJ2" s="11">
        <v>66</v>
      </c>
      <c r="MK2" s="14">
        <f>(MI2+(2*MJ2))/3</f>
        <v>82.333333333333329</v>
      </c>
      <c r="ML2" s="11">
        <f>MG2*MI2</f>
        <v>7935</v>
      </c>
      <c r="MM2" s="11">
        <v>114</v>
      </c>
      <c r="MN2" s="11">
        <v>67</v>
      </c>
      <c r="MO2" s="14">
        <f t="shared" ref="MO2:MO45" si="67">(MM2+(2*MN2))/3</f>
        <v>82.666666666666671</v>
      </c>
      <c r="MP2" s="11">
        <f>MH2*MM2</f>
        <v>7638</v>
      </c>
      <c r="MQ2" s="12">
        <v>5</v>
      </c>
      <c r="MR2" s="12">
        <v>3</v>
      </c>
      <c r="MS2" s="16">
        <v>70</v>
      </c>
      <c r="MT2" s="18">
        <f t="shared" ref="MT2:MT45" si="68">MS2*100/AF2</f>
        <v>85.365853658536579</v>
      </c>
      <c r="MU2" s="18">
        <v>75</v>
      </c>
      <c r="MV2" s="18">
        <f t="shared" ref="MV2:MV45" si="69">MU2*100/AF2</f>
        <v>91.463414634146346</v>
      </c>
      <c r="MW2" s="16">
        <v>78</v>
      </c>
      <c r="MX2" s="18">
        <f t="shared" ref="MX2:MX45" si="70">MW2*100/AG2</f>
        <v>82.978723404255319</v>
      </c>
      <c r="MY2" s="18">
        <v>85</v>
      </c>
      <c r="MZ2" s="18">
        <f t="shared" ref="MZ2:MZ45" si="71">MY2*100/AG2</f>
        <v>90.425531914893611</v>
      </c>
      <c r="NA2" s="16">
        <v>81.7</v>
      </c>
      <c r="NB2" s="16">
        <f t="shared" ref="NB2:NB45" si="72">100-(NA2*100/HE2)</f>
        <v>9.6238938053097343</v>
      </c>
      <c r="NC2" s="18">
        <v>84.6</v>
      </c>
      <c r="ND2" s="18">
        <f t="shared" ref="ND2:ND45" si="73">100-(NC2*100/HE2)</f>
        <v>6.4159292035398323</v>
      </c>
      <c r="NE2" s="12">
        <v>108</v>
      </c>
      <c r="NF2" s="18">
        <f t="shared" ref="NF2:NF45" si="74">100-(NE2*100/HF2)</f>
        <v>10</v>
      </c>
      <c r="NG2" s="12">
        <v>112</v>
      </c>
      <c r="NH2" s="18">
        <f t="shared" ref="NH2:NH45" si="75">100-(NG2*100/HF2)</f>
        <v>6.6666666666666714</v>
      </c>
      <c r="NI2" s="12">
        <v>380</v>
      </c>
      <c r="NJ2" s="18">
        <f t="shared" ref="NJ2:NJ45" si="76">(NI2*100/LY2)</f>
        <v>290.07633587786262</v>
      </c>
      <c r="NK2" s="12">
        <v>260</v>
      </c>
      <c r="NL2" s="18">
        <f t="shared" ref="NL2:NL45" si="77">NK2*100/LY2</f>
        <v>198.47328244274809</v>
      </c>
      <c r="NM2" s="12">
        <v>599</v>
      </c>
      <c r="NN2" s="12">
        <v>489</v>
      </c>
      <c r="NO2" s="12">
        <v>7.5</v>
      </c>
      <c r="NP2" s="12">
        <v>6.3</v>
      </c>
      <c r="NQ2" s="12">
        <v>2.2599999999999998</v>
      </c>
      <c r="NR2" s="12">
        <v>2.21</v>
      </c>
      <c r="NS2" s="16">
        <v>6.1</v>
      </c>
      <c r="NT2" s="11">
        <v>5.9</v>
      </c>
      <c r="NU2" s="12">
        <f t="shared" ref="NU2:NU45" si="78">EF2+CO2+AX2</f>
        <v>6006</v>
      </c>
      <c r="NV2" s="12">
        <f t="shared" ref="NV2:NV45" si="79">EP2+CX2+BH2</f>
        <v>7068</v>
      </c>
      <c r="NW2" s="12">
        <f>NU2+NV2</f>
        <v>13074</v>
      </c>
      <c r="NX2" s="12">
        <f t="shared" ref="NX2:NX45" si="80">KX2+JG2+HP2</f>
        <v>4290</v>
      </c>
      <c r="NY2" s="12">
        <f t="shared" ref="NY2:NY45" si="81">HZ2+JQ2+LH2</f>
        <v>5092</v>
      </c>
      <c r="NZ2" s="12">
        <f>NX2+NY2</f>
        <v>9382</v>
      </c>
    </row>
    <row r="3" spans="1:390" x14ac:dyDescent="0.3">
      <c r="A3" s="13">
        <v>2</v>
      </c>
      <c r="B3" s="14">
        <v>23</v>
      </c>
      <c r="C3" s="15">
        <v>6</v>
      </c>
      <c r="D3" s="16">
        <v>81</v>
      </c>
      <c r="E3" s="16">
        <v>1.77</v>
      </c>
      <c r="F3" s="16">
        <f t="shared" ref="F3:F45" si="82">D3/(E3*E3)</f>
        <v>25.854639471416256</v>
      </c>
      <c r="G3" s="16">
        <v>85.5</v>
      </c>
      <c r="H3" s="16">
        <v>100</v>
      </c>
      <c r="I3" s="16">
        <v>5</v>
      </c>
      <c r="J3" s="16">
        <v>3.5</v>
      </c>
      <c r="K3" s="16">
        <v>13</v>
      </c>
      <c r="L3" s="16">
        <v>13.5</v>
      </c>
      <c r="M3" s="16">
        <v>11</v>
      </c>
      <c r="N3" s="16">
        <v>20</v>
      </c>
      <c r="O3" s="16">
        <v>14</v>
      </c>
      <c r="P3" s="16">
        <v>11</v>
      </c>
      <c r="Q3" s="16">
        <v>11</v>
      </c>
      <c r="R3" s="16">
        <v>11.5</v>
      </c>
      <c r="S3" s="16">
        <f t="shared" ref="S3:S45" si="83">SUM(I3:R3)</f>
        <v>113.5</v>
      </c>
      <c r="T3" s="16">
        <f t="shared" si="0"/>
        <v>13.968499999999999</v>
      </c>
      <c r="U3" s="16">
        <f t="shared" si="1"/>
        <v>25.979465495830141</v>
      </c>
      <c r="V3" s="16">
        <f t="shared" si="2"/>
        <v>0.85499999999999998</v>
      </c>
      <c r="W3" s="16">
        <f t="shared" si="3"/>
        <v>21.043367051622411</v>
      </c>
      <c r="X3" s="16">
        <f t="shared" si="4"/>
        <v>59.956632948377589</v>
      </c>
      <c r="Y3" s="16">
        <f t="shared" ref="Y3:Y45" si="84">100-U3</f>
        <v>74.020534504169859</v>
      </c>
      <c r="Z3" s="14">
        <v>97</v>
      </c>
      <c r="AA3" s="16">
        <v>7.4</v>
      </c>
      <c r="AB3" s="16">
        <f t="shared" ref="AB3:AB45" si="85">(AA3*20)/((Z3*0.0555)-3.5)</f>
        <v>78.577117069285919</v>
      </c>
      <c r="AC3" s="16">
        <f t="shared" ref="AC3:AC45" si="86">((Z3*0.0555)*AA3)/22.5</f>
        <v>1.7705733333333333</v>
      </c>
      <c r="AD3" s="16">
        <v>90</v>
      </c>
      <c r="AE3" s="16">
        <v>100</v>
      </c>
      <c r="AF3" s="16">
        <v>90</v>
      </c>
      <c r="AG3" s="16">
        <v>106</v>
      </c>
      <c r="AH3" s="16">
        <f t="shared" ref="AH3:AH45" si="87">AF3*80%</f>
        <v>72</v>
      </c>
      <c r="AI3" s="16">
        <f t="shared" ref="AI3:AI45" si="88">AG3*80%</f>
        <v>84.800000000000011</v>
      </c>
      <c r="AJ3" s="11">
        <v>72</v>
      </c>
      <c r="AK3" s="11">
        <v>85</v>
      </c>
      <c r="AL3" s="16">
        <v>88.7</v>
      </c>
      <c r="AM3" s="1">
        <v>114</v>
      </c>
      <c r="AN3" s="1">
        <v>10</v>
      </c>
      <c r="AO3" s="11">
        <v>10</v>
      </c>
      <c r="AP3" s="11">
        <v>8</v>
      </c>
      <c r="AQ3" s="11">
        <v>7</v>
      </c>
      <c r="AR3" s="11">
        <v>5</v>
      </c>
      <c r="AS3" s="11">
        <f t="shared" ref="AS3:AS45" si="89">AJ3*AO3</f>
        <v>720</v>
      </c>
      <c r="AT3" s="11">
        <f t="shared" ref="AT3:AT45" si="90">AJ3*AP3</f>
        <v>576</v>
      </c>
      <c r="AU3" s="11">
        <f t="shared" ref="AU3:AU45" si="91">AJ3*AQ3</f>
        <v>504</v>
      </c>
      <c r="AV3" s="11">
        <f t="shared" ref="AV3:AV45" si="92">AJ3*AR3</f>
        <v>360</v>
      </c>
      <c r="AW3" s="11">
        <f t="shared" ref="AW3:AW45" si="93">AO3+AP3+AQ3+AR3</f>
        <v>30</v>
      </c>
      <c r="AX3" s="11">
        <f t="shared" si="5"/>
        <v>2160</v>
      </c>
      <c r="AY3" s="11">
        <v>11</v>
      </c>
      <c r="AZ3" s="11">
        <v>9</v>
      </c>
      <c r="BA3" s="11">
        <v>8</v>
      </c>
      <c r="BB3" s="11">
        <v>6</v>
      </c>
      <c r="BC3" s="11">
        <f>AK3*AY3</f>
        <v>935</v>
      </c>
      <c r="BD3" s="11">
        <f t="shared" ref="BD3:BD45" si="94">AK3*AZ3</f>
        <v>765</v>
      </c>
      <c r="BE3" s="11">
        <f t="shared" ref="BE3:BE45" si="95">AK3*BA3</f>
        <v>680</v>
      </c>
      <c r="BF3" s="11">
        <f t="shared" ref="BF3:BF45" si="96">AK3*BB3</f>
        <v>510</v>
      </c>
      <c r="BG3" s="11">
        <f t="shared" ref="BG3:BG45" si="97">AY3+AZ3+BA3+BB3</f>
        <v>34</v>
      </c>
      <c r="BH3" s="12">
        <f t="shared" ref="BH3:BH45" si="98">SUM(AY3:BB3)*AK3</f>
        <v>2890</v>
      </c>
      <c r="BI3" s="12">
        <f t="shared" ref="BI3:BI45" si="99">BH3+AX3</f>
        <v>5050</v>
      </c>
      <c r="BJ3" s="11">
        <v>153</v>
      </c>
      <c r="BK3" s="11">
        <v>146</v>
      </c>
      <c r="BL3" s="11">
        <v>79</v>
      </c>
      <c r="BM3" s="14">
        <f t="shared" ref="BM3:BM45" si="100">(BK3+(2*BL3))/3</f>
        <v>101.33333333333333</v>
      </c>
      <c r="BN3" s="11">
        <f t="shared" ref="BN3:BN45" si="101">BJ3*BK3</f>
        <v>22338</v>
      </c>
      <c r="BO3" s="11">
        <v>0</v>
      </c>
      <c r="BP3" s="11">
        <v>3</v>
      </c>
      <c r="BQ3" s="11">
        <v>5</v>
      </c>
      <c r="BR3" s="11">
        <v>7</v>
      </c>
      <c r="BS3" s="11">
        <v>7</v>
      </c>
      <c r="BT3" s="16">
        <f t="shared" ref="BT3:BT45" si="102">AVERAGE(BO3:BS3)</f>
        <v>4.4000000000000004</v>
      </c>
      <c r="BU3" s="12">
        <v>108</v>
      </c>
      <c r="BV3" s="12">
        <v>68</v>
      </c>
      <c r="BW3" s="12">
        <f t="shared" ref="BW3:BW45" si="103">BU3-BV3</f>
        <v>40</v>
      </c>
      <c r="BX3" s="12">
        <v>92</v>
      </c>
      <c r="BY3" s="12">
        <v>100</v>
      </c>
      <c r="BZ3" s="12">
        <v>300</v>
      </c>
      <c r="CA3" s="12">
        <v>312</v>
      </c>
      <c r="CB3" s="17">
        <v>4.2</v>
      </c>
      <c r="CC3" s="12">
        <v>2.33</v>
      </c>
      <c r="CD3" s="16">
        <v>10.199999999999999</v>
      </c>
      <c r="CE3" s="12">
        <v>3</v>
      </c>
      <c r="CF3" s="11">
        <v>9</v>
      </c>
      <c r="CG3" s="11">
        <v>7</v>
      </c>
      <c r="CH3" s="11">
        <v>6</v>
      </c>
      <c r="CI3" s="11">
        <v>4</v>
      </c>
      <c r="CJ3" s="11">
        <f t="shared" si="6"/>
        <v>648</v>
      </c>
      <c r="CK3" s="11">
        <f t="shared" si="7"/>
        <v>504</v>
      </c>
      <c r="CL3" s="11">
        <f t="shared" si="8"/>
        <v>432</v>
      </c>
      <c r="CM3" s="11">
        <f t="shared" si="9"/>
        <v>288</v>
      </c>
      <c r="CN3" s="11">
        <f t="shared" ref="CN3:CN45" si="104">CF3+CG3+CH3+CI3</f>
        <v>26</v>
      </c>
      <c r="CO3" s="12">
        <f t="shared" si="10"/>
        <v>1872</v>
      </c>
      <c r="CP3" s="11">
        <v>11</v>
      </c>
      <c r="CQ3" s="11">
        <v>9</v>
      </c>
      <c r="CR3" s="11">
        <v>7</v>
      </c>
      <c r="CS3" s="11">
        <v>5</v>
      </c>
      <c r="CT3" s="12">
        <f t="shared" si="11"/>
        <v>935</v>
      </c>
      <c r="CU3" s="12">
        <f t="shared" si="12"/>
        <v>765</v>
      </c>
      <c r="CV3" s="12">
        <f t="shared" si="13"/>
        <v>595</v>
      </c>
      <c r="CW3" s="12">
        <f t="shared" si="14"/>
        <v>425</v>
      </c>
      <c r="CX3" s="12">
        <f t="shared" si="15"/>
        <v>2720</v>
      </c>
      <c r="CY3" s="12">
        <f t="shared" ref="CY3:CY45" si="105">CP3+CQ3+CR3+CS3</f>
        <v>32</v>
      </c>
      <c r="CZ3" s="12">
        <f t="shared" ref="CZ3:CZ45" si="106">CX3+CO3</f>
        <v>4592</v>
      </c>
      <c r="DA3" s="11">
        <v>155</v>
      </c>
      <c r="DB3" s="11">
        <v>141</v>
      </c>
      <c r="DC3" s="11">
        <v>84</v>
      </c>
      <c r="DD3" s="14">
        <f t="shared" ref="DD3:DD45" si="107">(DB3+(2*DC3))/3</f>
        <v>103</v>
      </c>
      <c r="DE3" s="11">
        <f t="shared" ref="DE3:DE45" si="108">DA3*DB3</f>
        <v>21855</v>
      </c>
      <c r="DF3" s="11">
        <v>1</v>
      </c>
      <c r="DG3" s="11">
        <v>2</v>
      </c>
      <c r="DH3" s="11">
        <v>4</v>
      </c>
      <c r="DI3" s="11">
        <v>6</v>
      </c>
      <c r="DJ3" s="11">
        <v>8</v>
      </c>
      <c r="DK3" s="16">
        <f t="shared" ref="DK3:DK45" si="109">AVERAGE(DF3:DJ3)</f>
        <v>4.2</v>
      </c>
      <c r="DL3" s="12">
        <v>103</v>
      </c>
      <c r="DM3" s="12">
        <v>67</v>
      </c>
      <c r="DN3" s="12">
        <f t="shared" ref="DN3:DN45" si="110">DL3-DM3</f>
        <v>36</v>
      </c>
      <c r="DO3" s="12">
        <v>99</v>
      </c>
      <c r="DP3" s="12">
        <v>105</v>
      </c>
      <c r="DQ3" s="12">
        <v>320</v>
      </c>
      <c r="DR3" s="12">
        <v>329</v>
      </c>
      <c r="DS3" s="17">
        <v>4.5</v>
      </c>
      <c r="DT3" s="18">
        <v>2.46</v>
      </c>
      <c r="DU3" s="16">
        <v>10.3</v>
      </c>
      <c r="DV3" s="12">
        <v>4</v>
      </c>
      <c r="DW3" s="11">
        <v>8</v>
      </c>
      <c r="DX3" s="11">
        <v>6</v>
      </c>
      <c r="DY3" s="11">
        <v>5</v>
      </c>
      <c r="DZ3" s="11">
        <v>4</v>
      </c>
      <c r="EA3" s="12">
        <f t="shared" si="16"/>
        <v>576</v>
      </c>
      <c r="EB3" s="12">
        <f t="shared" si="17"/>
        <v>432</v>
      </c>
      <c r="EC3" s="12">
        <f t="shared" si="18"/>
        <v>360</v>
      </c>
      <c r="ED3" s="12">
        <f t="shared" si="19"/>
        <v>288</v>
      </c>
      <c r="EE3" s="12">
        <f t="shared" ref="EE3:EE45" si="111">DW3+DX3+DY3+DZ3</f>
        <v>23</v>
      </c>
      <c r="EF3" s="12">
        <f t="shared" si="20"/>
        <v>1656</v>
      </c>
      <c r="EG3" s="11">
        <v>12</v>
      </c>
      <c r="EH3" s="11">
        <v>10</v>
      </c>
      <c r="EI3" s="11">
        <v>9</v>
      </c>
      <c r="EJ3" s="11">
        <v>7</v>
      </c>
      <c r="EK3" s="12">
        <f t="shared" si="21"/>
        <v>1020</v>
      </c>
      <c r="EL3" s="12">
        <f t="shared" si="22"/>
        <v>850</v>
      </c>
      <c r="EM3" s="12">
        <f t="shared" si="23"/>
        <v>765</v>
      </c>
      <c r="EN3" s="12">
        <f t="shared" si="24"/>
        <v>595</v>
      </c>
      <c r="EO3" s="12">
        <f t="shared" ref="EO3:EO45" si="112">EG3+EH3+EI3+EJ3</f>
        <v>38</v>
      </c>
      <c r="EP3" s="12">
        <f t="shared" si="25"/>
        <v>3230</v>
      </c>
      <c r="EQ3" s="12">
        <f t="shared" ref="EQ3:EQ45" si="113">EP3+EF3</f>
        <v>4886</v>
      </c>
      <c r="ER3" s="11">
        <v>151</v>
      </c>
      <c r="ES3" s="11">
        <v>144</v>
      </c>
      <c r="ET3" s="11">
        <v>82</v>
      </c>
      <c r="EU3" s="14">
        <f t="shared" ref="EU3:EU45" si="114">(ES3+(2*ET3))/3</f>
        <v>102.66666666666667</v>
      </c>
      <c r="EV3" s="11">
        <f t="shared" ref="EV3:EV45" si="115">ER3*ES3</f>
        <v>21744</v>
      </c>
      <c r="EW3" s="11">
        <v>1</v>
      </c>
      <c r="EX3" s="11">
        <v>2</v>
      </c>
      <c r="EY3" s="11">
        <v>3</v>
      </c>
      <c r="EZ3" s="11">
        <v>5</v>
      </c>
      <c r="FA3" s="11">
        <v>7</v>
      </c>
      <c r="FB3" s="11">
        <f t="shared" ref="FB3:FB45" si="116">AVERAGE(EW3:FA3)</f>
        <v>3.6</v>
      </c>
      <c r="FC3" s="12">
        <v>118</v>
      </c>
      <c r="FD3" s="12">
        <v>79</v>
      </c>
      <c r="FE3" s="12">
        <f t="shared" ref="FE3:FE45" si="117">FC3-FD3</f>
        <v>39</v>
      </c>
      <c r="FF3" s="12">
        <v>106</v>
      </c>
      <c r="FG3" s="12">
        <v>117</v>
      </c>
      <c r="FH3" s="12">
        <v>323</v>
      </c>
      <c r="FI3" s="12">
        <v>334</v>
      </c>
      <c r="FJ3" s="12">
        <v>5.5</v>
      </c>
      <c r="FK3" s="18">
        <v>2.56</v>
      </c>
      <c r="FL3" s="16">
        <v>9.9</v>
      </c>
      <c r="FM3" s="12">
        <v>4</v>
      </c>
      <c r="FN3" s="12">
        <v>6</v>
      </c>
      <c r="FO3" s="1">
        <v>73</v>
      </c>
      <c r="FP3" s="1">
        <v>71</v>
      </c>
      <c r="FQ3" s="11">
        <v>125</v>
      </c>
      <c r="FR3" s="1">
        <v>72</v>
      </c>
      <c r="FS3" s="14">
        <f t="shared" ref="FS3:FS45" si="118">(FQ3+(2*FR3))/3</f>
        <v>89.666666666666671</v>
      </c>
      <c r="FT3" s="11">
        <f t="shared" ref="FT3:FT45" si="119">FO3*FQ3</f>
        <v>9125</v>
      </c>
      <c r="FU3" s="11">
        <v>130</v>
      </c>
      <c r="FV3" s="1">
        <v>75</v>
      </c>
      <c r="FW3" s="14">
        <f t="shared" ref="FW3:FW45" si="120">(FU3+(2*FV3))/3</f>
        <v>93.333333333333329</v>
      </c>
      <c r="FX3" s="11">
        <f t="shared" ref="FX3:FX45" si="121">FU3*FP3</f>
        <v>9230</v>
      </c>
      <c r="FY3" s="3">
        <v>3</v>
      </c>
      <c r="FZ3" s="3">
        <v>2</v>
      </c>
      <c r="GA3" s="16">
        <v>82</v>
      </c>
      <c r="GB3" s="16">
        <f t="shared" si="26"/>
        <v>91.111111111111114</v>
      </c>
      <c r="GC3" s="12">
        <v>86</v>
      </c>
      <c r="GD3" s="16">
        <f t="shared" si="27"/>
        <v>95.555555555555557</v>
      </c>
      <c r="GE3" s="16">
        <v>92</v>
      </c>
      <c r="GF3" s="16">
        <f t="shared" si="28"/>
        <v>86.79245283018868</v>
      </c>
      <c r="GG3" s="16">
        <v>100</v>
      </c>
      <c r="GH3" s="16">
        <f t="shared" si="29"/>
        <v>94.339622641509436</v>
      </c>
      <c r="GI3" s="16">
        <v>81.3</v>
      </c>
      <c r="GJ3" s="16">
        <f t="shared" si="30"/>
        <v>8.3427282976324761</v>
      </c>
      <c r="GK3" s="12">
        <v>85.4</v>
      </c>
      <c r="GL3" s="16">
        <f t="shared" si="31"/>
        <v>3.7204058624577243</v>
      </c>
      <c r="GM3" s="11">
        <v>104</v>
      </c>
      <c r="GN3" s="18">
        <f t="shared" si="32"/>
        <v>8.771929824561397</v>
      </c>
      <c r="GO3" s="12">
        <v>110</v>
      </c>
      <c r="GP3" s="18">
        <f t="shared" si="33"/>
        <v>3.5087719298245617</v>
      </c>
      <c r="GQ3" s="18">
        <v>160</v>
      </c>
      <c r="GR3" s="18">
        <f t="shared" si="34"/>
        <v>136.75213675213675</v>
      </c>
      <c r="GS3" s="8">
        <v>112</v>
      </c>
      <c r="GT3" s="18">
        <f t="shared" si="35"/>
        <v>95.726495726495727</v>
      </c>
      <c r="GU3" s="18">
        <v>388</v>
      </c>
      <c r="GV3" s="18"/>
      <c r="GW3" s="18">
        <v>345</v>
      </c>
      <c r="GX3" s="18"/>
      <c r="GY3" s="17">
        <v>6.7</v>
      </c>
      <c r="GZ3" s="3">
        <v>5.5</v>
      </c>
      <c r="HA3" s="18">
        <v>2.75</v>
      </c>
      <c r="HB3" s="12">
        <v>2.56</v>
      </c>
      <c r="HC3" s="16">
        <v>9.5</v>
      </c>
      <c r="HD3" s="12">
        <v>9.8000000000000007</v>
      </c>
      <c r="HE3" s="16">
        <v>89.1</v>
      </c>
      <c r="HF3" s="1">
        <v>113</v>
      </c>
      <c r="HG3" s="11">
        <v>9</v>
      </c>
      <c r="HH3" s="11">
        <v>7</v>
      </c>
      <c r="HI3" s="11">
        <v>6</v>
      </c>
      <c r="HJ3" s="11">
        <v>4</v>
      </c>
      <c r="HK3" s="12">
        <f t="shared" si="36"/>
        <v>648</v>
      </c>
      <c r="HL3" s="12">
        <f t="shared" si="37"/>
        <v>504</v>
      </c>
      <c r="HM3" s="12">
        <f t="shared" si="38"/>
        <v>432</v>
      </c>
      <c r="HN3" s="12">
        <f t="shared" si="39"/>
        <v>288</v>
      </c>
      <c r="HO3" s="12">
        <f t="shared" ref="HO3:HO45" si="122">HG3+HH3+HI3+HJ3</f>
        <v>26</v>
      </c>
      <c r="HP3" s="12">
        <f t="shared" si="40"/>
        <v>1872</v>
      </c>
      <c r="HQ3" s="11">
        <v>10</v>
      </c>
      <c r="HR3" s="11">
        <v>9</v>
      </c>
      <c r="HS3" s="11">
        <v>8</v>
      </c>
      <c r="HT3" s="11">
        <v>6</v>
      </c>
      <c r="HU3" s="12">
        <f t="shared" si="41"/>
        <v>850</v>
      </c>
      <c r="HV3" s="12">
        <f t="shared" si="42"/>
        <v>765</v>
      </c>
      <c r="HW3" s="12">
        <f t="shared" si="43"/>
        <v>680</v>
      </c>
      <c r="HX3" s="12">
        <f t="shared" si="44"/>
        <v>510</v>
      </c>
      <c r="HY3" s="12">
        <f t="shared" ref="HY3:HY45" si="123">HQ3+HR3+HS3+HT3</f>
        <v>33</v>
      </c>
      <c r="HZ3" s="12">
        <f t="shared" si="45"/>
        <v>2805</v>
      </c>
      <c r="IA3" s="12">
        <f t="shared" ref="IA3:IA45" si="124">HZ3+HP3</f>
        <v>4677</v>
      </c>
      <c r="IB3" s="11">
        <v>162</v>
      </c>
      <c r="IC3" s="11">
        <v>154</v>
      </c>
      <c r="ID3" s="11">
        <v>89</v>
      </c>
      <c r="IE3" s="14">
        <f t="shared" ref="IE3:IE45" si="125">(IC3+(2*ID3))/3</f>
        <v>110.66666666666667</v>
      </c>
      <c r="IF3" s="12">
        <f t="shared" si="46"/>
        <v>24948</v>
      </c>
      <c r="IG3" s="11">
        <v>0</v>
      </c>
      <c r="IH3" s="11">
        <v>2</v>
      </c>
      <c r="II3" s="11">
        <v>4</v>
      </c>
      <c r="IJ3" s="11">
        <v>6</v>
      </c>
      <c r="IK3" s="11">
        <v>7</v>
      </c>
      <c r="IL3" s="16">
        <f t="shared" ref="IL3:IL45" si="126">AVERAGE(IG3:IK3)</f>
        <v>3.8</v>
      </c>
      <c r="IM3" s="12">
        <v>90</v>
      </c>
      <c r="IN3" s="12">
        <v>79</v>
      </c>
      <c r="IO3" s="12">
        <f t="shared" ref="IO3:IO45" si="127">IM3-IN3</f>
        <v>11</v>
      </c>
      <c r="IP3" s="12">
        <v>88</v>
      </c>
      <c r="IQ3" s="12">
        <v>99</v>
      </c>
      <c r="IR3" s="12">
        <v>303</v>
      </c>
      <c r="IS3" s="12">
        <v>311</v>
      </c>
      <c r="IT3" s="12">
        <v>4.0999999999999996</v>
      </c>
      <c r="IU3" s="12">
        <v>2.21</v>
      </c>
      <c r="IV3" s="16">
        <v>7.1</v>
      </c>
      <c r="IW3" s="12">
        <v>2</v>
      </c>
      <c r="IX3" s="11">
        <v>8</v>
      </c>
      <c r="IY3" s="11">
        <v>6</v>
      </c>
      <c r="IZ3" s="11">
        <v>4</v>
      </c>
      <c r="JA3" s="11">
        <v>3</v>
      </c>
      <c r="JB3" s="12">
        <f t="shared" si="47"/>
        <v>576</v>
      </c>
      <c r="JC3" s="12">
        <f t="shared" si="48"/>
        <v>432</v>
      </c>
      <c r="JD3" s="12">
        <f t="shared" si="49"/>
        <v>288</v>
      </c>
      <c r="JE3" s="12">
        <f t="shared" si="50"/>
        <v>216</v>
      </c>
      <c r="JF3" s="12">
        <f t="shared" ref="JF3:JF45" si="128">IX3+IY3+IZ3+JA3</f>
        <v>21</v>
      </c>
      <c r="JG3" s="12">
        <f t="shared" si="51"/>
        <v>1512</v>
      </c>
      <c r="JH3" s="11">
        <v>8</v>
      </c>
      <c r="JI3" s="11">
        <v>7</v>
      </c>
      <c r="JJ3" s="11">
        <v>5</v>
      </c>
      <c r="JK3" s="11">
        <v>4</v>
      </c>
      <c r="JL3" s="12">
        <f t="shared" si="52"/>
        <v>680</v>
      </c>
      <c r="JM3" s="12">
        <f t="shared" si="53"/>
        <v>595</v>
      </c>
      <c r="JN3" s="12">
        <f t="shared" si="54"/>
        <v>425</v>
      </c>
      <c r="JO3" s="12">
        <f t="shared" si="55"/>
        <v>340</v>
      </c>
      <c r="JP3" s="12">
        <f t="shared" ref="JP3:JP45" si="129">JH3+JI3+JJ3+JK3</f>
        <v>24</v>
      </c>
      <c r="JQ3" s="12">
        <f t="shared" si="56"/>
        <v>2040</v>
      </c>
      <c r="JR3" s="12">
        <f t="shared" ref="JR3:JR45" si="130">JQ3+JG3</f>
        <v>3552</v>
      </c>
      <c r="JS3" s="11">
        <v>167</v>
      </c>
      <c r="JT3" s="11">
        <v>150</v>
      </c>
      <c r="JU3" s="11">
        <v>87</v>
      </c>
      <c r="JV3" s="14">
        <f t="shared" ref="JV3:JV45" si="131">(JT3+(2*JU3))/3</f>
        <v>108</v>
      </c>
      <c r="JW3" s="11">
        <f t="shared" ref="JW3:JW45" si="132">JS3*JT3</f>
        <v>25050</v>
      </c>
      <c r="JX3" s="11">
        <v>1</v>
      </c>
      <c r="JY3" s="11">
        <v>3</v>
      </c>
      <c r="JZ3" s="11">
        <v>4</v>
      </c>
      <c r="KA3" s="11">
        <v>6</v>
      </c>
      <c r="KB3" s="11">
        <v>8</v>
      </c>
      <c r="KC3" s="16">
        <f t="shared" ref="KC3:KC45" si="133">AVERAGE(JX3:KB3)</f>
        <v>4.4000000000000004</v>
      </c>
      <c r="KD3" s="12">
        <v>95</v>
      </c>
      <c r="KE3" s="12">
        <v>84</v>
      </c>
      <c r="KF3" s="12">
        <f t="shared" ref="KF3:KF45" si="134">KD3-KE3</f>
        <v>11</v>
      </c>
      <c r="KG3" s="12">
        <v>107</v>
      </c>
      <c r="KH3" s="12">
        <v>116</v>
      </c>
      <c r="KI3" s="12">
        <v>338</v>
      </c>
      <c r="KJ3" s="12">
        <v>342</v>
      </c>
      <c r="KK3" s="17">
        <v>6.9</v>
      </c>
      <c r="KL3" s="12">
        <v>2.34</v>
      </c>
      <c r="KM3" s="16">
        <v>7.3</v>
      </c>
      <c r="KN3" s="12">
        <v>3</v>
      </c>
      <c r="KO3" s="11">
        <v>7</v>
      </c>
      <c r="KP3" s="11">
        <v>5</v>
      </c>
      <c r="KQ3" s="11">
        <v>3</v>
      </c>
      <c r="KR3" s="11">
        <v>2</v>
      </c>
      <c r="KS3" s="12">
        <f t="shared" si="57"/>
        <v>504</v>
      </c>
      <c r="KT3" s="12">
        <f t="shared" si="58"/>
        <v>360</v>
      </c>
      <c r="KU3" s="11">
        <f t="shared" si="59"/>
        <v>216</v>
      </c>
      <c r="KV3" s="12">
        <f t="shared" si="60"/>
        <v>144</v>
      </c>
      <c r="KW3" s="12">
        <f t="shared" ref="KW3:KW45" si="135">KO3+KP3+KQ3+KR3</f>
        <v>17</v>
      </c>
      <c r="KX3" s="12">
        <f t="shared" si="61"/>
        <v>1224</v>
      </c>
      <c r="KY3" s="11">
        <v>6</v>
      </c>
      <c r="KZ3" s="11">
        <v>5</v>
      </c>
      <c r="LA3" s="11">
        <v>4</v>
      </c>
      <c r="LB3" s="11">
        <v>3</v>
      </c>
      <c r="LC3" s="12">
        <f t="shared" si="62"/>
        <v>510</v>
      </c>
      <c r="LD3" s="12">
        <f t="shared" si="63"/>
        <v>425</v>
      </c>
      <c r="LE3" s="12">
        <f t="shared" si="64"/>
        <v>340</v>
      </c>
      <c r="LF3" s="12">
        <f t="shared" si="65"/>
        <v>255</v>
      </c>
      <c r="LG3" s="12">
        <f t="shared" ref="LG3:LG45" si="136">KY3+KZ3+LA3+LB3</f>
        <v>18</v>
      </c>
      <c r="LH3" s="12">
        <f t="shared" si="66"/>
        <v>1530</v>
      </c>
      <c r="LI3" s="12">
        <f t="shared" ref="LI3:LI45" si="137">LH3+KX3</f>
        <v>2754</v>
      </c>
      <c r="LJ3" s="11">
        <v>172</v>
      </c>
      <c r="LK3" s="11">
        <v>153</v>
      </c>
      <c r="LL3" s="11">
        <v>89</v>
      </c>
      <c r="LM3" s="14">
        <f t="shared" ref="LM3:LM45" si="138">(LK3+(2*LL3))/3</f>
        <v>110.33333333333333</v>
      </c>
      <c r="LN3" s="11">
        <f t="shared" ref="LN3:LN45" si="139">LJ3*LK3</f>
        <v>26316</v>
      </c>
      <c r="LO3" s="11">
        <v>2</v>
      </c>
      <c r="LP3" s="11">
        <v>4</v>
      </c>
      <c r="LQ3" s="11">
        <v>5</v>
      </c>
      <c r="LR3" s="11">
        <v>6</v>
      </c>
      <c r="LS3" s="11">
        <v>7</v>
      </c>
      <c r="LT3" s="16">
        <f t="shared" ref="LT3:LT45" si="140">AVERAGE(LO3:LS3)</f>
        <v>4.8</v>
      </c>
      <c r="LU3" s="12">
        <v>103</v>
      </c>
      <c r="LV3" s="12">
        <v>91</v>
      </c>
      <c r="LW3" s="12">
        <f t="shared" ref="LW3:LW45" si="141">LU3-LV3</f>
        <v>12</v>
      </c>
      <c r="LX3" s="12">
        <v>124</v>
      </c>
      <c r="LY3" s="12">
        <v>134</v>
      </c>
      <c r="LZ3" s="12">
        <v>346</v>
      </c>
      <c r="MA3" s="12">
        <v>356</v>
      </c>
      <c r="MB3" s="12">
        <v>6.4</v>
      </c>
      <c r="MC3" s="12">
        <v>2.46</v>
      </c>
      <c r="MD3" s="16">
        <v>7.1</v>
      </c>
      <c r="ME3" s="12">
        <v>3</v>
      </c>
      <c r="MF3" s="12">
        <v>5</v>
      </c>
      <c r="MG3" s="11">
        <v>66</v>
      </c>
      <c r="MH3" s="11">
        <v>64</v>
      </c>
      <c r="MI3" s="11">
        <v>126</v>
      </c>
      <c r="MJ3" s="11">
        <v>61</v>
      </c>
      <c r="MK3" s="14">
        <f t="shared" ref="MK3:MK45" si="142">(MI3+(2*MJ3))/3</f>
        <v>82.666666666666671</v>
      </c>
      <c r="ML3" s="11">
        <f t="shared" ref="ML3:ML45" si="143">MG3*MI3</f>
        <v>8316</v>
      </c>
      <c r="MM3" s="11">
        <v>129</v>
      </c>
      <c r="MN3" s="11">
        <v>63</v>
      </c>
      <c r="MO3" s="14">
        <f t="shared" si="67"/>
        <v>85</v>
      </c>
      <c r="MP3" s="11">
        <f t="shared" ref="MP3:MP45" si="144">MH3*MM3</f>
        <v>8256</v>
      </c>
      <c r="MQ3" s="3">
        <v>4</v>
      </c>
      <c r="MR3" s="3">
        <v>2</v>
      </c>
      <c r="MS3" s="16">
        <v>75</v>
      </c>
      <c r="MT3" s="18">
        <f t="shared" si="68"/>
        <v>83.333333333333329</v>
      </c>
      <c r="MU3" s="18">
        <v>82</v>
      </c>
      <c r="MV3" s="18">
        <f t="shared" si="69"/>
        <v>91.111111111111114</v>
      </c>
      <c r="MW3" s="16">
        <v>85</v>
      </c>
      <c r="MX3" s="18">
        <f t="shared" si="70"/>
        <v>80.188679245283012</v>
      </c>
      <c r="MY3" s="18">
        <v>95</v>
      </c>
      <c r="MZ3" s="18">
        <f t="shared" si="71"/>
        <v>89.622641509433961</v>
      </c>
      <c r="NA3" s="16">
        <v>79.8</v>
      </c>
      <c r="NB3" s="16">
        <f t="shared" si="72"/>
        <v>10.437710437710436</v>
      </c>
      <c r="NC3" s="18">
        <v>83.2</v>
      </c>
      <c r="ND3" s="18">
        <f t="shared" si="73"/>
        <v>6.6217732884399538</v>
      </c>
      <c r="NE3" s="12">
        <v>100</v>
      </c>
      <c r="NF3" s="18">
        <f t="shared" si="74"/>
        <v>11.504424778761063</v>
      </c>
      <c r="NG3" s="12">
        <v>106</v>
      </c>
      <c r="NH3" s="18">
        <f t="shared" si="75"/>
        <v>6.1946902654867273</v>
      </c>
      <c r="NI3" s="12">
        <v>237</v>
      </c>
      <c r="NJ3" s="18">
        <f t="shared" si="76"/>
        <v>176.86567164179104</v>
      </c>
      <c r="NK3" s="3">
        <v>183</v>
      </c>
      <c r="NL3" s="18">
        <f t="shared" si="77"/>
        <v>136.56716417910448</v>
      </c>
      <c r="NM3" s="12">
        <v>459</v>
      </c>
      <c r="NN3" s="12">
        <v>412</v>
      </c>
      <c r="NO3" s="12">
        <v>7.4</v>
      </c>
      <c r="NP3" s="12">
        <v>6.2</v>
      </c>
      <c r="NQ3" s="12">
        <v>2.5099999999999998</v>
      </c>
      <c r="NR3" s="12">
        <v>2.5499999999999998</v>
      </c>
      <c r="NS3" s="16">
        <v>6.9</v>
      </c>
      <c r="NT3" s="11">
        <v>6.6</v>
      </c>
      <c r="NU3" s="12">
        <f t="shared" si="78"/>
        <v>5688</v>
      </c>
      <c r="NV3" s="12">
        <f t="shared" si="79"/>
        <v>8840</v>
      </c>
      <c r="NW3" s="12">
        <f t="shared" ref="NW3:NW45" si="145">NU3+NV3</f>
        <v>14528</v>
      </c>
      <c r="NX3" s="12">
        <f t="shared" si="80"/>
        <v>4608</v>
      </c>
      <c r="NY3" s="12">
        <f t="shared" si="81"/>
        <v>6375</v>
      </c>
      <c r="NZ3" s="12">
        <f t="shared" ref="NZ3:NZ45" si="146">NX3+NY3</f>
        <v>10983</v>
      </c>
    </row>
    <row r="4" spans="1:390" x14ac:dyDescent="0.3">
      <c r="A4" s="13">
        <v>3</v>
      </c>
      <c r="B4" s="14">
        <v>34</v>
      </c>
      <c r="C4" s="15">
        <v>5.5</v>
      </c>
      <c r="D4" s="16">
        <v>85</v>
      </c>
      <c r="E4" s="16">
        <v>1.7</v>
      </c>
      <c r="F4" s="16">
        <f t="shared" si="82"/>
        <v>29.411764705882355</v>
      </c>
      <c r="G4" s="16">
        <v>95</v>
      </c>
      <c r="H4" s="16">
        <v>105.5</v>
      </c>
      <c r="I4" s="16">
        <v>10.5</v>
      </c>
      <c r="J4" s="16">
        <v>4</v>
      </c>
      <c r="K4" s="16">
        <v>13</v>
      </c>
      <c r="L4" s="16">
        <v>24</v>
      </c>
      <c r="M4" s="16">
        <v>18</v>
      </c>
      <c r="N4" s="16">
        <v>25</v>
      </c>
      <c r="O4" s="16">
        <v>17</v>
      </c>
      <c r="P4" s="16">
        <v>9</v>
      </c>
      <c r="Q4" s="16">
        <v>9</v>
      </c>
      <c r="R4" s="16">
        <v>11</v>
      </c>
      <c r="S4" s="16">
        <f t="shared" si="83"/>
        <v>140.5</v>
      </c>
      <c r="T4" s="16">
        <f t="shared" si="0"/>
        <v>15.422000000000001</v>
      </c>
      <c r="U4" s="16">
        <f t="shared" si="1"/>
        <v>28.404007119695393</v>
      </c>
      <c r="V4" s="16">
        <f t="shared" si="2"/>
        <v>0.90047393364928907</v>
      </c>
      <c r="W4" s="16">
        <f t="shared" si="3"/>
        <v>24.143406051741085</v>
      </c>
      <c r="X4" s="16">
        <f t="shared" si="4"/>
        <v>60.856593948258919</v>
      </c>
      <c r="Y4" s="16">
        <f t="shared" si="84"/>
        <v>71.595992880304607</v>
      </c>
      <c r="Z4" s="14">
        <v>102</v>
      </c>
      <c r="AA4" s="16">
        <v>8.4</v>
      </c>
      <c r="AB4" s="16">
        <f t="shared" si="85"/>
        <v>77.741786210087909</v>
      </c>
      <c r="AC4" s="16">
        <f t="shared" si="86"/>
        <v>2.1134400000000002</v>
      </c>
      <c r="AD4" s="16">
        <v>65</v>
      </c>
      <c r="AE4" s="16">
        <v>80</v>
      </c>
      <c r="AF4" s="16">
        <v>65</v>
      </c>
      <c r="AG4" s="16">
        <v>84</v>
      </c>
      <c r="AH4" s="16">
        <f t="shared" si="87"/>
        <v>52</v>
      </c>
      <c r="AI4" s="16">
        <f t="shared" si="88"/>
        <v>67.2</v>
      </c>
      <c r="AJ4" s="11">
        <v>52</v>
      </c>
      <c r="AK4" s="11">
        <v>68</v>
      </c>
      <c r="AL4" s="16">
        <v>92.3</v>
      </c>
      <c r="AM4" s="11">
        <v>126</v>
      </c>
      <c r="AN4" s="11">
        <v>10</v>
      </c>
      <c r="AO4" s="11">
        <v>9</v>
      </c>
      <c r="AP4" s="11">
        <v>7</v>
      </c>
      <c r="AQ4" s="11">
        <v>6</v>
      </c>
      <c r="AR4" s="11">
        <v>4</v>
      </c>
      <c r="AS4" s="11">
        <f t="shared" si="89"/>
        <v>468</v>
      </c>
      <c r="AT4" s="11">
        <f t="shared" si="90"/>
        <v>364</v>
      </c>
      <c r="AU4" s="11">
        <f t="shared" si="91"/>
        <v>312</v>
      </c>
      <c r="AV4" s="11">
        <f t="shared" si="92"/>
        <v>208</v>
      </c>
      <c r="AW4" s="11">
        <f t="shared" si="93"/>
        <v>26</v>
      </c>
      <c r="AX4" s="11">
        <f t="shared" si="5"/>
        <v>1352</v>
      </c>
      <c r="AY4" s="11">
        <v>8</v>
      </c>
      <c r="AZ4" s="11">
        <v>7</v>
      </c>
      <c r="BA4" s="11">
        <v>6</v>
      </c>
      <c r="BB4" s="11">
        <v>4</v>
      </c>
      <c r="BC4" s="11">
        <f t="shared" ref="BC4:BC45" si="147">AK4*AY4</f>
        <v>544</v>
      </c>
      <c r="BD4" s="11">
        <f t="shared" si="94"/>
        <v>476</v>
      </c>
      <c r="BE4" s="11">
        <f t="shared" si="95"/>
        <v>408</v>
      </c>
      <c r="BF4" s="11">
        <f t="shared" si="96"/>
        <v>272</v>
      </c>
      <c r="BG4" s="11">
        <f t="shared" si="97"/>
        <v>25</v>
      </c>
      <c r="BH4" s="12">
        <f t="shared" si="98"/>
        <v>1700</v>
      </c>
      <c r="BI4" s="12">
        <f t="shared" si="99"/>
        <v>3052</v>
      </c>
      <c r="BJ4" s="11">
        <v>145</v>
      </c>
      <c r="BK4" s="11">
        <v>151</v>
      </c>
      <c r="BL4" s="11">
        <v>77</v>
      </c>
      <c r="BM4" s="14">
        <f t="shared" si="100"/>
        <v>101.66666666666667</v>
      </c>
      <c r="BN4" s="11">
        <f t="shared" si="101"/>
        <v>21895</v>
      </c>
      <c r="BO4" s="11">
        <v>0</v>
      </c>
      <c r="BP4" s="11">
        <v>2</v>
      </c>
      <c r="BQ4" s="11">
        <v>3</v>
      </c>
      <c r="BR4" s="11">
        <v>4</v>
      </c>
      <c r="BS4" s="11">
        <v>6</v>
      </c>
      <c r="BT4" s="16">
        <f t="shared" si="102"/>
        <v>3</v>
      </c>
      <c r="BU4" s="12">
        <v>131</v>
      </c>
      <c r="BV4" s="12">
        <v>101</v>
      </c>
      <c r="BW4" s="12">
        <f t="shared" si="103"/>
        <v>30</v>
      </c>
      <c r="BX4" s="12">
        <v>114</v>
      </c>
      <c r="BY4" s="12">
        <v>122</v>
      </c>
      <c r="BZ4" s="12">
        <v>326</v>
      </c>
      <c r="CA4" s="12">
        <v>334</v>
      </c>
      <c r="CB4" s="17">
        <v>4.8</v>
      </c>
      <c r="CC4" s="12">
        <v>1.53</v>
      </c>
      <c r="CD4" s="16">
        <v>9.6</v>
      </c>
      <c r="CE4" s="12">
        <v>4</v>
      </c>
      <c r="CF4" s="11">
        <v>8</v>
      </c>
      <c r="CG4" s="11">
        <v>6</v>
      </c>
      <c r="CH4" s="11">
        <v>5</v>
      </c>
      <c r="CI4" s="11">
        <v>4</v>
      </c>
      <c r="CJ4" s="11">
        <f t="shared" si="6"/>
        <v>416</v>
      </c>
      <c r="CK4" s="11">
        <f t="shared" si="7"/>
        <v>312</v>
      </c>
      <c r="CL4" s="11">
        <f t="shared" si="8"/>
        <v>260</v>
      </c>
      <c r="CM4" s="11">
        <f t="shared" si="9"/>
        <v>208</v>
      </c>
      <c r="CN4" s="11">
        <f t="shared" si="104"/>
        <v>23</v>
      </c>
      <c r="CO4" s="12">
        <f t="shared" si="10"/>
        <v>1196</v>
      </c>
      <c r="CP4" s="11">
        <v>9</v>
      </c>
      <c r="CQ4" s="11">
        <v>7</v>
      </c>
      <c r="CR4" s="11">
        <v>5</v>
      </c>
      <c r="CS4" s="11">
        <v>4</v>
      </c>
      <c r="CT4" s="12">
        <f t="shared" si="11"/>
        <v>612</v>
      </c>
      <c r="CU4" s="12">
        <f t="shared" si="12"/>
        <v>476</v>
      </c>
      <c r="CV4" s="12">
        <f t="shared" si="13"/>
        <v>340</v>
      </c>
      <c r="CW4" s="12">
        <f t="shared" si="14"/>
        <v>272</v>
      </c>
      <c r="CX4" s="12">
        <f t="shared" si="15"/>
        <v>1700</v>
      </c>
      <c r="CY4" s="12">
        <f t="shared" si="105"/>
        <v>25</v>
      </c>
      <c r="CZ4" s="12">
        <f t="shared" si="106"/>
        <v>2896</v>
      </c>
      <c r="DA4" s="11">
        <v>148</v>
      </c>
      <c r="DB4" s="11">
        <v>147</v>
      </c>
      <c r="DC4" s="11">
        <v>80</v>
      </c>
      <c r="DD4" s="14">
        <f t="shared" si="107"/>
        <v>102.33333333333333</v>
      </c>
      <c r="DE4" s="11">
        <f t="shared" si="108"/>
        <v>21756</v>
      </c>
      <c r="DF4" s="11">
        <v>1</v>
      </c>
      <c r="DG4" s="11">
        <v>2</v>
      </c>
      <c r="DH4" s="11">
        <v>4</v>
      </c>
      <c r="DI4" s="11">
        <v>6</v>
      </c>
      <c r="DJ4" s="11">
        <v>8</v>
      </c>
      <c r="DK4" s="16">
        <f t="shared" si="109"/>
        <v>4.2</v>
      </c>
      <c r="DL4" s="12">
        <v>133</v>
      </c>
      <c r="DM4" s="12">
        <v>105</v>
      </c>
      <c r="DN4" s="12">
        <f t="shared" si="110"/>
        <v>28</v>
      </c>
      <c r="DO4" s="12">
        <v>120</v>
      </c>
      <c r="DP4" s="12">
        <v>128</v>
      </c>
      <c r="DQ4" s="12">
        <v>342</v>
      </c>
      <c r="DR4" s="12">
        <v>351</v>
      </c>
      <c r="DS4" s="17">
        <v>4.0999999999999996</v>
      </c>
      <c r="DT4" s="18">
        <v>1.55</v>
      </c>
      <c r="DU4" s="16">
        <v>9.1999999999999993</v>
      </c>
      <c r="DV4" s="12">
        <v>3</v>
      </c>
      <c r="DW4" s="11">
        <v>7</v>
      </c>
      <c r="DX4" s="11">
        <v>5</v>
      </c>
      <c r="DY4" s="11">
        <v>4</v>
      </c>
      <c r="DZ4" s="11">
        <v>4</v>
      </c>
      <c r="EA4" s="12">
        <f t="shared" si="16"/>
        <v>364</v>
      </c>
      <c r="EB4" s="12">
        <f t="shared" si="17"/>
        <v>260</v>
      </c>
      <c r="EC4" s="12">
        <f t="shared" si="18"/>
        <v>208</v>
      </c>
      <c r="ED4" s="12">
        <f t="shared" si="19"/>
        <v>208</v>
      </c>
      <c r="EE4" s="12">
        <f t="shared" si="111"/>
        <v>20</v>
      </c>
      <c r="EF4" s="12">
        <f t="shared" si="20"/>
        <v>1040</v>
      </c>
      <c r="EG4" s="11">
        <v>7</v>
      </c>
      <c r="EH4" s="11">
        <v>5</v>
      </c>
      <c r="EI4" s="11">
        <v>5</v>
      </c>
      <c r="EJ4" s="11">
        <v>5</v>
      </c>
      <c r="EK4" s="12">
        <f t="shared" si="21"/>
        <v>476</v>
      </c>
      <c r="EL4" s="12">
        <f t="shared" si="22"/>
        <v>340</v>
      </c>
      <c r="EM4" s="12">
        <f t="shared" si="23"/>
        <v>340</v>
      </c>
      <c r="EN4" s="12">
        <f t="shared" si="24"/>
        <v>340</v>
      </c>
      <c r="EO4" s="12">
        <f t="shared" si="112"/>
        <v>22</v>
      </c>
      <c r="EP4" s="12">
        <f t="shared" si="25"/>
        <v>1496</v>
      </c>
      <c r="EQ4" s="12">
        <f t="shared" si="113"/>
        <v>2536</v>
      </c>
      <c r="ER4" s="11">
        <v>145</v>
      </c>
      <c r="ES4" s="11">
        <v>142</v>
      </c>
      <c r="ET4" s="11">
        <v>68</v>
      </c>
      <c r="EU4" s="14">
        <f t="shared" si="114"/>
        <v>92.666666666666671</v>
      </c>
      <c r="EV4" s="11">
        <f t="shared" si="115"/>
        <v>20590</v>
      </c>
      <c r="EW4" s="11">
        <v>1</v>
      </c>
      <c r="EX4" s="11">
        <v>2</v>
      </c>
      <c r="EY4" s="11">
        <v>3</v>
      </c>
      <c r="EZ4" s="11">
        <v>5</v>
      </c>
      <c r="FA4" s="11">
        <v>8</v>
      </c>
      <c r="FB4" s="11">
        <f t="shared" si="116"/>
        <v>3.8</v>
      </c>
      <c r="FC4" s="12">
        <v>125</v>
      </c>
      <c r="FD4" s="12">
        <v>99</v>
      </c>
      <c r="FE4" s="12">
        <f t="shared" si="117"/>
        <v>26</v>
      </c>
      <c r="FF4" s="12">
        <v>126</v>
      </c>
      <c r="FG4" s="12">
        <v>134</v>
      </c>
      <c r="FH4" s="12">
        <v>344</v>
      </c>
      <c r="FI4" s="12">
        <v>351</v>
      </c>
      <c r="FJ4" s="12">
        <v>4.7</v>
      </c>
      <c r="FK4" s="18">
        <v>1.63</v>
      </c>
      <c r="FL4" s="16">
        <v>8.9</v>
      </c>
      <c r="FM4" s="12">
        <v>3</v>
      </c>
      <c r="FN4" s="12">
        <v>6</v>
      </c>
      <c r="FO4" s="11">
        <v>75</v>
      </c>
      <c r="FP4" s="11">
        <v>72</v>
      </c>
      <c r="FQ4" s="11">
        <v>133</v>
      </c>
      <c r="FR4" s="11">
        <v>74</v>
      </c>
      <c r="FS4" s="14">
        <f t="shared" si="118"/>
        <v>93.666666666666671</v>
      </c>
      <c r="FT4" s="11">
        <f t="shared" si="119"/>
        <v>9975</v>
      </c>
      <c r="FU4" s="11">
        <v>132</v>
      </c>
      <c r="FV4" s="11">
        <v>77</v>
      </c>
      <c r="FW4" s="14">
        <f t="shared" si="120"/>
        <v>95.333333333333329</v>
      </c>
      <c r="FX4" s="11">
        <f t="shared" si="121"/>
        <v>9504</v>
      </c>
      <c r="FY4" s="12">
        <v>4</v>
      </c>
      <c r="FZ4" s="12">
        <v>3</v>
      </c>
      <c r="GA4" s="16">
        <v>59</v>
      </c>
      <c r="GB4" s="16">
        <f t="shared" si="26"/>
        <v>90.769230769230774</v>
      </c>
      <c r="GC4" s="12">
        <v>63</v>
      </c>
      <c r="GD4" s="16">
        <f t="shared" si="27"/>
        <v>96.92307692307692</v>
      </c>
      <c r="GE4" s="16">
        <v>70</v>
      </c>
      <c r="GF4" s="16">
        <f t="shared" si="28"/>
        <v>83.333333333333329</v>
      </c>
      <c r="GG4" s="16">
        <v>82</v>
      </c>
      <c r="GH4" s="16">
        <f t="shared" si="29"/>
        <v>97.61904761904762</v>
      </c>
      <c r="GI4" s="16">
        <v>84.6</v>
      </c>
      <c r="GJ4" s="16">
        <f t="shared" si="30"/>
        <v>8.3423618634886196</v>
      </c>
      <c r="GK4" s="12">
        <v>87.1</v>
      </c>
      <c r="GL4" s="16">
        <f t="shared" si="31"/>
        <v>5.6338028169014081</v>
      </c>
      <c r="GM4" s="11">
        <v>116</v>
      </c>
      <c r="GN4" s="18">
        <f t="shared" si="32"/>
        <v>7.9365079365079367</v>
      </c>
      <c r="GO4" s="12">
        <v>120</v>
      </c>
      <c r="GP4" s="18">
        <f t="shared" si="33"/>
        <v>4.7619047619047592</v>
      </c>
      <c r="GQ4" s="18">
        <v>289</v>
      </c>
      <c r="GR4" s="18">
        <f t="shared" si="34"/>
        <v>215.67164179104478</v>
      </c>
      <c r="GS4" s="18">
        <v>146</v>
      </c>
      <c r="GT4" s="18">
        <f t="shared" si="35"/>
        <v>108.95522388059702</v>
      </c>
      <c r="GU4" s="18">
        <v>517</v>
      </c>
      <c r="GV4" s="18"/>
      <c r="GW4" s="18">
        <v>349</v>
      </c>
      <c r="GX4" s="18"/>
      <c r="GY4" s="17">
        <v>5.8</v>
      </c>
      <c r="GZ4" s="12">
        <v>4.7</v>
      </c>
      <c r="HA4" s="18">
        <v>1.89</v>
      </c>
      <c r="HB4" s="12">
        <v>1.74</v>
      </c>
      <c r="HC4" s="16">
        <v>9.1</v>
      </c>
      <c r="HD4" s="12">
        <v>9.4</v>
      </c>
      <c r="HE4" s="16">
        <v>88.4</v>
      </c>
      <c r="HF4" s="11">
        <v>125</v>
      </c>
      <c r="HG4" s="11">
        <v>10</v>
      </c>
      <c r="HH4" s="11">
        <v>7</v>
      </c>
      <c r="HI4" s="11">
        <v>6</v>
      </c>
      <c r="HJ4" s="11">
        <v>4</v>
      </c>
      <c r="HK4" s="12">
        <f t="shared" si="36"/>
        <v>520</v>
      </c>
      <c r="HL4" s="12">
        <f t="shared" si="37"/>
        <v>364</v>
      </c>
      <c r="HM4" s="12">
        <f t="shared" si="38"/>
        <v>312</v>
      </c>
      <c r="HN4" s="12">
        <f t="shared" si="39"/>
        <v>208</v>
      </c>
      <c r="HO4" s="12">
        <f t="shared" si="122"/>
        <v>27</v>
      </c>
      <c r="HP4" s="12">
        <f t="shared" si="40"/>
        <v>1404</v>
      </c>
      <c r="HQ4" s="11">
        <v>7</v>
      </c>
      <c r="HR4" s="11">
        <v>6</v>
      </c>
      <c r="HS4" s="11">
        <v>5</v>
      </c>
      <c r="HT4" s="11">
        <v>4</v>
      </c>
      <c r="HU4" s="12">
        <f t="shared" si="41"/>
        <v>476</v>
      </c>
      <c r="HV4" s="12">
        <f t="shared" si="42"/>
        <v>408</v>
      </c>
      <c r="HW4" s="12">
        <f t="shared" si="43"/>
        <v>340</v>
      </c>
      <c r="HX4" s="12">
        <f t="shared" si="44"/>
        <v>272</v>
      </c>
      <c r="HY4" s="12">
        <f t="shared" si="123"/>
        <v>22</v>
      </c>
      <c r="HZ4" s="12">
        <f t="shared" si="45"/>
        <v>1496</v>
      </c>
      <c r="IA4" s="12">
        <f t="shared" si="124"/>
        <v>2900</v>
      </c>
      <c r="IB4" s="11">
        <v>164</v>
      </c>
      <c r="IC4" s="11">
        <v>132</v>
      </c>
      <c r="ID4" s="11">
        <v>96</v>
      </c>
      <c r="IE4" s="14">
        <f t="shared" si="125"/>
        <v>108</v>
      </c>
      <c r="IF4" s="12">
        <f t="shared" si="46"/>
        <v>21648</v>
      </c>
      <c r="IG4" s="11">
        <v>0</v>
      </c>
      <c r="IH4" s="11">
        <v>3</v>
      </c>
      <c r="II4" s="11">
        <v>4</v>
      </c>
      <c r="IJ4" s="11">
        <v>5</v>
      </c>
      <c r="IK4" s="11">
        <v>6</v>
      </c>
      <c r="IL4" s="16">
        <f t="shared" si="126"/>
        <v>3.6</v>
      </c>
      <c r="IM4" s="12">
        <v>130</v>
      </c>
      <c r="IN4" s="12">
        <v>109</v>
      </c>
      <c r="IO4" s="12">
        <f t="shared" si="127"/>
        <v>21</v>
      </c>
      <c r="IP4" s="12">
        <v>119</v>
      </c>
      <c r="IQ4" s="12">
        <v>125</v>
      </c>
      <c r="IR4" s="12">
        <v>333</v>
      </c>
      <c r="IS4" s="12">
        <v>346</v>
      </c>
      <c r="IT4" s="12">
        <v>4.8</v>
      </c>
      <c r="IU4" s="12">
        <v>1.63</v>
      </c>
      <c r="IV4" s="16">
        <v>7.7</v>
      </c>
      <c r="IW4" s="12">
        <v>3</v>
      </c>
      <c r="IX4" s="11">
        <v>9</v>
      </c>
      <c r="IY4" s="11">
        <v>5</v>
      </c>
      <c r="IZ4" s="11">
        <v>4</v>
      </c>
      <c r="JA4" s="11">
        <v>2</v>
      </c>
      <c r="JB4" s="12">
        <f t="shared" si="47"/>
        <v>468</v>
      </c>
      <c r="JC4" s="12">
        <f t="shared" si="48"/>
        <v>260</v>
      </c>
      <c r="JD4" s="12">
        <f t="shared" si="49"/>
        <v>208</v>
      </c>
      <c r="JE4" s="12">
        <f t="shared" si="50"/>
        <v>104</v>
      </c>
      <c r="JF4" s="12">
        <f t="shared" si="128"/>
        <v>20</v>
      </c>
      <c r="JG4" s="12">
        <f t="shared" si="51"/>
        <v>1040</v>
      </c>
      <c r="JH4" s="11">
        <v>6</v>
      </c>
      <c r="JI4" s="11">
        <v>5</v>
      </c>
      <c r="JJ4" s="11">
        <v>4</v>
      </c>
      <c r="JK4" s="11">
        <v>3</v>
      </c>
      <c r="JL4" s="12">
        <f t="shared" si="52"/>
        <v>408</v>
      </c>
      <c r="JM4" s="12">
        <f t="shared" si="53"/>
        <v>340</v>
      </c>
      <c r="JN4" s="12">
        <f t="shared" si="54"/>
        <v>272</v>
      </c>
      <c r="JO4" s="12">
        <f t="shared" si="55"/>
        <v>204</v>
      </c>
      <c r="JP4" s="12">
        <f t="shared" si="129"/>
        <v>18</v>
      </c>
      <c r="JQ4" s="12">
        <f t="shared" si="56"/>
        <v>1224</v>
      </c>
      <c r="JR4" s="12">
        <f t="shared" si="130"/>
        <v>2264</v>
      </c>
      <c r="JS4" s="11">
        <v>161</v>
      </c>
      <c r="JT4" s="11">
        <v>135</v>
      </c>
      <c r="JU4" s="11">
        <v>85</v>
      </c>
      <c r="JV4" s="14">
        <f t="shared" si="131"/>
        <v>101.66666666666667</v>
      </c>
      <c r="JW4" s="11">
        <f t="shared" si="132"/>
        <v>21735</v>
      </c>
      <c r="JX4" s="11">
        <v>2</v>
      </c>
      <c r="JY4" s="11">
        <v>4</v>
      </c>
      <c r="JZ4" s="11">
        <v>5</v>
      </c>
      <c r="KA4" s="11">
        <v>6</v>
      </c>
      <c r="KB4" s="11">
        <v>8</v>
      </c>
      <c r="KC4" s="16">
        <f t="shared" si="133"/>
        <v>5</v>
      </c>
      <c r="KD4" s="12">
        <v>133</v>
      </c>
      <c r="KE4" s="12">
        <v>115</v>
      </c>
      <c r="KF4" s="12">
        <f t="shared" si="134"/>
        <v>18</v>
      </c>
      <c r="KG4" s="12">
        <v>131</v>
      </c>
      <c r="KH4" s="12">
        <v>139</v>
      </c>
      <c r="KI4" s="12">
        <v>357</v>
      </c>
      <c r="KJ4" s="12">
        <v>366</v>
      </c>
      <c r="KK4" s="17">
        <v>5.4</v>
      </c>
      <c r="KL4" s="12">
        <v>1.85</v>
      </c>
      <c r="KM4" s="16">
        <v>8.1</v>
      </c>
      <c r="KN4" s="12">
        <v>2</v>
      </c>
      <c r="KO4" s="11">
        <v>7</v>
      </c>
      <c r="KP4" s="11">
        <v>4</v>
      </c>
      <c r="KQ4" s="11">
        <v>3</v>
      </c>
      <c r="KR4" s="11">
        <v>2</v>
      </c>
      <c r="KS4" s="12">
        <f t="shared" si="57"/>
        <v>364</v>
      </c>
      <c r="KT4" s="12">
        <f t="shared" si="58"/>
        <v>208</v>
      </c>
      <c r="KU4" s="11">
        <f t="shared" si="59"/>
        <v>156</v>
      </c>
      <c r="KV4" s="12">
        <f t="shared" si="60"/>
        <v>104</v>
      </c>
      <c r="KW4" s="12">
        <f t="shared" si="135"/>
        <v>16</v>
      </c>
      <c r="KX4" s="12">
        <f t="shared" si="61"/>
        <v>832</v>
      </c>
      <c r="KY4" s="11">
        <v>5</v>
      </c>
      <c r="KZ4" s="11">
        <v>4</v>
      </c>
      <c r="LA4" s="11">
        <v>3</v>
      </c>
      <c r="LB4" s="11">
        <v>2</v>
      </c>
      <c r="LC4" s="12">
        <f t="shared" si="62"/>
        <v>340</v>
      </c>
      <c r="LD4" s="12">
        <f t="shared" si="63"/>
        <v>272</v>
      </c>
      <c r="LE4" s="12">
        <f t="shared" si="64"/>
        <v>204</v>
      </c>
      <c r="LF4" s="12">
        <f t="shared" si="65"/>
        <v>136</v>
      </c>
      <c r="LG4" s="12">
        <f t="shared" si="136"/>
        <v>14</v>
      </c>
      <c r="LH4" s="12">
        <f t="shared" si="66"/>
        <v>952</v>
      </c>
      <c r="LI4" s="12">
        <f t="shared" si="137"/>
        <v>1784</v>
      </c>
      <c r="LJ4" s="11">
        <v>169</v>
      </c>
      <c r="LK4" s="11">
        <v>135</v>
      </c>
      <c r="LL4" s="11">
        <v>88</v>
      </c>
      <c r="LM4" s="14">
        <f t="shared" si="138"/>
        <v>103.66666666666667</v>
      </c>
      <c r="LN4" s="11">
        <f t="shared" si="139"/>
        <v>22815</v>
      </c>
      <c r="LO4" s="11">
        <v>2</v>
      </c>
      <c r="LP4" s="11">
        <v>4</v>
      </c>
      <c r="LQ4" s="11">
        <v>5</v>
      </c>
      <c r="LR4" s="11">
        <v>6</v>
      </c>
      <c r="LS4" s="11">
        <v>8</v>
      </c>
      <c r="LT4" s="16">
        <f t="shared" si="140"/>
        <v>5</v>
      </c>
      <c r="LU4" s="12">
        <v>137</v>
      </c>
      <c r="LV4" s="12">
        <v>116</v>
      </c>
      <c r="LW4" s="12">
        <f t="shared" si="141"/>
        <v>21</v>
      </c>
      <c r="LX4" s="12">
        <v>141</v>
      </c>
      <c r="LY4" s="12">
        <v>150</v>
      </c>
      <c r="LZ4" s="12">
        <v>352</v>
      </c>
      <c r="MA4" s="12">
        <v>371</v>
      </c>
      <c r="MB4" s="12">
        <v>5.9</v>
      </c>
      <c r="MC4" s="12">
        <v>1.97</v>
      </c>
      <c r="MD4" s="16">
        <v>8.3000000000000007</v>
      </c>
      <c r="ME4" s="12">
        <v>2</v>
      </c>
      <c r="MF4" s="12">
        <v>5</v>
      </c>
      <c r="MG4" s="11">
        <v>82</v>
      </c>
      <c r="MH4" s="11">
        <v>80</v>
      </c>
      <c r="MI4" s="11">
        <v>127</v>
      </c>
      <c r="MJ4" s="11">
        <v>71</v>
      </c>
      <c r="MK4" s="14">
        <f t="shared" si="142"/>
        <v>89.666666666666671</v>
      </c>
      <c r="ML4" s="11">
        <f t="shared" si="143"/>
        <v>10414</v>
      </c>
      <c r="MM4" s="11">
        <v>130</v>
      </c>
      <c r="MN4" s="11">
        <v>73</v>
      </c>
      <c r="MO4" s="14">
        <f t="shared" si="67"/>
        <v>92</v>
      </c>
      <c r="MP4" s="11">
        <f t="shared" si="144"/>
        <v>10400</v>
      </c>
      <c r="MQ4" s="12">
        <v>5</v>
      </c>
      <c r="MR4" s="12">
        <v>3</v>
      </c>
      <c r="MS4" s="16">
        <v>54</v>
      </c>
      <c r="MT4" s="18">
        <f t="shared" si="68"/>
        <v>83.07692307692308</v>
      </c>
      <c r="MU4" s="18">
        <v>60</v>
      </c>
      <c r="MV4" s="18">
        <f t="shared" si="69"/>
        <v>92.307692307692307</v>
      </c>
      <c r="MW4" s="16">
        <v>68</v>
      </c>
      <c r="MX4" s="18">
        <f t="shared" si="70"/>
        <v>80.952380952380949</v>
      </c>
      <c r="MY4" s="18">
        <v>75</v>
      </c>
      <c r="MZ4" s="18">
        <f t="shared" si="71"/>
        <v>89.285714285714292</v>
      </c>
      <c r="NA4" s="16">
        <v>83.4</v>
      </c>
      <c r="NB4" s="16">
        <f t="shared" si="72"/>
        <v>5.6561085972850691</v>
      </c>
      <c r="NC4" s="18">
        <v>86.9</v>
      </c>
      <c r="ND4" s="18">
        <f t="shared" si="73"/>
        <v>1.696832579185525</v>
      </c>
      <c r="NE4" s="12">
        <v>112</v>
      </c>
      <c r="NF4" s="18">
        <f t="shared" si="74"/>
        <v>10.400000000000006</v>
      </c>
      <c r="NG4" s="12">
        <v>118</v>
      </c>
      <c r="NH4" s="18">
        <f t="shared" si="75"/>
        <v>5.5999999999999943</v>
      </c>
      <c r="NI4" s="12">
        <v>356</v>
      </c>
      <c r="NJ4" s="18">
        <f t="shared" si="76"/>
        <v>237.33333333333334</v>
      </c>
      <c r="NK4" s="12">
        <v>243</v>
      </c>
      <c r="NL4" s="18">
        <f t="shared" si="77"/>
        <v>162</v>
      </c>
      <c r="NM4" s="12">
        <v>562</v>
      </c>
      <c r="NN4" s="12">
        <v>474</v>
      </c>
      <c r="NO4" s="12">
        <v>7.6</v>
      </c>
      <c r="NP4" s="12">
        <v>6.9</v>
      </c>
      <c r="NQ4" s="12">
        <v>2.12</v>
      </c>
      <c r="NR4" s="12">
        <v>2.15</v>
      </c>
      <c r="NS4" s="16">
        <v>8.5</v>
      </c>
      <c r="NT4" s="11">
        <v>8.1999999999999993</v>
      </c>
      <c r="NU4" s="12">
        <f t="shared" si="78"/>
        <v>3588</v>
      </c>
      <c r="NV4" s="12">
        <f t="shared" si="79"/>
        <v>4896</v>
      </c>
      <c r="NW4" s="12">
        <f t="shared" si="145"/>
        <v>8484</v>
      </c>
      <c r="NX4" s="12">
        <f t="shared" si="80"/>
        <v>3276</v>
      </c>
      <c r="NY4" s="12">
        <f t="shared" si="81"/>
        <v>3672</v>
      </c>
      <c r="NZ4" s="12">
        <f t="shared" si="146"/>
        <v>6948</v>
      </c>
    </row>
    <row r="5" spans="1:390" x14ac:dyDescent="0.3">
      <c r="A5" s="13">
        <v>4</v>
      </c>
      <c r="B5" s="14">
        <v>33</v>
      </c>
      <c r="C5" s="15">
        <v>2.4</v>
      </c>
      <c r="D5" s="16">
        <v>88</v>
      </c>
      <c r="E5" s="16">
        <v>1.82</v>
      </c>
      <c r="F5" s="16">
        <f t="shared" si="82"/>
        <v>26.566839753652939</v>
      </c>
      <c r="G5" s="16">
        <v>84.5</v>
      </c>
      <c r="H5" s="16">
        <v>101</v>
      </c>
      <c r="I5" s="16">
        <v>3</v>
      </c>
      <c r="J5" s="16">
        <v>3</v>
      </c>
      <c r="K5" s="16">
        <v>7</v>
      </c>
      <c r="L5" s="16">
        <v>10</v>
      </c>
      <c r="M5" s="16">
        <v>7</v>
      </c>
      <c r="N5" s="16">
        <v>20</v>
      </c>
      <c r="O5" s="16">
        <v>9</v>
      </c>
      <c r="P5" s="16">
        <v>5</v>
      </c>
      <c r="Q5" s="16">
        <v>12</v>
      </c>
      <c r="R5" s="16">
        <v>4</v>
      </c>
      <c r="S5" s="16">
        <f t="shared" si="83"/>
        <v>80</v>
      </c>
      <c r="T5" s="16">
        <f t="shared" si="0"/>
        <v>12.362</v>
      </c>
      <c r="U5" s="16">
        <f t="shared" si="1"/>
        <v>22.606053657724601</v>
      </c>
      <c r="V5" s="16">
        <f t="shared" si="2"/>
        <v>0.8366336633663366</v>
      </c>
      <c r="W5" s="16">
        <f t="shared" si="3"/>
        <v>19.893327218797648</v>
      </c>
      <c r="X5" s="16">
        <f t="shared" si="4"/>
        <v>68.106672781202349</v>
      </c>
      <c r="Y5" s="16">
        <f t="shared" si="84"/>
        <v>77.393946342275399</v>
      </c>
      <c r="Z5" s="14">
        <v>85</v>
      </c>
      <c r="AA5" s="16">
        <v>6.2</v>
      </c>
      <c r="AB5" s="16">
        <f t="shared" si="85"/>
        <v>101.84804928131415</v>
      </c>
      <c r="AC5" s="16">
        <f t="shared" si="86"/>
        <v>1.2999333333333334</v>
      </c>
      <c r="AD5" s="16">
        <v>110</v>
      </c>
      <c r="AE5" s="16">
        <v>140</v>
      </c>
      <c r="AF5" s="16">
        <v>110</v>
      </c>
      <c r="AG5" s="16">
        <v>142</v>
      </c>
      <c r="AH5" s="16">
        <f t="shared" si="87"/>
        <v>88</v>
      </c>
      <c r="AI5" s="16">
        <f t="shared" si="88"/>
        <v>113.60000000000001</v>
      </c>
      <c r="AJ5" s="11">
        <v>88</v>
      </c>
      <c r="AK5" s="11">
        <v>114</v>
      </c>
      <c r="AL5" s="16">
        <v>82.4</v>
      </c>
      <c r="AM5" s="11">
        <v>108</v>
      </c>
      <c r="AN5" s="11">
        <v>10</v>
      </c>
      <c r="AO5" s="11">
        <v>10</v>
      </c>
      <c r="AP5" s="11">
        <v>9</v>
      </c>
      <c r="AQ5" s="11">
        <v>8</v>
      </c>
      <c r="AR5" s="11">
        <v>6</v>
      </c>
      <c r="AS5" s="11">
        <f t="shared" si="89"/>
        <v>880</v>
      </c>
      <c r="AT5" s="11">
        <f t="shared" si="90"/>
        <v>792</v>
      </c>
      <c r="AU5" s="11">
        <f t="shared" si="91"/>
        <v>704</v>
      </c>
      <c r="AV5" s="11">
        <f t="shared" si="92"/>
        <v>528</v>
      </c>
      <c r="AW5" s="11">
        <f t="shared" si="93"/>
        <v>33</v>
      </c>
      <c r="AX5" s="11">
        <f t="shared" si="5"/>
        <v>2904</v>
      </c>
      <c r="AY5" s="11">
        <v>7</v>
      </c>
      <c r="AZ5" s="11">
        <v>6</v>
      </c>
      <c r="BA5" s="11">
        <v>5</v>
      </c>
      <c r="BB5" s="11">
        <v>4</v>
      </c>
      <c r="BC5" s="11">
        <f t="shared" si="147"/>
        <v>798</v>
      </c>
      <c r="BD5" s="11">
        <f t="shared" si="94"/>
        <v>684</v>
      </c>
      <c r="BE5" s="11">
        <f t="shared" si="95"/>
        <v>570</v>
      </c>
      <c r="BF5" s="11">
        <f t="shared" si="96"/>
        <v>456</v>
      </c>
      <c r="BG5" s="11">
        <f t="shared" si="97"/>
        <v>22</v>
      </c>
      <c r="BH5" s="12">
        <f t="shared" si="98"/>
        <v>2508</v>
      </c>
      <c r="BI5" s="12">
        <f t="shared" si="99"/>
        <v>5412</v>
      </c>
      <c r="BJ5" s="11">
        <v>140</v>
      </c>
      <c r="BK5" s="11">
        <v>157</v>
      </c>
      <c r="BL5" s="11">
        <v>71</v>
      </c>
      <c r="BM5" s="14">
        <f t="shared" si="100"/>
        <v>99.666666666666671</v>
      </c>
      <c r="BN5" s="11">
        <f t="shared" si="101"/>
        <v>21980</v>
      </c>
      <c r="BO5" s="11">
        <v>0</v>
      </c>
      <c r="BP5" s="11">
        <v>4</v>
      </c>
      <c r="BQ5" s="11">
        <v>4</v>
      </c>
      <c r="BR5" s="11">
        <v>4</v>
      </c>
      <c r="BS5" s="11">
        <v>5</v>
      </c>
      <c r="BT5" s="16">
        <f t="shared" si="102"/>
        <v>3.4</v>
      </c>
      <c r="BU5" s="12">
        <v>104</v>
      </c>
      <c r="BV5" s="12">
        <v>63</v>
      </c>
      <c r="BW5" s="12">
        <f t="shared" si="103"/>
        <v>41</v>
      </c>
      <c r="BX5" s="12">
        <v>118</v>
      </c>
      <c r="BY5" s="12">
        <v>125</v>
      </c>
      <c r="BZ5" s="12">
        <v>330</v>
      </c>
      <c r="CA5" s="12">
        <v>339</v>
      </c>
      <c r="CB5" s="17">
        <v>5</v>
      </c>
      <c r="CC5" s="12">
        <v>1.99</v>
      </c>
      <c r="CD5" s="16">
        <v>9.6999999999999993</v>
      </c>
      <c r="CE5" s="12">
        <v>3</v>
      </c>
      <c r="CF5" s="11">
        <v>11</v>
      </c>
      <c r="CG5" s="11">
        <v>9</v>
      </c>
      <c r="CH5" s="11">
        <v>7</v>
      </c>
      <c r="CI5" s="11">
        <v>5</v>
      </c>
      <c r="CJ5" s="11">
        <f t="shared" si="6"/>
        <v>968</v>
      </c>
      <c r="CK5" s="11">
        <f t="shared" si="7"/>
        <v>792</v>
      </c>
      <c r="CL5" s="11">
        <f t="shared" si="8"/>
        <v>616</v>
      </c>
      <c r="CM5" s="11">
        <f t="shared" si="9"/>
        <v>440</v>
      </c>
      <c r="CN5" s="11">
        <f t="shared" si="104"/>
        <v>32</v>
      </c>
      <c r="CO5" s="12">
        <f t="shared" si="10"/>
        <v>2816</v>
      </c>
      <c r="CP5" s="11">
        <v>7</v>
      </c>
      <c r="CQ5" s="11">
        <v>6</v>
      </c>
      <c r="CR5" s="11">
        <v>5</v>
      </c>
      <c r="CS5" s="11">
        <v>4</v>
      </c>
      <c r="CT5" s="12">
        <f t="shared" si="11"/>
        <v>798</v>
      </c>
      <c r="CU5" s="12">
        <f t="shared" si="12"/>
        <v>684</v>
      </c>
      <c r="CV5" s="12">
        <f t="shared" si="13"/>
        <v>570</v>
      </c>
      <c r="CW5" s="12">
        <f t="shared" si="14"/>
        <v>456</v>
      </c>
      <c r="CX5" s="12">
        <f t="shared" si="15"/>
        <v>2508</v>
      </c>
      <c r="CY5" s="12">
        <f t="shared" si="105"/>
        <v>22</v>
      </c>
      <c r="CZ5" s="12">
        <f t="shared" si="106"/>
        <v>5324</v>
      </c>
      <c r="DA5" s="11">
        <v>143</v>
      </c>
      <c r="DB5" s="11">
        <v>162</v>
      </c>
      <c r="DC5" s="11">
        <v>77</v>
      </c>
      <c r="DD5" s="14">
        <f t="shared" si="107"/>
        <v>105.33333333333333</v>
      </c>
      <c r="DE5" s="11">
        <f t="shared" si="108"/>
        <v>23166</v>
      </c>
      <c r="DF5" s="11">
        <v>1</v>
      </c>
      <c r="DG5" s="11">
        <v>3</v>
      </c>
      <c r="DH5" s="11">
        <v>5</v>
      </c>
      <c r="DI5" s="11">
        <v>7</v>
      </c>
      <c r="DJ5" s="11">
        <v>8</v>
      </c>
      <c r="DK5" s="16">
        <f t="shared" si="109"/>
        <v>4.8</v>
      </c>
      <c r="DL5" s="12">
        <v>100</v>
      </c>
      <c r="DM5" s="12">
        <v>65</v>
      </c>
      <c r="DN5" s="12">
        <f t="shared" si="110"/>
        <v>35</v>
      </c>
      <c r="DO5" s="12">
        <v>125</v>
      </c>
      <c r="DP5" s="12">
        <v>132</v>
      </c>
      <c r="DQ5" s="12">
        <v>346</v>
      </c>
      <c r="DR5" s="12">
        <v>353</v>
      </c>
      <c r="DS5" s="17">
        <v>5.6</v>
      </c>
      <c r="DT5" s="18">
        <v>2.1</v>
      </c>
      <c r="DU5" s="16">
        <v>9.5</v>
      </c>
      <c r="DV5" s="12">
        <v>4</v>
      </c>
      <c r="DW5" s="11">
        <v>10</v>
      </c>
      <c r="DX5" s="11">
        <v>8</v>
      </c>
      <c r="DY5" s="11">
        <v>7</v>
      </c>
      <c r="DZ5" s="11">
        <v>6</v>
      </c>
      <c r="EA5" s="12">
        <f t="shared" si="16"/>
        <v>880</v>
      </c>
      <c r="EB5" s="12">
        <f t="shared" si="17"/>
        <v>704</v>
      </c>
      <c r="EC5" s="12">
        <f t="shared" si="18"/>
        <v>616</v>
      </c>
      <c r="ED5" s="12">
        <f t="shared" si="19"/>
        <v>528</v>
      </c>
      <c r="EE5" s="12">
        <f t="shared" si="111"/>
        <v>31</v>
      </c>
      <c r="EF5" s="12">
        <f t="shared" si="20"/>
        <v>2728</v>
      </c>
      <c r="EG5" s="11">
        <v>6</v>
      </c>
      <c r="EH5" s="11">
        <v>5</v>
      </c>
      <c r="EI5" s="11">
        <v>4</v>
      </c>
      <c r="EJ5" s="11">
        <v>5</v>
      </c>
      <c r="EK5" s="12">
        <f t="shared" si="21"/>
        <v>684</v>
      </c>
      <c r="EL5" s="12">
        <f t="shared" si="22"/>
        <v>570</v>
      </c>
      <c r="EM5" s="12">
        <f t="shared" si="23"/>
        <v>456</v>
      </c>
      <c r="EN5" s="12">
        <f t="shared" si="24"/>
        <v>570</v>
      </c>
      <c r="EO5" s="12">
        <f t="shared" si="112"/>
        <v>20</v>
      </c>
      <c r="EP5" s="12">
        <f t="shared" si="25"/>
        <v>2280</v>
      </c>
      <c r="EQ5" s="12">
        <f t="shared" si="113"/>
        <v>5008</v>
      </c>
      <c r="ER5" s="11">
        <v>139</v>
      </c>
      <c r="ES5" s="11">
        <v>159</v>
      </c>
      <c r="ET5" s="11">
        <v>71</v>
      </c>
      <c r="EU5" s="14">
        <f t="shared" si="114"/>
        <v>100.33333333333333</v>
      </c>
      <c r="EV5" s="11">
        <f t="shared" si="115"/>
        <v>22101</v>
      </c>
      <c r="EW5" s="11">
        <v>1</v>
      </c>
      <c r="EX5" s="11">
        <v>2</v>
      </c>
      <c r="EY5" s="11">
        <v>3</v>
      </c>
      <c r="EZ5" s="11">
        <v>6</v>
      </c>
      <c r="FA5" s="11">
        <v>8</v>
      </c>
      <c r="FB5" s="11">
        <f t="shared" si="116"/>
        <v>4</v>
      </c>
      <c r="FC5" s="12">
        <v>105</v>
      </c>
      <c r="FD5" s="12">
        <v>74</v>
      </c>
      <c r="FE5" s="12">
        <f t="shared" si="117"/>
        <v>31</v>
      </c>
      <c r="FF5" s="12">
        <v>131</v>
      </c>
      <c r="FG5" s="12">
        <v>139</v>
      </c>
      <c r="FH5" s="12">
        <v>349</v>
      </c>
      <c r="FI5" s="12">
        <v>359</v>
      </c>
      <c r="FJ5" s="12">
        <v>4.2</v>
      </c>
      <c r="FK5" s="18">
        <v>2.15</v>
      </c>
      <c r="FL5" s="16">
        <v>9.6</v>
      </c>
      <c r="FM5" s="12">
        <v>4</v>
      </c>
      <c r="FN5" s="12">
        <v>7</v>
      </c>
      <c r="FO5" s="11">
        <v>81</v>
      </c>
      <c r="FP5" s="11">
        <v>79</v>
      </c>
      <c r="FQ5" s="11">
        <v>111</v>
      </c>
      <c r="FR5" s="11">
        <v>66</v>
      </c>
      <c r="FS5" s="14">
        <f t="shared" si="118"/>
        <v>81</v>
      </c>
      <c r="FT5" s="11">
        <f t="shared" si="119"/>
        <v>8991</v>
      </c>
      <c r="FU5" s="11">
        <v>115</v>
      </c>
      <c r="FV5" s="11">
        <v>69</v>
      </c>
      <c r="FW5" s="14">
        <f t="shared" si="120"/>
        <v>84.333333333333329</v>
      </c>
      <c r="FX5" s="11">
        <f t="shared" si="121"/>
        <v>9085</v>
      </c>
      <c r="FY5" s="12">
        <v>2</v>
      </c>
      <c r="FZ5" s="12">
        <v>1</v>
      </c>
      <c r="GA5" s="16">
        <v>100</v>
      </c>
      <c r="GB5" s="16">
        <f t="shared" si="26"/>
        <v>90.909090909090907</v>
      </c>
      <c r="GC5" s="12">
        <v>108</v>
      </c>
      <c r="GD5" s="16">
        <f t="shared" si="27"/>
        <v>98.181818181818187</v>
      </c>
      <c r="GE5" s="16">
        <v>122</v>
      </c>
      <c r="GF5" s="16">
        <f t="shared" si="28"/>
        <v>85.91549295774648</v>
      </c>
      <c r="GG5" s="16">
        <v>140</v>
      </c>
      <c r="GH5" s="16">
        <f t="shared" si="29"/>
        <v>98.591549295774641</v>
      </c>
      <c r="GI5" s="16">
        <v>75.599999999999994</v>
      </c>
      <c r="GJ5" s="16">
        <f t="shared" si="30"/>
        <v>8.2524271844660433</v>
      </c>
      <c r="GK5" s="12">
        <v>78.599999999999994</v>
      </c>
      <c r="GL5" s="16">
        <f t="shared" si="31"/>
        <v>4.6116504854369111</v>
      </c>
      <c r="GM5" s="11">
        <v>100</v>
      </c>
      <c r="GN5" s="18">
        <f t="shared" si="32"/>
        <v>7.4074074074074048</v>
      </c>
      <c r="GO5" s="12">
        <v>104</v>
      </c>
      <c r="GP5" s="18">
        <f t="shared" si="33"/>
        <v>3.7037037037037095</v>
      </c>
      <c r="GQ5" s="18">
        <v>265</v>
      </c>
      <c r="GR5" s="18">
        <f t="shared" si="34"/>
        <v>190.64748201438849</v>
      </c>
      <c r="GS5" s="18">
        <v>174</v>
      </c>
      <c r="GT5" s="18">
        <f t="shared" si="35"/>
        <v>125.17985611510791</v>
      </c>
      <c r="GU5" s="18">
        <v>497</v>
      </c>
      <c r="GV5" s="18"/>
      <c r="GW5" s="18">
        <v>399</v>
      </c>
      <c r="GX5" s="18"/>
      <c r="GY5" s="17">
        <v>5.5</v>
      </c>
      <c r="GZ5" s="12">
        <v>4.2</v>
      </c>
      <c r="HA5" s="18">
        <v>2.34</v>
      </c>
      <c r="HB5" s="12">
        <v>2.2200000000000002</v>
      </c>
      <c r="HC5" s="16">
        <v>9.1999999999999993</v>
      </c>
      <c r="HD5" s="12">
        <v>9</v>
      </c>
      <c r="HE5" s="16">
        <v>81.7</v>
      </c>
      <c r="HF5" s="11">
        <v>109</v>
      </c>
      <c r="HG5" s="11">
        <v>11</v>
      </c>
      <c r="HH5" s="11">
        <v>8</v>
      </c>
      <c r="HI5" s="11">
        <v>6</v>
      </c>
      <c r="HJ5" s="11">
        <v>5</v>
      </c>
      <c r="HK5" s="12">
        <f t="shared" si="36"/>
        <v>968</v>
      </c>
      <c r="HL5" s="12">
        <f t="shared" si="37"/>
        <v>704</v>
      </c>
      <c r="HM5" s="12">
        <f t="shared" si="38"/>
        <v>528</v>
      </c>
      <c r="HN5" s="12">
        <f t="shared" si="39"/>
        <v>440</v>
      </c>
      <c r="HO5" s="12">
        <f t="shared" si="122"/>
        <v>30</v>
      </c>
      <c r="HP5" s="12">
        <f t="shared" si="40"/>
        <v>2640</v>
      </c>
      <c r="HQ5" s="11">
        <v>8</v>
      </c>
      <c r="HR5" s="11">
        <v>6</v>
      </c>
      <c r="HS5" s="11">
        <v>5</v>
      </c>
      <c r="HT5" s="11">
        <v>4</v>
      </c>
      <c r="HU5" s="12">
        <f t="shared" si="41"/>
        <v>912</v>
      </c>
      <c r="HV5" s="12">
        <f t="shared" si="42"/>
        <v>684</v>
      </c>
      <c r="HW5" s="12">
        <f t="shared" si="43"/>
        <v>570</v>
      </c>
      <c r="HX5" s="12">
        <f t="shared" si="44"/>
        <v>456</v>
      </c>
      <c r="HY5" s="12">
        <f t="shared" si="123"/>
        <v>23</v>
      </c>
      <c r="HZ5" s="12">
        <f t="shared" si="45"/>
        <v>2622</v>
      </c>
      <c r="IA5" s="12">
        <f t="shared" si="124"/>
        <v>5262</v>
      </c>
      <c r="IB5" s="11">
        <v>173</v>
      </c>
      <c r="IC5" s="11">
        <v>153</v>
      </c>
      <c r="ID5" s="11">
        <v>91</v>
      </c>
      <c r="IE5" s="14">
        <f>(IC5+(2*ID5))/3</f>
        <v>111.66666666666667</v>
      </c>
      <c r="IF5" s="12">
        <f t="shared" si="46"/>
        <v>26469</v>
      </c>
      <c r="IG5" s="11">
        <v>0</v>
      </c>
      <c r="IH5" s="11">
        <v>3</v>
      </c>
      <c r="II5" s="11">
        <v>4</v>
      </c>
      <c r="IJ5" s="11">
        <v>4</v>
      </c>
      <c r="IK5" s="11">
        <v>5</v>
      </c>
      <c r="IL5" s="16">
        <f t="shared" si="126"/>
        <v>3.2</v>
      </c>
      <c r="IM5" s="12">
        <v>110</v>
      </c>
      <c r="IN5" s="12">
        <v>71</v>
      </c>
      <c r="IO5" s="12">
        <f t="shared" si="127"/>
        <v>39</v>
      </c>
      <c r="IP5" s="12">
        <v>114</v>
      </c>
      <c r="IQ5" s="12">
        <v>127</v>
      </c>
      <c r="IR5" s="12">
        <v>329</v>
      </c>
      <c r="IS5" s="12">
        <v>337</v>
      </c>
      <c r="IT5" s="12">
        <v>4.5999999999999996</v>
      </c>
      <c r="IU5" s="12">
        <v>2.0099999999999998</v>
      </c>
      <c r="IV5" s="16">
        <v>6.6</v>
      </c>
      <c r="IW5" s="12">
        <v>2</v>
      </c>
      <c r="IX5" s="11">
        <v>10</v>
      </c>
      <c r="IY5" s="11">
        <v>6</v>
      </c>
      <c r="IZ5" s="11">
        <v>5</v>
      </c>
      <c r="JA5" s="11">
        <v>3</v>
      </c>
      <c r="JB5" s="12">
        <f t="shared" si="47"/>
        <v>880</v>
      </c>
      <c r="JC5" s="12">
        <f t="shared" si="48"/>
        <v>528</v>
      </c>
      <c r="JD5" s="12">
        <f t="shared" si="49"/>
        <v>440</v>
      </c>
      <c r="JE5" s="12">
        <f t="shared" si="50"/>
        <v>264</v>
      </c>
      <c r="JF5" s="12">
        <f t="shared" si="128"/>
        <v>24</v>
      </c>
      <c r="JG5" s="12">
        <f t="shared" si="51"/>
        <v>2112</v>
      </c>
      <c r="JH5" s="11">
        <v>6</v>
      </c>
      <c r="JI5" s="11">
        <v>5</v>
      </c>
      <c r="JJ5" s="11">
        <v>3</v>
      </c>
      <c r="JK5" s="11">
        <v>2</v>
      </c>
      <c r="JL5" s="12">
        <f t="shared" si="52"/>
        <v>684</v>
      </c>
      <c r="JM5" s="12">
        <f t="shared" si="53"/>
        <v>570</v>
      </c>
      <c r="JN5" s="12">
        <f t="shared" si="54"/>
        <v>342</v>
      </c>
      <c r="JO5" s="12">
        <f t="shared" si="55"/>
        <v>228</v>
      </c>
      <c r="JP5" s="12">
        <f t="shared" si="129"/>
        <v>16</v>
      </c>
      <c r="JQ5" s="12">
        <f t="shared" si="56"/>
        <v>1824</v>
      </c>
      <c r="JR5" s="12">
        <f t="shared" si="130"/>
        <v>3936</v>
      </c>
      <c r="JS5" s="11">
        <v>171</v>
      </c>
      <c r="JT5" s="11">
        <v>159</v>
      </c>
      <c r="JU5" s="11">
        <v>89</v>
      </c>
      <c r="JV5" s="14">
        <f t="shared" si="131"/>
        <v>112.33333333333333</v>
      </c>
      <c r="JW5" s="11">
        <f t="shared" si="132"/>
        <v>27189</v>
      </c>
      <c r="JX5" s="11">
        <v>1</v>
      </c>
      <c r="JY5" s="11">
        <v>5</v>
      </c>
      <c r="JZ5" s="11">
        <v>5</v>
      </c>
      <c r="KA5" s="11">
        <v>7</v>
      </c>
      <c r="KB5" s="11">
        <v>8</v>
      </c>
      <c r="KC5" s="16">
        <f t="shared" si="133"/>
        <v>5.2</v>
      </c>
      <c r="KD5" s="12">
        <v>106</v>
      </c>
      <c r="KE5" s="12">
        <v>69</v>
      </c>
      <c r="KF5" s="12">
        <f t="shared" si="134"/>
        <v>37</v>
      </c>
      <c r="KG5" s="12">
        <v>134</v>
      </c>
      <c r="KH5" s="12">
        <v>142</v>
      </c>
      <c r="KI5" s="12">
        <v>347</v>
      </c>
      <c r="KJ5" s="12">
        <v>358</v>
      </c>
      <c r="KK5" s="17">
        <v>5.0999999999999996</v>
      </c>
      <c r="KL5" s="12">
        <v>2.23</v>
      </c>
      <c r="KM5" s="16">
        <v>6.6</v>
      </c>
      <c r="KN5" s="12">
        <v>3</v>
      </c>
      <c r="KO5" s="11">
        <v>9</v>
      </c>
      <c r="KP5" s="11">
        <v>5</v>
      </c>
      <c r="KQ5" s="11">
        <v>4</v>
      </c>
      <c r="KR5" s="11">
        <v>3</v>
      </c>
      <c r="KS5" s="12">
        <f t="shared" si="57"/>
        <v>792</v>
      </c>
      <c r="KT5" s="12">
        <f t="shared" si="58"/>
        <v>440</v>
      </c>
      <c r="KU5" s="11">
        <f t="shared" si="59"/>
        <v>352</v>
      </c>
      <c r="KV5" s="12">
        <f t="shared" si="60"/>
        <v>264</v>
      </c>
      <c r="KW5" s="12">
        <f t="shared" si="135"/>
        <v>21</v>
      </c>
      <c r="KX5" s="12">
        <f t="shared" si="61"/>
        <v>1848</v>
      </c>
      <c r="KY5" s="11">
        <v>4</v>
      </c>
      <c r="KZ5" s="11">
        <v>4</v>
      </c>
      <c r="LA5" s="11">
        <v>3</v>
      </c>
      <c r="LB5" s="11">
        <v>2</v>
      </c>
      <c r="LC5" s="12">
        <f t="shared" si="62"/>
        <v>456</v>
      </c>
      <c r="LD5" s="12">
        <f t="shared" si="63"/>
        <v>456</v>
      </c>
      <c r="LE5" s="12">
        <f t="shared" si="64"/>
        <v>342</v>
      </c>
      <c r="LF5" s="12">
        <f t="shared" si="65"/>
        <v>228</v>
      </c>
      <c r="LG5" s="12">
        <f t="shared" si="136"/>
        <v>13</v>
      </c>
      <c r="LH5" s="12">
        <f t="shared" si="66"/>
        <v>1482</v>
      </c>
      <c r="LI5" s="12">
        <f t="shared" si="137"/>
        <v>3330</v>
      </c>
      <c r="LJ5" s="11">
        <v>169</v>
      </c>
      <c r="LK5" s="11">
        <v>157</v>
      </c>
      <c r="LL5" s="11">
        <v>91</v>
      </c>
      <c r="LM5" s="14">
        <f t="shared" si="138"/>
        <v>113</v>
      </c>
      <c r="LN5" s="11">
        <f t="shared" si="139"/>
        <v>26533</v>
      </c>
      <c r="LO5" s="11">
        <v>2</v>
      </c>
      <c r="LP5" s="11">
        <v>3</v>
      </c>
      <c r="LQ5" s="11">
        <v>4</v>
      </c>
      <c r="LR5" s="11">
        <v>6</v>
      </c>
      <c r="LS5" s="11">
        <v>8</v>
      </c>
      <c r="LT5" s="16">
        <f t="shared" si="140"/>
        <v>4.5999999999999996</v>
      </c>
      <c r="LU5" s="12">
        <v>101</v>
      </c>
      <c r="LV5" s="12">
        <v>81</v>
      </c>
      <c r="LW5" s="12">
        <f t="shared" si="141"/>
        <v>20</v>
      </c>
      <c r="LX5" s="12">
        <v>149</v>
      </c>
      <c r="LY5" s="12">
        <v>157</v>
      </c>
      <c r="LZ5" s="12">
        <v>358</v>
      </c>
      <c r="MA5" s="12">
        <v>388</v>
      </c>
      <c r="MB5" s="12">
        <v>5.5</v>
      </c>
      <c r="MC5" s="12">
        <v>2.4500000000000002</v>
      </c>
      <c r="MD5" s="16">
        <v>6.8</v>
      </c>
      <c r="ME5" s="12">
        <v>3</v>
      </c>
      <c r="MF5" s="12">
        <v>6</v>
      </c>
      <c r="MG5" s="11">
        <v>74</v>
      </c>
      <c r="MH5" s="11">
        <v>71</v>
      </c>
      <c r="MI5" s="11">
        <v>125</v>
      </c>
      <c r="MJ5" s="11">
        <v>80</v>
      </c>
      <c r="MK5" s="14">
        <f t="shared" si="142"/>
        <v>95</v>
      </c>
      <c r="ML5" s="11">
        <f t="shared" si="143"/>
        <v>9250</v>
      </c>
      <c r="MM5" s="11">
        <v>127</v>
      </c>
      <c r="MN5" s="11">
        <v>75</v>
      </c>
      <c r="MO5" s="14">
        <f t="shared" si="67"/>
        <v>92.333333333333329</v>
      </c>
      <c r="MP5" s="11">
        <f t="shared" si="144"/>
        <v>9017</v>
      </c>
      <c r="MQ5" s="12">
        <v>3</v>
      </c>
      <c r="MR5" s="12">
        <v>1</v>
      </c>
      <c r="MS5" s="16">
        <v>92</v>
      </c>
      <c r="MT5" s="18">
        <f t="shared" si="68"/>
        <v>83.63636363636364</v>
      </c>
      <c r="MU5" s="18">
        <v>100</v>
      </c>
      <c r="MV5" s="18">
        <f t="shared" si="69"/>
        <v>90.909090909090907</v>
      </c>
      <c r="MW5" s="16">
        <v>116</v>
      </c>
      <c r="MX5" s="18">
        <f t="shared" si="70"/>
        <v>81.690140845070417</v>
      </c>
      <c r="MY5" s="18">
        <v>125</v>
      </c>
      <c r="MZ5" s="18">
        <f t="shared" si="71"/>
        <v>88.028169014084511</v>
      </c>
      <c r="NA5" s="16">
        <v>74.099999999999994</v>
      </c>
      <c r="NB5" s="16">
        <f t="shared" si="72"/>
        <v>9.3023255813953654</v>
      </c>
      <c r="NC5" s="18">
        <v>77.900000000000006</v>
      </c>
      <c r="ND5" s="18">
        <f t="shared" si="73"/>
        <v>4.6511627906976685</v>
      </c>
      <c r="NE5" s="12">
        <v>98</v>
      </c>
      <c r="NF5" s="18">
        <f t="shared" si="74"/>
        <v>10.091743119266056</v>
      </c>
      <c r="NG5" s="12">
        <v>103</v>
      </c>
      <c r="NH5" s="18">
        <f t="shared" si="75"/>
        <v>5.5045871559633071</v>
      </c>
      <c r="NI5" s="12">
        <v>312</v>
      </c>
      <c r="NJ5" s="18">
        <f t="shared" si="76"/>
        <v>198.72611464968153</v>
      </c>
      <c r="NK5" s="12">
        <v>236</v>
      </c>
      <c r="NL5" s="18">
        <f t="shared" si="77"/>
        <v>150.31847133757961</v>
      </c>
      <c r="NM5" s="12">
        <v>533</v>
      </c>
      <c r="NN5" s="12">
        <v>467</v>
      </c>
      <c r="NO5" s="12">
        <v>8.4</v>
      </c>
      <c r="NP5" s="12">
        <v>7.4</v>
      </c>
      <c r="NQ5" s="12">
        <v>2.61</v>
      </c>
      <c r="NR5" s="12">
        <v>2.71</v>
      </c>
      <c r="NS5" s="16">
        <v>7</v>
      </c>
      <c r="NT5" s="11">
        <v>7.4</v>
      </c>
      <c r="NU5" s="12">
        <f t="shared" si="78"/>
        <v>8448</v>
      </c>
      <c r="NV5" s="12">
        <f t="shared" si="79"/>
        <v>7296</v>
      </c>
      <c r="NW5" s="12">
        <f t="shared" si="145"/>
        <v>15744</v>
      </c>
      <c r="NX5" s="12">
        <f t="shared" si="80"/>
        <v>6600</v>
      </c>
      <c r="NY5" s="12">
        <f t="shared" si="81"/>
        <v>5928</v>
      </c>
      <c r="NZ5" s="12">
        <f t="shared" si="146"/>
        <v>12528</v>
      </c>
    </row>
    <row r="6" spans="1:390" x14ac:dyDescent="0.3">
      <c r="A6" s="13">
        <v>5</v>
      </c>
      <c r="B6" s="14">
        <v>33</v>
      </c>
      <c r="C6" s="15">
        <v>3.3</v>
      </c>
      <c r="D6" s="16">
        <v>74</v>
      </c>
      <c r="E6" s="16">
        <v>1.73</v>
      </c>
      <c r="F6" s="16">
        <f t="shared" si="82"/>
        <v>24.725182932941294</v>
      </c>
      <c r="G6" s="16">
        <v>84.5</v>
      </c>
      <c r="H6" s="16">
        <v>96.5</v>
      </c>
      <c r="I6" s="16">
        <v>6</v>
      </c>
      <c r="J6" s="16">
        <v>3</v>
      </c>
      <c r="K6" s="16">
        <v>7</v>
      </c>
      <c r="L6" s="16">
        <v>7</v>
      </c>
      <c r="M6" s="16">
        <v>7</v>
      </c>
      <c r="N6" s="16">
        <v>15</v>
      </c>
      <c r="O6" s="16">
        <v>9</v>
      </c>
      <c r="P6" s="16">
        <v>3</v>
      </c>
      <c r="Q6" s="16">
        <v>10</v>
      </c>
      <c r="R6" s="16">
        <v>5</v>
      </c>
      <c r="S6" s="16">
        <f t="shared" si="83"/>
        <v>72</v>
      </c>
      <c r="T6" s="16">
        <f t="shared" si="0"/>
        <v>11.443999999999999</v>
      </c>
      <c r="U6" s="16">
        <f t="shared" si="1"/>
        <v>18.133694897732312</v>
      </c>
      <c r="V6" s="16">
        <f t="shared" si="2"/>
        <v>0.87564766839378239</v>
      </c>
      <c r="W6" s="16">
        <f t="shared" si="3"/>
        <v>13.418934224321911</v>
      </c>
      <c r="X6" s="16">
        <f t="shared" si="4"/>
        <v>60.581065775678091</v>
      </c>
      <c r="Y6" s="16">
        <f t="shared" si="84"/>
        <v>81.866305102267688</v>
      </c>
      <c r="Z6" s="14">
        <v>88</v>
      </c>
      <c r="AA6" s="16">
        <v>5.4</v>
      </c>
      <c r="AB6" s="16">
        <f t="shared" si="85"/>
        <v>78.034682080924838</v>
      </c>
      <c r="AC6" s="16">
        <f t="shared" si="86"/>
        <v>1.1721600000000001</v>
      </c>
      <c r="AD6" s="16">
        <v>74</v>
      </c>
      <c r="AE6" s="16">
        <v>91</v>
      </c>
      <c r="AF6" s="16">
        <v>74</v>
      </c>
      <c r="AG6" s="16">
        <v>94</v>
      </c>
      <c r="AH6" s="16">
        <f t="shared" si="87"/>
        <v>59.2</v>
      </c>
      <c r="AI6" s="16">
        <f t="shared" si="88"/>
        <v>75.2</v>
      </c>
      <c r="AJ6" s="11">
        <v>60</v>
      </c>
      <c r="AK6" s="11">
        <v>76</v>
      </c>
      <c r="AL6" s="16">
        <v>80.7</v>
      </c>
      <c r="AM6" s="11">
        <v>106</v>
      </c>
      <c r="AN6" s="11">
        <v>10</v>
      </c>
      <c r="AO6" s="11">
        <v>11</v>
      </c>
      <c r="AP6" s="11">
        <v>9</v>
      </c>
      <c r="AQ6" s="11">
        <v>7</v>
      </c>
      <c r="AR6" s="11">
        <v>5</v>
      </c>
      <c r="AS6" s="11">
        <f t="shared" si="89"/>
        <v>660</v>
      </c>
      <c r="AT6" s="11">
        <f t="shared" si="90"/>
        <v>540</v>
      </c>
      <c r="AU6" s="11">
        <f t="shared" si="91"/>
        <v>420</v>
      </c>
      <c r="AV6" s="11">
        <f t="shared" si="92"/>
        <v>300</v>
      </c>
      <c r="AW6" s="11">
        <f t="shared" si="93"/>
        <v>32</v>
      </c>
      <c r="AX6" s="11">
        <f t="shared" si="5"/>
        <v>1920</v>
      </c>
      <c r="AY6" s="11">
        <v>9</v>
      </c>
      <c r="AZ6" s="11">
        <v>8</v>
      </c>
      <c r="BA6" s="11">
        <v>6</v>
      </c>
      <c r="BB6" s="11">
        <v>3</v>
      </c>
      <c r="BC6" s="11">
        <f t="shared" si="147"/>
        <v>684</v>
      </c>
      <c r="BD6" s="11">
        <f t="shared" si="94"/>
        <v>608</v>
      </c>
      <c r="BE6" s="11">
        <f t="shared" si="95"/>
        <v>456</v>
      </c>
      <c r="BF6" s="11">
        <f t="shared" si="96"/>
        <v>228</v>
      </c>
      <c r="BG6" s="11">
        <f t="shared" si="97"/>
        <v>26</v>
      </c>
      <c r="BH6" s="12">
        <f t="shared" si="98"/>
        <v>1976</v>
      </c>
      <c r="BI6" s="12">
        <f t="shared" si="99"/>
        <v>3896</v>
      </c>
      <c r="BJ6" s="11">
        <v>156</v>
      </c>
      <c r="BK6" s="11">
        <v>162</v>
      </c>
      <c r="BL6" s="11">
        <v>69</v>
      </c>
      <c r="BM6" s="14">
        <f t="shared" si="100"/>
        <v>100</v>
      </c>
      <c r="BN6" s="11">
        <f t="shared" si="101"/>
        <v>25272</v>
      </c>
      <c r="BO6" s="11">
        <v>0</v>
      </c>
      <c r="BP6" s="11">
        <v>4</v>
      </c>
      <c r="BQ6" s="11">
        <v>4</v>
      </c>
      <c r="BR6" s="11">
        <v>4</v>
      </c>
      <c r="BS6" s="11">
        <v>5</v>
      </c>
      <c r="BT6" s="16">
        <f t="shared" si="102"/>
        <v>3.4</v>
      </c>
      <c r="BU6" s="12">
        <v>114</v>
      </c>
      <c r="BV6" s="12">
        <v>100</v>
      </c>
      <c r="BW6" s="12">
        <f t="shared" si="103"/>
        <v>14</v>
      </c>
      <c r="BX6" s="12">
        <v>90</v>
      </c>
      <c r="BY6" s="12">
        <v>98</v>
      </c>
      <c r="BZ6" s="12">
        <v>298</v>
      </c>
      <c r="CA6" s="12">
        <v>306</v>
      </c>
      <c r="CB6" s="17">
        <v>3.7</v>
      </c>
      <c r="CC6" s="12">
        <v>3.45</v>
      </c>
      <c r="CD6" s="16">
        <v>7.6</v>
      </c>
      <c r="CE6" s="12">
        <v>3</v>
      </c>
      <c r="CF6" s="11">
        <v>10</v>
      </c>
      <c r="CG6" s="11">
        <v>9</v>
      </c>
      <c r="CH6" s="11">
        <v>7</v>
      </c>
      <c r="CI6" s="11">
        <v>6</v>
      </c>
      <c r="CJ6" s="11">
        <f t="shared" si="6"/>
        <v>600</v>
      </c>
      <c r="CK6" s="11">
        <f t="shared" si="7"/>
        <v>540</v>
      </c>
      <c r="CL6" s="11">
        <f t="shared" si="8"/>
        <v>420</v>
      </c>
      <c r="CM6" s="11">
        <f t="shared" si="9"/>
        <v>360</v>
      </c>
      <c r="CN6" s="11">
        <f t="shared" si="104"/>
        <v>32</v>
      </c>
      <c r="CO6" s="12">
        <f t="shared" si="10"/>
        <v>1920</v>
      </c>
      <c r="CP6" s="11">
        <v>9</v>
      </c>
      <c r="CQ6" s="11">
        <v>8</v>
      </c>
      <c r="CR6" s="11">
        <v>6</v>
      </c>
      <c r="CS6" s="11">
        <v>5</v>
      </c>
      <c r="CT6" s="12">
        <f t="shared" si="11"/>
        <v>684</v>
      </c>
      <c r="CU6" s="12">
        <f t="shared" si="12"/>
        <v>608</v>
      </c>
      <c r="CV6" s="12">
        <f t="shared" si="13"/>
        <v>456</v>
      </c>
      <c r="CW6" s="12">
        <f t="shared" si="14"/>
        <v>380</v>
      </c>
      <c r="CX6" s="12">
        <f t="shared" si="15"/>
        <v>2128</v>
      </c>
      <c r="CY6" s="12">
        <f t="shared" si="105"/>
        <v>28</v>
      </c>
      <c r="CZ6" s="12">
        <f t="shared" si="106"/>
        <v>4048</v>
      </c>
      <c r="DA6" s="11">
        <v>159</v>
      </c>
      <c r="DB6" s="11">
        <v>159</v>
      </c>
      <c r="DC6" s="11">
        <v>73</v>
      </c>
      <c r="DD6" s="14">
        <f t="shared" si="107"/>
        <v>101.66666666666667</v>
      </c>
      <c r="DE6" s="11">
        <f t="shared" si="108"/>
        <v>25281</v>
      </c>
      <c r="DF6" s="11">
        <v>1</v>
      </c>
      <c r="DG6" s="11">
        <v>2</v>
      </c>
      <c r="DH6" s="11">
        <v>3</v>
      </c>
      <c r="DI6" s="11">
        <v>5</v>
      </c>
      <c r="DJ6" s="11">
        <v>7</v>
      </c>
      <c r="DK6" s="16">
        <f t="shared" si="109"/>
        <v>3.6</v>
      </c>
      <c r="DL6" s="12">
        <v>118</v>
      </c>
      <c r="DM6" s="12">
        <v>99</v>
      </c>
      <c r="DN6" s="12">
        <f t="shared" si="110"/>
        <v>19</v>
      </c>
      <c r="DO6" s="12">
        <v>98</v>
      </c>
      <c r="DP6" s="12">
        <v>106</v>
      </c>
      <c r="DQ6" s="12">
        <v>316</v>
      </c>
      <c r="DR6" s="12">
        <v>329</v>
      </c>
      <c r="DS6" s="17">
        <v>5.3</v>
      </c>
      <c r="DT6" s="18">
        <v>3.6</v>
      </c>
      <c r="DU6" s="16">
        <v>7.3</v>
      </c>
      <c r="DV6" s="12">
        <v>5</v>
      </c>
      <c r="DW6" s="11">
        <v>12</v>
      </c>
      <c r="DX6" s="11">
        <v>11</v>
      </c>
      <c r="DY6" s="11">
        <v>9</v>
      </c>
      <c r="DZ6" s="11">
        <v>8</v>
      </c>
      <c r="EA6" s="12">
        <f t="shared" si="16"/>
        <v>720</v>
      </c>
      <c r="EB6" s="12">
        <f t="shared" si="17"/>
        <v>660</v>
      </c>
      <c r="EC6" s="12">
        <f t="shared" si="18"/>
        <v>540</v>
      </c>
      <c r="ED6" s="12">
        <f t="shared" si="19"/>
        <v>480</v>
      </c>
      <c r="EE6" s="12">
        <f t="shared" si="111"/>
        <v>40</v>
      </c>
      <c r="EF6" s="12">
        <f t="shared" si="20"/>
        <v>2400</v>
      </c>
      <c r="EG6" s="11">
        <v>8</v>
      </c>
      <c r="EH6" s="11">
        <v>6</v>
      </c>
      <c r="EI6" s="11">
        <v>5</v>
      </c>
      <c r="EJ6" s="11">
        <v>5</v>
      </c>
      <c r="EK6" s="12">
        <f t="shared" si="21"/>
        <v>608</v>
      </c>
      <c r="EL6" s="12">
        <f t="shared" si="22"/>
        <v>456</v>
      </c>
      <c r="EM6" s="12">
        <f t="shared" si="23"/>
        <v>380</v>
      </c>
      <c r="EN6" s="12">
        <f t="shared" si="24"/>
        <v>380</v>
      </c>
      <c r="EO6" s="12">
        <f t="shared" si="112"/>
        <v>24</v>
      </c>
      <c r="EP6" s="12">
        <f t="shared" si="25"/>
        <v>1824</v>
      </c>
      <c r="EQ6" s="12">
        <f t="shared" si="113"/>
        <v>4224</v>
      </c>
      <c r="ER6" s="11">
        <v>156</v>
      </c>
      <c r="ES6" s="11">
        <v>163</v>
      </c>
      <c r="ET6" s="11">
        <v>70</v>
      </c>
      <c r="EU6" s="14">
        <f t="shared" si="114"/>
        <v>101</v>
      </c>
      <c r="EV6" s="11">
        <f t="shared" si="115"/>
        <v>25428</v>
      </c>
      <c r="EW6" s="11">
        <v>2</v>
      </c>
      <c r="EX6" s="11">
        <v>3</v>
      </c>
      <c r="EY6" s="11">
        <v>4</v>
      </c>
      <c r="EZ6" s="11">
        <v>5</v>
      </c>
      <c r="FA6" s="11">
        <v>7</v>
      </c>
      <c r="FB6" s="11">
        <f t="shared" si="116"/>
        <v>4.2</v>
      </c>
      <c r="FC6" s="12">
        <v>113</v>
      </c>
      <c r="FD6" s="12">
        <v>94</v>
      </c>
      <c r="FE6" s="12">
        <f t="shared" si="117"/>
        <v>19</v>
      </c>
      <c r="FF6" s="12">
        <v>107</v>
      </c>
      <c r="FG6" s="12">
        <v>116</v>
      </c>
      <c r="FH6" s="12">
        <v>324</v>
      </c>
      <c r="FI6" s="12">
        <v>336</v>
      </c>
      <c r="FJ6" s="12">
        <v>4.0999999999999996</v>
      </c>
      <c r="FK6" s="18">
        <v>3.79</v>
      </c>
      <c r="FL6" s="16">
        <v>7.5</v>
      </c>
      <c r="FM6" s="12">
        <v>4</v>
      </c>
      <c r="FN6" s="12">
        <v>6</v>
      </c>
      <c r="FO6" s="11">
        <v>83</v>
      </c>
      <c r="FP6" s="11">
        <v>78</v>
      </c>
      <c r="FQ6" s="11">
        <v>112</v>
      </c>
      <c r="FR6" s="11">
        <v>69</v>
      </c>
      <c r="FS6" s="14">
        <f t="shared" si="118"/>
        <v>83.333333333333329</v>
      </c>
      <c r="FT6" s="11">
        <f t="shared" si="119"/>
        <v>9296</v>
      </c>
      <c r="FU6" s="11">
        <v>114</v>
      </c>
      <c r="FV6" s="11">
        <v>66</v>
      </c>
      <c r="FW6" s="14">
        <f t="shared" si="120"/>
        <v>82</v>
      </c>
      <c r="FX6" s="11">
        <f t="shared" si="121"/>
        <v>8892</v>
      </c>
      <c r="FY6" s="12">
        <v>3</v>
      </c>
      <c r="FZ6" s="12">
        <v>2</v>
      </c>
      <c r="GA6" s="16">
        <v>65</v>
      </c>
      <c r="GB6" s="16">
        <f t="shared" si="26"/>
        <v>87.837837837837839</v>
      </c>
      <c r="GC6" s="12">
        <v>72</v>
      </c>
      <c r="GD6" s="16">
        <f t="shared" si="27"/>
        <v>97.297297297297291</v>
      </c>
      <c r="GE6" s="16">
        <v>82</v>
      </c>
      <c r="GF6" s="16">
        <f t="shared" si="28"/>
        <v>87.234042553191486</v>
      </c>
      <c r="GG6" s="16">
        <v>90</v>
      </c>
      <c r="GH6" s="16">
        <f t="shared" si="29"/>
        <v>95.744680851063833</v>
      </c>
      <c r="GI6" s="16">
        <v>74.5</v>
      </c>
      <c r="GJ6" s="16">
        <f t="shared" si="30"/>
        <v>7.6827757125154932</v>
      </c>
      <c r="GK6" s="12">
        <v>76.900000000000006</v>
      </c>
      <c r="GL6" s="16">
        <f t="shared" si="31"/>
        <v>4.7087980173482009</v>
      </c>
      <c r="GM6" s="11">
        <v>98</v>
      </c>
      <c r="GN6" s="18">
        <f t="shared" si="32"/>
        <v>7.5471698113207566</v>
      </c>
      <c r="GO6" s="12">
        <v>102</v>
      </c>
      <c r="GP6" s="18">
        <f t="shared" si="33"/>
        <v>3.7735849056603712</v>
      </c>
      <c r="GQ6" s="18">
        <v>191</v>
      </c>
      <c r="GR6" s="18">
        <f t="shared" si="34"/>
        <v>164.65517241379311</v>
      </c>
      <c r="GS6" s="18">
        <v>132</v>
      </c>
      <c r="GT6" s="18">
        <f t="shared" si="35"/>
        <v>113.79310344827586</v>
      </c>
      <c r="GU6" s="18">
        <v>423</v>
      </c>
      <c r="GV6" s="18"/>
      <c r="GW6" s="18">
        <v>335</v>
      </c>
      <c r="GX6" s="18"/>
      <c r="GY6" s="17">
        <v>5.7</v>
      </c>
      <c r="GZ6" s="12">
        <v>3.9</v>
      </c>
      <c r="HA6" s="18">
        <v>3.99</v>
      </c>
      <c r="HB6" s="12">
        <v>3.75</v>
      </c>
      <c r="HC6" s="16">
        <v>8.1999999999999993</v>
      </c>
      <c r="HD6" s="12">
        <v>8.4</v>
      </c>
      <c r="HE6" s="16">
        <v>79.8</v>
      </c>
      <c r="HF6" s="11">
        <v>105</v>
      </c>
      <c r="HG6" s="11">
        <v>10</v>
      </c>
      <c r="HH6" s="11">
        <v>8</v>
      </c>
      <c r="HI6" s="11">
        <v>5</v>
      </c>
      <c r="HJ6" s="11">
        <v>3</v>
      </c>
      <c r="HK6" s="12">
        <f t="shared" si="36"/>
        <v>600</v>
      </c>
      <c r="HL6" s="12">
        <f t="shared" si="37"/>
        <v>480</v>
      </c>
      <c r="HM6" s="12">
        <f t="shared" si="38"/>
        <v>300</v>
      </c>
      <c r="HN6" s="12">
        <f t="shared" si="39"/>
        <v>180</v>
      </c>
      <c r="HO6" s="12">
        <f t="shared" si="122"/>
        <v>26</v>
      </c>
      <c r="HP6" s="12">
        <f t="shared" si="40"/>
        <v>1560</v>
      </c>
      <c r="HQ6" s="11">
        <v>8</v>
      </c>
      <c r="HR6" s="11">
        <v>7</v>
      </c>
      <c r="HS6" s="11">
        <v>6</v>
      </c>
      <c r="HT6" s="11">
        <v>4</v>
      </c>
      <c r="HU6" s="12">
        <f t="shared" si="41"/>
        <v>608</v>
      </c>
      <c r="HV6" s="12">
        <f t="shared" si="42"/>
        <v>532</v>
      </c>
      <c r="HW6" s="12">
        <f t="shared" si="43"/>
        <v>456</v>
      </c>
      <c r="HX6" s="12">
        <f t="shared" si="44"/>
        <v>304</v>
      </c>
      <c r="HY6" s="12">
        <f t="shared" si="123"/>
        <v>25</v>
      </c>
      <c r="HZ6" s="12">
        <f t="shared" si="45"/>
        <v>1900</v>
      </c>
      <c r="IA6" s="12">
        <f t="shared" si="124"/>
        <v>3460</v>
      </c>
      <c r="IB6" s="11">
        <v>149</v>
      </c>
      <c r="IC6" s="11">
        <v>158</v>
      </c>
      <c r="ID6" s="11">
        <v>89</v>
      </c>
      <c r="IE6" s="14">
        <f t="shared" si="125"/>
        <v>112</v>
      </c>
      <c r="IF6" s="12">
        <f t="shared" si="46"/>
        <v>23542</v>
      </c>
      <c r="IG6" s="11">
        <v>0</v>
      </c>
      <c r="IH6" s="11">
        <v>4</v>
      </c>
      <c r="II6" s="11">
        <v>5</v>
      </c>
      <c r="IJ6" s="11">
        <v>5</v>
      </c>
      <c r="IK6" s="11">
        <v>6</v>
      </c>
      <c r="IL6" s="16">
        <f t="shared" si="126"/>
        <v>4</v>
      </c>
      <c r="IM6" s="12">
        <v>118</v>
      </c>
      <c r="IN6" s="12">
        <v>113</v>
      </c>
      <c r="IO6" s="12">
        <f t="shared" si="127"/>
        <v>5</v>
      </c>
      <c r="IP6" s="12">
        <v>98</v>
      </c>
      <c r="IQ6" s="12">
        <v>106</v>
      </c>
      <c r="IR6" s="12">
        <v>303</v>
      </c>
      <c r="IS6" s="12">
        <v>316</v>
      </c>
      <c r="IT6" s="12">
        <v>4.0999999999999996</v>
      </c>
      <c r="IU6" s="12">
        <v>3.31</v>
      </c>
      <c r="IV6" s="16">
        <v>5.8</v>
      </c>
      <c r="IW6" s="12">
        <v>2</v>
      </c>
      <c r="IX6" s="11">
        <v>9</v>
      </c>
      <c r="IY6" s="11">
        <v>6</v>
      </c>
      <c r="IZ6" s="11">
        <v>4</v>
      </c>
      <c r="JA6" s="11">
        <v>2</v>
      </c>
      <c r="JB6" s="12">
        <f t="shared" si="47"/>
        <v>540</v>
      </c>
      <c r="JC6" s="12">
        <f t="shared" si="48"/>
        <v>360</v>
      </c>
      <c r="JD6" s="12">
        <f t="shared" si="49"/>
        <v>240</v>
      </c>
      <c r="JE6" s="12">
        <f t="shared" si="50"/>
        <v>120</v>
      </c>
      <c r="JF6" s="12">
        <f t="shared" si="128"/>
        <v>21</v>
      </c>
      <c r="JG6" s="12">
        <f t="shared" si="51"/>
        <v>1260</v>
      </c>
      <c r="JH6" s="11">
        <v>7</v>
      </c>
      <c r="JI6" s="11">
        <v>6</v>
      </c>
      <c r="JJ6" s="11">
        <v>4</v>
      </c>
      <c r="JK6" s="11">
        <v>2</v>
      </c>
      <c r="JL6" s="12">
        <f t="shared" si="52"/>
        <v>532</v>
      </c>
      <c r="JM6" s="12">
        <f t="shared" si="53"/>
        <v>456</v>
      </c>
      <c r="JN6" s="12">
        <f t="shared" si="54"/>
        <v>304</v>
      </c>
      <c r="JO6" s="12">
        <f t="shared" si="55"/>
        <v>152</v>
      </c>
      <c r="JP6" s="12">
        <f t="shared" si="129"/>
        <v>19</v>
      </c>
      <c r="JQ6" s="12">
        <f t="shared" si="56"/>
        <v>1444</v>
      </c>
      <c r="JR6" s="12">
        <f t="shared" si="130"/>
        <v>2704</v>
      </c>
      <c r="JS6" s="11">
        <v>155</v>
      </c>
      <c r="JT6" s="11">
        <v>161</v>
      </c>
      <c r="JU6" s="11">
        <v>88</v>
      </c>
      <c r="JV6" s="14">
        <f t="shared" si="131"/>
        <v>112.33333333333333</v>
      </c>
      <c r="JW6" s="11">
        <f t="shared" si="132"/>
        <v>24955</v>
      </c>
      <c r="JX6" s="11">
        <v>2</v>
      </c>
      <c r="JY6" s="11">
        <v>4</v>
      </c>
      <c r="JZ6" s="11">
        <v>5</v>
      </c>
      <c r="KA6" s="11">
        <v>6</v>
      </c>
      <c r="KB6" s="11">
        <v>7</v>
      </c>
      <c r="KC6" s="16">
        <f t="shared" si="133"/>
        <v>4.8</v>
      </c>
      <c r="KD6" s="12">
        <v>113</v>
      </c>
      <c r="KE6" s="12">
        <v>110</v>
      </c>
      <c r="KF6" s="12">
        <f t="shared" si="134"/>
        <v>3</v>
      </c>
      <c r="KG6" s="12">
        <v>107</v>
      </c>
      <c r="KH6" s="12">
        <v>114</v>
      </c>
      <c r="KI6" s="12">
        <v>333</v>
      </c>
      <c r="KJ6" s="12">
        <v>343</v>
      </c>
      <c r="KK6" s="17">
        <v>5.5</v>
      </c>
      <c r="KL6" s="12">
        <v>3.41</v>
      </c>
      <c r="KM6" s="16">
        <v>5.8</v>
      </c>
      <c r="KN6" s="12">
        <v>3</v>
      </c>
      <c r="KO6" s="11">
        <v>8</v>
      </c>
      <c r="KP6" s="11">
        <v>4</v>
      </c>
      <c r="KQ6" s="11">
        <v>3</v>
      </c>
      <c r="KR6" s="11">
        <v>2</v>
      </c>
      <c r="KS6" s="12">
        <f t="shared" si="57"/>
        <v>480</v>
      </c>
      <c r="KT6" s="12">
        <f t="shared" si="58"/>
        <v>240</v>
      </c>
      <c r="KU6" s="11">
        <f t="shared" si="59"/>
        <v>180</v>
      </c>
      <c r="KV6" s="12">
        <f t="shared" si="60"/>
        <v>120</v>
      </c>
      <c r="KW6" s="12">
        <f t="shared" si="135"/>
        <v>17</v>
      </c>
      <c r="KX6" s="12">
        <f t="shared" si="61"/>
        <v>1020</v>
      </c>
      <c r="KY6" s="11">
        <v>5</v>
      </c>
      <c r="KZ6" s="11">
        <v>4</v>
      </c>
      <c r="LA6" s="11">
        <v>3</v>
      </c>
      <c r="LB6" s="11">
        <v>2</v>
      </c>
      <c r="LC6" s="12">
        <f t="shared" si="62"/>
        <v>380</v>
      </c>
      <c r="LD6" s="12">
        <f t="shared" si="63"/>
        <v>304</v>
      </c>
      <c r="LE6" s="12">
        <f t="shared" si="64"/>
        <v>228</v>
      </c>
      <c r="LF6" s="12">
        <f t="shared" si="65"/>
        <v>152</v>
      </c>
      <c r="LG6" s="12">
        <f t="shared" si="136"/>
        <v>14</v>
      </c>
      <c r="LH6" s="12">
        <f t="shared" si="66"/>
        <v>1064</v>
      </c>
      <c r="LI6" s="12">
        <f t="shared" si="137"/>
        <v>2084</v>
      </c>
      <c r="LJ6" s="11">
        <v>164</v>
      </c>
      <c r="LK6" s="11">
        <v>159</v>
      </c>
      <c r="LL6" s="11">
        <v>88</v>
      </c>
      <c r="LM6" s="14">
        <f t="shared" si="138"/>
        <v>111.66666666666667</v>
      </c>
      <c r="LN6" s="11">
        <f t="shared" si="139"/>
        <v>26076</v>
      </c>
      <c r="LO6" s="11">
        <v>3</v>
      </c>
      <c r="LP6" s="11">
        <v>4</v>
      </c>
      <c r="LQ6" s="11">
        <v>6</v>
      </c>
      <c r="LR6" s="11">
        <v>7</v>
      </c>
      <c r="LS6" s="11">
        <v>7</v>
      </c>
      <c r="LT6" s="16">
        <f t="shared" si="140"/>
        <v>5.4</v>
      </c>
      <c r="LU6" s="12">
        <v>121</v>
      </c>
      <c r="LV6" s="12">
        <v>108</v>
      </c>
      <c r="LW6" s="12">
        <f t="shared" si="141"/>
        <v>13</v>
      </c>
      <c r="LX6" s="12">
        <v>123</v>
      </c>
      <c r="LY6" s="12">
        <v>131</v>
      </c>
      <c r="LZ6" s="12">
        <v>335</v>
      </c>
      <c r="MA6" s="12">
        <v>351</v>
      </c>
      <c r="MB6" s="12">
        <v>5.0999999999999996</v>
      </c>
      <c r="MC6" s="12">
        <v>3.52</v>
      </c>
      <c r="MD6" s="16">
        <v>5.6</v>
      </c>
      <c r="ME6" s="12">
        <v>3</v>
      </c>
      <c r="MF6" s="12">
        <v>5</v>
      </c>
      <c r="MG6" s="11">
        <v>76</v>
      </c>
      <c r="MH6" s="11">
        <v>72</v>
      </c>
      <c r="MI6" s="11">
        <v>119</v>
      </c>
      <c r="MJ6" s="11">
        <v>77</v>
      </c>
      <c r="MK6" s="14">
        <f t="shared" si="142"/>
        <v>91</v>
      </c>
      <c r="ML6" s="11">
        <f t="shared" si="143"/>
        <v>9044</v>
      </c>
      <c r="MM6" s="11">
        <v>121</v>
      </c>
      <c r="MN6" s="11">
        <v>77</v>
      </c>
      <c r="MO6" s="14">
        <f t="shared" si="67"/>
        <v>91.666666666666671</v>
      </c>
      <c r="MP6" s="11">
        <f t="shared" si="144"/>
        <v>8712</v>
      </c>
      <c r="MQ6" s="12">
        <v>4</v>
      </c>
      <c r="MR6" s="12">
        <v>2</v>
      </c>
      <c r="MS6" s="16">
        <v>65</v>
      </c>
      <c r="MT6" s="18">
        <f t="shared" si="68"/>
        <v>87.837837837837839</v>
      </c>
      <c r="MU6" s="18">
        <v>69</v>
      </c>
      <c r="MV6" s="18">
        <f t="shared" si="69"/>
        <v>93.243243243243242</v>
      </c>
      <c r="MW6" s="16">
        <v>76</v>
      </c>
      <c r="MX6" s="18">
        <f t="shared" si="70"/>
        <v>80.851063829787236</v>
      </c>
      <c r="MY6" s="18">
        <v>82</v>
      </c>
      <c r="MZ6" s="18">
        <f t="shared" si="71"/>
        <v>87.234042553191486</v>
      </c>
      <c r="NA6" s="16">
        <v>73.2</v>
      </c>
      <c r="NB6" s="16">
        <f t="shared" si="72"/>
        <v>8.2706766917293209</v>
      </c>
      <c r="NC6" s="18">
        <v>76.400000000000006</v>
      </c>
      <c r="ND6" s="18">
        <f t="shared" si="73"/>
        <v>4.2606516290726688</v>
      </c>
      <c r="NE6" s="12">
        <v>95</v>
      </c>
      <c r="NF6" s="18">
        <f t="shared" si="74"/>
        <v>9.5238095238095184</v>
      </c>
      <c r="NG6" s="12">
        <v>100</v>
      </c>
      <c r="NH6" s="18">
        <f t="shared" si="75"/>
        <v>4.7619047619047592</v>
      </c>
      <c r="NI6" s="12">
        <v>246</v>
      </c>
      <c r="NJ6" s="18">
        <f t="shared" si="76"/>
        <v>187.78625954198472</v>
      </c>
      <c r="NK6" s="12">
        <v>194</v>
      </c>
      <c r="NL6" s="18">
        <f t="shared" si="77"/>
        <v>148.09160305343511</v>
      </c>
      <c r="NM6" s="12">
        <v>475</v>
      </c>
      <c r="NN6" s="12">
        <v>423</v>
      </c>
      <c r="NO6" s="12">
        <v>6.9</v>
      </c>
      <c r="NP6" s="12">
        <v>6.3</v>
      </c>
      <c r="NQ6" s="12">
        <v>3.64</v>
      </c>
      <c r="NR6" s="12">
        <v>3.74</v>
      </c>
      <c r="NS6" s="16">
        <v>5.9</v>
      </c>
      <c r="NT6" s="11">
        <v>6.3</v>
      </c>
      <c r="NU6" s="12">
        <f t="shared" si="78"/>
        <v>6240</v>
      </c>
      <c r="NV6" s="12">
        <f t="shared" si="79"/>
        <v>5928</v>
      </c>
      <c r="NW6" s="12">
        <f t="shared" si="145"/>
        <v>12168</v>
      </c>
      <c r="NX6" s="12">
        <f t="shared" si="80"/>
        <v>3840</v>
      </c>
      <c r="NY6" s="12">
        <f t="shared" si="81"/>
        <v>4408</v>
      </c>
      <c r="NZ6" s="12">
        <f t="shared" si="146"/>
        <v>8248</v>
      </c>
    </row>
    <row r="7" spans="1:390" x14ac:dyDescent="0.3">
      <c r="A7" s="13">
        <v>6</v>
      </c>
      <c r="B7" s="14">
        <v>26</v>
      </c>
      <c r="C7" s="15">
        <v>2.7</v>
      </c>
      <c r="D7" s="16">
        <v>106</v>
      </c>
      <c r="E7" s="16">
        <v>1.81</v>
      </c>
      <c r="F7" s="16">
        <f t="shared" si="82"/>
        <v>32.355544702542659</v>
      </c>
      <c r="G7" s="16">
        <v>94.5</v>
      </c>
      <c r="H7" s="16">
        <v>106.5</v>
      </c>
      <c r="I7" s="16">
        <v>6</v>
      </c>
      <c r="J7" s="16">
        <v>3</v>
      </c>
      <c r="K7" s="16">
        <v>9.5</v>
      </c>
      <c r="L7" s="16">
        <v>23</v>
      </c>
      <c r="M7" s="16">
        <v>11</v>
      </c>
      <c r="N7" s="16">
        <v>17</v>
      </c>
      <c r="O7" s="16">
        <v>12</v>
      </c>
      <c r="P7" s="16">
        <v>6.5</v>
      </c>
      <c r="Q7" s="16">
        <v>16</v>
      </c>
      <c r="R7" s="16">
        <v>7</v>
      </c>
      <c r="S7" s="16">
        <f t="shared" si="83"/>
        <v>111</v>
      </c>
      <c r="T7" s="16">
        <f t="shared" si="0"/>
        <v>13.586</v>
      </c>
      <c r="U7" s="16">
        <f t="shared" si="1"/>
        <v>32.355205408552479</v>
      </c>
      <c r="V7" s="16">
        <f t="shared" si="2"/>
        <v>0.88732394366197187</v>
      </c>
      <c r="W7" s="16">
        <f t="shared" si="3"/>
        <v>34.296517733065627</v>
      </c>
      <c r="X7" s="16">
        <f t="shared" si="4"/>
        <v>71.703482266934373</v>
      </c>
      <c r="Y7" s="16">
        <f t="shared" si="84"/>
        <v>67.644794591447521</v>
      </c>
      <c r="Z7" s="14">
        <v>78</v>
      </c>
      <c r="AA7" s="16">
        <v>4.3</v>
      </c>
      <c r="AB7" s="16">
        <f t="shared" si="85"/>
        <v>103.73944511459594</v>
      </c>
      <c r="AC7" s="16">
        <f t="shared" si="86"/>
        <v>0.82731999999999994</v>
      </c>
      <c r="AD7" s="16">
        <v>126</v>
      </c>
      <c r="AE7" s="16">
        <v>134</v>
      </c>
      <c r="AF7" s="16">
        <v>126</v>
      </c>
      <c r="AG7" s="16">
        <v>134</v>
      </c>
      <c r="AH7" s="16">
        <f t="shared" si="87"/>
        <v>100.80000000000001</v>
      </c>
      <c r="AI7" s="16">
        <f t="shared" si="88"/>
        <v>107.2</v>
      </c>
      <c r="AJ7" s="11">
        <v>101</v>
      </c>
      <c r="AK7" s="11">
        <v>108</v>
      </c>
      <c r="AL7" s="16">
        <v>74.099999999999994</v>
      </c>
      <c r="AM7" s="11">
        <v>121</v>
      </c>
      <c r="AN7" s="11">
        <v>10</v>
      </c>
      <c r="AO7" s="11">
        <v>11</v>
      </c>
      <c r="AP7" s="11">
        <v>9</v>
      </c>
      <c r="AQ7" s="11">
        <v>8</v>
      </c>
      <c r="AR7" s="11">
        <v>6</v>
      </c>
      <c r="AS7" s="11">
        <f t="shared" si="89"/>
        <v>1111</v>
      </c>
      <c r="AT7" s="11">
        <f t="shared" si="90"/>
        <v>909</v>
      </c>
      <c r="AU7" s="11">
        <f t="shared" si="91"/>
        <v>808</v>
      </c>
      <c r="AV7" s="11">
        <f t="shared" si="92"/>
        <v>606</v>
      </c>
      <c r="AW7" s="11">
        <f t="shared" si="93"/>
        <v>34</v>
      </c>
      <c r="AX7" s="11">
        <f t="shared" si="5"/>
        <v>3434</v>
      </c>
      <c r="AY7" s="11">
        <v>8</v>
      </c>
      <c r="AZ7" s="11">
        <v>7</v>
      </c>
      <c r="BA7" s="11">
        <v>6</v>
      </c>
      <c r="BB7" s="11">
        <v>5</v>
      </c>
      <c r="BC7" s="11">
        <f t="shared" si="147"/>
        <v>864</v>
      </c>
      <c r="BD7" s="11">
        <f t="shared" si="94"/>
        <v>756</v>
      </c>
      <c r="BE7" s="11">
        <f t="shared" si="95"/>
        <v>648</v>
      </c>
      <c r="BF7" s="11">
        <f t="shared" si="96"/>
        <v>540</v>
      </c>
      <c r="BG7" s="11">
        <f t="shared" si="97"/>
        <v>26</v>
      </c>
      <c r="BH7" s="12">
        <f t="shared" si="98"/>
        <v>2808</v>
      </c>
      <c r="BI7" s="12">
        <f t="shared" si="99"/>
        <v>6242</v>
      </c>
      <c r="BJ7" s="11">
        <v>155</v>
      </c>
      <c r="BK7" s="11">
        <v>134</v>
      </c>
      <c r="BL7" s="11">
        <v>84</v>
      </c>
      <c r="BM7" s="14">
        <f t="shared" si="100"/>
        <v>100.66666666666667</v>
      </c>
      <c r="BN7" s="11">
        <f t="shared" si="101"/>
        <v>20770</v>
      </c>
      <c r="BO7" s="11">
        <v>0</v>
      </c>
      <c r="BP7" s="11">
        <v>4</v>
      </c>
      <c r="BQ7" s="11">
        <v>5</v>
      </c>
      <c r="BR7" s="11">
        <v>6</v>
      </c>
      <c r="BS7" s="11">
        <v>7</v>
      </c>
      <c r="BT7" s="16">
        <f t="shared" si="102"/>
        <v>4.4000000000000004</v>
      </c>
      <c r="BU7" s="12">
        <v>124</v>
      </c>
      <c r="BV7" s="12">
        <v>84</v>
      </c>
      <c r="BW7" s="12">
        <f t="shared" si="103"/>
        <v>40</v>
      </c>
      <c r="BX7" s="12">
        <v>85</v>
      </c>
      <c r="BY7" s="12">
        <v>100</v>
      </c>
      <c r="BZ7" s="12">
        <v>293</v>
      </c>
      <c r="CA7" s="12">
        <v>312</v>
      </c>
      <c r="CB7" s="17">
        <v>3.9</v>
      </c>
      <c r="CC7" s="12">
        <v>0.99</v>
      </c>
      <c r="CD7" s="16">
        <v>7.9</v>
      </c>
      <c r="CE7" s="12">
        <v>3</v>
      </c>
      <c r="CF7" s="11">
        <v>10</v>
      </c>
      <c r="CG7" s="11">
        <v>9</v>
      </c>
      <c r="CH7" s="11">
        <v>8</v>
      </c>
      <c r="CI7" s="11">
        <v>6</v>
      </c>
      <c r="CJ7" s="11">
        <f t="shared" si="6"/>
        <v>1010</v>
      </c>
      <c r="CK7" s="11">
        <f t="shared" si="7"/>
        <v>909</v>
      </c>
      <c r="CL7" s="11">
        <f t="shared" si="8"/>
        <v>808</v>
      </c>
      <c r="CM7" s="11">
        <f t="shared" si="9"/>
        <v>606</v>
      </c>
      <c r="CN7" s="11">
        <f t="shared" si="104"/>
        <v>33</v>
      </c>
      <c r="CO7" s="12">
        <f t="shared" si="10"/>
        <v>3333</v>
      </c>
      <c r="CP7" s="11">
        <v>8</v>
      </c>
      <c r="CQ7" s="11">
        <v>7</v>
      </c>
      <c r="CR7" s="11">
        <v>6</v>
      </c>
      <c r="CS7" s="11">
        <v>5</v>
      </c>
      <c r="CT7" s="12">
        <f t="shared" si="11"/>
        <v>864</v>
      </c>
      <c r="CU7" s="12">
        <f t="shared" si="12"/>
        <v>756</v>
      </c>
      <c r="CV7" s="12">
        <f t="shared" si="13"/>
        <v>648</v>
      </c>
      <c r="CW7" s="12">
        <f t="shared" si="14"/>
        <v>540</v>
      </c>
      <c r="CX7" s="12">
        <f t="shared" si="15"/>
        <v>2808</v>
      </c>
      <c r="CY7" s="12">
        <f t="shared" si="105"/>
        <v>26</v>
      </c>
      <c r="CZ7" s="12">
        <f t="shared" si="106"/>
        <v>6141</v>
      </c>
      <c r="DA7" s="11">
        <v>164</v>
      </c>
      <c r="DB7" s="11">
        <v>129</v>
      </c>
      <c r="DC7" s="11">
        <v>87</v>
      </c>
      <c r="DD7" s="14">
        <f t="shared" si="107"/>
        <v>101</v>
      </c>
      <c r="DE7" s="11">
        <f t="shared" si="108"/>
        <v>21156</v>
      </c>
      <c r="DF7" s="11">
        <v>1</v>
      </c>
      <c r="DG7" s="11">
        <v>2</v>
      </c>
      <c r="DH7" s="11">
        <v>4</v>
      </c>
      <c r="DI7" s="11">
        <v>6</v>
      </c>
      <c r="DJ7" s="11">
        <v>7</v>
      </c>
      <c r="DK7" s="16">
        <f t="shared" si="109"/>
        <v>4</v>
      </c>
      <c r="DL7" s="12">
        <v>131</v>
      </c>
      <c r="DM7" s="12">
        <v>91</v>
      </c>
      <c r="DN7" s="12">
        <f t="shared" si="110"/>
        <v>40</v>
      </c>
      <c r="DO7" s="12">
        <v>92</v>
      </c>
      <c r="DP7" s="12">
        <v>99</v>
      </c>
      <c r="DQ7" s="12">
        <v>310</v>
      </c>
      <c r="DR7" s="12">
        <v>321</v>
      </c>
      <c r="DS7" s="17">
        <v>5.8</v>
      </c>
      <c r="DT7" s="18">
        <v>1.1299999999999999</v>
      </c>
      <c r="DU7" s="16">
        <v>8.1</v>
      </c>
      <c r="DV7" s="12">
        <v>5</v>
      </c>
      <c r="DW7" s="11">
        <v>11</v>
      </c>
      <c r="DX7" s="11">
        <v>10</v>
      </c>
      <c r="DY7" s="11">
        <v>8</v>
      </c>
      <c r="DZ7" s="11">
        <v>6</v>
      </c>
      <c r="EA7" s="12">
        <f t="shared" si="16"/>
        <v>1111</v>
      </c>
      <c r="EB7" s="12">
        <f t="shared" si="17"/>
        <v>1010</v>
      </c>
      <c r="EC7" s="12">
        <f t="shared" si="18"/>
        <v>808</v>
      </c>
      <c r="ED7" s="12">
        <f t="shared" si="19"/>
        <v>606</v>
      </c>
      <c r="EE7" s="12">
        <f t="shared" si="111"/>
        <v>35</v>
      </c>
      <c r="EF7" s="12">
        <f t="shared" si="20"/>
        <v>3535</v>
      </c>
      <c r="EG7" s="11">
        <v>7</v>
      </c>
      <c r="EH7" s="11">
        <v>5</v>
      </c>
      <c r="EI7" s="11">
        <v>5</v>
      </c>
      <c r="EJ7" s="11">
        <v>6</v>
      </c>
      <c r="EK7" s="12">
        <f t="shared" si="21"/>
        <v>756</v>
      </c>
      <c r="EL7" s="12">
        <f t="shared" si="22"/>
        <v>540</v>
      </c>
      <c r="EM7" s="12">
        <f t="shared" si="23"/>
        <v>540</v>
      </c>
      <c r="EN7" s="12">
        <f t="shared" si="24"/>
        <v>648</v>
      </c>
      <c r="EO7" s="12">
        <f t="shared" si="112"/>
        <v>23</v>
      </c>
      <c r="EP7" s="12">
        <f t="shared" si="25"/>
        <v>2484</v>
      </c>
      <c r="EQ7" s="12">
        <f t="shared" si="113"/>
        <v>6019</v>
      </c>
      <c r="ER7" s="11">
        <v>161</v>
      </c>
      <c r="ES7" s="11">
        <v>129</v>
      </c>
      <c r="ET7" s="11">
        <v>82</v>
      </c>
      <c r="EU7" s="14">
        <f t="shared" si="114"/>
        <v>97.666666666666671</v>
      </c>
      <c r="EV7" s="11">
        <f t="shared" si="115"/>
        <v>20769</v>
      </c>
      <c r="EW7" s="11">
        <v>2</v>
      </c>
      <c r="EX7" s="11">
        <v>3</v>
      </c>
      <c r="EY7" s="11">
        <v>3</v>
      </c>
      <c r="EZ7" s="11">
        <v>6</v>
      </c>
      <c r="FA7" s="11">
        <v>8</v>
      </c>
      <c r="FB7" s="11">
        <f t="shared" si="116"/>
        <v>4.4000000000000004</v>
      </c>
      <c r="FC7" s="12">
        <v>127</v>
      </c>
      <c r="FD7" s="12">
        <v>89</v>
      </c>
      <c r="FE7" s="12">
        <f t="shared" si="117"/>
        <v>38</v>
      </c>
      <c r="FF7" s="12">
        <v>99</v>
      </c>
      <c r="FG7" s="12">
        <v>108</v>
      </c>
      <c r="FH7" s="12">
        <v>312</v>
      </c>
      <c r="FI7" s="12">
        <v>330</v>
      </c>
      <c r="FJ7" s="12">
        <v>3.9</v>
      </c>
      <c r="FK7" s="18">
        <v>1.3</v>
      </c>
      <c r="FL7" s="16">
        <v>8</v>
      </c>
      <c r="FM7" s="12">
        <v>3</v>
      </c>
      <c r="FN7" s="12">
        <v>5</v>
      </c>
      <c r="FO7" s="11">
        <v>85</v>
      </c>
      <c r="FP7" s="11">
        <v>82</v>
      </c>
      <c r="FQ7" s="11">
        <v>108</v>
      </c>
      <c r="FR7" s="11">
        <v>65</v>
      </c>
      <c r="FS7" s="14">
        <f t="shared" si="118"/>
        <v>79.333333333333329</v>
      </c>
      <c r="FT7" s="11">
        <f t="shared" si="119"/>
        <v>9180</v>
      </c>
      <c r="FU7" s="11">
        <v>109</v>
      </c>
      <c r="FV7" s="11">
        <v>68</v>
      </c>
      <c r="FW7" s="14">
        <f t="shared" si="120"/>
        <v>81.666666666666671</v>
      </c>
      <c r="FX7" s="11">
        <f t="shared" si="121"/>
        <v>8938</v>
      </c>
      <c r="FY7" s="12">
        <v>4</v>
      </c>
      <c r="FZ7" s="12">
        <v>4</v>
      </c>
      <c r="GA7" s="16">
        <v>115</v>
      </c>
      <c r="GB7" s="16">
        <f t="shared" si="26"/>
        <v>91.269841269841265</v>
      </c>
      <c r="GC7" s="12">
        <v>122</v>
      </c>
      <c r="GD7" s="16">
        <f t="shared" si="27"/>
        <v>96.825396825396822</v>
      </c>
      <c r="GE7" s="16">
        <v>115</v>
      </c>
      <c r="GF7" s="16">
        <f t="shared" si="28"/>
        <v>85.820895522388057</v>
      </c>
      <c r="GG7" s="16">
        <v>128</v>
      </c>
      <c r="GH7" s="16">
        <f t="shared" si="29"/>
        <v>95.522388059701498</v>
      </c>
      <c r="GI7" s="16">
        <v>66.7</v>
      </c>
      <c r="GJ7" s="16">
        <f t="shared" si="30"/>
        <v>9.986504723346826</v>
      </c>
      <c r="GK7" s="12">
        <v>69.7</v>
      </c>
      <c r="GL7" s="16">
        <f t="shared" si="31"/>
        <v>5.9379217273954055</v>
      </c>
      <c r="GM7" s="11">
        <v>111</v>
      </c>
      <c r="GN7" s="18">
        <f t="shared" si="32"/>
        <v>8.2644628099173616</v>
      </c>
      <c r="GO7" s="12">
        <v>115</v>
      </c>
      <c r="GP7" s="18">
        <f t="shared" si="33"/>
        <v>4.9586776859504198</v>
      </c>
      <c r="GQ7" s="18">
        <v>199</v>
      </c>
      <c r="GR7" s="18">
        <f t="shared" si="34"/>
        <v>184.25925925925927</v>
      </c>
      <c r="GS7" s="18">
        <v>126</v>
      </c>
      <c r="GT7" s="18">
        <f t="shared" si="35"/>
        <v>116.66666666666667</v>
      </c>
      <c r="GU7" s="18">
        <v>447</v>
      </c>
      <c r="GV7" s="18"/>
      <c r="GW7" s="18">
        <v>359</v>
      </c>
      <c r="GX7" s="18"/>
      <c r="GY7" s="17">
        <v>6.8</v>
      </c>
      <c r="GZ7" s="12">
        <v>4.3</v>
      </c>
      <c r="HA7" s="18">
        <v>1.45</v>
      </c>
      <c r="HB7" s="12">
        <v>1.36</v>
      </c>
      <c r="HC7" s="16">
        <v>8.1</v>
      </c>
      <c r="HD7" s="12">
        <v>8.3000000000000007</v>
      </c>
      <c r="HE7" s="16">
        <v>73.400000000000006</v>
      </c>
      <c r="HF7" s="11">
        <v>123</v>
      </c>
      <c r="HG7" s="11">
        <v>12</v>
      </c>
      <c r="HH7" s="11">
        <v>9</v>
      </c>
      <c r="HI7" s="11">
        <v>6</v>
      </c>
      <c r="HJ7" s="11">
        <v>4</v>
      </c>
      <c r="HK7" s="12">
        <f t="shared" si="36"/>
        <v>1212</v>
      </c>
      <c r="HL7" s="12">
        <f t="shared" si="37"/>
        <v>909</v>
      </c>
      <c r="HM7" s="12">
        <f t="shared" si="38"/>
        <v>606</v>
      </c>
      <c r="HN7" s="12">
        <f t="shared" si="39"/>
        <v>404</v>
      </c>
      <c r="HO7" s="12">
        <f t="shared" si="122"/>
        <v>31</v>
      </c>
      <c r="HP7" s="12">
        <f t="shared" si="40"/>
        <v>3131</v>
      </c>
      <c r="HQ7" s="11">
        <v>9</v>
      </c>
      <c r="HR7" s="11">
        <v>7</v>
      </c>
      <c r="HS7" s="11">
        <v>6</v>
      </c>
      <c r="HT7" s="11">
        <v>5</v>
      </c>
      <c r="HU7" s="12">
        <f t="shared" si="41"/>
        <v>972</v>
      </c>
      <c r="HV7" s="12">
        <f t="shared" si="42"/>
        <v>756</v>
      </c>
      <c r="HW7" s="12">
        <f t="shared" si="43"/>
        <v>648</v>
      </c>
      <c r="HX7" s="12">
        <f t="shared" si="44"/>
        <v>540</v>
      </c>
      <c r="HY7" s="12">
        <f t="shared" si="123"/>
        <v>27</v>
      </c>
      <c r="HZ7" s="12">
        <f t="shared" si="45"/>
        <v>2916</v>
      </c>
      <c r="IA7" s="12">
        <f>HZ7+HP7</f>
        <v>6047</v>
      </c>
      <c r="IB7" s="11">
        <v>135</v>
      </c>
      <c r="IC7" s="11">
        <v>134</v>
      </c>
      <c r="ID7" s="11">
        <v>74</v>
      </c>
      <c r="IE7" s="14">
        <f t="shared" si="125"/>
        <v>94</v>
      </c>
      <c r="IF7" s="12">
        <f t="shared" si="46"/>
        <v>18090</v>
      </c>
      <c r="IG7" s="11">
        <v>0</v>
      </c>
      <c r="IH7" s="11">
        <v>4</v>
      </c>
      <c r="II7" s="11">
        <v>4</v>
      </c>
      <c r="IJ7" s="11">
        <v>6</v>
      </c>
      <c r="IK7" s="11">
        <v>7</v>
      </c>
      <c r="IL7" s="16">
        <f t="shared" si="126"/>
        <v>4.2</v>
      </c>
      <c r="IM7" s="12">
        <v>133</v>
      </c>
      <c r="IN7" s="12">
        <v>84</v>
      </c>
      <c r="IO7" s="12">
        <f t="shared" si="127"/>
        <v>49</v>
      </c>
      <c r="IP7" s="12">
        <v>92</v>
      </c>
      <c r="IQ7" s="12">
        <v>99</v>
      </c>
      <c r="IR7" s="12">
        <v>299</v>
      </c>
      <c r="IS7" s="12">
        <v>309</v>
      </c>
      <c r="IT7" s="12">
        <v>3.9</v>
      </c>
      <c r="IU7" s="12">
        <v>1.05</v>
      </c>
      <c r="IV7" s="16">
        <v>4.3</v>
      </c>
      <c r="IW7" s="12">
        <v>3</v>
      </c>
      <c r="IX7" s="11">
        <v>10</v>
      </c>
      <c r="IY7" s="11">
        <v>7</v>
      </c>
      <c r="IZ7" s="11">
        <v>5</v>
      </c>
      <c r="JA7" s="11">
        <v>3</v>
      </c>
      <c r="JB7" s="12">
        <f t="shared" si="47"/>
        <v>1010</v>
      </c>
      <c r="JC7" s="12">
        <f t="shared" si="48"/>
        <v>707</v>
      </c>
      <c r="JD7" s="12">
        <f t="shared" si="49"/>
        <v>505</v>
      </c>
      <c r="JE7" s="12">
        <f t="shared" si="50"/>
        <v>303</v>
      </c>
      <c r="JF7" s="12">
        <f t="shared" si="128"/>
        <v>25</v>
      </c>
      <c r="JG7" s="12">
        <f t="shared" si="51"/>
        <v>2525</v>
      </c>
      <c r="JH7" s="11">
        <v>7</v>
      </c>
      <c r="JI7" s="11">
        <v>6</v>
      </c>
      <c r="JJ7" s="11">
        <v>4</v>
      </c>
      <c r="JK7" s="11">
        <v>3</v>
      </c>
      <c r="JL7" s="12">
        <f t="shared" si="52"/>
        <v>756</v>
      </c>
      <c r="JM7" s="12">
        <f t="shared" si="53"/>
        <v>648</v>
      </c>
      <c r="JN7" s="12">
        <f t="shared" si="54"/>
        <v>432</v>
      </c>
      <c r="JO7" s="12">
        <f t="shared" si="55"/>
        <v>324</v>
      </c>
      <c r="JP7" s="12">
        <f t="shared" si="129"/>
        <v>20</v>
      </c>
      <c r="JQ7" s="12">
        <f t="shared" si="56"/>
        <v>2160</v>
      </c>
      <c r="JR7" s="12">
        <f t="shared" si="130"/>
        <v>4685</v>
      </c>
      <c r="JS7" s="11">
        <v>138</v>
      </c>
      <c r="JT7" s="11">
        <v>143</v>
      </c>
      <c r="JU7" s="11">
        <v>77</v>
      </c>
      <c r="JV7" s="14">
        <f t="shared" si="131"/>
        <v>99</v>
      </c>
      <c r="JW7" s="11">
        <f t="shared" si="132"/>
        <v>19734</v>
      </c>
      <c r="JX7" s="11">
        <v>2</v>
      </c>
      <c r="JY7" s="11">
        <v>4</v>
      </c>
      <c r="JZ7" s="11">
        <v>5</v>
      </c>
      <c r="KA7" s="11">
        <v>7</v>
      </c>
      <c r="KB7" s="11">
        <v>8</v>
      </c>
      <c r="KC7" s="16">
        <f t="shared" si="133"/>
        <v>5.2</v>
      </c>
      <c r="KD7" s="12">
        <v>125</v>
      </c>
      <c r="KE7" s="12">
        <v>77</v>
      </c>
      <c r="KF7" s="12">
        <f t="shared" si="134"/>
        <v>48</v>
      </c>
      <c r="KG7" s="12">
        <v>103</v>
      </c>
      <c r="KH7" s="12">
        <v>110</v>
      </c>
      <c r="KI7" s="12">
        <v>329</v>
      </c>
      <c r="KJ7" s="12">
        <v>341</v>
      </c>
      <c r="KK7" s="17">
        <v>4.9000000000000004</v>
      </c>
      <c r="KL7" s="12">
        <v>1.26</v>
      </c>
      <c r="KM7" s="16">
        <v>3.9</v>
      </c>
      <c r="KN7" s="12">
        <v>4</v>
      </c>
      <c r="KO7" s="11">
        <v>10</v>
      </c>
      <c r="KP7" s="11">
        <v>5</v>
      </c>
      <c r="KQ7" s="11">
        <v>4</v>
      </c>
      <c r="KR7" s="11">
        <v>3</v>
      </c>
      <c r="KS7" s="12">
        <f t="shared" si="57"/>
        <v>1010</v>
      </c>
      <c r="KT7" s="12">
        <f t="shared" si="58"/>
        <v>505</v>
      </c>
      <c r="KU7" s="11">
        <f t="shared" si="59"/>
        <v>404</v>
      </c>
      <c r="KV7" s="12">
        <f t="shared" si="60"/>
        <v>303</v>
      </c>
      <c r="KW7" s="12">
        <f t="shared" si="135"/>
        <v>22</v>
      </c>
      <c r="KX7" s="12">
        <f t="shared" si="61"/>
        <v>2222</v>
      </c>
      <c r="KY7" s="11">
        <v>6</v>
      </c>
      <c r="KZ7" s="11">
        <v>5</v>
      </c>
      <c r="LA7" s="11">
        <v>4</v>
      </c>
      <c r="LB7" s="11">
        <v>3</v>
      </c>
      <c r="LC7" s="12">
        <f t="shared" si="62"/>
        <v>648</v>
      </c>
      <c r="LD7" s="12">
        <f t="shared" si="63"/>
        <v>540</v>
      </c>
      <c r="LE7" s="12">
        <f t="shared" si="64"/>
        <v>432</v>
      </c>
      <c r="LF7" s="12">
        <f t="shared" si="65"/>
        <v>324</v>
      </c>
      <c r="LG7" s="12">
        <f t="shared" si="136"/>
        <v>18</v>
      </c>
      <c r="LH7" s="12">
        <f t="shared" si="66"/>
        <v>1944</v>
      </c>
      <c r="LI7" s="12">
        <f t="shared" si="137"/>
        <v>4166</v>
      </c>
      <c r="LJ7" s="11">
        <v>137</v>
      </c>
      <c r="LK7" s="11">
        <v>143</v>
      </c>
      <c r="LL7" s="11">
        <v>79</v>
      </c>
      <c r="LM7" s="14">
        <f t="shared" si="138"/>
        <v>100.33333333333333</v>
      </c>
      <c r="LN7" s="11">
        <f t="shared" si="139"/>
        <v>19591</v>
      </c>
      <c r="LO7" s="11">
        <v>2</v>
      </c>
      <c r="LP7" s="11">
        <v>4</v>
      </c>
      <c r="LQ7" s="11">
        <v>5</v>
      </c>
      <c r="LR7" s="11">
        <v>7</v>
      </c>
      <c r="LS7" s="11">
        <v>9</v>
      </c>
      <c r="LT7" s="16">
        <f t="shared" si="140"/>
        <v>5.4</v>
      </c>
      <c r="LU7" s="12">
        <v>129</v>
      </c>
      <c r="LV7" s="12">
        <v>94</v>
      </c>
      <c r="LW7" s="12">
        <f t="shared" si="141"/>
        <v>35</v>
      </c>
      <c r="LX7" s="12">
        <v>115</v>
      </c>
      <c r="LY7" s="12">
        <v>123</v>
      </c>
      <c r="LZ7" s="12">
        <v>338</v>
      </c>
      <c r="MA7" s="12">
        <v>348</v>
      </c>
      <c r="MB7" s="12">
        <v>6.3</v>
      </c>
      <c r="MC7" s="12">
        <v>1.39</v>
      </c>
      <c r="MD7" s="16">
        <v>4.2</v>
      </c>
      <c r="ME7" s="12">
        <v>2</v>
      </c>
      <c r="MF7" s="12">
        <v>4</v>
      </c>
      <c r="MG7" s="11">
        <v>59</v>
      </c>
      <c r="MH7" s="11">
        <v>60</v>
      </c>
      <c r="MI7" s="11">
        <v>113</v>
      </c>
      <c r="MJ7" s="11">
        <v>79</v>
      </c>
      <c r="MK7" s="14">
        <f t="shared" si="142"/>
        <v>90.333333333333329</v>
      </c>
      <c r="ML7" s="11">
        <f t="shared" si="143"/>
        <v>6667</v>
      </c>
      <c r="MM7" s="11">
        <v>111</v>
      </c>
      <c r="MN7" s="11">
        <v>73</v>
      </c>
      <c r="MO7" s="14">
        <f t="shared" si="67"/>
        <v>85.666666666666671</v>
      </c>
      <c r="MP7" s="11">
        <f t="shared" si="144"/>
        <v>6660</v>
      </c>
      <c r="MQ7" s="12">
        <v>5</v>
      </c>
      <c r="MR7" s="12">
        <v>4</v>
      </c>
      <c r="MS7" s="16">
        <v>108</v>
      </c>
      <c r="MT7" s="18">
        <f t="shared" si="68"/>
        <v>85.714285714285708</v>
      </c>
      <c r="MU7" s="18">
        <v>115</v>
      </c>
      <c r="MV7" s="18">
        <f t="shared" si="69"/>
        <v>91.269841269841265</v>
      </c>
      <c r="MW7" s="16">
        <v>110</v>
      </c>
      <c r="MX7" s="18">
        <f t="shared" si="70"/>
        <v>82.089552238805965</v>
      </c>
      <c r="MY7" s="18">
        <v>120</v>
      </c>
      <c r="MZ7" s="18">
        <f t="shared" si="71"/>
        <v>89.552238805970148</v>
      </c>
      <c r="NA7" s="16">
        <v>65.900000000000006</v>
      </c>
      <c r="NB7" s="16">
        <f t="shared" si="72"/>
        <v>10.217983651226149</v>
      </c>
      <c r="NC7" s="18">
        <v>68.400000000000006</v>
      </c>
      <c r="ND7" s="18">
        <f t="shared" si="73"/>
        <v>6.8119891008174278</v>
      </c>
      <c r="NE7" s="12">
        <v>110</v>
      </c>
      <c r="NF7" s="18">
        <f t="shared" si="74"/>
        <v>10.569105691056905</v>
      </c>
      <c r="NG7" s="12">
        <v>116</v>
      </c>
      <c r="NH7" s="18">
        <f t="shared" si="75"/>
        <v>5.6910569105691025</v>
      </c>
      <c r="NI7" s="12">
        <v>266</v>
      </c>
      <c r="NJ7" s="18">
        <f t="shared" si="76"/>
        <v>216.26016260162601</v>
      </c>
      <c r="NK7" s="12">
        <v>189</v>
      </c>
      <c r="NL7" s="18">
        <f t="shared" si="77"/>
        <v>153.65853658536585</v>
      </c>
      <c r="NM7" s="12">
        <v>501</v>
      </c>
      <c r="NN7" s="12">
        <v>418</v>
      </c>
      <c r="NO7" s="12">
        <v>7.4</v>
      </c>
      <c r="NP7" s="12">
        <v>6.8</v>
      </c>
      <c r="NQ7" s="12">
        <v>1.45</v>
      </c>
      <c r="NR7" s="12">
        <v>1.49</v>
      </c>
      <c r="NS7" s="16">
        <v>4.5</v>
      </c>
      <c r="NT7" s="11">
        <v>4.8</v>
      </c>
      <c r="NU7" s="12">
        <f t="shared" si="78"/>
        <v>10302</v>
      </c>
      <c r="NV7" s="12">
        <f t="shared" si="79"/>
        <v>8100</v>
      </c>
      <c r="NW7" s="12">
        <f t="shared" si="145"/>
        <v>18402</v>
      </c>
      <c r="NX7" s="12">
        <f t="shared" si="80"/>
        <v>7878</v>
      </c>
      <c r="NY7" s="12">
        <f t="shared" si="81"/>
        <v>7020</v>
      </c>
      <c r="NZ7" s="12">
        <f t="shared" si="146"/>
        <v>14898</v>
      </c>
    </row>
    <row r="8" spans="1:390" x14ac:dyDescent="0.3">
      <c r="A8" s="13">
        <v>7</v>
      </c>
      <c r="B8" s="14">
        <v>22</v>
      </c>
      <c r="C8" s="15">
        <v>4.5</v>
      </c>
      <c r="D8" s="16">
        <v>70</v>
      </c>
      <c r="E8" s="16">
        <v>1.75</v>
      </c>
      <c r="F8" s="16">
        <f t="shared" si="82"/>
        <v>22.857142857142858</v>
      </c>
      <c r="G8" s="16">
        <v>80.5</v>
      </c>
      <c r="H8" s="16">
        <v>93.5</v>
      </c>
      <c r="I8" s="16">
        <v>4</v>
      </c>
      <c r="J8" s="16">
        <v>2</v>
      </c>
      <c r="K8" s="16">
        <v>3.5</v>
      </c>
      <c r="L8" s="16">
        <v>4</v>
      </c>
      <c r="M8" s="16">
        <v>4.5</v>
      </c>
      <c r="N8" s="16">
        <v>5</v>
      </c>
      <c r="O8" s="16">
        <v>5</v>
      </c>
      <c r="P8" s="16">
        <v>4</v>
      </c>
      <c r="Q8" s="16">
        <v>7</v>
      </c>
      <c r="R8" s="16">
        <v>4</v>
      </c>
      <c r="S8" s="16">
        <f t="shared" si="83"/>
        <v>43</v>
      </c>
      <c r="T8" s="16">
        <f t="shared" si="0"/>
        <v>8.9194999999999993</v>
      </c>
      <c r="U8" s="16">
        <f t="shared" si="1"/>
        <v>15.499850071432036</v>
      </c>
      <c r="V8" s="16">
        <f t="shared" si="2"/>
        <v>0.86096256684491979</v>
      </c>
      <c r="W8" s="16">
        <f t="shared" si="3"/>
        <v>10.849895050002424</v>
      </c>
      <c r="X8" s="16">
        <f t="shared" si="4"/>
        <v>59.150104949997576</v>
      </c>
      <c r="Y8" s="16">
        <f t="shared" si="84"/>
        <v>84.500149928567964</v>
      </c>
      <c r="Z8" s="14">
        <v>90</v>
      </c>
      <c r="AA8" s="16">
        <v>5.9</v>
      </c>
      <c r="AB8" s="16">
        <f t="shared" si="85"/>
        <v>78.929765886287626</v>
      </c>
      <c r="AC8" s="16">
        <f t="shared" si="86"/>
        <v>1.3098000000000001</v>
      </c>
      <c r="AD8" s="16">
        <v>80</v>
      </c>
      <c r="AE8" s="16">
        <v>90</v>
      </c>
      <c r="AF8" s="16">
        <v>80</v>
      </c>
      <c r="AG8" s="16">
        <v>92</v>
      </c>
      <c r="AH8" s="16">
        <f t="shared" si="87"/>
        <v>64</v>
      </c>
      <c r="AI8" s="16">
        <f t="shared" si="88"/>
        <v>73.600000000000009</v>
      </c>
      <c r="AJ8" s="11">
        <v>64</v>
      </c>
      <c r="AK8" s="11">
        <v>74</v>
      </c>
      <c r="AL8" s="16">
        <v>72.900000000000006</v>
      </c>
      <c r="AM8" s="11">
        <v>120</v>
      </c>
      <c r="AN8" s="11">
        <v>10</v>
      </c>
      <c r="AO8" s="11">
        <v>12</v>
      </c>
      <c r="AP8" s="11">
        <v>10</v>
      </c>
      <c r="AQ8" s="11">
        <v>8</v>
      </c>
      <c r="AR8" s="11">
        <v>6</v>
      </c>
      <c r="AS8" s="11">
        <f t="shared" si="89"/>
        <v>768</v>
      </c>
      <c r="AT8" s="11">
        <f t="shared" si="90"/>
        <v>640</v>
      </c>
      <c r="AU8" s="11">
        <f t="shared" si="91"/>
        <v>512</v>
      </c>
      <c r="AV8" s="11">
        <f t="shared" si="92"/>
        <v>384</v>
      </c>
      <c r="AW8" s="11">
        <f t="shared" si="93"/>
        <v>36</v>
      </c>
      <c r="AX8" s="11">
        <f t="shared" si="5"/>
        <v>2304</v>
      </c>
      <c r="AY8" s="11">
        <v>10</v>
      </c>
      <c r="AZ8" s="11">
        <v>8</v>
      </c>
      <c r="BA8" s="11">
        <v>7</v>
      </c>
      <c r="BB8" s="11">
        <v>6</v>
      </c>
      <c r="BC8" s="11">
        <f t="shared" si="147"/>
        <v>740</v>
      </c>
      <c r="BD8" s="11">
        <f t="shared" si="94"/>
        <v>592</v>
      </c>
      <c r="BE8" s="11">
        <f t="shared" si="95"/>
        <v>518</v>
      </c>
      <c r="BF8" s="11">
        <f t="shared" si="96"/>
        <v>444</v>
      </c>
      <c r="BG8" s="11">
        <f t="shared" si="97"/>
        <v>31</v>
      </c>
      <c r="BH8" s="12">
        <f t="shared" si="98"/>
        <v>2294</v>
      </c>
      <c r="BI8" s="12">
        <f t="shared" si="99"/>
        <v>4598</v>
      </c>
      <c r="BJ8" s="11">
        <v>171</v>
      </c>
      <c r="BK8" s="11">
        <v>162</v>
      </c>
      <c r="BL8" s="11">
        <v>87</v>
      </c>
      <c r="BM8" s="14">
        <f t="shared" si="100"/>
        <v>112</v>
      </c>
      <c r="BN8" s="11">
        <f t="shared" si="101"/>
        <v>27702</v>
      </c>
      <c r="BO8" s="11">
        <v>0</v>
      </c>
      <c r="BP8" s="11">
        <v>2</v>
      </c>
      <c r="BQ8" s="11">
        <v>4</v>
      </c>
      <c r="BR8" s="11">
        <v>6</v>
      </c>
      <c r="BS8" s="11">
        <v>8</v>
      </c>
      <c r="BT8" s="16">
        <f t="shared" si="102"/>
        <v>4</v>
      </c>
      <c r="BU8" s="12">
        <v>101</v>
      </c>
      <c r="BV8" s="12">
        <v>103</v>
      </c>
      <c r="BW8" s="12">
        <f t="shared" si="103"/>
        <v>-2</v>
      </c>
      <c r="BX8" s="12">
        <v>115</v>
      </c>
      <c r="BY8" s="12">
        <v>132</v>
      </c>
      <c r="BZ8" s="12">
        <v>327</v>
      </c>
      <c r="CA8" s="12">
        <v>344</v>
      </c>
      <c r="CB8" s="17">
        <v>4.2</v>
      </c>
      <c r="CC8" s="12">
        <v>4.26</v>
      </c>
      <c r="CD8" s="16">
        <v>8.1</v>
      </c>
      <c r="CE8" s="12">
        <v>5</v>
      </c>
      <c r="CF8" s="11">
        <v>11</v>
      </c>
      <c r="CG8" s="11">
        <v>9</v>
      </c>
      <c r="CH8" s="11">
        <v>7</v>
      </c>
      <c r="CI8" s="11">
        <v>5</v>
      </c>
      <c r="CJ8" s="11">
        <f t="shared" si="6"/>
        <v>704</v>
      </c>
      <c r="CK8" s="11">
        <f t="shared" si="7"/>
        <v>576</v>
      </c>
      <c r="CL8" s="11">
        <f t="shared" si="8"/>
        <v>448</v>
      </c>
      <c r="CM8" s="11">
        <f t="shared" si="9"/>
        <v>320</v>
      </c>
      <c r="CN8" s="11">
        <f t="shared" si="104"/>
        <v>32</v>
      </c>
      <c r="CO8" s="12">
        <f t="shared" si="10"/>
        <v>2048</v>
      </c>
      <c r="CP8" s="11">
        <v>12</v>
      </c>
      <c r="CQ8" s="11">
        <v>10</v>
      </c>
      <c r="CR8" s="11">
        <v>8</v>
      </c>
      <c r="CS8" s="11">
        <v>6</v>
      </c>
      <c r="CT8" s="12">
        <f t="shared" si="11"/>
        <v>888</v>
      </c>
      <c r="CU8" s="12">
        <f t="shared" si="12"/>
        <v>740</v>
      </c>
      <c r="CV8" s="12">
        <f t="shared" si="13"/>
        <v>592</v>
      </c>
      <c r="CW8" s="12">
        <f t="shared" si="14"/>
        <v>444</v>
      </c>
      <c r="CX8" s="12">
        <f t="shared" si="15"/>
        <v>2664</v>
      </c>
      <c r="CY8" s="12">
        <f t="shared" si="105"/>
        <v>36</v>
      </c>
      <c r="CZ8" s="12">
        <f t="shared" si="106"/>
        <v>4712</v>
      </c>
      <c r="DA8" s="11">
        <v>173</v>
      </c>
      <c r="DB8" s="11">
        <v>157</v>
      </c>
      <c r="DC8" s="11">
        <v>90</v>
      </c>
      <c r="DD8" s="14">
        <f t="shared" si="107"/>
        <v>112.33333333333333</v>
      </c>
      <c r="DE8" s="11">
        <f t="shared" si="108"/>
        <v>27161</v>
      </c>
      <c r="DF8" s="11">
        <v>1</v>
      </c>
      <c r="DG8" s="11">
        <v>3</v>
      </c>
      <c r="DH8" s="11">
        <v>4</v>
      </c>
      <c r="DI8" s="11">
        <v>5</v>
      </c>
      <c r="DJ8" s="11">
        <v>6</v>
      </c>
      <c r="DK8" s="16">
        <f t="shared" si="109"/>
        <v>3.8</v>
      </c>
      <c r="DL8" s="12">
        <v>101</v>
      </c>
      <c r="DM8" s="12">
        <v>51</v>
      </c>
      <c r="DN8" s="12">
        <f t="shared" si="110"/>
        <v>50</v>
      </c>
      <c r="DO8" s="12">
        <v>122</v>
      </c>
      <c r="DP8" s="12">
        <v>129</v>
      </c>
      <c r="DQ8" s="12">
        <v>340</v>
      </c>
      <c r="DR8" s="12">
        <v>351</v>
      </c>
      <c r="DS8" s="17">
        <v>4.7</v>
      </c>
      <c r="DT8" s="18">
        <v>4.41</v>
      </c>
      <c r="DU8" s="16">
        <v>8.3000000000000007</v>
      </c>
      <c r="DV8" s="12">
        <v>4</v>
      </c>
      <c r="DW8" s="11">
        <v>10</v>
      </c>
      <c r="DX8" s="11">
        <v>9</v>
      </c>
      <c r="DY8" s="11">
        <v>7</v>
      </c>
      <c r="DZ8" s="11">
        <v>6</v>
      </c>
      <c r="EA8" s="12">
        <f t="shared" si="16"/>
        <v>640</v>
      </c>
      <c r="EB8" s="12">
        <f t="shared" si="17"/>
        <v>576</v>
      </c>
      <c r="EC8" s="12">
        <f t="shared" si="18"/>
        <v>448</v>
      </c>
      <c r="ED8" s="12">
        <f t="shared" si="19"/>
        <v>384</v>
      </c>
      <c r="EE8" s="12">
        <f t="shared" si="111"/>
        <v>32</v>
      </c>
      <c r="EF8" s="12">
        <f t="shared" si="20"/>
        <v>2048</v>
      </c>
      <c r="EG8" s="11">
        <v>11</v>
      </c>
      <c r="EH8" s="11">
        <v>9</v>
      </c>
      <c r="EI8" s="11">
        <v>8</v>
      </c>
      <c r="EJ8" s="11">
        <v>7</v>
      </c>
      <c r="EK8" s="12">
        <f t="shared" si="21"/>
        <v>814</v>
      </c>
      <c r="EL8" s="12">
        <f t="shared" si="22"/>
        <v>666</v>
      </c>
      <c r="EM8" s="12">
        <f t="shared" si="23"/>
        <v>592</v>
      </c>
      <c r="EN8" s="12">
        <f t="shared" si="24"/>
        <v>518</v>
      </c>
      <c r="EO8" s="12">
        <f t="shared" si="112"/>
        <v>35</v>
      </c>
      <c r="EP8" s="12">
        <f t="shared" si="25"/>
        <v>2590</v>
      </c>
      <c r="EQ8" s="12">
        <f t="shared" si="113"/>
        <v>4638</v>
      </c>
      <c r="ER8" s="11">
        <v>169</v>
      </c>
      <c r="ES8" s="11">
        <v>155</v>
      </c>
      <c r="ET8" s="11">
        <v>88</v>
      </c>
      <c r="EU8" s="14">
        <f t="shared" si="114"/>
        <v>110.33333333333333</v>
      </c>
      <c r="EV8" s="11">
        <f t="shared" si="115"/>
        <v>26195</v>
      </c>
      <c r="EW8" s="11">
        <v>1</v>
      </c>
      <c r="EX8" s="11">
        <v>2</v>
      </c>
      <c r="EY8" s="11">
        <v>4</v>
      </c>
      <c r="EZ8" s="11">
        <v>7</v>
      </c>
      <c r="FA8" s="11">
        <v>8</v>
      </c>
      <c r="FB8" s="11">
        <f t="shared" si="116"/>
        <v>4.4000000000000004</v>
      </c>
      <c r="FC8" s="12">
        <v>115</v>
      </c>
      <c r="FD8" s="12">
        <v>81</v>
      </c>
      <c r="FE8" s="12">
        <f t="shared" si="117"/>
        <v>34</v>
      </c>
      <c r="FF8" s="12">
        <v>139</v>
      </c>
      <c r="FG8" s="12">
        <v>147</v>
      </c>
      <c r="FH8" s="12">
        <v>356</v>
      </c>
      <c r="FI8" s="12">
        <v>364</v>
      </c>
      <c r="FJ8" s="12">
        <v>5.8</v>
      </c>
      <c r="FK8" s="18">
        <v>4.46</v>
      </c>
      <c r="FL8" s="16">
        <v>8.5</v>
      </c>
      <c r="FM8" s="12">
        <v>4</v>
      </c>
      <c r="FN8" s="12">
        <v>7</v>
      </c>
      <c r="FO8" s="11">
        <v>66</v>
      </c>
      <c r="FP8" s="11">
        <v>67</v>
      </c>
      <c r="FQ8" s="11">
        <v>122</v>
      </c>
      <c r="FR8" s="11">
        <v>61</v>
      </c>
      <c r="FS8" s="14">
        <f t="shared" si="118"/>
        <v>81.333333333333329</v>
      </c>
      <c r="FT8" s="11">
        <f t="shared" si="119"/>
        <v>8052</v>
      </c>
      <c r="FU8" s="11">
        <v>125</v>
      </c>
      <c r="FV8" s="11">
        <v>66</v>
      </c>
      <c r="FW8" s="14">
        <f t="shared" si="120"/>
        <v>85.666666666666671</v>
      </c>
      <c r="FX8" s="11">
        <f t="shared" si="121"/>
        <v>8375</v>
      </c>
      <c r="FY8" s="12">
        <v>4</v>
      </c>
      <c r="FZ8" s="12">
        <v>3</v>
      </c>
      <c r="GA8" s="16">
        <v>74</v>
      </c>
      <c r="GB8" s="16">
        <f t="shared" si="26"/>
        <v>92.5</v>
      </c>
      <c r="GC8" s="12">
        <v>78</v>
      </c>
      <c r="GD8" s="16">
        <f t="shared" si="27"/>
        <v>97.5</v>
      </c>
      <c r="GE8" s="16">
        <v>75</v>
      </c>
      <c r="GF8" s="16">
        <f t="shared" si="28"/>
        <v>81.521739130434781</v>
      </c>
      <c r="GG8" s="16">
        <v>88</v>
      </c>
      <c r="GH8" s="16">
        <f t="shared" si="29"/>
        <v>95.652173913043484</v>
      </c>
      <c r="GI8" s="16">
        <v>64.5</v>
      </c>
      <c r="GJ8" s="16">
        <f t="shared" si="30"/>
        <v>11.52263374485598</v>
      </c>
      <c r="GK8" s="12">
        <v>67.5</v>
      </c>
      <c r="GL8" s="16">
        <f t="shared" si="31"/>
        <v>7.407407407407419</v>
      </c>
      <c r="GM8" s="11">
        <v>110</v>
      </c>
      <c r="GN8" s="18">
        <f t="shared" si="32"/>
        <v>8.3333333333333286</v>
      </c>
      <c r="GO8" s="12">
        <v>114</v>
      </c>
      <c r="GP8" s="18">
        <f t="shared" si="33"/>
        <v>5</v>
      </c>
      <c r="GQ8" s="18">
        <v>206</v>
      </c>
      <c r="GR8" s="18">
        <f t="shared" si="34"/>
        <v>140.1360544217687</v>
      </c>
      <c r="GS8" s="18">
        <v>174</v>
      </c>
      <c r="GT8" s="18">
        <f t="shared" si="35"/>
        <v>118.36734693877551</v>
      </c>
      <c r="GU8" s="18">
        <v>434</v>
      </c>
      <c r="GV8" s="18"/>
      <c r="GW8" s="18">
        <v>407</v>
      </c>
      <c r="GX8" s="18"/>
      <c r="GY8" s="17">
        <v>5.0999999999999996</v>
      </c>
      <c r="GZ8" s="12">
        <v>5.6</v>
      </c>
      <c r="HA8" s="18">
        <v>4.79</v>
      </c>
      <c r="HB8" s="12">
        <v>4.25</v>
      </c>
      <c r="HC8" s="16">
        <v>8.1999999999999993</v>
      </c>
      <c r="HD8" s="12">
        <v>8.6</v>
      </c>
      <c r="HE8" s="16">
        <v>71.900000000000006</v>
      </c>
      <c r="HF8" s="11">
        <v>118</v>
      </c>
      <c r="HG8" s="11">
        <v>11</v>
      </c>
      <c r="HH8" s="11">
        <v>9</v>
      </c>
      <c r="HI8" s="11">
        <v>7</v>
      </c>
      <c r="HJ8" s="11">
        <v>5</v>
      </c>
      <c r="HK8" s="12">
        <f t="shared" si="36"/>
        <v>704</v>
      </c>
      <c r="HL8" s="12">
        <f t="shared" si="37"/>
        <v>576</v>
      </c>
      <c r="HM8" s="12">
        <f t="shared" si="38"/>
        <v>448</v>
      </c>
      <c r="HN8" s="12">
        <f t="shared" si="39"/>
        <v>320</v>
      </c>
      <c r="HO8" s="12">
        <f t="shared" si="122"/>
        <v>32</v>
      </c>
      <c r="HP8" s="12">
        <f t="shared" si="40"/>
        <v>2048</v>
      </c>
      <c r="HQ8" s="11">
        <v>9</v>
      </c>
      <c r="HR8" s="11">
        <v>8</v>
      </c>
      <c r="HS8" s="11">
        <v>7</v>
      </c>
      <c r="HT8" s="11">
        <v>5</v>
      </c>
      <c r="HU8" s="12">
        <f t="shared" si="41"/>
        <v>666</v>
      </c>
      <c r="HV8" s="12">
        <f t="shared" si="42"/>
        <v>592</v>
      </c>
      <c r="HW8" s="12">
        <f t="shared" si="43"/>
        <v>518</v>
      </c>
      <c r="HX8" s="12">
        <f t="shared" si="44"/>
        <v>370</v>
      </c>
      <c r="HY8" s="12">
        <f t="shared" si="123"/>
        <v>29</v>
      </c>
      <c r="HZ8" s="12">
        <f t="shared" si="45"/>
        <v>2146</v>
      </c>
      <c r="IA8" s="12">
        <f t="shared" si="124"/>
        <v>4194</v>
      </c>
      <c r="IB8" s="11">
        <v>141</v>
      </c>
      <c r="IC8" s="11">
        <v>149</v>
      </c>
      <c r="ID8" s="11">
        <v>79</v>
      </c>
      <c r="IE8" s="14">
        <f t="shared" si="125"/>
        <v>102.33333333333333</v>
      </c>
      <c r="IF8" s="12">
        <f t="shared" si="46"/>
        <v>21009</v>
      </c>
      <c r="IG8" s="11">
        <v>0</v>
      </c>
      <c r="IH8" s="11">
        <v>3</v>
      </c>
      <c r="II8" s="11">
        <v>4</v>
      </c>
      <c r="IJ8" s="11">
        <v>5</v>
      </c>
      <c r="IK8" s="11">
        <v>8</v>
      </c>
      <c r="IL8" s="16">
        <f t="shared" si="126"/>
        <v>4</v>
      </c>
      <c r="IM8" s="12">
        <v>86</v>
      </c>
      <c r="IN8" s="12">
        <v>113</v>
      </c>
      <c r="IO8" s="12">
        <f t="shared" si="127"/>
        <v>-27</v>
      </c>
      <c r="IP8" s="12">
        <v>109</v>
      </c>
      <c r="IQ8" s="12">
        <v>113</v>
      </c>
      <c r="IR8" s="12">
        <v>321</v>
      </c>
      <c r="IS8" s="12">
        <v>333</v>
      </c>
      <c r="IT8" s="12">
        <v>3.6</v>
      </c>
      <c r="IU8" s="12">
        <v>4.0199999999999996</v>
      </c>
      <c r="IV8" s="16">
        <v>5.8</v>
      </c>
      <c r="IW8" s="12">
        <v>4</v>
      </c>
      <c r="IX8" s="11">
        <v>10</v>
      </c>
      <c r="IY8" s="11">
        <v>7</v>
      </c>
      <c r="IZ8" s="11">
        <v>6</v>
      </c>
      <c r="JA8" s="11">
        <v>4</v>
      </c>
      <c r="JB8" s="12">
        <f t="shared" si="47"/>
        <v>640</v>
      </c>
      <c r="JC8" s="12">
        <f t="shared" si="48"/>
        <v>448</v>
      </c>
      <c r="JD8" s="12">
        <f t="shared" si="49"/>
        <v>384</v>
      </c>
      <c r="JE8" s="12">
        <f t="shared" si="50"/>
        <v>256</v>
      </c>
      <c r="JF8" s="12">
        <f t="shared" si="128"/>
        <v>27</v>
      </c>
      <c r="JG8" s="12">
        <f t="shared" si="51"/>
        <v>1728</v>
      </c>
      <c r="JH8" s="11">
        <v>8</v>
      </c>
      <c r="JI8" s="11">
        <v>6</v>
      </c>
      <c r="JJ8" s="11">
        <v>5</v>
      </c>
      <c r="JK8" s="11">
        <v>3</v>
      </c>
      <c r="JL8" s="12">
        <f t="shared" si="52"/>
        <v>592</v>
      </c>
      <c r="JM8" s="12">
        <f t="shared" si="53"/>
        <v>444</v>
      </c>
      <c r="JN8" s="12">
        <f t="shared" si="54"/>
        <v>370</v>
      </c>
      <c r="JO8" s="12">
        <f t="shared" si="55"/>
        <v>222</v>
      </c>
      <c r="JP8" s="12">
        <f t="shared" si="129"/>
        <v>22</v>
      </c>
      <c r="JQ8" s="12">
        <f t="shared" si="56"/>
        <v>1628</v>
      </c>
      <c r="JR8" s="12">
        <f t="shared" si="130"/>
        <v>3356</v>
      </c>
      <c r="JS8" s="11">
        <v>144</v>
      </c>
      <c r="JT8" s="11">
        <v>151</v>
      </c>
      <c r="JU8" s="11">
        <v>81</v>
      </c>
      <c r="JV8" s="14">
        <f t="shared" si="131"/>
        <v>104.33333333333333</v>
      </c>
      <c r="JW8" s="11">
        <f t="shared" si="132"/>
        <v>21744</v>
      </c>
      <c r="JX8" s="11">
        <v>2</v>
      </c>
      <c r="JY8" s="11">
        <v>3</v>
      </c>
      <c r="JZ8" s="11">
        <v>4</v>
      </c>
      <c r="KA8" s="11">
        <v>5</v>
      </c>
      <c r="KB8" s="11">
        <v>6</v>
      </c>
      <c r="KC8" s="16">
        <f t="shared" si="133"/>
        <v>4</v>
      </c>
      <c r="KD8" s="12">
        <v>95</v>
      </c>
      <c r="KE8" s="12">
        <v>112</v>
      </c>
      <c r="KF8" s="12">
        <f t="shared" si="134"/>
        <v>-17</v>
      </c>
      <c r="KG8" s="12">
        <v>134</v>
      </c>
      <c r="KH8" s="12">
        <v>141</v>
      </c>
      <c r="KI8" s="12">
        <v>361</v>
      </c>
      <c r="KJ8" s="12">
        <v>369</v>
      </c>
      <c r="KK8" s="17">
        <v>6.2</v>
      </c>
      <c r="KL8" s="12">
        <v>4.1500000000000004</v>
      </c>
      <c r="KM8" s="16">
        <v>5.5</v>
      </c>
      <c r="KN8" s="12">
        <v>3</v>
      </c>
      <c r="KO8" s="11">
        <v>10</v>
      </c>
      <c r="KP8" s="11">
        <v>6</v>
      </c>
      <c r="KQ8" s="11">
        <v>5</v>
      </c>
      <c r="KR8" s="11">
        <v>4</v>
      </c>
      <c r="KS8" s="12">
        <f t="shared" si="57"/>
        <v>640</v>
      </c>
      <c r="KT8" s="12">
        <f t="shared" si="58"/>
        <v>384</v>
      </c>
      <c r="KU8" s="11">
        <f t="shared" si="59"/>
        <v>320</v>
      </c>
      <c r="KV8" s="12">
        <f t="shared" si="60"/>
        <v>256</v>
      </c>
      <c r="KW8" s="12">
        <f t="shared" si="135"/>
        <v>25</v>
      </c>
      <c r="KX8" s="12">
        <f t="shared" si="61"/>
        <v>1600</v>
      </c>
      <c r="KY8" s="11">
        <v>6</v>
      </c>
      <c r="KZ8" s="11">
        <v>7</v>
      </c>
      <c r="LA8" s="11">
        <v>5</v>
      </c>
      <c r="LB8" s="11">
        <v>3</v>
      </c>
      <c r="LC8" s="12">
        <f t="shared" si="62"/>
        <v>444</v>
      </c>
      <c r="LD8" s="12">
        <f t="shared" si="63"/>
        <v>518</v>
      </c>
      <c r="LE8" s="12">
        <f t="shared" si="64"/>
        <v>370</v>
      </c>
      <c r="LF8" s="12">
        <f t="shared" si="65"/>
        <v>222</v>
      </c>
      <c r="LG8" s="12">
        <f t="shared" si="136"/>
        <v>21</v>
      </c>
      <c r="LH8" s="12">
        <f t="shared" si="66"/>
        <v>1554</v>
      </c>
      <c r="LI8" s="12">
        <f t="shared" si="137"/>
        <v>3154</v>
      </c>
      <c r="LJ8" s="11">
        <v>138</v>
      </c>
      <c r="LK8" s="11">
        <v>141</v>
      </c>
      <c r="LL8" s="11">
        <v>84</v>
      </c>
      <c r="LM8" s="14">
        <f t="shared" si="138"/>
        <v>103</v>
      </c>
      <c r="LN8" s="11">
        <f t="shared" si="139"/>
        <v>19458</v>
      </c>
      <c r="LO8" s="11">
        <v>2</v>
      </c>
      <c r="LP8" s="11">
        <v>3</v>
      </c>
      <c r="LQ8" s="11">
        <v>5</v>
      </c>
      <c r="LR8" s="11">
        <v>7</v>
      </c>
      <c r="LS8" s="11">
        <v>9</v>
      </c>
      <c r="LT8" s="16">
        <f t="shared" si="140"/>
        <v>5.2</v>
      </c>
      <c r="LU8" s="12">
        <v>90</v>
      </c>
      <c r="LV8" s="12">
        <v>109</v>
      </c>
      <c r="LW8" s="12">
        <f t="shared" si="141"/>
        <v>-19</v>
      </c>
      <c r="LX8" s="12">
        <v>154</v>
      </c>
      <c r="LY8" s="12">
        <v>161</v>
      </c>
      <c r="LZ8" s="12">
        <v>374</v>
      </c>
      <c r="MA8" s="12">
        <v>381</v>
      </c>
      <c r="MB8" s="12">
        <v>6.7</v>
      </c>
      <c r="MC8" s="12">
        <v>4.29</v>
      </c>
      <c r="MD8" s="16">
        <v>5.6</v>
      </c>
      <c r="ME8" s="12">
        <v>3</v>
      </c>
      <c r="MF8" s="12">
        <v>6</v>
      </c>
      <c r="MG8" s="11">
        <v>68</v>
      </c>
      <c r="MH8" s="11">
        <v>71</v>
      </c>
      <c r="MI8" s="11">
        <v>125</v>
      </c>
      <c r="MJ8" s="11">
        <v>64</v>
      </c>
      <c r="MK8" s="14">
        <f t="shared" si="142"/>
        <v>84.333333333333329</v>
      </c>
      <c r="ML8" s="11">
        <f t="shared" si="143"/>
        <v>8500</v>
      </c>
      <c r="MM8" s="11">
        <v>127</v>
      </c>
      <c r="MN8" s="11">
        <v>67</v>
      </c>
      <c r="MO8" s="14">
        <f t="shared" si="67"/>
        <v>87</v>
      </c>
      <c r="MP8" s="11">
        <f t="shared" si="144"/>
        <v>9017</v>
      </c>
      <c r="MQ8" s="12">
        <v>6</v>
      </c>
      <c r="MR8" s="12">
        <v>4</v>
      </c>
      <c r="MS8" s="16">
        <v>68</v>
      </c>
      <c r="MT8" s="18">
        <f t="shared" si="68"/>
        <v>85</v>
      </c>
      <c r="MU8" s="18">
        <v>74</v>
      </c>
      <c r="MV8" s="18">
        <f t="shared" si="69"/>
        <v>92.5</v>
      </c>
      <c r="MW8" s="16">
        <v>74</v>
      </c>
      <c r="MX8" s="18">
        <f t="shared" si="70"/>
        <v>80.434782608695656</v>
      </c>
      <c r="MY8" s="18">
        <v>82</v>
      </c>
      <c r="MZ8" s="18">
        <f t="shared" si="71"/>
        <v>89.130434782608702</v>
      </c>
      <c r="NA8" s="16">
        <v>63.4</v>
      </c>
      <c r="NB8" s="16">
        <f t="shared" si="72"/>
        <v>11.821974965229487</v>
      </c>
      <c r="NC8" s="18">
        <v>68.599999999999994</v>
      </c>
      <c r="ND8" s="18">
        <f t="shared" si="73"/>
        <v>4.5897079276773525</v>
      </c>
      <c r="NE8" s="12">
        <v>104</v>
      </c>
      <c r="NF8" s="18">
        <f t="shared" si="74"/>
        <v>11.86440677966101</v>
      </c>
      <c r="NG8" s="12">
        <v>110</v>
      </c>
      <c r="NH8" s="18">
        <f t="shared" si="75"/>
        <v>6.7796610169491487</v>
      </c>
      <c r="NI8" s="12">
        <v>249</v>
      </c>
      <c r="NJ8" s="18">
        <f t="shared" si="76"/>
        <v>154.65838509316771</v>
      </c>
      <c r="NK8" s="12">
        <v>223</v>
      </c>
      <c r="NL8" s="18">
        <f t="shared" si="77"/>
        <v>138.50931677018633</v>
      </c>
      <c r="NM8" s="12">
        <v>561</v>
      </c>
      <c r="NN8" s="12">
        <v>455</v>
      </c>
      <c r="NO8" s="12">
        <v>7.9</v>
      </c>
      <c r="NP8" s="12">
        <v>7.1</v>
      </c>
      <c r="NQ8" s="12">
        <v>4.45</v>
      </c>
      <c r="NR8" s="12">
        <v>4.51</v>
      </c>
      <c r="NS8" s="16">
        <v>5.3</v>
      </c>
      <c r="NT8" s="11">
        <v>5.5</v>
      </c>
      <c r="NU8" s="12">
        <f t="shared" si="78"/>
        <v>6400</v>
      </c>
      <c r="NV8" s="12">
        <f t="shared" si="79"/>
        <v>7548</v>
      </c>
      <c r="NW8" s="12">
        <f t="shared" si="145"/>
        <v>13948</v>
      </c>
      <c r="NX8" s="12">
        <f t="shared" si="80"/>
        <v>5376</v>
      </c>
      <c r="NY8" s="12">
        <f t="shared" si="81"/>
        <v>5328</v>
      </c>
      <c r="NZ8" s="12">
        <f t="shared" si="146"/>
        <v>10704</v>
      </c>
    </row>
    <row r="9" spans="1:390" x14ac:dyDescent="0.3">
      <c r="A9" s="13">
        <v>8</v>
      </c>
      <c r="B9" s="14">
        <v>32</v>
      </c>
      <c r="C9" s="15">
        <v>6</v>
      </c>
      <c r="D9" s="16">
        <v>79</v>
      </c>
      <c r="E9" s="16">
        <v>1.73</v>
      </c>
      <c r="F9" s="16">
        <f t="shared" si="82"/>
        <v>26.395803401383272</v>
      </c>
      <c r="G9" s="16">
        <v>91</v>
      </c>
      <c r="H9" s="16">
        <v>98</v>
      </c>
      <c r="I9" s="16">
        <v>3</v>
      </c>
      <c r="J9" s="16">
        <v>2.5</v>
      </c>
      <c r="K9" s="16">
        <v>5</v>
      </c>
      <c r="L9" s="16">
        <v>12</v>
      </c>
      <c r="M9" s="16">
        <v>7</v>
      </c>
      <c r="N9" s="16">
        <v>8</v>
      </c>
      <c r="O9" s="16">
        <v>6.5</v>
      </c>
      <c r="P9" s="16">
        <v>5</v>
      </c>
      <c r="Q9" s="16">
        <v>12</v>
      </c>
      <c r="R9" s="16">
        <v>4</v>
      </c>
      <c r="S9" s="16">
        <f t="shared" si="83"/>
        <v>65</v>
      </c>
      <c r="T9" s="16">
        <f t="shared" si="0"/>
        <v>10.526</v>
      </c>
      <c r="U9" s="16">
        <f t="shared" si="1"/>
        <v>21.522970327230951</v>
      </c>
      <c r="V9" s="16">
        <f t="shared" si="2"/>
        <v>0.9285714285714286</v>
      </c>
      <c r="W9" s="16">
        <f t="shared" si="3"/>
        <v>17.003146558512451</v>
      </c>
      <c r="X9" s="16">
        <f t="shared" si="4"/>
        <v>61.996853441487545</v>
      </c>
      <c r="Y9" s="16">
        <f t="shared" si="84"/>
        <v>78.477029672769049</v>
      </c>
      <c r="Z9" s="14">
        <v>93</v>
      </c>
      <c r="AA9" s="16">
        <v>5.5</v>
      </c>
      <c r="AB9" s="16">
        <f t="shared" si="85"/>
        <v>66.205236232320189</v>
      </c>
      <c r="AC9" s="16">
        <f t="shared" si="86"/>
        <v>1.2617</v>
      </c>
      <c r="AD9" s="16">
        <v>74</v>
      </c>
      <c r="AE9" s="16">
        <v>90</v>
      </c>
      <c r="AF9" s="16">
        <v>74</v>
      </c>
      <c r="AG9" s="16">
        <v>94</v>
      </c>
      <c r="AH9" s="16">
        <f t="shared" si="87"/>
        <v>59.2</v>
      </c>
      <c r="AI9" s="16">
        <f t="shared" si="88"/>
        <v>75.2</v>
      </c>
      <c r="AJ9" s="11">
        <v>60</v>
      </c>
      <c r="AK9" s="11">
        <v>76</v>
      </c>
      <c r="AL9" s="16">
        <v>66.900000000000006</v>
      </c>
      <c r="AM9" s="11">
        <v>125</v>
      </c>
      <c r="AN9" s="11">
        <v>10</v>
      </c>
      <c r="AO9" s="11">
        <v>10</v>
      </c>
      <c r="AP9" s="11">
        <v>8</v>
      </c>
      <c r="AQ9" s="11">
        <v>6</v>
      </c>
      <c r="AR9" s="11">
        <v>4</v>
      </c>
      <c r="AS9" s="11">
        <f t="shared" si="89"/>
        <v>600</v>
      </c>
      <c r="AT9" s="11">
        <f t="shared" si="90"/>
        <v>480</v>
      </c>
      <c r="AU9" s="11">
        <f t="shared" si="91"/>
        <v>360</v>
      </c>
      <c r="AV9" s="11">
        <f t="shared" si="92"/>
        <v>240</v>
      </c>
      <c r="AW9" s="11">
        <f t="shared" si="93"/>
        <v>28</v>
      </c>
      <c r="AX9" s="11">
        <f t="shared" si="5"/>
        <v>1680</v>
      </c>
      <c r="AY9" s="11">
        <v>9</v>
      </c>
      <c r="AZ9" s="11">
        <v>7</v>
      </c>
      <c r="BA9" s="11">
        <v>5</v>
      </c>
      <c r="BB9" s="11">
        <v>4</v>
      </c>
      <c r="BC9" s="11">
        <f t="shared" si="147"/>
        <v>684</v>
      </c>
      <c r="BD9" s="11">
        <f t="shared" si="94"/>
        <v>532</v>
      </c>
      <c r="BE9" s="11">
        <f t="shared" si="95"/>
        <v>380</v>
      </c>
      <c r="BF9" s="11">
        <f t="shared" si="96"/>
        <v>304</v>
      </c>
      <c r="BG9" s="11">
        <f t="shared" si="97"/>
        <v>25</v>
      </c>
      <c r="BH9" s="12">
        <f t="shared" si="98"/>
        <v>1900</v>
      </c>
      <c r="BI9" s="12">
        <f t="shared" si="99"/>
        <v>3580</v>
      </c>
      <c r="BJ9" s="11">
        <v>169</v>
      </c>
      <c r="BK9" s="11">
        <v>156</v>
      </c>
      <c r="BL9" s="11">
        <v>84</v>
      </c>
      <c r="BM9" s="14">
        <f t="shared" si="100"/>
        <v>108</v>
      </c>
      <c r="BN9" s="11">
        <f t="shared" si="101"/>
        <v>26364</v>
      </c>
      <c r="BO9" s="11">
        <v>0</v>
      </c>
      <c r="BP9" s="11">
        <v>2</v>
      </c>
      <c r="BQ9" s="11">
        <v>6</v>
      </c>
      <c r="BR9" s="11">
        <v>6</v>
      </c>
      <c r="BS9" s="11">
        <v>7</v>
      </c>
      <c r="BT9" s="16">
        <f t="shared" si="102"/>
        <v>4.2</v>
      </c>
      <c r="BU9" s="12">
        <v>104</v>
      </c>
      <c r="BV9" s="12">
        <v>96</v>
      </c>
      <c r="BW9" s="12">
        <f t="shared" si="103"/>
        <v>8</v>
      </c>
      <c r="BX9" s="12">
        <v>108</v>
      </c>
      <c r="BY9" s="12">
        <v>116</v>
      </c>
      <c r="BZ9" s="12">
        <v>316</v>
      </c>
      <c r="CA9" s="12">
        <v>328</v>
      </c>
      <c r="CB9" s="17">
        <v>4.5999999999999996</v>
      </c>
      <c r="CC9" s="12">
        <v>0.85</v>
      </c>
      <c r="CD9" s="16">
        <v>7.2</v>
      </c>
      <c r="CE9" s="12">
        <v>4</v>
      </c>
      <c r="CF9" s="11">
        <v>9</v>
      </c>
      <c r="CG9" s="11">
        <v>7</v>
      </c>
      <c r="CH9" s="11">
        <v>6</v>
      </c>
      <c r="CI9" s="11">
        <v>4</v>
      </c>
      <c r="CJ9" s="11">
        <f t="shared" si="6"/>
        <v>540</v>
      </c>
      <c r="CK9" s="11">
        <f t="shared" si="7"/>
        <v>420</v>
      </c>
      <c r="CL9" s="11">
        <f t="shared" si="8"/>
        <v>360</v>
      </c>
      <c r="CM9" s="11">
        <f t="shared" si="9"/>
        <v>240</v>
      </c>
      <c r="CN9" s="11">
        <f t="shared" si="104"/>
        <v>26</v>
      </c>
      <c r="CO9" s="12">
        <f t="shared" si="10"/>
        <v>1560</v>
      </c>
      <c r="CP9" s="11">
        <v>9</v>
      </c>
      <c r="CQ9" s="11">
        <v>7</v>
      </c>
      <c r="CR9" s="11">
        <v>6</v>
      </c>
      <c r="CS9" s="11">
        <v>5</v>
      </c>
      <c r="CT9" s="12">
        <f t="shared" si="11"/>
        <v>684</v>
      </c>
      <c r="CU9" s="12">
        <f t="shared" si="12"/>
        <v>532</v>
      </c>
      <c r="CV9" s="12">
        <f t="shared" si="13"/>
        <v>456</v>
      </c>
      <c r="CW9" s="12">
        <f t="shared" si="14"/>
        <v>380</v>
      </c>
      <c r="CX9" s="12">
        <f t="shared" si="15"/>
        <v>2052</v>
      </c>
      <c r="CY9" s="12">
        <f t="shared" si="105"/>
        <v>27</v>
      </c>
      <c r="CZ9" s="12">
        <f t="shared" si="106"/>
        <v>3612</v>
      </c>
      <c r="DA9" s="11">
        <v>167</v>
      </c>
      <c r="DB9" s="11">
        <v>152</v>
      </c>
      <c r="DC9" s="11">
        <v>82</v>
      </c>
      <c r="DD9" s="14">
        <f t="shared" si="107"/>
        <v>105.33333333333333</v>
      </c>
      <c r="DE9" s="11">
        <f t="shared" si="108"/>
        <v>25384</v>
      </c>
      <c r="DF9" s="11">
        <v>1</v>
      </c>
      <c r="DG9" s="11">
        <v>2</v>
      </c>
      <c r="DH9" s="11">
        <v>3</v>
      </c>
      <c r="DI9" s="11">
        <v>5</v>
      </c>
      <c r="DJ9" s="11">
        <v>7</v>
      </c>
      <c r="DK9" s="16">
        <f t="shared" si="109"/>
        <v>3.6</v>
      </c>
      <c r="DL9" s="12">
        <v>110</v>
      </c>
      <c r="DM9" s="12">
        <v>99</v>
      </c>
      <c r="DN9" s="12">
        <f t="shared" si="110"/>
        <v>11</v>
      </c>
      <c r="DO9" s="12">
        <v>115</v>
      </c>
      <c r="DP9" s="12">
        <v>125</v>
      </c>
      <c r="DQ9" s="12">
        <v>337</v>
      </c>
      <c r="DR9" s="12">
        <v>346</v>
      </c>
      <c r="DS9" s="17">
        <v>4.5</v>
      </c>
      <c r="DT9" s="18">
        <v>0.94</v>
      </c>
      <c r="DU9" s="16">
        <v>7.4</v>
      </c>
      <c r="DV9" s="12">
        <v>4</v>
      </c>
      <c r="DW9" s="11">
        <v>8</v>
      </c>
      <c r="DX9" s="11">
        <v>7</v>
      </c>
      <c r="DY9" s="11">
        <v>6</v>
      </c>
      <c r="DZ9" s="11">
        <v>5</v>
      </c>
      <c r="EA9" s="12">
        <f t="shared" si="16"/>
        <v>480</v>
      </c>
      <c r="EB9" s="12">
        <f t="shared" si="17"/>
        <v>420</v>
      </c>
      <c r="EC9" s="12">
        <f t="shared" si="18"/>
        <v>360</v>
      </c>
      <c r="ED9" s="12">
        <f t="shared" si="19"/>
        <v>300</v>
      </c>
      <c r="EE9" s="12">
        <f t="shared" si="111"/>
        <v>26</v>
      </c>
      <c r="EF9" s="12">
        <f t="shared" si="20"/>
        <v>1560</v>
      </c>
      <c r="EG9" s="11">
        <v>10</v>
      </c>
      <c r="EH9" s="11">
        <v>7</v>
      </c>
      <c r="EI9" s="11">
        <v>7</v>
      </c>
      <c r="EJ9" s="11">
        <v>5</v>
      </c>
      <c r="EK9" s="12">
        <f t="shared" si="21"/>
        <v>760</v>
      </c>
      <c r="EL9" s="12">
        <f t="shared" si="22"/>
        <v>532</v>
      </c>
      <c r="EM9" s="12">
        <f t="shared" si="23"/>
        <v>532</v>
      </c>
      <c r="EN9" s="12">
        <f t="shared" si="24"/>
        <v>380</v>
      </c>
      <c r="EO9" s="12">
        <f t="shared" si="112"/>
        <v>29</v>
      </c>
      <c r="EP9" s="12">
        <f t="shared" si="25"/>
        <v>2204</v>
      </c>
      <c r="EQ9" s="12">
        <f t="shared" si="113"/>
        <v>3764</v>
      </c>
      <c r="ER9" s="11">
        <v>165</v>
      </c>
      <c r="ES9" s="11">
        <v>153</v>
      </c>
      <c r="ET9" s="11">
        <v>85</v>
      </c>
      <c r="EU9" s="14">
        <f t="shared" si="114"/>
        <v>107.66666666666667</v>
      </c>
      <c r="EV9" s="11">
        <f t="shared" si="115"/>
        <v>25245</v>
      </c>
      <c r="EW9" s="11">
        <v>1</v>
      </c>
      <c r="EX9" s="11">
        <v>2</v>
      </c>
      <c r="EY9" s="11">
        <v>4</v>
      </c>
      <c r="EZ9" s="11">
        <v>6</v>
      </c>
      <c r="FA9" s="11">
        <v>8</v>
      </c>
      <c r="FB9" s="11">
        <f t="shared" si="116"/>
        <v>4.2</v>
      </c>
      <c r="FC9" s="12">
        <v>119</v>
      </c>
      <c r="FD9" s="12">
        <v>105</v>
      </c>
      <c r="FE9" s="12">
        <f t="shared" si="117"/>
        <v>14</v>
      </c>
      <c r="FF9" s="12">
        <v>126</v>
      </c>
      <c r="FG9" s="12">
        <v>133</v>
      </c>
      <c r="FH9" s="12">
        <v>339</v>
      </c>
      <c r="FI9" s="12">
        <v>348</v>
      </c>
      <c r="FJ9" s="12">
        <v>5.4</v>
      </c>
      <c r="FK9" s="18">
        <v>1.0900000000000001</v>
      </c>
      <c r="FL9" s="16">
        <v>7.6</v>
      </c>
      <c r="FM9" s="12">
        <v>4</v>
      </c>
      <c r="FN9" s="12">
        <v>6</v>
      </c>
      <c r="FO9" s="11">
        <v>61</v>
      </c>
      <c r="FP9" s="11">
        <v>62</v>
      </c>
      <c r="FQ9" s="11">
        <v>109</v>
      </c>
      <c r="FR9" s="11">
        <v>59</v>
      </c>
      <c r="FS9" s="14">
        <f t="shared" si="118"/>
        <v>75.666666666666671</v>
      </c>
      <c r="FT9" s="11">
        <f t="shared" si="119"/>
        <v>6649</v>
      </c>
      <c r="FU9" s="11">
        <v>108</v>
      </c>
      <c r="FV9" s="11">
        <v>62</v>
      </c>
      <c r="FW9" s="14">
        <f t="shared" si="120"/>
        <v>77.333333333333329</v>
      </c>
      <c r="FX9" s="11">
        <f t="shared" si="121"/>
        <v>6696</v>
      </c>
      <c r="FY9" s="12">
        <v>3</v>
      </c>
      <c r="FZ9" s="12">
        <v>1</v>
      </c>
      <c r="GA9" s="16">
        <v>67</v>
      </c>
      <c r="GB9" s="16">
        <f t="shared" si="26"/>
        <v>90.540540540540547</v>
      </c>
      <c r="GC9" s="12">
        <v>72</v>
      </c>
      <c r="GD9" s="16">
        <f t="shared" si="27"/>
        <v>97.297297297297291</v>
      </c>
      <c r="GE9" s="16">
        <v>77</v>
      </c>
      <c r="GF9" s="16">
        <f t="shared" si="28"/>
        <v>81.914893617021278</v>
      </c>
      <c r="GG9" s="16">
        <v>89</v>
      </c>
      <c r="GH9" s="16">
        <f t="shared" si="29"/>
        <v>94.680851063829792</v>
      </c>
      <c r="GI9" s="16">
        <v>61.3</v>
      </c>
      <c r="GJ9" s="16">
        <f t="shared" si="30"/>
        <v>8.3707025411061409</v>
      </c>
      <c r="GK9" s="12">
        <v>64.099999999999994</v>
      </c>
      <c r="GL9" s="16">
        <f t="shared" si="31"/>
        <v>4.1853512705530846</v>
      </c>
      <c r="GM9" s="11">
        <v>115</v>
      </c>
      <c r="GN9" s="18">
        <f t="shared" si="32"/>
        <v>8</v>
      </c>
      <c r="GO9" s="12">
        <v>120</v>
      </c>
      <c r="GP9" s="18">
        <f t="shared" si="33"/>
        <v>4</v>
      </c>
      <c r="GQ9" s="18">
        <v>245</v>
      </c>
      <c r="GR9" s="18">
        <f t="shared" si="34"/>
        <v>184.21052631578948</v>
      </c>
      <c r="GS9" s="18">
        <v>153</v>
      </c>
      <c r="GT9" s="18">
        <f t="shared" si="35"/>
        <v>115.0375939849624</v>
      </c>
      <c r="GU9" s="18">
        <v>477</v>
      </c>
      <c r="GV9" s="18"/>
      <c r="GW9" s="18">
        <v>379</v>
      </c>
      <c r="GX9" s="18"/>
      <c r="GY9" s="17">
        <v>5.6</v>
      </c>
      <c r="GZ9" s="12">
        <v>5.9</v>
      </c>
      <c r="HA9" s="18">
        <v>1.1499999999999999</v>
      </c>
      <c r="HB9" s="12">
        <v>1.01</v>
      </c>
      <c r="HC9" s="16">
        <v>7.9</v>
      </c>
      <c r="HD9" s="12">
        <v>8.1</v>
      </c>
      <c r="HE9" s="16">
        <v>67.8</v>
      </c>
      <c r="HF9" s="11">
        <v>127</v>
      </c>
      <c r="HG9" s="11">
        <v>9</v>
      </c>
      <c r="HH9" s="11">
        <v>7</v>
      </c>
      <c r="HI9" s="11">
        <v>5</v>
      </c>
      <c r="HJ9" s="11">
        <v>4</v>
      </c>
      <c r="HK9" s="12">
        <f t="shared" si="36"/>
        <v>540</v>
      </c>
      <c r="HL9" s="12">
        <f t="shared" si="37"/>
        <v>420</v>
      </c>
      <c r="HM9" s="12">
        <f t="shared" si="38"/>
        <v>300</v>
      </c>
      <c r="HN9" s="12">
        <f t="shared" si="39"/>
        <v>240</v>
      </c>
      <c r="HO9" s="12">
        <f t="shared" si="122"/>
        <v>25</v>
      </c>
      <c r="HP9" s="12">
        <f t="shared" si="40"/>
        <v>1500</v>
      </c>
      <c r="HQ9" s="11">
        <v>10</v>
      </c>
      <c r="HR9" s="11">
        <v>8</v>
      </c>
      <c r="HS9" s="11">
        <v>6</v>
      </c>
      <c r="HT9" s="11">
        <v>4</v>
      </c>
      <c r="HU9" s="12">
        <f t="shared" si="41"/>
        <v>760</v>
      </c>
      <c r="HV9" s="12">
        <f t="shared" si="42"/>
        <v>608</v>
      </c>
      <c r="HW9" s="12">
        <f t="shared" si="43"/>
        <v>456</v>
      </c>
      <c r="HX9" s="12">
        <f t="shared" si="44"/>
        <v>304</v>
      </c>
      <c r="HY9" s="12">
        <f t="shared" si="123"/>
        <v>28</v>
      </c>
      <c r="HZ9" s="12">
        <f t="shared" si="45"/>
        <v>2128</v>
      </c>
      <c r="IA9" s="12">
        <f t="shared" si="124"/>
        <v>3628</v>
      </c>
      <c r="IB9" s="11">
        <v>161</v>
      </c>
      <c r="IC9" s="11">
        <v>129</v>
      </c>
      <c r="ID9" s="11">
        <v>90</v>
      </c>
      <c r="IE9" s="14">
        <f t="shared" si="125"/>
        <v>103</v>
      </c>
      <c r="IF9" s="12">
        <f t="shared" si="46"/>
        <v>20769</v>
      </c>
      <c r="IG9" s="11">
        <v>0</v>
      </c>
      <c r="IH9" s="11">
        <v>3</v>
      </c>
      <c r="II9" s="11">
        <v>4</v>
      </c>
      <c r="IJ9" s="11">
        <v>5</v>
      </c>
      <c r="IK9" s="11">
        <v>7</v>
      </c>
      <c r="IL9" s="16">
        <f t="shared" si="126"/>
        <v>3.8</v>
      </c>
      <c r="IM9" s="12">
        <v>115</v>
      </c>
      <c r="IN9" s="12">
        <v>117</v>
      </c>
      <c r="IO9" s="12">
        <f t="shared" si="127"/>
        <v>-2</v>
      </c>
      <c r="IP9" s="12">
        <v>115</v>
      </c>
      <c r="IQ9" s="12">
        <v>121</v>
      </c>
      <c r="IR9" s="12">
        <v>327</v>
      </c>
      <c r="IS9" s="12">
        <v>335</v>
      </c>
      <c r="IT9" s="12">
        <v>4.2</v>
      </c>
      <c r="IU9" s="12">
        <v>0.99</v>
      </c>
      <c r="IV9" s="16">
        <v>5.7</v>
      </c>
      <c r="IW9" s="12">
        <v>3</v>
      </c>
      <c r="IX9" s="11">
        <v>9</v>
      </c>
      <c r="IY9" s="11">
        <v>6</v>
      </c>
      <c r="IZ9" s="11">
        <v>5</v>
      </c>
      <c r="JA9" s="11">
        <v>4</v>
      </c>
      <c r="JB9" s="12">
        <f t="shared" si="47"/>
        <v>540</v>
      </c>
      <c r="JC9" s="12">
        <f t="shared" si="48"/>
        <v>360</v>
      </c>
      <c r="JD9" s="12">
        <f t="shared" si="49"/>
        <v>300</v>
      </c>
      <c r="JE9" s="12">
        <f t="shared" si="50"/>
        <v>240</v>
      </c>
      <c r="JF9" s="12">
        <f t="shared" si="128"/>
        <v>24</v>
      </c>
      <c r="JG9" s="12">
        <f t="shared" si="51"/>
        <v>1440</v>
      </c>
      <c r="JH9" s="11">
        <v>9</v>
      </c>
      <c r="JI9" s="11">
        <v>7</v>
      </c>
      <c r="JJ9" s="11">
        <v>5</v>
      </c>
      <c r="JK9" s="11">
        <v>3</v>
      </c>
      <c r="JL9" s="12">
        <f t="shared" si="52"/>
        <v>684</v>
      </c>
      <c r="JM9" s="12">
        <f t="shared" si="53"/>
        <v>532</v>
      </c>
      <c r="JN9" s="12">
        <f t="shared" si="54"/>
        <v>380</v>
      </c>
      <c r="JO9" s="12">
        <f t="shared" si="55"/>
        <v>228</v>
      </c>
      <c r="JP9" s="12">
        <f t="shared" si="129"/>
        <v>24</v>
      </c>
      <c r="JQ9" s="12">
        <f t="shared" si="56"/>
        <v>1824</v>
      </c>
      <c r="JR9" s="12">
        <f t="shared" si="130"/>
        <v>3264</v>
      </c>
      <c r="JS9" s="11">
        <v>166</v>
      </c>
      <c r="JT9" s="11">
        <v>132</v>
      </c>
      <c r="JU9" s="11">
        <v>88</v>
      </c>
      <c r="JV9" s="14">
        <f t="shared" si="131"/>
        <v>102.66666666666667</v>
      </c>
      <c r="JW9" s="11">
        <f t="shared" si="132"/>
        <v>21912</v>
      </c>
      <c r="JX9" s="11">
        <v>1</v>
      </c>
      <c r="JY9" s="11">
        <v>3</v>
      </c>
      <c r="JZ9" s="11">
        <v>4</v>
      </c>
      <c r="KA9" s="11">
        <v>5</v>
      </c>
      <c r="KB9" s="11">
        <v>7</v>
      </c>
      <c r="KC9" s="16">
        <f t="shared" si="133"/>
        <v>4</v>
      </c>
      <c r="KD9" s="12">
        <v>123</v>
      </c>
      <c r="KE9" s="12">
        <v>124</v>
      </c>
      <c r="KF9" s="12">
        <f t="shared" si="134"/>
        <v>-1</v>
      </c>
      <c r="KG9" s="12">
        <v>127</v>
      </c>
      <c r="KH9" s="12">
        <v>138</v>
      </c>
      <c r="KI9" s="12">
        <v>352</v>
      </c>
      <c r="KJ9" s="12">
        <v>367</v>
      </c>
      <c r="KK9" s="17">
        <v>6.4</v>
      </c>
      <c r="KL9" s="12">
        <v>1.1599999999999999</v>
      </c>
      <c r="KM9" s="16">
        <v>6</v>
      </c>
      <c r="KN9" s="12">
        <v>3</v>
      </c>
      <c r="KO9" s="11">
        <v>8</v>
      </c>
      <c r="KP9" s="11">
        <v>5</v>
      </c>
      <c r="KQ9" s="11">
        <v>4</v>
      </c>
      <c r="KR9" s="11">
        <v>3</v>
      </c>
      <c r="KS9" s="12">
        <f t="shared" si="57"/>
        <v>480</v>
      </c>
      <c r="KT9" s="12">
        <f t="shared" si="58"/>
        <v>300</v>
      </c>
      <c r="KU9" s="11">
        <f t="shared" si="59"/>
        <v>240</v>
      </c>
      <c r="KV9" s="12">
        <f t="shared" si="60"/>
        <v>180</v>
      </c>
      <c r="KW9" s="12">
        <f t="shared" si="135"/>
        <v>20</v>
      </c>
      <c r="KX9" s="12">
        <f t="shared" si="61"/>
        <v>1200</v>
      </c>
      <c r="KY9" s="11">
        <v>8</v>
      </c>
      <c r="KZ9" s="11">
        <v>6</v>
      </c>
      <c r="LA9" s="11">
        <v>4</v>
      </c>
      <c r="LB9" s="11">
        <v>3</v>
      </c>
      <c r="LC9" s="12">
        <f t="shared" si="62"/>
        <v>608</v>
      </c>
      <c r="LD9" s="12">
        <f t="shared" si="63"/>
        <v>456</v>
      </c>
      <c r="LE9" s="12">
        <f t="shared" si="64"/>
        <v>304</v>
      </c>
      <c r="LF9" s="12">
        <f t="shared" si="65"/>
        <v>228</v>
      </c>
      <c r="LG9" s="12">
        <f t="shared" si="136"/>
        <v>21</v>
      </c>
      <c r="LH9" s="12">
        <f t="shared" si="66"/>
        <v>1596</v>
      </c>
      <c r="LI9" s="12">
        <f t="shared" si="137"/>
        <v>2796</v>
      </c>
      <c r="LJ9" s="11">
        <v>169</v>
      </c>
      <c r="LK9" s="11">
        <v>135</v>
      </c>
      <c r="LL9" s="11">
        <v>86</v>
      </c>
      <c r="LM9" s="14">
        <f t="shared" si="138"/>
        <v>102.33333333333333</v>
      </c>
      <c r="LN9" s="11">
        <f t="shared" si="139"/>
        <v>22815</v>
      </c>
      <c r="LO9" s="11">
        <v>2</v>
      </c>
      <c r="LP9" s="11">
        <v>3</v>
      </c>
      <c r="LQ9" s="11">
        <v>4</v>
      </c>
      <c r="LR9" s="11">
        <v>6</v>
      </c>
      <c r="LS9" s="11">
        <v>8</v>
      </c>
      <c r="LT9" s="16">
        <f t="shared" si="140"/>
        <v>4.5999999999999996</v>
      </c>
      <c r="LU9" s="12">
        <v>127</v>
      </c>
      <c r="LV9" s="12">
        <v>121</v>
      </c>
      <c r="LW9" s="12">
        <f t="shared" si="141"/>
        <v>6</v>
      </c>
      <c r="LX9" s="12">
        <v>139</v>
      </c>
      <c r="LY9" s="12">
        <v>146</v>
      </c>
      <c r="LZ9" s="12">
        <v>364</v>
      </c>
      <c r="MA9" s="12">
        <v>375</v>
      </c>
      <c r="MB9" s="12">
        <v>5.6</v>
      </c>
      <c r="MC9" s="12">
        <v>1.29</v>
      </c>
      <c r="MD9" s="16">
        <v>6.2</v>
      </c>
      <c r="ME9" s="12">
        <v>3</v>
      </c>
      <c r="MF9" s="12">
        <v>5</v>
      </c>
      <c r="MG9" s="11">
        <v>75</v>
      </c>
      <c r="MH9" s="11">
        <v>73</v>
      </c>
      <c r="MI9" s="11">
        <v>128</v>
      </c>
      <c r="MJ9" s="11">
        <v>68</v>
      </c>
      <c r="MK9" s="14">
        <f t="shared" si="142"/>
        <v>88</v>
      </c>
      <c r="ML9" s="11">
        <f t="shared" si="143"/>
        <v>9600</v>
      </c>
      <c r="MM9" s="11">
        <v>126</v>
      </c>
      <c r="MN9" s="11">
        <v>66</v>
      </c>
      <c r="MO9" s="14">
        <f t="shared" si="67"/>
        <v>86</v>
      </c>
      <c r="MP9" s="11">
        <f t="shared" si="144"/>
        <v>9198</v>
      </c>
      <c r="MQ9" s="12">
        <v>4</v>
      </c>
      <c r="MR9" s="12">
        <v>2</v>
      </c>
      <c r="MS9" s="16">
        <v>66</v>
      </c>
      <c r="MT9" s="18">
        <f t="shared" si="68"/>
        <v>89.189189189189193</v>
      </c>
      <c r="MU9" s="18">
        <v>70</v>
      </c>
      <c r="MV9" s="18">
        <f t="shared" si="69"/>
        <v>94.594594594594597</v>
      </c>
      <c r="MW9" s="16">
        <v>78</v>
      </c>
      <c r="MX9" s="18">
        <f t="shared" si="70"/>
        <v>82.978723404255319</v>
      </c>
      <c r="MY9" s="18">
        <v>84</v>
      </c>
      <c r="MZ9" s="18">
        <f t="shared" si="71"/>
        <v>89.361702127659569</v>
      </c>
      <c r="NA9" s="16">
        <v>59.7</v>
      </c>
      <c r="NB9" s="16">
        <f t="shared" si="72"/>
        <v>11.946902654867259</v>
      </c>
      <c r="NC9" s="18">
        <v>62.3</v>
      </c>
      <c r="ND9" s="18">
        <f t="shared" si="73"/>
        <v>8.1120943952802378</v>
      </c>
      <c r="NE9" s="12">
        <v>114</v>
      </c>
      <c r="NF9" s="18">
        <f t="shared" si="74"/>
        <v>10.236220472440948</v>
      </c>
      <c r="NG9" s="12">
        <v>120</v>
      </c>
      <c r="NH9" s="18">
        <f t="shared" si="75"/>
        <v>5.5118110236220446</v>
      </c>
      <c r="NI9" s="12">
        <v>294</v>
      </c>
      <c r="NJ9" s="18">
        <f t="shared" si="76"/>
        <v>201.36986301369862</v>
      </c>
      <c r="NK9" s="12">
        <v>219</v>
      </c>
      <c r="NL9" s="18">
        <f t="shared" si="77"/>
        <v>150</v>
      </c>
      <c r="NM9" s="12">
        <v>519</v>
      </c>
      <c r="NN9" s="12">
        <v>451</v>
      </c>
      <c r="NO9" s="12">
        <v>7.7</v>
      </c>
      <c r="NP9" s="12">
        <v>6.9</v>
      </c>
      <c r="NQ9" s="12">
        <v>1.36</v>
      </c>
      <c r="NR9" s="12">
        <v>1.38</v>
      </c>
      <c r="NS9" s="16">
        <v>5.9</v>
      </c>
      <c r="NT9" s="11">
        <v>5.7</v>
      </c>
      <c r="NU9" s="12">
        <f t="shared" si="78"/>
        <v>4800</v>
      </c>
      <c r="NV9" s="12">
        <f t="shared" si="79"/>
        <v>6156</v>
      </c>
      <c r="NW9" s="12">
        <f t="shared" si="145"/>
        <v>10956</v>
      </c>
      <c r="NX9" s="12">
        <f t="shared" si="80"/>
        <v>4140</v>
      </c>
      <c r="NY9" s="12">
        <f t="shared" si="81"/>
        <v>5548</v>
      </c>
      <c r="NZ9" s="12">
        <f t="shared" si="146"/>
        <v>9688</v>
      </c>
    </row>
    <row r="10" spans="1:390" x14ac:dyDescent="0.3">
      <c r="A10" s="13">
        <v>9</v>
      </c>
      <c r="B10" s="14">
        <v>29</v>
      </c>
      <c r="C10" s="15">
        <v>5.5</v>
      </c>
      <c r="D10" s="16">
        <v>79</v>
      </c>
      <c r="E10" s="16">
        <v>1.76</v>
      </c>
      <c r="F10" s="16">
        <f t="shared" si="82"/>
        <v>25.50361570247934</v>
      </c>
      <c r="G10" s="16">
        <v>86.5</v>
      </c>
      <c r="H10" s="16">
        <v>96.5</v>
      </c>
      <c r="I10" s="16">
        <v>3</v>
      </c>
      <c r="J10" s="16">
        <v>2</v>
      </c>
      <c r="K10" s="16">
        <v>5</v>
      </c>
      <c r="L10" s="16">
        <v>10</v>
      </c>
      <c r="M10" s="16">
        <v>5</v>
      </c>
      <c r="N10" s="16">
        <v>14</v>
      </c>
      <c r="O10" s="16">
        <v>10</v>
      </c>
      <c r="P10" s="16">
        <v>5</v>
      </c>
      <c r="Q10" s="16">
        <v>8</v>
      </c>
      <c r="R10" s="16">
        <v>5</v>
      </c>
      <c r="S10" s="16">
        <f t="shared" si="83"/>
        <v>67</v>
      </c>
      <c r="T10" s="16">
        <f t="shared" si="0"/>
        <v>10.679</v>
      </c>
      <c r="U10" s="16">
        <f t="shared" si="1"/>
        <v>19.994756187798941</v>
      </c>
      <c r="V10" s="16">
        <f t="shared" si="2"/>
        <v>0.89637305699481862</v>
      </c>
      <c r="W10" s="16">
        <f t="shared" si="3"/>
        <v>15.795857388361163</v>
      </c>
      <c r="X10" s="16">
        <f t="shared" si="4"/>
        <v>63.204142611638837</v>
      </c>
      <c r="Y10" s="16">
        <f t="shared" si="84"/>
        <v>80.005243812201059</v>
      </c>
      <c r="Z10" s="14">
        <v>87</v>
      </c>
      <c r="AA10" s="16">
        <v>4.3</v>
      </c>
      <c r="AB10" s="16">
        <f t="shared" si="85"/>
        <v>64.734663153933013</v>
      </c>
      <c r="AC10" s="16">
        <f t="shared" si="86"/>
        <v>0.92278000000000004</v>
      </c>
      <c r="AD10" s="16">
        <v>100</v>
      </c>
      <c r="AE10" s="16">
        <v>120</v>
      </c>
      <c r="AF10" s="16">
        <v>100</v>
      </c>
      <c r="AG10" s="16">
        <v>122</v>
      </c>
      <c r="AH10" s="16">
        <f t="shared" si="87"/>
        <v>80</v>
      </c>
      <c r="AI10" s="16">
        <f t="shared" si="88"/>
        <v>97.600000000000009</v>
      </c>
      <c r="AJ10" s="11">
        <v>80</v>
      </c>
      <c r="AK10" s="11">
        <v>98</v>
      </c>
      <c r="AL10" s="16">
        <v>91.3</v>
      </c>
      <c r="AM10" s="11">
        <v>136</v>
      </c>
      <c r="AN10" s="11">
        <v>10</v>
      </c>
      <c r="AO10" s="11">
        <v>9</v>
      </c>
      <c r="AP10" s="11">
        <v>7</v>
      </c>
      <c r="AQ10" s="11">
        <v>5</v>
      </c>
      <c r="AR10" s="11">
        <v>4</v>
      </c>
      <c r="AS10" s="11">
        <f t="shared" si="89"/>
        <v>720</v>
      </c>
      <c r="AT10" s="11">
        <f t="shared" si="90"/>
        <v>560</v>
      </c>
      <c r="AU10" s="11">
        <f t="shared" si="91"/>
        <v>400</v>
      </c>
      <c r="AV10" s="11">
        <f t="shared" si="92"/>
        <v>320</v>
      </c>
      <c r="AW10" s="11">
        <f t="shared" si="93"/>
        <v>25</v>
      </c>
      <c r="AX10" s="11">
        <f t="shared" si="5"/>
        <v>2000</v>
      </c>
      <c r="AY10" s="11">
        <v>10</v>
      </c>
      <c r="AZ10" s="11">
        <v>8</v>
      </c>
      <c r="BA10" s="11">
        <v>6</v>
      </c>
      <c r="BB10" s="11">
        <v>3</v>
      </c>
      <c r="BC10" s="11">
        <f t="shared" si="147"/>
        <v>980</v>
      </c>
      <c r="BD10" s="11">
        <f t="shared" si="94"/>
        <v>784</v>
      </c>
      <c r="BE10" s="11">
        <f t="shared" si="95"/>
        <v>588</v>
      </c>
      <c r="BF10" s="11">
        <f t="shared" si="96"/>
        <v>294</v>
      </c>
      <c r="BG10" s="11">
        <f t="shared" si="97"/>
        <v>27</v>
      </c>
      <c r="BH10" s="12">
        <f t="shared" si="98"/>
        <v>2646</v>
      </c>
      <c r="BI10" s="12">
        <f t="shared" si="99"/>
        <v>4646</v>
      </c>
      <c r="BJ10" s="11">
        <v>177</v>
      </c>
      <c r="BK10" s="11">
        <v>136</v>
      </c>
      <c r="BL10" s="11">
        <v>71</v>
      </c>
      <c r="BM10" s="14">
        <f t="shared" si="100"/>
        <v>92.666666666666671</v>
      </c>
      <c r="BN10" s="11">
        <f t="shared" si="101"/>
        <v>24072</v>
      </c>
      <c r="BO10" s="11">
        <v>0</v>
      </c>
      <c r="BP10" s="11">
        <v>2</v>
      </c>
      <c r="BQ10" s="11">
        <v>4</v>
      </c>
      <c r="BR10" s="11">
        <v>5</v>
      </c>
      <c r="BS10" s="11">
        <v>6</v>
      </c>
      <c r="BT10" s="16">
        <f t="shared" si="102"/>
        <v>3.4</v>
      </c>
      <c r="BU10" s="12">
        <v>111</v>
      </c>
      <c r="BV10" s="12">
        <v>79</v>
      </c>
      <c r="BW10" s="12">
        <f t="shared" si="103"/>
        <v>32</v>
      </c>
      <c r="BX10" s="12">
        <v>89</v>
      </c>
      <c r="BY10" s="12">
        <v>99</v>
      </c>
      <c r="BZ10" s="12">
        <v>301</v>
      </c>
      <c r="CA10" s="12">
        <v>311</v>
      </c>
      <c r="CB10" s="17">
        <v>5.0999999999999996</v>
      </c>
      <c r="CC10" s="12">
        <v>1.66</v>
      </c>
      <c r="CD10" s="16">
        <v>6.4</v>
      </c>
      <c r="CE10" s="12">
        <v>4</v>
      </c>
      <c r="CF10" s="11">
        <v>8</v>
      </c>
      <c r="CG10" s="11">
        <v>6</v>
      </c>
      <c r="CH10" s="11">
        <v>5</v>
      </c>
      <c r="CI10" s="11">
        <v>4</v>
      </c>
      <c r="CJ10" s="11">
        <f t="shared" si="6"/>
        <v>640</v>
      </c>
      <c r="CK10" s="11">
        <f t="shared" si="7"/>
        <v>480</v>
      </c>
      <c r="CL10" s="11">
        <f t="shared" si="8"/>
        <v>400</v>
      </c>
      <c r="CM10" s="11">
        <f t="shared" si="9"/>
        <v>320</v>
      </c>
      <c r="CN10" s="11">
        <f t="shared" si="104"/>
        <v>23</v>
      </c>
      <c r="CO10" s="12">
        <f t="shared" si="10"/>
        <v>1840</v>
      </c>
      <c r="CP10" s="11">
        <v>10</v>
      </c>
      <c r="CQ10" s="11">
        <v>8</v>
      </c>
      <c r="CR10" s="11">
        <v>6</v>
      </c>
      <c r="CS10" s="11">
        <v>4</v>
      </c>
      <c r="CT10" s="12">
        <f t="shared" si="11"/>
        <v>980</v>
      </c>
      <c r="CU10" s="12">
        <f t="shared" si="12"/>
        <v>784</v>
      </c>
      <c r="CV10" s="12">
        <f t="shared" si="13"/>
        <v>588</v>
      </c>
      <c r="CW10" s="12">
        <f t="shared" si="14"/>
        <v>392</v>
      </c>
      <c r="CX10" s="12">
        <f t="shared" si="15"/>
        <v>2744</v>
      </c>
      <c r="CY10" s="12">
        <f t="shared" si="105"/>
        <v>28</v>
      </c>
      <c r="CZ10" s="12">
        <f t="shared" si="106"/>
        <v>4584</v>
      </c>
      <c r="DA10" s="11">
        <v>179</v>
      </c>
      <c r="DB10" s="11">
        <v>134</v>
      </c>
      <c r="DC10" s="11">
        <v>70</v>
      </c>
      <c r="DD10" s="14">
        <f t="shared" si="107"/>
        <v>91.333333333333329</v>
      </c>
      <c r="DE10" s="11">
        <f t="shared" si="108"/>
        <v>23986</v>
      </c>
      <c r="DF10" s="11">
        <v>1</v>
      </c>
      <c r="DG10" s="11">
        <v>3</v>
      </c>
      <c r="DH10" s="11">
        <v>5</v>
      </c>
      <c r="DI10" s="11">
        <v>6</v>
      </c>
      <c r="DJ10" s="11">
        <v>7</v>
      </c>
      <c r="DK10" s="16">
        <f t="shared" si="109"/>
        <v>4.4000000000000004</v>
      </c>
      <c r="DL10" s="12">
        <v>113</v>
      </c>
      <c r="DM10" s="12">
        <v>85</v>
      </c>
      <c r="DN10" s="12">
        <f t="shared" si="110"/>
        <v>28</v>
      </c>
      <c r="DO10" s="12">
        <v>97</v>
      </c>
      <c r="DP10" s="12">
        <v>106</v>
      </c>
      <c r="DQ10" s="12">
        <v>319</v>
      </c>
      <c r="DR10" s="12">
        <v>329</v>
      </c>
      <c r="DS10" s="17">
        <v>4.9000000000000004</v>
      </c>
      <c r="DT10" s="18">
        <v>1.79</v>
      </c>
      <c r="DU10" s="16">
        <v>6.6</v>
      </c>
      <c r="DV10" s="12">
        <v>3</v>
      </c>
      <c r="DW10" s="11">
        <v>7</v>
      </c>
      <c r="DX10" s="11">
        <v>6</v>
      </c>
      <c r="DY10" s="11">
        <v>5</v>
      </c>
      <c r="DZ10" s="11">
        <v>4</v>
      </c>
      <c r="EA10" s="12">
        <f t="shared" si="16"/>
        <v>560</v>
      </c>
      <c r="EB10" s="12">
        <f t="shared" si="17"/>
        <v>480</v>
      </c>
      <c r="EC10" s="12">
        <f t="shared" si="18"/>
        <v>400</v>
      </c>
      <c r="ED10" s="12">
        <f t="shared" si="19"/>
        <v>320</v>
      </c>
      <c r="EE10" s="12">
        <f t="shared" si="111"/>
        <v>22</v>
      </c>
      <c r="EF10" s="12">
        <f t="shared" si="20"/>
        <v>1760</v>
      </c>
      <c r="EG10" s="11">
        <v>9</v>
      </c>
      <c r="EH10" s="11">
        <v>7</v>
      </c>
      <c r="EI10" s="11">
        <v>6</v>
      </c>
      <c r="EJ10" s="11">
        <v>5</v>
      </c>
      <c r="EK10" s="12">
        <f t="shared" si="21"/>
        <v>882</v>
      </c>
      <c r="EL10" s="12">
        <f t="shared" si="22"/>
        <v>686</v>
      </c>
      <c r="EM10" s="12">
        <f t="shared" si="23"/>
        <v>588</v>
      </c>
      <c r="EN10" s="12">
        <f t="shared" si="24"/>
        <v>490</v>
      </c>
      <c r="EO10" s="12">
        <f t="shared" si="112"/>
        <v>27</v>
      </c>
      <c r="EP10" s="12">
        <f t="shared" si="25"/>
        <v>2646</v>
      </c>
      <c r="EQ10" s="12">
        <f t="shared" si="113"/>
        <v>4406</v>
      </c>
      <c r="ER10" s="11">
        <v>177</v>
      </c>
      <c r="ES10" s="11">
        <v>138</v>
      </c>
      <c r="ET10" s="11">
        <v>69</v>
      </c>
      <c r="EU10" s="14">
        <f t="shared" si="114"/>
        <v>92</v>
      </c>
      <c r="EV10" s="11">
        <f t="shared" si="115"/>
        <v>24426</v>
      </c>
      <c r="EW10" s="11">
        <v>2</v>
      </c>
      <c r="EX10" s="11">
        <v>3</v>
      </c>
      <c r="EY10" s="11">
        <v>4</v>
      </c>
      <c r="EZ10" s="11">
        <v>6</v>
      </c>
      <c r="FA10" s="11">
        <v>8</v>
      </c>
      <c r="FB10" s="11">
        <f t="shared" si="116"/>
        <v>4.5999999999999996</v>
      </c>
      <c r="FC10" s="12">
        <v>116</v>
      </c>
      <c r="FD10" s="12">
        <v>53</v>
      </c>
      <c r="FE10" s="12">
        <f t="shared" si="117"/>
        <v>63</v>
      </c>
      <c r="FF10" s="12">
        <v>113</v>
      </c>
      <c r="FG10" s="12">
        <v>120</v>
      </c>
      <c r="FH10" s="12">
        <v>330</v>
      </c>
      <c r="FI10" s="12">
        <v>338</v>
      </c>
      <c r="FJ10" s="11">
        <v>6.1</v>
      </c>
      <c r="FK10" s="18">
        <v>1.85</v>
      </c>
      <c r="FL10" s="16">
        <v>6.7</v>
      </c>
      <c r="FM10" s="12">
        <v>3</v>
      </c>
      <c r="FN10" s="12">
        <v>6</v>
      </c>
      <c r="FO10" s="11">
        <v>63</v>
      </c>
      <c r="FP10" s="11">
        <v>65</v>
      </c>
      <c r="FQ10" s="11">
        <v>112</v>
      </c>
      <c r="FR10" s="11">
        <v>71</v>
      </c>
      <c r="FS10" s="14">
        <f t="shared" si="118"/>
        <v>84.666666666666671</v>
      </c>
      <c r="FT10" s="11">
        <f t="shared" si="119"/>
        <v>7056</v>
      </c>
      <c r="FU10" s="11">
        <v>113</v>
      </c>
      <c r="FV10" s="11">
        <v>69</v>
      </c>
      <c r="FW10" s="14">
        <f t="shared" si="120"/>
        <v>83.666666666666671</v>
      </c>
      <c r="FX10" s="11">
        <f t="shared" si="121"/>
        <v>7345</v>
      </c>
      <c r="FY10" s="12">
        <v>3</v>
      </c>
      <c r="FZ10" s="12">
        <v>2</v>
      </c>
      <c r="GA10" s="16">
        <v>92</v>
      </c>
      <c r="GB10" s="16">
        <f t="shared" si="26"/>
        <v>92</v>
      </c>
      <c r="GC10" s="12">
        <v>96</v>
      </c>
      <c r="GD10" s="16">
        <f t="shared" si="27"/>
        <v>96</v>
      </c>
      <c r="GE10" s="16">
        <v>102</v>
      </c>
      <c r="GF10" s="16">
        <f t="shared" si="28"/>
        <v>83.606557377049185</v>
      </c>
      <c r="GG10" s="16">
        <v>118</v>
      </c>
      <c r="GH10" s="16">
        <f t="shared" si="29"/>
        <v>96.721311475409834</v>
      </c>
      <c r="GI10" s="16">
        <v>84.5</v>
      </c>
      <c r="GJ10" s="16">
        <f t="shared" si="30"/>
        <v>7.4479737130339458</v>
      </c>
      <c r="GK10" s="12">
        <v>88.7</v>
      </c>
      <c r="GL10" s="16">
        <f t="shared" si="31"/>
        <v>2.8477546549835608</v>
      </c>
      <c r="GM10" s="11">
        <v>124</v>
      </c>
      <c r="GN10" s="18">
        <f t="shared" si="32"/>
        <v>8.8235294117647101</v>
      </c>
      <c r="GO10" s="12">
        <v>130</v>
      </c>
      <c r="GP10" s="18">
        <f t="shared" si="33"/>
        <v>4.4117647058823479</v>
      </c>
      <c r="GQ10" s="18">
        <v>239</v>
      </c>
      <c r="GR10" s="18">
        <f t="shared" si="34"/>
        <v>199.16666666666666</v>
      </c>
      <c r="GS10" s="18">
        <v>142</v>
      </c>
      <c r="GT10" s="18">
        <f t="shared" si="35"/>
        <v>118.33333333333333</v>
      </c>
      <c r="GU10" s="18">
        <v>465</v>
      </c>
      <c r="GV10" s="18"/>
      <c r="GW10" s="18">
        <v>375</v>
      </c>
      <c r="GX10" s="18"/>
      <c r="GY10" s="11">
        <v>5.8</v>
      </c>
      <c r="GZ10" s="12">
        <v>5.4</v>
      </c>
      <c r="HA10" s="18">
        <v>1.97</v>
      </c>
      <c r="HB10" s="12">
        <v>1.75</v>
      </c>
      <c r="HC10" s="16">
        <v>7.1</v>
      </c>
      <c r="HD10" s="12">
        <v>7.5</v>
      </c>
      <c r="HE10" s="16">
        <v>92.4</v>
      </c>
      <c r="HF10" s="11">
        <v>138</v>
      </c>
      <c r="HG10" s="11">
        <v>10</v>
      </c>
      <c r="HH10" s="11">
        <v>6</v>
      </c>
      <c r="HI10" s="11">
        <v>4</v>
      </c>
      <c r="HJ10" s="11">
        <v>3</v>
      </c>
      <c r="HK10" s="12">
        <f t="shared" si="36"/>
        <v>800</v>
      </c>
      <c r="HL10" s="12">
        <f t="shared" si="37"/>
        <v>480</v>
      </c>
      <c r="HM10" s="12">
        <f t="shared" si="38"/>
        <v>320</v>
      </c>
      <c r="HN10" s="12">
        <f t="shared" si="39"/>
        <v>240</v>
      </c>
      <c r="HO10" s="12">
        <f t="shared" si="122"/>
        <v>23</v>
      </c>
      <c r="HP10" s="12">
        <f t="shared" si="40"/>
        <v>1840</v>
      </c>
      <c r="HQ10" s="11">
        <v>10</v>
      </c>
      <c r="HR10" s="11">
        <v>9</v>
      </c>
      <c r="HS10" s="11">
        <v>7</v>
      </c>
      <c r="HT10" s="11">
        <v>4</v>
      </c>
      <c r="HU10" s="12">
        <f t="shared" si="41"/>
        <v>980</v>
      </c>
      <c r="HV10" s="12">
        <f t="shared" si="42"/>
        <v>882</v>
      </c>
      <c r="HW10" s="12">
        <f t="shared" si="43"/>
        <v>686</v>
      </c>
      <c r="HX10" s="12">
        <f t="shared" si="44"/>
        <v>392</v>
      </c>
      <c r="HY10" s="12">
        <f t="shared" si="123"/>
        <v>30</v>
      </c>
      <c r="HZ10" s="12">
        <f t="shared" si="45"/>
        <v>2940</v>
      </c>
      <c r="IA10" s="12">
        <f t="shared" si="124"/>
        <v>4780</v>
      </c>
      <c r="IB10" s="11">
        <v>146</v>
      </c>
      <c r="IC10" s="11">
        <v>126</v>
      </c>
      <c r="ID10" s="11">
        <v>77</v>
      </c>
      <c r="IE10" s="14">
        <f t="shared" si="125"/>
        <v>93.333333333333329</v>
      </c>
      <c r="IF10" s="12">
        <f t="shared" si="46"/>
        <v>18396</v>
      </c>
      <c r="IG10" s="11">
        <v>0</v>
      </c>
      <c r="IH10" s="11">
        <v>2</v>
      </c>
      <c r="II10" s="11">
        <v>3</v>
      </c>
      <c r="IJ10" s="11">
        <v>5</v>
      </c>
      <c r="IK10" s="11">
        <v>7</v>
      </c>
      <c r="IL10" s="16">
        <f t="shared" si="126"/>
        <v>3.4</v>
      </c>
      <c r="IM10" s="12">
        <v>142</v>
      </c>
      <c r="IN10" s="12">
        <v>108</v>
      </c>
      <c r="IO10" s="12">
        <f t="shared" si="127"/>
        <v>34</v>
      </c>
      <c r="IP10" s="12">
        <v>85</v>
      </c>
      <c r="IQ10" s="12">
        <v>91</v>
      </c>
      <c r="IR10" s="12">
        <v>302</v>
      </c>
      <c r="IS10" s="12">
        <v>311</v>
      </c>
      <c r="IT10" s="12">
        <v>4.7</v>
      </c>
      <c r="IU10" s="12">
        <v>1.74</v>
      </c>
      <c r="IV10" s="16">
        <v>4.7</v>
      </c>
      <c r="IW10" s="12">
        <v>3</v>
      </c>
      <c r="IX10" s="11">
        <v>8</v>
      </c>
      <c r="IY10" s="11">
        <v>5</v>
      </c>
      <c r="IZ10" s="11">
        <v>4</v>
      </c>
      <c r="JA10" s="11">
        <v>3</v>
      </c>
      <c r="JB10" s="12">
        <f t="shared" si="47"/>
        <v>640</v>
      </c>
      <c r="JC10" s="12">
        <f t="shared" si="48"/>
        <v>400</v>
      </c>
      <c r="JD10" s="12">
        <f t="shared" si="49"/>
        <v>320</v>
      </c>
      <c r="JE10" s="12">
        <f t="shared" si="50"/>
        <v>240</v>
      </c>
      <c r="JF10" s="12">
        <f t="shared" si="128"/>
        <v>20</v>
      </c>
      <c r="JG10" s="12">
        <f t="shared" si="51"/>
        <v>1600</v>
      </c>
      <c r="JH10" s="11">
        <v>8</v>
      </c>
      <c r="JI10" s="11">
        <v>7</v>
      </c>
      <c r="JJ10" s="11">
        <v>6</v>
      </c>
      <c r="JK10" s="11">
        <v>4</v>
      </c>
      <c r="JL10" s="12">
        <f t="shared" si="52"/>
        <v>784</v>
      </c>
      <c r="JM10" s="12">
        <f t="shared" si="53"/>
        <v>686</v>
      </c>
      <c r="JN10" s="12">
        <f t="shared" si="54"/>
        <v>588</v>
      </c>
      <c r="JO10" s="12">
        <f t="shared" si="55"/>
        <v>392</v>
      </c>
      <c r="JP10" s="12">
        <f t="shared" si="129"/>
        <v>25</v>
      </c>
      <c r="JQ10" s="12">
        <f t="shared" si="56"/>
        <v>2450</v>
      </c>
      <c r="JR10" s="12">
        <f t="shared" si="130"/>
        <v>4050</v>
      </c>
      <c r="JS10" s="11">
        <v>150</v>
      </c>
      <c r="JT10" s="11">
        <v>121</v>
      </c>
      <c r="JU10" s="11">
        <v>80</v>
      </c>
      <c r="JV10" s="14">
        <f t="shared" si="131"/>
        <v>93.666666666666671</v>
      </c>
      <c r="JW10" s="11">
        <f t="shared" si="132"/>
        <v>18150</v>
      </c>
      <c r="JX10" s="11">
        <v>2</v>
      </c>
      <c r="JY10" s="11">
        <v>4</v>
      </c>
      <c r="JZ10" s="11">
        <v>5</v>
      </c>
      <c r="KA10" s="11">
        <v>6</v>
      </c>
      <c r="KB10" s="11">
        <v>8</v>
      </c>
      <c r="KC10" s="16">
        <f t="shared" si="133"/>
        <v>5</v>
      </c>
      <c r="KD10" s="12">
        <v>125</v>
      </c>
      <c r="KE10" s="12">
        <v>116</v>
      </c>
      <c r="KF10" s="12">
        <f t="shared" si="134"/>
        <v>9</v>
      </c>
      <c r="KG10" s="12">
        <v>110</v>
      </c>
      <c r="KH10" s="12">
        <v>121</v>
      </c>
      <c r="KI10" s="12">
        <v>331</v>
      </c>
      <c r="KJ10" s="12">
        <v>346</v>
      </c>
      <c r="KK10" s="17">
        <v>5.3</v>
      </c>
      <c r="KL10" s="12">
        <v>1.98</v>
      </c>
      <c r="KM10" s="16">
        <v>4.5999999999999996</v>
      </c>
      <c r="KN10" s="12">
        <v>2</v>
      </c>
      <c r="KO10" s="11">
        <v>7</v>
      </c>
      <c r="KP10" s="11">
        <v>4</v>
      </c>
      <c r="KQ10" s="11">
        <v>3</v>
      </c>
      <c r="KR10" s="11">
        <v>3</v>
      </c>
      <c r="KS10" s="12">
        <f t="shared" si="57"/>
        <v>560</v>
      </c>
      <c r="KT10" s="12">
        <f t="shared" si="58"/>
        <v>320</v>
      </c>
      <c r="KU10" s="11">
        <f t="shared" si="59"/>
        <v>240</v>
      </c>
      <c r="KV10" s="12">
        <f t="shared" si="60"/>
        <v>240</v>
      </c>
      <c r="KW10" s="12">
        <f t="shared" si="135"/>
        <v>17</v>
      </c>
      <c r="KX10" s="12">
        <f t="shared" si="61"/>
        <v>1360</v>
      </c>
      <c r="KY10" s="11">
        <v>7</v>
      </c>
      <c r="KZ10" s="11">
        <v>5</v>
      </c>
      <c r="LA10" s="11">
        <v>4</v>
      </c>
      <c r="LB10" s="11">
        <v>3</v>
      </c>
      <c r="LC10" s="12">
        <f t="shared" si="62"/>
        <v>686</v>
      </c>
      <c r="LD10" s="12">
        <f t="shared" si="63"/>
        <v>490</v>
      </c>
      <c r="LE10" s="12">
        <f t="shared" si="64"/>
        <v>392</v>
      </c>
      <c r="LF10" s="12">
        <f t="shared" si="65"/>
        <v>294</v>
      </c>
      <c r="LG10" s="12">
        <f t="shared" si="136"/>
        <v>19</v>
      </c>
      <c r="LH10" s="12">
        <f t="shared" si="66"/>
        <v>1862</v>
      </c>
      <c r="LI10" s="12">
        <f t="shared" si="137"/>
        <v>3222</v>
      </c>
      <c r="LJ10" s="11">
        <v>143</v>
      </c>
      <c r="LK10" s="11">
        <v>123</v>
      </c>
      <c r="LL10" s="11">
        <v>85</v>
      </c>
      <c r="LM10" s="14">
        <f t="shared" si="138"/>
        <v>97.666666666666671</v>
      </c>
      <c r="LN10" s="11">
        <f t="shared" si="139"/>
        <v>17589</v>
      </c>
      <c r="LO10" s="11">
        <v>3</v>
      </c>
      <c r="LP10" s="11">
        <v>5</v>
      </c>
      <c r="LQ10" s="11">
        <v>6</v>
      </c>
      <c r="LR10" s="11">
        <v>8</v>
      </c>
      <c r="LS10" s="11">
        <v>8</v>
      </c>
      <c r="LT10" s="16">
        <f t="shared" si="140"/>
        <v>6</v>
      </c>
      <c r="LU10" s="12">
        <v>131</v>
      </c>
      <c r="LV10" s="12">
        <v>118</v>
      </c>
      <c r="LW10" s="12">
        <f t="shared" si="141"/>
        <v>13</v>
      </c>
      <c r="LX10" s="12">
        <v>127</v>
      </c>
      <c r="LY10" s="12">
        <v>134</v>
      </c>
      <c r="LZ10" s="12">
        <v>348</v>
      </c>
      <c r="MA10" s="12">
        <v>358</v>
      </c>
      <c r="MB10" s="12">
        <v>5.4</v>
      </c>
      <c r="MC10" s="12">
        <v>2.15</v>
      </c>
      <c r="MD10" s="16">
        <v>4.8</v>
      </c>
      <c r="ME10" s="12">
        <v>2</v>
      </c>
      <c r="MF10" s="12">
        <v>4</v>
      </c>
      <c r="MG10" s="11">
        <v>88</v>
      </c>
      <c r="MH10" s="11">
        <v>85</v>
      </c>
      <c r="MI10" s="11">
        <v>111</v>
      </c>
      <c r="MJ10" s="11">
        <v>66</v>
      </c>
      <c r="MK10" s="14">
        <f t="shared" si="142"/>
        <v>81</v>
      </c>
      <c r="ML10" s="11">
        <f t="shared" si="143"/>
        <v>9768</v>
      </c>
      <c r="MM10" s="11">
        <v>110</v>
      </c>
      <c r="MN10" s="11">
        <v>69</v>
      </c>
      <c r="MO10" s="14">
        <f t="shared" si="67"/>
        <v>82.666666666666671</v>
      </c>
      <c r="MP10" s="11">
        <f t="shared" si="144"/>
        <v>9350</v>
      </c>
      <c r="MQ10" s="12">
        <v>5</v>
      </c>
      <c r="MR10" s="12">
        <v>3</v>
      </c>
      <c r="MS10" s="16">
        <v>85</v>
      </c>
      <c r="MT10" s="18">
        <f t="shared" si="68"/>
        <v>85</v>
      </c>
      <c r="MU10" s="18">
        <v>91</v>
      </c>
      <c r="MV10" s="18">
        <f t="shared" si="69"/>
        <v>91</v>
      </c>
      <c r="MW10" s="16">
        <v>100</v>
      </c>
      <c r="MX10" s="18">
        <f t="shared" si="70"/>
        <v>81.967213114754102</v>
      </c>
      <c r="MY10" s="18">
        <v>110</v>
      </c>
      <c r="MZ10" s="18">
        <f t="shared" si="71"/>
        <v>90.163934426229503</v>
      </c>
      <c r="NA10" s="16">
        <v>83.6</v>
      </c>
      <c r="NB10" s="16">
        <f t="shared" si="72"/>
        <v>9.5238095238095326</v>
      </c>
      <c r="NC10" s="18">
        <v>87.5</v>
      </c>
      <c r="ND10" s="18">
        <f t="shared" si="73"/>
        <v>5.3030303030303116</v>
      </c>
      <c r="NE10" s="12">
        <v>126</v>
      </c>
      <c r="NF10" s="18">
        <f t="shared" si="74"/>
        <v>8.6956521739130466</v>
      </c>
      <c r="NG10" s="12">
        <v>130</v>
      </c>
      <c r="NH10" s="18">
        <f t="shared" si="75"/>
        <v>5.7971014492753596</v>
      </c>
      <c r="NI10" s="12">
        <v>299</v>
      </c>
      <c r="NJ10" s="18">
        <f t="shared" si="76"/>
        <v>223.13432835820896</v>
      </c>
      <c r="NK10" s="12">
        <v>198</v>
      </c>
      <c r="NL10" s="18">
        <f t="shared" si="77"/>
        <v>147.76119402985074</v>
      </c>
      <c r="NM10" s="12">
        <v>534</v>
      </c>
      <c r="NN10" s="12">
        <v>425</v>
      </c>
      <c r="NO10" s="12">
        <v>7.4</v>
      </c>
      <c r="NP10" s="12">
        <v>6.4</v>
      </c>
      <c r="NQ10" s="12">
        <v>2.2799999999999998</v>
      </c>
      <c r="NR10" s="12">
        <v>2.37</v>
      </c>
      <c r="NS10" s="16">
        <v>5.0999999999999996</v>
      </c>
      <c r="NT10" s="11">
        <v>5.5</v>
      </c>
      <c r="NU10" s="12">
        <f t="shared" si="78"/>
        <v>5600</v>
      </c>
      <c r="NV10" s="12">
        <f t="shared" si="79"/>
        <v>8036</v>
      </c>
      <c r="NW10" s="12">
        <f t="shared" si="145"/>
        <v>13636</v>
      </c>
      <c r="NX10" s="12">
        <f t="shared" si="80"/>
        <v>4800</v>
      </c>
      <c r="NY10" s="12">
        <f t="shared" si="81"/>
        <v>7252</v>
      </c>
      <c r="NZ10" s="12">
        <f t="shared" si="146"/>
        <v>12052</v>
      </c>
    </row>
    <row r="11" spans="1:390" x14ac:dyDescent="0.3">
      <c r="A11" s="13">
        <v>10</v>
      </c>
      <c r="B11" s="14">
        <v>28</v>
      </c>
      <c r="C11" s="15">
        <v>4.2</v>
      </c>
      <c r="D11" s="16">
        <v>90</v>
      </c>
      <c r="E11" s="16">
        <v>1.92</v>
      </c>
      <c r="F11" s="16">
        <f t="shared" si="82"/>
        <v>24.4140625</v>
      </c>
      <c r="G11" s="16">
        <v>87</v>
      </c>
      <c r="H11" s="16">
        <v>104</v>
      </c>
      <c r="I11" s="16">
        <v>4</v>
      </c>
      <c r="J11" s="16">
        <v>3</v>
      </c>
      <c r="K11" s="16">
        <v>11</v>
      </c>
      <c r="L11" s="16">
        <v>15</v>
      </c>
      <c r="M11" s="16">
        <v>10</v>
      </c>
      <c r="N11" s="16">
        <v>17</v>
      </c>
      <c r="O11" s="16">
        <v>20</v>
      </c>
      <c r="P11" s="16">
        <v>10</v>
      </c>
      <c r="Q11" s="16">
        <v>12</v>
      </c>
      <c r="R11" s="16">
        <v>9</v>
      </c>
      <c r="S11" s="16">
        <f t="shared" si="83"/>
        <v>111</v>
      </c>
      <c r="T11" s="16">
        <f t="shared" si="0"/>
        <v>13.126999999999999</v>
      </c>
      <c r="U11" s="16">
        <f t="shared" si="1"/>
        <v>27.422639954493661</v>
      </c>
      <c r="V11" s="16">
        <f t="shared" si="2"/>
        <v>0.83653846153846156</v>
      </c>
      <c r="W11" s="16">
        <f t="shared" si="3"/>
        <v>24.680375959044294</v>
      </c>
      <c r="X11" s="16">
        <f t="shared" si="4"/>
        <v>65.319624040955702</v>
      </c>
      <c r="Y11" s="16">
        <f t="shared" si="84"/>
        <v>72.577360045506339</v>
      </c>
      <c r="Z11" s="14">
        <v>95</v>
      </c>
      <c r="AA11" s="16">
        <v>5.7</v>
      </c>
      <c r="AB11" s="16">
        <f t="shared" si="85"/>
        <v>64.315937940761643</v>
      </c>
      <c r="AC11" s="16">
        <f t="shared" si="86"/>
        <v>1.3357000000000001</v>
      </c>
      <c r="AD11" s="16">
        <v>116</v>
      </c>
      <c r="AE11" s="16">
        <v>132</v>
      </c>
      <c r="AF11" s="16">
        <v>116</v>
      </c>
      <c r="AG11" s="16">
        <v>132</v>
      </c>
      <c r="AH11" s="16">
        <f t="shared" si="87"/>
        <v>92.800000000000011</v>
      </c>
      <c r="AI11" s="16">
        <f t="shared" si="88"/>
        <v>105.60000000000001</v>
      </c>
      <c r="AJ11" s="11">
        <v>93</v>
      </c>
      <c r="AK11" s="11">
        <v>106</v>
      </c>
      <c r="AL11" s="16">
        <v>87.4</v>
      </c>
      <c r="AM11" s="11">
        <v>127</v>
      </c>
      <c r="AN11" s="11">
        <v>10</v>
      </c>
      <c r="AO11" s="11">
        <v>11</v>
      </c>
      <c r="AP11" s="11">
        <v>9</v>
      </c>
      <c r="AQ11" s="11">
        <v>7</v>
      </c>
      <c r="AR11" s="11">
        <v>5</v>
      </c>
      <c r="AS11" s="11">
        <f t="shared" si="89"/>
        <v>1023</v>
      </c>
      <c r="AT11" s="11">
        <f t="shared" si="90"/>
        <v>837</v>
      </c>
      <c r="AU11" s="11">
        <f t="shared" si="91"/>
        <v>651</v>
      </c>
      <c r="AV11" s="11">
        <f t="shared" si="92"/>
        <v>465</v>
      </c>
      <c r="AW11" s="11">
        <f t="shared" si="93"/>
        <v>32</v>
      </c>
      <c r="AX11" s="11">
        <f t="shared" si="5"/>
        <v>2976</v>
      </c>
      <c r="AY11" s="11">
        <v>11</v>
      </c>
      <c r="AZ11" s="11">
        <v>9</v>
      </c>
      <c r="BA11" s="11">
        <v>8</v>
      </c>
      <c r="BB11" s="11">
        <v>6</v>
      </c>
      <c r="BC11" s="11">
        <f t="shared" si="147"/>
        <v>1166</v>
      </c>
      <c r="BD11" s="11">
        <f t="shared" si="94"/>
        <v>954</v>
      </c>
      <c r="BE11" s="11">
        <f t="shared" si="95"/>
        <v>848</v>
      </c>
      <c r="BF11" s="11">
        <f t="shared" si="96"/>
        <v>636</v>
      </c>
      <c r="BG11" s="11">
        <f t="shared" si="97"/>
        <v>34</v>
      </c>
      <c r="BH11" s="12">
        <f t="shared" si="98"/>
        <v>3604</v>
      </c>
      <c r="BI11" s="12">
        <f t="shared" si="99"/>
        <v>6580</v>
      </c>
      <c r="BJ11" s="11">
        <v>171</v>
      </c>
      <c r="BK11" s="11">
        <v>129</v>
      </c>
      <c r="BL11" s="11">
        <v>70</v>
      </c>
      <c r="BM11" s="14">
        <f t="shared" si="100"/>
        <v>89.666666666666671</v>
      </c>
      <c r="BN11" s="11">
        <f t="shared" si="101"/>
        <v>22059</v>
      </c>
      <c r="BO11" s="11">
        <v>0</v>
      </c>
      <c r="BP11" s="11">
        <v>1</v>
      </c>
      <c r="BQ11" s="11">
        <v>2</v>
      </c>
      <c r="BR11" s="11">
        <v>4</v>
      </c>
      <c r="BS11" s="11">
        <v>5</v>
      </c>
      <c r="BT11" s="16">
        <f t="shared" si="102"/>
        <v>2.4</v>
      </c>
      <c r="BU11" s="12">
        <v>115</v>
      </c>
      <c r="BV11" s="12">
        <v>72</v>
      </c>
      <c r="BW11" s="12">
        <f t="shared" si="103"/>
        <v>43</v>
      </c>
      <c r="BX11" s="12">
        <v>95</v>
      </c>
      <c r="BY11" s="12">
        <v>102</v>
      </c>
      <c r="BZ11" s="12">
        <v>307</v>
      </c>
      <c r="CA11" s="12">
        <v>314</v>
      </c>
      <c r="CB11" s="17">
        <v>3.7</v>
      </c>
      <c r="CC11" s="12">
        <v>0.84</v>
      </c>
      <c r="CD11" s="16">
        <v>7.2</v>
      </c>
      <c r="CE11" s="12">
        <v>4</v>
      </c>
      <c r="CF11" s="11">
        <v>10</v>
      </c>
      <c r="CG11" s="11">
        <v>8</v>
      </c>
      <c r="CH11" s="11">
        <v>7</v>
      </c>
      <c r="CI11" s="11">
        <v>5</v>
      </c>
      <c r="CJ11" s="11">
        <f t="shared" si="6"/>
        <v>930</v>
      </c>
      <c r="CK11" s="11">
        <f t="shared" si="7"/>
        <v>744</v>
      </c>
      <c r="CL11" s="11">
        <f t="shared" si="8"/>
        <v>651</v>
      </c>
      <c r="CM11" s="11">
        <f t="shared" si="9"/>
        <v>465</v>
      </c>
      <c r="CN11" s="11">
        <f t="shared" si="104"/>
        <v>30</v>
      </c>
      <c r="CO11" s="12">
        <f t="shared" si="10"/>
        <v>2790</v>
      </c>
      <c r="CP11" s="11">
        <v>11</v>
      </c>
      <c r="CQ11" s="11">
        <v>10</v>
      </c>
      <c r="CR11" s="11">
        <v>8</v>
      </c>
      <c r="CS11" s="11">
        <v>7</v>
      </c>
      <c r="CT11" s="12">
        <f t="shared" si="11"/>
        <v>1166</v>
      </c>
      <c r="CU11" s="12">
        <f t="shared" si="12"/>
        <v>1060</v>
      </c>
      <c r="CV11" s="12">
        <f t="shared" si="13"/>
        <v>848</v>
      </c>
      <c r="CW11" s="12">
        <f t="shared" si="14"/>
        <v>742</v>
      </c>
      <c r="CX11" s="12">
        <f t="shared" si="15"/>
        <v>3816</v>
      </c>
      <c r="CY11" s="12">
        <f t="shared" si="105"/>
        <v>36</v>
      </c>
      <c r="CZ11" s="12">
        <f t="shared" si="106"/>
        <v>6606</v>
      </c>
      <c r="DA11" s="11">
        <v>175</v>
      </c>
      <c r="DB11" s="11">
        <v>131</v>
      </c>
      <c r="DC11" s="11">
        <v>77</v>
      </c>
      <c r="DD11" s="14">
        <f t="shared" si="107"/>
        <v>95</v>
      </c>
      <c r="DE11" s="11">
        <f t="shared" si="108"/>
        <v>22925</v>
      </c>
      <c r="DF11" s="11">
        <v>2</v>
      </c>
      <c r="DG11" s="11">
        <v>4</v>
      </c>
      <c r="DH11" s="11">
        <v>5</v>
      </c>
      <c r="DI11" s="11">
        <v>6</v>
      </c>
      <c r="DJ11" s="11">
        <v>8</v>
      </c>
      <c r="DK11" s="16">
        <f t="shared" si="109"/>
        <v>5</v>
      </c>
      <c r="DL11" s="12">
        <v>111</v>
      </c>
      <c r="DM11" s="12">
        <v>69</v>
      </c>
      <c r="DN11" s="12">
        <f t="shared" si="110"/>
        <v>42</v>
      </c>
      <c r="DO11" s="12">
        <v>102</v>
      </c>
      <c r="DP11" s="12">
        <v>109</v>
      </c>
      <c r="DQ11" s="12">
        <v>319</v>
      </c>
      <c r="DR11" s="12">
        <v>331</v>
      </c>
      <c r="DS11" s="17">
        <v>4</v>
      </c>
      <c r="DT11" s="18">
        <v>0.97</v>
      </c>
      <c r="DU11" s="16">
        <v>7.8</v>
      </c>
      <c r="DV11" s="12">
        <v>3</v>
      </c>
      <c r="DW11" s="11">
        <v>9</v>
      </c>
      <c r="DX11" s="11">
        <v>8</v>
      </c>
      <c r="DY11" s="11">
        <v>7</v>
      </c>
      <c r="DZ11" s="11">
        <v>6</v>
      </c>
      <c r="EA11" s="12">
        <f t="shared" si="16"/>
        <v>837</v>
      </c>
      <c r="EB11" s="12">
        <f t="shared" si="17"/>
        <v>744</v>
      </c>
      <c r="EC11" s="12">
        <f t="shared" si="18"/>
        <v>651</v>
      </c>
      <c r="ED11" s="12">
        <f t="shared" si="19"/>
        <v>558</v>
      </c>
      <c r="EE11" s="12">
        <f t="shared" si="111"/>
        <v>30</v>
      </c>
      <c r="EF11" s="12">
        <f t="shared" si="20"/>
        <v>2790</v>
      </c>
      <c r="EG11" s="11">
        <v>12</v>
      </c>
      <c r="EH11" s="11">
        <v>10</v>
      </c>
      <c r="EI11" s="11">
        <v>9</v>
      </c>
      <c r="EJ11" s="11">
        <v>7</v>
      </c>
      <c r="EK11" s="12">
        <f t="shared" si="21"/>
        <v>1272</v>
      </c>
      <c r="EL11" s="12">
        <f t="shared" si="22"/>
        <v>1060</v>
      </c>
      <c r="EM11" s="12">
        <f t="shared" si="23"/>
        <v>954</v>
      </c>
      <c r="EN11" s="12">
        <f t="shared" si="24"/>
        <v>742</v>
      </c>
      <c r="EO11" s="12">
        <f t="shared" si="112"/>
        <v>38</v>
      </c>
      <c r="EP11" s="12">
        <f t="shared" si="25"/>
        <v>4028</v>
      </c>
      <c r="EQ11" s="12">
        <f t="shared" si="113"/>
        <v>6818</v>
      </c>
      <c r="ER11" s="11">
        <v>170</v>
      </c>
      <c r="ES11" s="11">
        <v>134</v>
      </c>
      <c r="ET11" s="11">
        <v>70</v>
      </c>
      <c r="EU11" s="14">
        <f t="shared" si="114"/>
        <v>91.333333333333329</v>
      </c>
      <c r="EV11" s="11">
        <f t="shared" si="115"/>
        <v>22780</v>
      </c>
      <c r="EW11" s="11">
        <v>2</v>
      </c>
      <c r="EX11" s="11">
        <v>3</v>
      </c>
      <c r="EY11" s="11">
        <v>3</v>
      </c>
      <c r="EZ11" s="11">
        <v>5</v>
      </c>
      <c r="FA11" s="11">
        <v>6</v>
      </c>
      <c r="FB11" s="11">
        <f t="shared" si="116"/>
        <v>3.8</v>
      </c>
      <c r="FC11" s="12">
        <v>109</v>
      </c>
      <c r="FD11" s="12">
        <v>50</v>
      </c>
      <c r="FE11" s="12">
        <f t="shared" si="117"/>
        <v>59</v>
      </c>
      <c r="FF11" s="12">
        <v>115</v>
      </c>
      <c r="FG11" s="12">
        <v>122</v>
      </c>
      <c r="FH11" s="12">
        <v>332</v>
      </c>
      <c r="FI11" s="12">
        <v>345</v>
      </c>
      <c r="FJ11" s="12">
        <v>5.9</v>
      </c>
      <c r="FK11" s="18">
        <v>1.07</v>
      </c>
      <c r="FL11" s="16">
        <v>7.9</v>
      </c>
      <c r="FM11" s="12">
        <v>2</v>
      </c>
      <c r="FN11" s="12">
        <v>6</v>
      </c>
      <c r="FO11" s="11">
        <v>74</v>
      </c>
      <c r="FP11" s="11">
        <v>71</v>
      </c>
      <c r="FQ11" s="11">
        <v>132</v>
      </c>
      <c r="FR11" s="11">
        <v>75</v>
      </c>
      <c r="FS11" s="14">
        <f t="shared" si="118"/>
        <v>94</v>
      </c>
      <c r="FT11" s="11">
        <f t="shared" si="119"/>
        <v>9768</v>
      </c>
      <c r="FU11" s="11">
        <v>129</v>
      </c>
      <c r="FV11" s="11">
        <v>78</v>
      </c>
      <c r="FW11" s="14">
        <f t="shared" si="120"/>
        <v>95</v>
      </c>
      <c r="FX11" s="11">
        <f t="shared" si="121"/>
        <v>9159</v>
      </c>
      <c r="FY11" s="12">
        <v>4</v>
      </c>
      <c r="FZ11" s="12">
        <v>2</v>
      </c>
      <c r="GA11" s="16">
        <v>106</v>
      </c>
      <c r="GB11" s="16">
        <f t="shared" si="26"/>
        <v>91.379310344827587</v>
      </c>
      <c r="GC11" s="12">
        <v>112</v>
      </c>
      <c r="GD11" s="16">
        <f t="shared" si="27"/>
        <v>96.551724137931032</v>
      </c>
      <c r="GE11" s="16">
        <v>115</v>
      </c>
      <c r="GF11" s="16">
        <f t="shared" si="28"/>
        <v>87.121212121212125</v>
      </c>
      <c r="GG11" s="16">
        <v>130</v>
      </c>
      <c r="GH11" s="16">
        <f t="shared" si="29"/>
        <v>98.484848484848484</v>
      </c>
      <c r="GI11" s="16">
        <v>81.400000000000006</v>
      </c>
      <c r="GJ11" s="16">
        <f t="shared" si="30"/>
        <v>6.864988558352394</v>
      </c>
      <c r="GK11" s="12">
        <v>84.7</v>
      </c>
      <c r="GL11" s="16">
        <f t="shared" si="31"/>
        <v>3.0892448512585844</v>
      </c>
      <c r="GM11" s="11">
        <v>119</v>
      </c>
      <c r="GN11" s="18">
        <f t="shared" si="32"/>
        <v>6.2992125984251999</v>
      </c>
      <c r="GO11" s="12">
        <v>122</v>
      </c>
      <c r="GP11" s="18">
        <f t="shared" si="33"/>
        <v>3.9370078740157481</v>
      </c>
      <c r="GQ11" s="18">
        <v>189</v>
      </c>
      <c r="GR11" s="18">
        <f t="shared" si="34"/>
        <v>154.91803278688525</v>
      </c>
      <c r="GS11" s="18">
        <v>137</v>
      </c>
      <c r="GT11" s="18">
        <f t="shared" si="35"/>
        <v>112.29508196721312</v>
      </c>
      <c r="GU11" s="18">
        <v>421</v>
      </c>
      <c r="GV11" s="18"/>
      <c r="GW11" s="18">
        <v>364</v>
      </c>
      <c r="GX11" s="18"/>
      <c r="GY11" s="11">
        <v>5.0999999999999996</v>
      </c>
      <c r="GZ11" s="12">
        <v>5.0999999999999996</v>
      </c>
      <c r="HA11" s="18">
        <v>1.1499999999999999</v>
      </c>
      <c r="HB11" s="12">
        <v>1.3</v>
      </c>
      <c r="HC11" s="16">
        <v>7.5</v>
      </c>
      <c r="HD11" s="12">
        <v>7.9</v>
      </c>
      <c r="HE11" s="16">
        <v>88.4</v>
      </c>
      <c r="HF11" s="11">
        <v>129</v>
      </c>
      <c r="HG11" s="11">
        <v>10</v>
      </c>
      <c r="HH11" s="11">
        <v>8</v>
      </c>
      <c r="HI11" s="11">
        <v>6</v>
      </c>
      <c r="HJ11" s="11">
        <v>4</v>
      </c>
      <c r="HK11" s="12">
        <f t="shared" si="36"/>
        <v>930</v>
      </c>
      <c r="HL11" s="12">
        <f t="shared" si="37"/>
        <v>744</v>
      </c>
      <c r="HM11" s="12">
        <f t="shared" si="38"/>
        <v>558</v>
      </c>
      <c r="HN11" s="12">
        <f t="shared" si="39"/>
        <v>372</v>
      </c>
      <c r="HO11" s="12">
        <f t="shared" si="122"/>
        <v>28</v>
      </c>
      <c r="HP11" s="12">
        <f t="shared" si="40"/>
        <v>2604</v>
      </c>
      <c r="HQ11" s="11">
        <v>11</v>
      </c>
      <c r="HR11" s="11">
        <v>9</v>
      </c>
      <c r="HS11" s="11">
        <v>8</v>
      </c>
      <c r="HT11" s="11">
        <v>6</v>
      </c>
      <c r="HU11" s="12">
        <f t="shared" si="41"/>
        <v>1166</v>
      </c>
      <c r="HV11" s="12">
        <f t="shared" si="42"/>
        <v>954</v>
      </c>
      <c r="HW11" s="12">
        <f t="shared" si="43"/>
        <v>848</v>
      </c>
      <c r="HX11" s="12">
        <f t="shared" si="44"/>
        <v>636</v>
      </c>
      <c r="HY11" s="12">
        <f t="shared" si="123"/>
        <v>34</v>
      </c>
      <c r="HZ11" s="12">
        <f t="shared" si="45"/>
        <v>3604</v>
      </c>
      <c r="IA11" s="12">
        <f t="shared" si="124"/>
        <v>6208</v>
      </c>
      <c r="IB11" s="11">
        <v>159</v>
      </c>
      <c r="IC11" s="11">
        <v>121</v>
      </c>
      <c r="ID11" s="11">
        <v>70</v>
      </c>
      <c r="IE11" s="14">
        <f t="shared" si="125"/>
        <v>87</v>
      </c>
      <c r="IF11" s="12">
        <f t="shared" si="46"/>
        <v>19239</v>
      </c>
      <c r="IG11" s="11">
        <v>0</v>
      </c>
      <c r="IH11" s="11">
        <v>2</v>
      </c>
      <c r="II11" s="11">
        <v>3</v>
      </c>
      <c r="IJ11" s="11">
        <v>4</v>
      </c>
      <c r="IK11" s="11">
        <v>5</v>
      </c>
      <c r="IL11" s="16">
        <f t="shared" si="126"/>
        <v>2.8</v>
      </c>
      <c r="IM11" s="12">
        <v>118</v>
      </c>
      <c r="IN11" s="12">
        <v>85</v>
      </c>
      <c r="IO11" s="12">
        <f t="shared" si="127"/>
        <v>33</v>
      </c>
      <c r="IP11" s="12">
        <v>91</v>
      </c>
      <c r="IQ11" s="12">
        <v>96</v>
      </c>
      <c r="IR11" s="12">
        <v>294</v>
      </c>
      <c r="IS11" s="12">
        <v>309</v>
      </c>
      <c r="IT11" s="12">
        <v>4.0999999999999996</v>
      </c>
      <c r="IU11" s="12">
        <v>0.97</v>
      </c>
      <c r="IV11" s="16">
        <v>6</v>
      </c>
      <c r="IW11" s="12">
        <v>3</v>
      </c>
      <c r="IX11" s="11">
        <v>9</v>
      </c>
      <c r="IY11" s="11">
        <v>6</v>
      </c>
      <c r="IZ11" s="11">
        <v>5</v>
      </c>
      <c r="JA11" s="11">
        <v>3</v>
      </c>
      <c r="JB11" s="12">
        <f t="shared" si="47"/>
        <v>837</v>
      </c>
      <c r="JC11" s="12">
        <f t="shared" si="48"/>
        <v>558</v>
      </c>
      <c r="JD11" s="12">
        <f t="shared" si="49"/>
        <v>465</v>
      </c>
      <c r="JE11" s="12">
        <f t="shared" si="50"/>
        <v>279</v>
      </c>
      <c r="JF11" s="12">
        <f t="shared" si="128"/>
        <v>23</v>
      </c>
      <c r="JG11" s="12">
        <f t="shared" si="51"/>
        <v>2139</v>
      </c>
      <c r="JH11" s="11">
        <v>9</v>
      </c>
      <c r="JI11" s="11">
        <v>8</v>
      </c>
      <c r="JJ11" s="11">
        <v>6</v>
      </c>
      <c r="JK11" s="11">
        <v>5</v>
      </c>
      <c r="JL11" s="12">
        <f t="shared" si="52"/>
        <v>954</v>
      </c>
      <c r="JM11" s="12">
        <f t="shared" si="53"/>
        <v>848</v>
      </c>
      <c r="JN11" s="12">
        <f t="shared" si="54"/>
        <v>636</v>
      </c>
      <c r="JO11" s="12">
        <f t="shared" si="55"/>
        <v>530</v>
      </c>
      <c r="JP11" s="12">
        <f t="shared" si="129"/>
        <v>28</v>
      </c>
      <c r="JQ11" s="12">
        <f t="shared" si="56"/>
        <v>2968</v>
      </c>
      <c r="JR11" s="12">
        <f t="shared" si="130"/>
        <v>5107</v>
      </c>
      <c r="JS11" s="11">
        <v>162</v>
      </c>
      <c r="JT11" s="11">
        <v>139</v>
      </c>
      <c r="JU11" s="11">
        <v>69</v>
      </c>
      <c r="JV11" s="14">
        <f t="shared" si="131"/>
        <v>92.333333333333329</v>
      </c>
      <c r="JW11" s="11">
        <f t="shared" si="132"/>
        <v>22518</v>
      </c>
      <c r="JX11" s="11">
        <v>3</v>
      </c>
      <c r="JY11" s="11">
        <v>4</v>
      </c>
      <c r="JZ11" s="11">
        <v>5</v>
      </c>
      <c r="KA11" s="11">
        <v>6</v>
      </c>
      <c r="KB11" s="11">
        <v>7</v>
      </c>
      <c r="KC11" s="16">
        <f t="shared" si="133"/>
        <v>5</v>
      </c>
      <c r="KD11" s="12">
        <v>124</v>
      </c>
      <c r="KE11" s="12">
        <v>90</v>
      </c>
      <c r="KF11" s="12">
        <f t="shared" si="134"/>
        <v>34</v>
      </c>
      <c r="KG11" s="12">
        <v>113</v>
      </c>
      <c r="KH11" s="12">
        <v>124</v>
      </c>
      <c r="KI11" s="12">
        <v>342</v>
      </c>
      <c r="KJ11" s="12">
        <v>352</v>
      </c>
      <c r="KK11" s="17">
        <v>5.9</v>
      </c>
      <c r="KL11" s="12">
        <v>1.1200000000000001</v>
      </c>
      <c r="KM11" s="16">
        <v>6</v>
      </c>
      <c r="KN11" s="12">
        <v>2</v>
      </c>
      <c r="KO11" s="11">
        <v>9</v>
      </c>
      <c r="KP11" s="11">
        <v>5</v>
      </c>
      <c r="KQ11" s="11">
        <v>4</v>
      </c>
      <c r="KR11" s="11">
        <v>3</v>
      </c>
      <c r="KS11" s="12">
        <f t="shared" si="57"/>
        <v>837</v>
      </c>
      <c r="KT11" s="12">
        <f t="shared" si="58"/>
        <v>465</v>
      </c>
      <c r="KU11" s="11">
        <f t="shared" si="59"/>
        <v>372</v>
      </c>
      <c r="KV11" s="12">
        <f t="shared" si="60"/>
        <v>279</v>
      </c>
      <c r="KW11" s="12">
        <f t="shared" si="135"/>
        <v>21</v>
      </c>
      <c r="KX11" s="12">
        <f t="shared" si="61"/>
        <v>1953</v>
      </c>
      <c r="KY11" s="11">
        <v>8</v>
      </c>
      <c r="KZ11" s="11">
        <v>6</v>
      </c>
      <c r="LA11" s="11">
        <v>5</v>
      </c>
      <c r="LB11" s="11">
        <v>4</v>
      </c>
      <c r="LC11" s="12">
        <f t="shared" si="62"/>
        <v>848</v>
      </c>
      <c r="LD11" s="12">
        <f t="shared" si="63"/>
        <v>636</v>
      </c>
      <c r="LE11" s="12">
        <f t="shared" si="64"/>
        <v>530</v>
      </c>
      <c r="LF11" s="12">
        <f t="shared" si="65"/>
        <v>424</v>
      </c>
      <c r="LG11" s="12">
        <f t="shared" si="136"/>
        <v>23</v>
      </c>
      <c r="LH11" s="12">
        <f t="shared" si="66"/>
        <v>2438</v>
      </c>
      <c r="LI11" s="12">
        <f t="shared" si="137"/>
        <v>4391</v>
      </c>
      <c r="LJ11" s="11">
        <v>168</v>
      </c>
      <c r="LK11" s="11">
        <v>146</v>
      </c>
      <c r="LL11" s="11">
        <v>73</v>
      </c>
      <c r="LM11" s="14">
        <f t="shared" si="138"/>
        <v>97.333333333333329</v>
      </c>
      <c r="LN11" s="11">
        <f t="shared" si="139"/>
        <v>24528</v>
      </c>
      <c r="LO11" s="11">
        <v>2</v>
      </c>
      <c r="LP11" s="11">
        <v>4</v>
      </c>
      <c r="LQ11" s="11">
        <v>5</v>
      </c>
      <c r="LR11" s="11">
        <v>6</v>
      </c>
      <c r="LS11" s="11">
        <v>7</v>
      </c>
      <c r="LT11" s="16">
        <f t="shared" si="140"/>
        <v>4.8</v>
      </c>
      <c r="LU11" s="12">
        <v>127</v>
      </c>
      <c r="LV11" s="12">
        <v>99</v>
      </c>
      <c r="LW11" s="12">
        <f t="shared" si="141"/>
        <v>28</v>
      </c>
      <c r="LX11" s="12">
        <v>129</v>
      </c>
      <c r="LY11" s="12">
        <v>136</v>
      </c>
      <c r="LZ11" s="12">
        <v>351</v>
      </c>
      <c r="MA11" s="12">
        <v>378</v>
      </c>
      <c r="MB11" s="12">
        <v>4.8</v>
      </c>
      <c r="MC11" s="12">
        <v>1.36</v>
      </c>
      <c r="MD11" s="16">
        <v>5.8</v>
      </c>
      <c r="ME11" s="12">
        <v>2</v>
      </c>
      <c r="MF11" s="12">
        <v>5</v>
      </c>
      <c r="MG11" s="11">
        <v>83</v>
      </c>
      <c r="MH11" s="11">
        <v>77</v>
      </c>
      <c r="MI11" s="11">
        <v>110</v>
      </c>
      <c r="MJ11" s="11">
        <v>78</v>
      </c>
      <c r="MK11" s="14">
        <f t="shared" si="142"/>
        <v>88.666666666666671</v>
      </c>
      <c r="ML11" s="11">
        <f t="shared" si="143"/>
        <v>9130</v>
      </c>
      <c r="MM11" s="11">
        <v>109</v>
      </c>
      <c r="MN11" s="11">
        <v>73</v>
      </c>
      <c r="MO11" s="14">
        <f t="shared" si="67"/>
        <v>85</v>
      </c>
      <c r="MP11" s="11">
        <f t="shared" si="144"/>
        <v>8393</v>
      </c>
      <c r="MQ11" s="12">
        <v>5</v>
      </c>
      <c r="MR11" s="12">
        <v>4</v>
      </c>
      <c r="MS11" s="16">
        <v>101</v>
      </c>
      <c r="MT11" s="18">
        <f t="shared" si="68"/>
        <v>87.068965517241381</v>
      </c>
      <c r="MU11" s="18">
        <v>106</v>
      </c>
      <c r="MV11" s="18">
        <f t="shared" si="69"/>
        <v>91.379310344827587</v>
      </c>
      <c r="MW11" s="16">
        <v>108</v>
      </c>
      <c r="MX11" s="18">
        <f t="shared" si="70"/>
        <v>81.818181818181813</v>
      </c>
      <c r="MY11" s="18">
        <v>120</v>
      </c>
      <c r="MZ11" s="18">
        <f t="shared" si="71"/>
        <v>90.909090909090907</v>
      </c>
      <c r="NA11" s="16">
        <v>80.400000000000006</v>
      </c>
      <c r="NB11" s="16">
        <f t="shared" si="72"/>
        <v>9.0497737556561049</v>
      </c>
      <c r="NC11" s="18">
        <v>84.3</v>
      </c>
      <c r="ND11" s="18">
        <f t="shared" si="73"/>
        <v>4.6380090497737569</v>
      </c>
      <c r="NE11" s="12">
        <v>118</v>
      </c>
      <c r="NF11" s="18">
        <f t="shared" si="74"/>
        <v>8.5271317829457303</v>
      </c>
      <c r="NG11" s="12">
        <v>122</v>
      </c>
      <c r="NH11" s="18">
        <f t="shared" si="75"/>
        <v>5.4263565891472894</v>
      </c>
      <c r="NI11" s="12">
        <v>247</v>
      </c>
      <c r="NJ11" s="18">
        <f t="shared" si="76"/>
        <v>181.61764705882354</v>
      </c>
      <c r="NK11" s="12">
        <v>186</v>
      </c>
      <c r="NL11" s="18">
        <f t="shared" si="77"/>
        <v>136.76470588235293</v>
      </c>
      <c r="NM11" s="12">
        <v>487</v>
      </c>
      <c r="NN11" s="12">
        <v>418</v>
      </c>
      <c r="NO11" s="12">
        <v>6.7</v>
      </c>
      <c r="NP11" s="17">
        <v>6</v>
      </c>
      <c r="NQ11" s="12">
        <v>1.46</v>
      </c>
      <c r="NR11" s="12">
        <v>1.51</v>
      </c>
      <c r="NS11" s="16">
        <v>5.6</v>
      </c>
      <c r="NT11" s="11">
        <v>6.1</v>
      </c>
      <c r="NU11" s="12">
        <f t="shared" si="78"/>
        <v>8556</v>
      </c>
      <c r="NV11" s="12">
        <f t="shared" si="79"/>
        <v>11448</v>
      </c>
      <c r="NW11" s="12">
        <f t="shared" si="145"/>
        <v>20004</v>
      </c>
      <c r="NX11" s="12">
        <f t="shared" si="80"/>
        <v>6696</v>
      </c>
      <c r="NY11" s="12">
        <f t="shared" si="81"/>
        <v>9010</v>
      </c>
      <c r="NZ11" s="12">
        <f t="shared" si="146"/>
        <v>15706</v>
      </c>
    </row>
    <row r="12" spans="1:390" x14ac:dyDescent="0.3">
      <c r="A12" s="13">
        <v>11</v>
      </c>
      <c r="B12" s="14">
        <v>25</v>
      </c>
      <c r="C12" s="15">
        <v>4</v>
      </c>
      <c r="D12" s="16">
        <v>101.4</v>
      </c>
      <c r="E12" s="16">
        <v>1.86</v>
      </c>
      <c r="F12" s="16">
        <f t="shared" si="82"/>
        <v>29.309746791536593</v>
      </c>
      <c r="G12" s="16">
        <v>91</v>
      </c>
      <c r="H12" s="16">
        <v>103</v>
      </c>
      <c r="I12" s="16">
        <v>6</v>
      </c>
      <c r="J12" s="16">
        <v>4</v>
      </c>
      <c r="K12" s="16">
        <v>5.5</v>
      </c>
      <c r="L12" s="16">
        <v>22</v>
      </c>
      <c r="M12" s="16">
        <v>6</v>
      </c>
      <c r="N12" s="16">
        <v>24</v>
      </c>
      <c r="O12" s="16">
        <v>12</v>
      </c>
      <c r="P12" s="16">
        <v>5</v>
      </c>
      <c r="Q12" s="16">
        <v>9</v>
      </c>
      <c r="R12" s="16">
        <v>10.5</v>
      </c>
      <c r="S12" s="16">
        <f t="shared" si="83"/>
        <v>104</v>
      </c>
      <c r="T12" s="16">
        <f t="shared" si="0"/>
        <v>13.3565</v>
      </c>
      <c r="U12" s="16">
        <f t="shared" si="1"/>
        <v>29.768091851447991</v>
      </c>
      <c r="V12" s="16">
        <f t="shared" si="2"/>
        <v>0.88349514563106801</v>
      </c>
      <c r="W12" s="16">
        <f t="shared" si="3"/>
        <v>30.184845137368267</v>
      </c>
      <c r="X12" s="16">
        <f t="shared" si="4"/>
        <v>71.215154862631735</v>
      </c>
      <c r="Y12" s="16">
        <f t="shared" si="84"/>
        <v>70.231908148552009</v>
      </c>
      <c r="Z12" s="14">
        <v>97</v>
      </c>
      <c r="AA12" s="16">
        <v>6.2</v>
      </c>
      <c r="AB12" s="16">
        <f t="shared" si="85"/>
        <v>65.834881868861174</v>
      </c>
      <c r="AC12" s="16">
        <f t="shared" si="86"/>
        <v>1.4834533333333333</v>
      </c>
      <c r="AD12" s="16">
        <v>120</v>
      </c>
      <c r="AE12" s="16">
        <v>146</v>
      </c>
      <c r="AF12" s="16">
        <v>120</v>
      </c>
      <c r="AG12" s="16">
        <v>146</v>
      </c>
      <c r="AH12" s="16">
        <f t="shared" si="87"/>
        <v>96</v>
      </c>
      <c r="AI12" s="16">
        <f t="shared" si="88"/>
        <v>116.80000000000001</v>
      </c>
      <c r="AJ12" s="11">
        <v>96</v>
      </c>
      <c r="AK12" s="11">
        <v>117</v>
      </c>
      <c r="AL12" s="16">
        <v>94.8</v>
      </c>
      <c r="AM12" s="11">
        <v>109</v>
      </c>
      <c r="AN12" s="11">
        <v>10</v>
      </c>
      <c r="AO12" s="11">
        <v>10</v>
      </c>
      <c r="AP12" s="11">
        <v>9</v>
      </c>
      <c r="AQ12" s="11">
        <v>8</v>
      </c>
      <c r="AR12" s="11">
        <v>5</v>
      </c>
      <c r="AS12" s="11">
        <f t="shared" si="89"/>
        <v>960</v>
      </c>
      <c r="AT12" s="11">
        <f t="shared" si="90"/>
        <v>864</v>
      </c>
      <c r="AU12" s="11">
        <f t="shared" si="91"/>
        <v>768</v>
      </c>
      <c r="AV12" s="11">
        <f t="shared" si="92"/>
        <v>480</v>
      </c>
      <c r="AW12" s="11">
        <f t="shared" si="93"/>
        <v>32</v>
      </c>
      <c r="AX12" s="11">
        <f t="shared" si="5"/>
        <v>3072</v>
      </c>
      <c r="AY12" s="11">
        <v>12</v>
      </c>
      <c r="AZ12" s="11">
        <v>10</v>
      </c>
      <c r="BA12" s="11">
        <v>8</v>
      </c>
      <c r="BB12" s="11">
        <v>6</v>
      </c>
      <c r="BC12" s="11">
        <f t="shared" si="147"/>
        <v>1404</v>
      </c>
      <c r="BD12" s="11">
        <f t="shared" si="94"/>
        <v>1170</v>
      </c>
      <c r="BE12" s="11">
        <f t="shared" si="95"/>
        <v>936</v>
      </c>
      <c r="BF12" s="11">
        <f t="shared" si="96"/>
        <v>702</v>
      </c>
      <c r="BG12" s="11">
        <f t="shared" si="97"/>
        <v>36</v>
      </c>
      <c r="BH12" s="12">
        <f t="shared" si="98"/>
        <v>4212</v>
      </c>
      <c r="BI12" s="12">
        <f t="shared" si="99"/>
        <v>7284</v>
      </c>
      <c r="BJ12" s="11">
        <v>143</v>
      </c>
      <c r="BK12" s="11">
        <v>152</v>
      </c>
      <c r="BL12" s="11">
        <v>69</v>
      </c>
      <c r="BM12" s="14">
        <f t="shared" si="100"/>
        <v>96.666666666666671</v>
      </c>
      <c r="BN12" s="11">
        <f t="shared" si="101"/>
        <v>21736</v>
      </c>
      <c r="BO12" s="11">
        <v>0</v>
      </c>
      <c r="BP12" s="11">
        <v>2</v>
      </c>
      <c r="BQ12" s="11">
        <v>3</v>
      </c>
      <c r="BR12" s="11">
        <v>4</v>
      </c>
      <c r="BS12" s="11">
        <v>6</v>
      </c>
      <c r="BT12" s="16">
        <f t="shared" si="102"/>
        <v>3</v>
      </c>
      <c r="BU12" s="12">
        <v>123</v>
      </c>
      <c r="BV12" s="12">
        <v>81</v>
      </c>
      <c r="BW12" s="12">
        <f t="shared" si="103"/>
        <v>42</v>
      </c>
      <c r="BX12" s="12">
        <v>90</v>
      </c>
      <c r="BY12" s="12">
        <v>98</v>
      </c>
      <c r="BZ12" s="12">
        <v>303</v>
      </c>
      <c r="CA12" s="12">
        <v>311</v>
      </c>
      <c r="CB12" s="17">
        <v>4.7</v>
      </c>
      <c r="CC12" s="12">
        <v>5.21</v>
      </c>
      <c r="CD12" s="16">
        <v>8.1</v>
      </c>
      <c r="CE12" s="12">
        <v>4</v>
      </c>
      <c r="CF12" s="11">
        <v>11</v>
      </c>
      <c r="CG12" s="11">
        <v>9</v>
      </c>
      <c r="CH12" s="11">
        <v>7</v>
      </c>
      <c r="CI12" s="11">
        <v>6</v>
      </c>
      <c r="CJ12" s="11">
        <f t="shared" si="6"/>
        <v>1056</v>
      </c>
      <c r="CK12" s="11">
        <f t="shared" si="7"/>
        <v>864</v>
      </c>
      <c r="CL12" s="11">
        <f t="shared" si="8"/>
        <v>672</v>
      </c>
      <c r="CM12" s="11">
        <f t="shared" si="9"/>
        <v>576</v>
      </c>
      <c r="CN12" s="11">
        <f t="shared" si="104"/>
        <v>33</v>
      </c>
      <c r="CO12" s="12">
        <f t="shared" si="10"/>
        <v>3168</v>
      </c>
      <c r="CP12" s="11">
        <v>11</v>
      </c>
      <c r="CQ12" s="11">
        <v>9</v>
      </c>
      <c r="CR12" s="11">
        <v>7</v>
      </c>
      <c r="CS12" s="11">
        <v>6</v>
      </c>
      <c r="CT12" s="12">
        <f t="shared" si="11"/>
        <v>1287</v>
      </c>
      <c r="CU12" s="12">
        <f t="shared" si="12"/>
        <v>1053</v>
      </c>
      <c r="CV12" s="12">
        <f t="shared" si="13"/>
        <v>819</v>
      </c>
      <c r="CW12" s="12">
        <f t="shared" si="14"/>
        <v>702</v>
      </c>
      <c r="CX12" s="12">
        <f t="shared" si="15"/>
        <v>3861</v>
      </c>
      <c r="CY12" s="12">
        <f t="shared" si="105"/>
        <v>33</v>
      </c>
      <c r="CZ12" s="12">
        <f t="shared" si="106"/>
        <v>7029</v>
      </c>
      <c r="DA12" s="11">
        <v>146</v>
      </c>
      <c r="DB12" s="11">
        <v>147</v>
      </c>
      <c r="DC12" s="11">
        <v>82</v>
      </c>
      <c r="DD12" s="14">
        <f t="shared" si="107"/>
        <v>103.66666666666667</v>
      </c>
      <c r="DE12" s="11">
        <f t="shared" si="108"/>
        <v>21462</v>
      </c>
      <c r="DF12" s="11">
        <v>1</v>
      </c>
      <c r="DG12" s="11">
        <v>2</v>
      </c>
      <c r="DH12" s="11">
        <v>4</v>
      </c>
      <c r="DI12" s="11">
        <v>5</v>
      </c>
      <c r="DJ12" s="11">
        <v>7</v>
      </c>
      <c r="DK12" s="16">
        <f t="shared" si="109"/>
        <v>3.8</v>
      </c>
      <c r="DL12" s="12">
        <v>129</v>
      </c>
      <c r="DM12" s="12">
        <v>94</v>
      </c>
      <c r="DN12" s="12">
        <f t="shared" si="110"/>
        <v>35</v>
      </c>
      <c r="DO12" s="12">
        <v>99</v>
      </c>
      <c r="DP12" s="12">
        <v>106</v>
      </c>
      <c r="DQ12" s="12">
        <v>316</v>
      </c>
      <c r="DR12" s="12">
        <v>327</v>
      </c>
      <c r="DS12" s="17">
        <v>5.9</v>
      </c>
      <c r="DT12" s="18">
        <v>5.19</v>
      </c>
      <c r="DU12" s="16">
        <v>7.9</v>
      </c>
      <c r="DV12" s="12">
        <v>3</v>
      </c>
      <c r="DW12" s="11">
        <v>10</v>
      </c>
      <c r="DX12" s="11">
        <v>9</v>
      </c>
      <c r="DY12" s="11">
        <v>8</v>
      </c>
      <c r="DZ12" s="11">
        <v>7</v>
      </c>
      <c r="EA12" s="12">
        <f t="shared" si="16"/>
        <v>960</v>
      </c>
      <c r="EB12" s="12">
        <f t="shared" si="17"/>
        <v>864</v>
      </c>
      <c r="EC12" s="12">
        <f t="shared" si="18"/>
        <v>768</v>
      </c>
      <c r="ED12" s="12">
        <f t="shared" si="19"/>
        <v>672</v>
      </c>
      <c r="EE12" s="12">
        <f t="shared" si="111"/>
        <v>34</v>
      </c>
      <c r="EF12" s="12">
        <f t="shared" si="20"/>
        <v>3264</v>
      </c>
      <c r="EG12" s="11">
        <v>11</v>
      </c>
      <c r="EH12" s="11">
        <v>9</v>
      </c>
      <c r="EI12" s="11">
        <v>7</v>
      </c>
      <c r="EJ12" s="11">
        <v>6</v>
      </c>
      <c r="EK12" s="12">
        <f t="shared" si="21"/>
        <v>1287</v>
      </c>
      <c r="EL12" s="12">
        <f t="shared" si="22"/>
        <v>1053</v>
      </c>
      <c r="EM12" s="12">
        <f t="shared" si="23"/>
        <v>819</v>
      </c>
      <c r="EN12" s="12">
        <f t="shared" si="24"/>
        <v>702</v>
      </c>
      <c r="EO12" s="12">
        <f t="shared" si="112"/>
        <v>33</v>
      </c>
      <c r="EP12" s="12">
        <f t="shared" si="25"/>
        <v>3861</v>
      </c>
      <c r="EQ12" s="12">
        <f t="shared" si="113"/>
        <v>7125</v>
      </c>
      <c r="ER12" s="11">
        <v>141</v>
      </c>
      <c r="ES12" s="11">
        <v>149</v>
      </c>
      <c r="ET12" s="11">
        <v>84</v>
      </c>
      <c r="EU12" s="14">
        <f t="shared" si="114"/>
        <v>105.66666666666667</v>
      </c>
      <c r="EV12" s="11">
        <f t="shared" si="115"/>
        <v>21009</v>
      </c>
      <c r="EW12" s="11">
        <v>1</v>
      </c>
      <c r="EX12" s="11">
        <v>3</v>
      </c>
      <c r="EY12" s="11">
        <v>4</v>
      </c>
      <c r="EZ12" s="11">
        <v>5</v>
      </c>
      <c r="FA12" s="11">
        <v>6</v>
      </c>
      <c r="FB12" s="11">
        <f t="shared" si="116"/>
        <v>3.8</v>
      </c>
      <c r="FC12" s="12">
        <v>113</v>
      </c>
      <c r="FD12" s="12">
        <v>88</v>
      </c>
      <c r="FE12" s="12">
        <f t="shared" si="117"/>
        <v>25</v>
      </c>
      <c r="FF12" s="12">
        <v>108</v>
      </c>
      <c r="FG12" s="12">
        <v>114</v>
      </c>
      <c r="FH12" s="12">
        <v>326</v>
      </c>
      <c r="FI12" s="12">
        <v>334</v>
      </c>
      <c r="FJ12" s="12">
        <v>5.7</v>
      </c>
      <c r="FK12" s="18">
        <v>5.05</v>
      </c>
      <c r="FL12" s="16">
        <v>8.1</v>
      </c>
      <c r="FM12" s="12">
        <v>3</v>
      </c>
      <c r="FN12" s="12">
        <v>5</v>
      </c>
      <c r="FO12" s="11">
        <v>81</v>
      </c>
      <c r="FP12" s="11">
        <v>79</v>
      </c>
      <c r="FQ12" s="11">
        <v>124</v>
      </c>
      <c r="FR12" s="11">
        <v>78</v>
      </c>
      <c r="FS12" s="14">
        <f t="shared" si="118"/>
        <v>93.333333333333329</v>
      </c>
      <c r="FT12" s="11">
        <f t="shared" si="119"/>
        <v>10044</v>
      </c>
      <c r="FU12" s="11">
        <v>121</v>
      </c>
      <c r="FV12" s="11">
        <v>81</v>
      </c>
      <c r="FW12" s="14">
        <f t="shared" si="120"/>
        <v>94.333333333333329</v>
      </c>
      <c r="FX12" s="11">
        <f t="shared" si="121"/>
        <v>9559</v>
      </c>
      <c r="FY12" s="12">
        <v>5</v>
      </c>
      <c r="FZ12" s="12">
        <v>4</v>
      </c>
      <c r="GA12" s="16">
        <v>109</v>
      </c>
      <c r="GB12" s="16">
        <f t="shared" si="26"/>
        <v>90.833333333333329</v>
      </c>
      <c r="GC12" s="12">
        <v>115</v>
      </c>
      <c r="GD12" s="16">
        <f t="shared" si="27"/>
        <v>95.833333333333329</v>
      </c>
      <c r="GE12" s="16">
        <v>125</v>
      </c>
      <c r="GF12" s="16">
        <f t="shared" si="28"/>
        <v>85.61643835616438</v>
      </c>
      <c r="GG12" s="16">
        <v>140</v>
      </c>
      <c r="GH12" s="16">
        <f t="shared" si="29"/>
        <v>95.890410958904113</v>
      </c>
      <c r="GI12" s="16">
        <v>87.5</v>
      </c>
      <c r="GJ12" s="16">
        <f t="shared" si="30"/>
        <v>7.7004219409282655</v>
      </c>
      <c r="GK12" s="12">
        <v>90.1</v>
      </c>
      <c r="GL12" s="16">
        <f t="shared" si="31"/>
        <v>4.9578059071729967</v>
      </c>
      <c r="GM12" s="11">
        <v>100</v>
      </c>
      <c r="GN12" s="18">
        <f t="shared" si="32"/>
        <v>8.2568807339449535</v>
      </c>
      <c r="GO12" s="12">
        <v>104</v>
      </c>
      <c r="GP12" s="18">
        <f t="shared" si="33"/>
        <v>4.5871559633027488</v>
      </c>
      <c r="GQ12" s="18">
        <v>201</v>
      </c>
      <c r="GR12" s="18">
        <f t="shared" si="34"/>
        <v>176.31578947368422</v>
      </c>
      <c r="GS12" s="18">
        <v>129</v>
      </c>
      <c r="GT12" s="18">
        <f t="shared" si="35"/>
        <v>113.15789473684211</v>
      </c>
      <c r="GU12" s="18">
        <v>433</v>
      </c>
      <c r="GV12" s="18"/>
      <c r="GW12" s="18">
        <v>363</v>
      </c>
      <c r="GX12" s="18"/>
      <c r="GY12" s="11">
        <v>4.8</v>
      </c>
      <c r="GZ12" s="12">
        <v>4.9000000000000004</v>
      </c>
      <c r="HA12" s="18">
        <v>4.8899999999999997</v>
      </c>
      <c r="HB12" s="12">
        <v>4.3099999999999996</v>
      </c>
      <c r="HC12" s="16">
        <v>8</v>
      </c>
      <c r="HD12" s="12">
        <v>8.1999999999999993</v>
      </c>
      <c r="HE12" s="16">
        <v>93.1</v>
      </c>
      <c r="HF12" s="11">
        <v>111</v>
      </c>
      <c r="HG12" s="11">
        <v>11</v>
      </c>
      <c r="HH12" s="11">
        <v>8</v>
      </c>
      <c r="HI12" s="11">
        <v>5</v>
      </c>
      <c r="HJ12" s="11">
        <v>4</v>
      </c>
      <c r="HK12" s="12">
        <f t="shared" si="36"/>
        <v>1056</v>
      </c>
      <c r="HL12" s="12">
        <f t="shared" si="37"/>
        <v>768</v>
      </c>
      <c r="HM12" s="12">
        <f t="shared" si="38"/>
        <v>480</v>
      </c>
      <c r="HN12" s="12">
        <f t="shared" si="39"/>
        <v>384</v>
      </c>
      <c r="HO12" s="12">
        <f t="shared" si="122"/>
        <v>28</v>
      </c>
      <c r="HP12" s="12">
        <f t="shared" si="40"/>
        <v>2688</v>
      </c>
      <c r="HQ12" s="11">
        <v>11</v>
      </c>
      <c r="HR12" s="11">
        <v>10</v>
      </c>
      <c r="HS12" s="11">
        <v>8</v>
      </c>
      <c r="HT12" s="11">
        <v>6</v>
      </c>
      <c r="HU12" s="12">
        <f t="shared" si="41"/>
        <v>1287</v>
      </c>
      <c r="HV12" s="12">
        <f t="shared" si="42"/>
        <v>1170</v>
      </c>
      <c r="HW12" s="12">
        <f t="shared" si="43"/>
        <v>936</v>
      </c>
      <c r="HX12" s="12">
        <f t="shared" si="44"/>
        <v>702</v>
      </c>
      <c r="HY12" s="12">
        <f t="shared" si="123"/>
        <v>35</v>
      </c>
      <c r="HZ12" s="12">
        <f t="shared" si="45"/>
        <v>4095</v>
      </c>
      <c r="IA12" s="12">
        <f t="shared" si="124"/>
        <v>6783</v>
      </c>
      <c r="IB12" s="11">
        <v>171</v>
      </c>
      <c r="IC12" s="11">
        <v>128</v>
      </c>
      <c r="ID12" s="11">
        <v>82</v>
      </c>
      <c r="IE12" s="14">
        <f t="shared" si="125"/>
        <v>97.333333333333329</v>
      </c>
      <c r="IF12" s="12">
        <f t="shared" si="46"/>
        <v>21888</v>
      </c>
      <c r="IG12" s="11">
        <v>0</v>
      </c>
      <c r="IH12" s="11">
        <v>2</v>
      </c>
      <c r="II12" s="11">
        <v>3</v>
      </c>
      <c r="IJ12" s="11">
        <v>5</v>
      </c>
      <c r="IK12" s="11">
        <v>6</v>
      </c>
      <c r="IL12" s="16">
        <f t="shared" si="126"/>
        <v>3.2</v>
      </c>
      <c r="IM12" s="12">
        <v>138</v>
      </c>
      <c r="IN12" s="12">
        <v>120</v>
      </c>
      <c r="IO12" s="12">
        <f t="shared" si="127"/>
        <v>18</v>
      </c>
      <c r="IP12" s="12">
        <v>98</v>
      </c>
      <c r="IQ12" s="12">
        <v>105</v>
      </c>
      <c r="IR12" s="12">
        <v>312</v>
      </c>
      <c r="IS12" s="12">
        <v>324</v>
      </c>
      <c r="IT12" s="12">
        <v>3.7</v>
      </c>
      <c r="IU12" s="12">
        <v>4.63</v>
      </c>
      <c r="IV12" s="16">
        <v>5.5</v>
      </c>
      <c r="IW12" s="12">
        <v>3</v>
      </c>
      <c r="IX12" s="11">
        <v>10</v>
      </c>
      <c r="IY12" s="11">
        <v>6</v>
      </c>
      <c r="IZ12" s="11">
        <v>4</v>
      </c>
      <c r="JA12" s="11">
        <v>3</v>
      </c>
      <c r="JB12" s="12">
        <f t="shared" si="47"/>
        <v>960</v>
      </c>
      <c r="JC12" s="12">
        <f t="shared" si="48"/>
        <v>576</v>
      </c>
      <c r="JD12" s="12">
        <f t="shared" si="49"/>
        <v>384</v>
      </c>
      <c r="JE12" s="12">
        <f t="shared" si="50"/>
        <v>288</v>
      </c>
      <c r="JF12" s="12">
        <f t="shared" si="128"/>
        <v>23</v>
      </c>
      <c r="JG12" s="12">
        <f t="shared" si="51"/>
        <v>2208</v>
      </c>
      <c r="JH12" s="11">
        <v>9</v>
      </c>
      <c r="JI12" s="11">
        <v>8</v>
      </c>
      <c r="JJ12" s="11">
        <v>6</v>
      </c>
      <c r="JK12" s="11">
        <v>4</v>
      </c>
      <c r="JL12" s="12">
        <f t="shared" si="52"/>
        <v>1053</v>
      </c>
      <c r="JM12" s="12">
        <f t="shared" si="53"/>
        <v>936</v>
      </c>
      <c r="JN12" s="12">
        <f t="shared" si="54"/>
        <v>702</v>
      </c>
      <c r="JO12" s="12">
        <f t="shared" si="55"/>
        <v>468</v>
      </c>
      <c r="JP12" s="12">
        <f t="shared" si="129"/>
        <v>27</v>
      </c>
      <c r="JQ12" s="12">
        <f t="shared" si="56"/>
        <v>3159</v>
      </c>
      <c r="JR12" s="12">
        <f t="shared" si="130"/>
        <v>5367</v>
      </c>
      <c r="JS12" s="11">
        <v>173</v>
      </c>
      <c r="JT12" s="11">
        <v>135</v>
      </c>
      <c r="JU12" s="11">
        <v>80</v>
      </c>
      <c r="JV12" s="14">
        <f t="shared" si="131"/>
        <v>98.333333333333329</v>
      </c>
      <c r="JW12" s="11">
        <f t="shared" si="132"/>
        <v>23355</v>
      </c>
      <c r="JX12" s="11">
        <v>2</v>
      </c>
      <c r="JY12" s="11">
        <v>3</v>
      </c>
      <c r="JZ12" s="11">
        <v>5</v>
      </c>
      <c r="KA12" s="11">
        <v>6</v>
      </c>
      <c r="KB12" s="11">
        <v>7</v>
      </c>
      <c r="KC12" s="16">
        <f t="shared" si="133"/>
        <v>4.5999999999999996</v>
      </c>
      <c r="KD12" s="12">
        <v>129</v>
      </c>
      <c r="KE12" s="12">
        <v>119</v>
      </c>
      <c r="KF12" s="12">
        <f t="shared" si="134"/>
        <v>10</v>
      </c>
      <c r="KG12" s="12">
        <v>109</v>
      </c>
      <c r="KH12" s="12">
        <v>122</v>
      </c>
      <c r="KI12" s="12">
        <v>315</v>
      </c>
      <c r="KJ12" s="12">
        <v>332</v>
      </c>
      <c r="KK12" s="17">
        <v>6.1</v>
      </c>
      <c r="KL12" s="12">
        <v>4.75</v>
      </c>
      <c r="KM12" s="16">
        <v>5.9</v>
      </c>
      <c r="KN12" s="12">
        <v>2</v>
      </c>
      <c r="KO12" s="11">
        <v>10</v>
      </c>
      <c r="KP12" s="11">
        <v>4</v>
      </c>
      <c r="KQ12" s="11">
        <v>4</v>
      </c>
      <c r="KR12" s="11">
        <v>3</v>
      </c>
      <c r="KS12" s="12">
        <f t="shared" si="57"/>
        <v>960</v>
      </c>
      <c r="KT12" s="12">
        <f t="shared" si="58"/>
        <v>384</v>
      </c>
      <c r="KU12" s="11">
        <f t="shared" si="59"/>
        <v>384</v>
      </c>
      <c r="KV12" s="12">
        <f t="shared" si="60"/>
        <v>288</v>
      </c>
      <c r="KW12" s="12">
        <f t="shared" si="135"/>
        <v>21</v>
      </c>
      <c r="KX12" s="12">
        <f t="shared" si="61"/>
        <v>2016</v>
      </c>
      <c r="KY12" s="11">
        <v>8</v>
      </c>
      <c r="KZ12" s="11">
        <v>6</v>
      </c>
      <c r="LA12" s="11">
        <v>5</v>
      </c>
      <c r="LB12" s="11">
        <v>4</v>
      </c>
      <c r="LC12" s="12">
        <f t="shared" si="62"/>
        <v>936</v>
      </c>
      <c r="LD12" s="12">
        <f t="shared" si="63"/>
        <v>702</v>
      </c>
      <c r="LE12" s="12">
        <f t="shared" si="64"/>
        <v>585</v>
      </c>
      <c r="LF12" s="12">
        <f t="shared" si="65"/>
        <v>468</v>
      </c>
      <c r="LG12" s="12">
        <f t="shared" si="136"/>
        <v>23</v>
      </c>
      <c r="LH12" s="12">
        <f t="shared" si="66"/>
        <v>2691</v>
      </c>
      <c r="LI12" s="12">
        <f t="shared" si="137"/>
        <v>4707</v>
      </c>
      <c r="LJ12" s="11">
        <v>169</v>
      </c>
      <c r="LK12" s="11">
        <v>149</v>
      </c>
      <c r="LL12" s="11">
        <v>80</v>
      </c>
      <c r="LM12" s="14">
        <f t="shared" si="138"/>
        <v>103</v>
      </c>
      <c r="LN12" s="11">
        <f t="shared" si="139"/>
        <v>25181</v>
      </c>
      <c r="LO12" s="11">
        <v>2</v>
      </c>
      <c r="LP12" s="11">
        <v>4</v>
      </c>
      <c r="LQ12" s="11">
        <v>5</v>
      </c>
      <c r="LR12" s="11">
        <v>6</v>
      </c>
      <c r="LS12" s="11">
        <v>6</v>
      </c>
      <c r="LT12" s="16">
        <f t="shared" si="140"/>
        <v>4.5999999999999996</v>
      </c>
      <c r="LU12" s="12">
        <v>119</v>
      </c>
      <c r="LV12" s="12">
        <v>106</v>
      </c>
      <c r="LW12" s="12">
        <f t="shared" si="141"/>
        <v>13</v>
      </c>
      <c r="LX12" s="12">
        <v>123</v>
      </c>
      <c r="LY12" s="12">
        <v>131</v>
      </c>
      <c r="LZ12" s="12">
        <v>342</v>
      </c>
      <c r="MA12" s="12">
        <v>359</v>
      </c>
      <c r="MB12" s="12">
        <v>4.5999999999999996</v>
      </c>
      <c r="MC12" s="12">
        <v>5.12</v>
      </c>
      <c r="MD12" s="16">
        <v>5.7</v>
      </c>
      <c r="ME12" s="12">
        <v>2</v>
      </c>
      <c r="MF12" s="12">
        <v>4</v>
      </c>
      <c r="MG12" s="11">
        <v>81</v>
      </c>
      <c r="MH12" s="11">
        <v>84</v>
      </c>
      <c r="MI12" s="11">
        <v>119</v>
      </c>
      <c r="MJ12" s="11">
        <v>77</v>
      </c>
      <c r="MK12" s="14">
        <f t="shared" si="142"/>
        <v>91</v>
      </c>
      <c r="ML12" s="11">
        <f t="shared" si="143"/>
        <v>9639</v>
      </c>
      <c r="MM12" s="11">
        <v>124</v>
      </c>
      <c r="MN12" s="11">
        <v>74</v>
      </c>
      <c r="MO12" s="14">
        <f t="shared" si="67"/>
        <v>90.666666666666671</v>
      </c>
      <c r="MP12" s="11">
        <f t="shared" si="144"/>
        <v>10416</v>
      </c>
      <c r="MQ12" s="12">
        <v>6</v>
      </c>
      <c r="MR12" s="12">
        <v>4</v>
      </c>
      <c r="MS12" s="16">
        <v>106</v>
      </c>
      <c r="MT12" s="18">
        <f t="shared" si="68"/>
        <v>88.333333333333329</v>
      </c>
      <c r="MU12" s="18">
        <v>110</v>
      </c>
      <c r="MV12" s="18">
        <f t="shared" si="69"/>
        <v>91.666666666666671</v>
      </c>
      <c r="MW12" s="16">
        <v>120</v>
      </c>
      <c r="MX12" s="18">
        <f t="shared" si="70"/>
        <v>82.191780821917803</v>
      </c>
      <c r="MY12" s="18">
        <v>130</v>
      </c>
      <c r="MZ12" s="18">
        <f t="shared" si="71"/>
        <v>89.041095890410958</v>
      </c>
      <c r="NA12" s="16">
        <v>84.6</v>
      </c>
      <c r="NB12" s="16">
        <f t="shared" si="72"/>
        <v>9.1299677765843086</v>
      </c>
      <c r="NC12" s="18">
        <v>86.7</v>
      </c>
      <c r="ND12" s="18">
        <f t="shared" si="73"/>
        <v>6.8743286788399445</v>
      </c>
      <c r="NE12" s="12">
        <v>100</v>
      </c>
      <c r="NF12" s="18">
        <f t="shared" si="74"/>
        <v>9.9099099099099135</v>
      </c>
      <c r="NG12" s="12">
        <v>104</v>
      </c>
      <c r="NH12" s="18">
        <f t="shared" si="75"/>
        <v>6.3063063063063112</v>
      </c>
      <c r="NI12" s="12">
        <v>264</v>
      </c>
      <c r="NJ12" s="18">
        <f t="shared" si="76"/>
        <v>201.52671755725191</v>
      </c>
      <c r="NK12" s="12">
        <v>184</v>
      </c>
      <c r="NL12" s="18">
        <f t="shared" si="77"/>
        <v>140.45801526717557</v>
      </c>
      <c r="NM12" s="12">
        <v>501</v>
      </c>
      <c r="NN12" s="12">
        <v>413</v>
      </c>
      <c r="NO12" s="12">
        <v>6.3</v>
      </c>
      <c r="NP12" s="12">
        <v>5.8</v>
      </c>
      <c r="NQ12" s="12">
        <v>5.16</v>
      </c>
      <c r="NR12" s="12">
        <v>5.19</v>
      </c>
      <c r="NS12" s="16">
        <v>5.5</v>
      </c>
      <c r="NT12" s="11">
        <v>5.4</v>
      </c>
      <c r="NU12" s="12">
        <f t="shared" si="78"/>
        <v>9504</v>
      </c>
      <c r="NV12" s="12">
        <f t="shared" si="79"/>
        <v>11934</v>
      </c>
      <c r="NW12" s="12">
        <f t="shared" si="145"/>
        <v>21438</v>
      </c>
      <c r="NX12" s="12">
        <f t="shared" si="80"/>
        <v>6912</v>
      </c>
      <c r="NY12" s="12">
        <f t="shared" si="81"/>
        <v>9945</v>
      </c>
      <c r="NZ12" s="12">
        <f t="shared" si="146"/>
        <v>16857</v>
      </c>
    </row>
    <row r="13" spans="1:390" x14ac:dyDescent="0.3">
      <c r="A13" s="13">
        <v>12</v>
      </c>
      <c r="B13" s="14">
        <v>29</v>
      </c>
      <c r="C13" s="15">
        <v>2.5</v>
      </c>
      <c r="D13" s="12">
        <v>79.7</v>
      </c>
      <c r="E13" s="16">
        <v>1.83</v>
      </c>
      <c r="F13" s="16">
        <f t="shared" si="82"/>
        <v>23.798859326943173</v>
      </c>
      <c r="G13" s="16">
        <v>77</v>
      </c>
      <c r="H13" s="16">
        <v>99</v>
      </c>
      <c r="I13" s="16">
        <v>5</v>
      </c>
      <c r="J13" s="16">
        <v>3</v>
      </c>
      <c r="K13" s="16">
        <v>7.5</v>
      </c>
      <c r="L13" s="16">
        <v>19</v>
      </c>
      <c r="M13" s="16">
        <v>5.5</v>
      </c>
      <c r="N13" s="16">
        <v>22</v>
      </c>
      <c r="O13" s="16">
        <v>8</v>
      </c>
      <c r="P13" s="16">
        <v>4</v>
      </c>
      <c r="Q13" s="16">
        <v>8</v>
      </c>
      <c r="R13" s="16">
        <v>9</v>
      </c>
      <c r="S13" s="16">
        <f t="shared" si="83"/>
        <v>91</v>
      </c>
      <c r="T13" s="16">
        <f t="shared" si="0"/>
        <v>12.5915</v>
      </c>
      <c r="U13" s="16">
        <f t="shared" si="1"/>
        <v>23.731033739025634</v>
      </c>
      <c r="V13" s="16">
        <f t="shared" si="2"/>
        <v>0.77777777777777779</v>
      </c>
      <c r="W13" s="16">
        <f t="shared" si="3"/>
        <v>18.913633890003428</v>
      </c>
      <c r="X13" s="16">
        <f t="shared" si="4"/>
        <v>60.786366109996578</v>
      </c>
      <c r="Y13" s="16">
        <f t="shared" si="84"/>
        <v>76.268966260974366</v>
      </c>
      <c r="Z13" s="14">
        <v>101</v>
      </c>
      <c r="AA13" s="16">
        <v>5.8</v>
      </c>
      <c r="AB13" s="16">
        <f t="shared" si="85"/>
        <v>55.09380194728093</v>
      </c>
      <c r="AC13" s="16">
        <f t="shared" si="86"/>
        <v>1.4449733333333332</v>
      </c>
      <c r="AD13" s="16">
        <v>126</v>
      </c>
      <c r="AE13" s="16">
        <v>150</v>
      </c>
      <c r="AF13" s="16">
        <v>126</v>
      </c>
      <c r="AG13" s="16">
        <v>156</v>
      </c>
      <c r="AH13" s="16">
        <f t="shared" si="87"/>
        <v>100.80000000000001</v>
      </c>
      <c r="AI13" s="16">
        <f t="shared" si="88"/>
        <v>124.80000000000001</v>
      </c>
      <c r="AJ13" s="11">
        <v>101</v>
      </c>
      <c r="AK13" s="11">
        <v>125</v>
      </c>
      <c r="AL13" s="16">
        <v>94.1</v>
      </c>
      <c r="AM13" s="11">
        <v>126</v>
      </c>
      <c r="AN13" s="11">
        <v>10</v>
      </c>
      <c r="AO13" s="11">
        <v>10</v>
      </c>
      <c r="AP13" s="11">
        <v>8</v>
      </c>
      <c r="AQ13" s="11">
        <v>7</v>
      </c>
      <c r="AR13" s="11">
        <v>5</v>
      </c>
      <c r="AS13" s="11">
        <f t="shared" si="89"/>
        <v>1010</v>
      </c>
      <c r="AT13" s="11">
        <f t="shared" si="90"/>
        <v>808</v>
      </c>
      <c r="AU13" s="11">
        <f t="shared" si="91"/>
        <v>707</v>
      </c>
      <c r="AV13" s="11">
        <f t="shared" si="92"/>
        <v>505</v>
      </c>
      <c r="AW13" s="11">
        <f t="shared" si="93"/>
        <v>30</v>
      </c>
      <c r="AX13" s="11">
        <f t="shared" si="5"/>
        <v>3030</v>
      </c>
      <c r="AY13" s="11">
        <v>8</v>
      </c>
      <c r="AZ13" s="11">
        <v>7</v>
      </c>
      <c r="BA13" s="11">
        <v>5</v>
      </c>
      <c r="BB13" s="11">
        <v>4</v>
      </c>
      <c r="BC13" s="11">
        <f t="shared" si="147"/>
        <v>1000</v>
      </c>
      <c r="BD13" s="11">
        <f t="shared" si="94"/>
        <v>875</v>
      </c>
      <c r="BE13" s="11">
        <f t="shared" si="95"/>
        <v>625</v>
      </c>
      <c r="BF13" s="11">
        <f t="shared" si="96"/>
        <v>500</v>
      </c>
      <c r="BG13" s="11">
        <f t="shared" si="97"/>
        <v>24</v>
      </c>
      <c r="BH13" s="12">
        <f t="shared" si="98"/>
        <v>3000</v>
      </c>
      <c r="BI13" s="12">
        <f t="shared" si="99"/>
        <v>6030</v>
      </c>
      <c r="BJ13" s="11">
        <v>136</v>
      </c>
      <c r="BK13" s="11">
        <v>137</v>
      </c>
      <c r="BL13" s="11">
        <v>81</v>
      </c>
      <c r="BM13" s="14">
        <f t="shared" si="100"/>
        <v>99.666666666666671</v>
      </c>
      <c r="BN13" s="11">
        <f t="shared" si="101"/>
        <v>18632</v>
      </c>
      <c r="BO13" s="11">
        <v>0</v>
      </c>
      <c r="BP13" s="11">
        <v>1</v>
      </c>
      <c r="BQ13" s="11">
        <v>2</v>
      </c>
      <c r="BR13" s="11">
        <v>4</v>
      </c>
      <c r="BS13" s="11">
        <v>6</v>
      </c>
      <c r="BT13" s="16">
        <f t="shared" si="102"/>
        <v>2.6</v>
      </c>
      <c r="BU13" s="12">
        <v>106</v>
      </c>
      <c r="BV13" s="12">
        <v>77</v>
      </c>
      <c r="BW13" s="12">
        <f t="shared" si="103"/>
        <v>29</v>
      </c>
      <c r="BX13" s="12">
        <v>120</v>
      </c>
      <c r="BY13" s="12">
        <v>129</v>
      </c>
      <c r="BZ13" s="12">
        <v>333</v>
      </c>
      <c r="CA13" s="12">
        <v>341</v>
      </c>
      <c r="CB13" s="17">
        <v>4.9000000000000004</v>
      </c>
      <c r="CC13" s="12">
        <v>1.1299999999999999</v>
      </c>
      <c r="CD13" s="16">
        <v>8.6</v>
      </c>
      <c r="CE13" s="12">
        <v>3</v>
      </c>
      <c r="CF13" s="11">
        <v>11</v>
      </c>
      <c r="CG13" s="11">
        <v>9</v>
      </c>
      <c r="CH13" s="11">
        <v>7</v>
      </c>
      <c r="CI13" s="11">
        <v>6</v>
      </c>
      <c r="CJ13" s="11">
        <f t="shared" si="6"/>
        <v>1111</v>
      </c>
      <c r="CK13" s="11">
        <f t="shared" si="7"/>
        <v>909</v>
      </c>
      <c r="CL13" s="11">
        <f t="shared" si="8"/>
        <v>707</v>
      </c>
      <c r="CM13" s="11">
        <f t="shared" si="9"/>
        <v>606</v>
      </c>
      <c r="CN13" s="11">
        <f t="shared" si="104"/>
        <v>33</v>
      </c>
      <c r="CO13" s="12">
        <f t="shared" si="10"/>
        <v>3333</v>
      </c>
      <c r="CP13" s="11">
        <v>8</v>
      </c>
      <c r="CQ13" s="11">
        <v>6</v>
      </c>
      <c r="CR13" s="11">
        <v>5</v>
      </c>
      <c r="CS13" s="11">
        <v>4</v>
      </c>
      <c r="CT13" s="12">
        <f t="shared" si="11"/>
        <v>1000</v>
      </c>
      <c r="CU13" s="12">
        <f t="shared" si="12"/>
        <v>750</v>
      </c>
      <c r="CV13" s="12">
        <f t="shared" si="13"/>
        <v>625</v>
      </c>
      <c r="CW13" s="12">
        <f t="shared" si="14"/>
        <v>500</v>
      </c>
      <c r="CX13" s="12">
        <f t="shared" si="15"/>
        <v>2875</v>
      </c>
      <c r="CY13" s="12">
        <f t="shared" si="105"/>
        <v>23</v>
      </c>
      <c r="CZ13" s="12">
        <f t="shared" si="106"/>
        <v>6208</v>
      </c>
      <c r="DA13" s="11">
        <v>139</v>
      </c>
      <c r="DB13" s="11">
        <v>133</v>
      </c>
      <c r="DC13" s="11">
        <v>88</v>
      </c>
      <c r="DD13" s="14">
        <f t="shared" si="107"/>
        <v>103</v>
      </c>
      <c r="DE13" s="11">
        <f t="shared" si="108"/>
        <v>18487</v>
      </c>
      <c r="DF13" s="11">
        <v>1</v>
      </c>
      <c r="DG13" s="11">
        <v>3</v>
      </c>
      <c r="DH13" s="11">
        <v>4</v>
      </c>
      <c r="DI13" s="11">
        <v>5</v>
      </c>
      <c r="DJ13" s="11">
        <v>6</v>
      </c>
      <c r="DK13" s="16">
        <f t="shared" si="109"/>
        <v>3.8</v>
      </c>
      <c r="DL13" s="12">
        <v>110</v>
      </c>
      <c r="DM13" s="12">
        <v>86</v>
      </c>
      <c r="DN13" s="12">
        <f t="shared" si="110"/>
        <v>24</v>
      </c>
      <c r="DO13" s="12">
        <v>122</v>
      </c>
      <c r="DP13" s="12">
        <v>131</v>
      </c>
      <c r="DQ13" s="12">
        <v>339</v>
      </c>
      <c r="DR13" s="12">
        <v>353</v>
      </c>
      <c r="DS13" s="17">
        <v>5.7</v>
      </c>
      <c r="DT13" s="18">
        <v>1.29</v>
      </c>
      <c r="DU13" s="16">
        <v>8.4</v>
      </c>
      <c r="DV13" s="12">
        <v>4</v>
      </c>
      <c r="DW13" s="11">
        <v>12</v>
      </c>
      <c r="DX13" s="11">
        <v>10</v>
      </c>
      <c r="DY13" s="11">
        <v>8</v>
      </c>
      <c r="DZ13" s="11">
        <v>7</v>
      </c>
      <c r="EA13" s="12">
        <f t="shared" si="16"/>
        <v>1212</v>
      </c>
      <c r="EB13" s="12">
        <f t="shared" si="17"/>
        <v>1010</v>
      </c>
      <c r="EC13" s="12">
        <f t="shared" si="18"/>
        <v>808</v>
      </c>
      <c r="ED13" s="12">
        <f t="shared" si="19"/>
        <v>707</v>
      </c>
      <c r="EE13" s="12">
        <f t="shared" si="111"/>
        <v>37</v>
      </c>
      <c r="EF13" s="12">
        <f t="shared" si="20"/>
        <v>3737</v>
      </c>
      <c r="EG13" s="11">
        <v>7</v>
      </c>
      <c r="EH13" s="11">
        <v>5</v>
      </c>
      <c r="EI13" s="11">
        <v>5</v>
      </c>
      <c r="EJ13" s="11">
        <v>5</v>
      </c>
      <c r="EK13" s="12">
        <f t="shared" si="21"/>
        <v>875</v>
      </c>
      <c r="EL13" s="12">
        <f t="shared" si="22"/>
        <v>625</v>
      </c>
      <c r="EM13" s="12">
        <f t="shared" si="23"/>
        <v>625</v>
      </c>
      <c r="EN13" s="12">
        <f t="shared" si="24"/>
        <v>625</v>
      </c>
      <c r="EO13" s="12">
        <f t="shared" si="112"/>
        <v>22</v>
      </c>
      <c r="EP13" s="12">
        <f t="shared" si="25"/>
        <v>2750</v>
      </c>
      <c r="EQ13" s="12">
        <f t="shared" si="113"/>
        <v>6487</v>
      </c>
      <c r="ER13" s="11">
        <v>142</v>
      </c>
      <c r="ES13" s="11">
        <v>134</v>
      </c>
      <c r="ET13" s="11">
        <v>85</v>
      </c>
      <c r="EU13" s="14">
        <f t="shared" si="114"/>
        <v>101.33333333333333</v>
      </c>
      <c r="EV13" s="11">
        <f t="shared" si="115"/>
        <v>19028</v>
      </c>
      <c r="EW13" s="11">
        <v>1</v>
      </c>
      <c r="EX13" s="11">
        <v>2</v>
      </c>
      <c r="EY13" s="11">
        <v>3</v>
      </c>
      <c r="EZ13" s="11">
        <v>4</v>
      </c>
      <c r="FA13" s="11">
        <v>6</v>
      </c>
      <c r="FB13" s="11">
        <f t="shared" si="116"/>
        <v>3.2</v>
      </c>
      <c r="FC13" s="12">
        <v>119</v>
      </c>
      <c r="FD13" s="12">
        <v>91</v>
      </c>
      <c r="FE13" s="12">
        <f t="shared" si="117"/>
        <v>28</v>
      </c>
      <c r="FF13" s="12">
        <v>134</v>
      </c>
      <c r="FG13" s="12">
        <v>142</v>
      </c>
      <c r="FH13" s="12">
        <v>346</v>
      </c>
      <c r="FI13" s="12">
        <v>356</v>
      </c>
      <c r="FJ13" s="12">
        <v>5.5</v>
      </c>
      <c r="FK13" s="18">
        <v>1.45</v>
      </c>
      <c r="FL13" s="16">
        <v>8.1999999999999993</v>
      </c>
      <c r="FM13" s="12">
        <v>3</v>
      </c>
      <c r="FN13" s="12">
        <v>5</v>
      </c>
      <c r="FO13" s="11">
        <v>79</v>
      </c>
      <c r="FP13" s="11">
        <v>77</v>
      </c>
      <c r="FQ13" s="11">
        <v>117</v>
      </c>
      <c r="FR13" s="11">
        <v>67</v>
      </c>
      <c r="FS13" s="14">
        <f t="shared" si="118"/>
        <v>83.666666666666671</v>
      </c>
      <c r="FT13" s="11">
        <f t="shared" si="119"/>
        <v>9243</v>
      </c>
      <c r="FU13" s="11">
        <v>119</v>
      </c>
      <c r="FV13" s="11">
        <v>66</v>
      </c>
      <c r="FW13" s="14">
        <f t="shared" si="120"/>
        <v>83.666666666666671</v>
      </c>
      <c r="FX13" s="11">
        <f t="shared" si="121"/>
        <v>9163</v>
      </c>
      <c r="FY13" s="12">
        <v>4</v>
      </c>
      <c r="FZ13" s="12">
        <v>3</v>
      </c>
      <c r="GA13" s="16">
        <v>113</v>
      </c>
      <c r="GB13" s="16">
        <f t="shared" si="26"/>
        <v>89.682539682539684</v>
      </c>
      <c r="GC13" s="12">
        <v>120</v>
      </c>
      <c r="GD13" s="16">
        <f t="shared" si="27"/>
        <v>95.238095238095241</v>
      </c>
      <c r="GE13" s="16">
        <v>134</v>
      </c>
      <c r="GF13" s="16">
        <f t="shared" si="28"/>
        <v>85.897435897435898</v>
      </c>
      <c r="GG13" s="16">
        <v>150</v>
      </c>
      <c r="GH13" s="16">
        <f t="shared" si="29"/>
        <v>96.15384615384616</v>
      </c>
      <c r="GI13" s="16">
        <v>88.4</v>
      </c>
      <c r="GJ13" s="16">
        <f t="shared" si="30"/>
        <v>6.0573857598299554</v>
      </c>
      <c r="GK13" s="12">
        <v>92.1</v>
      </c>
      <c r="GL13" s="16">
        <f t="shared" si="31"/>
        <v>2.1253985122210395</v>
      </c>
      <c r="GM13" s="11">
        <v>118</v>
      </c>
      <c r="GN13" s="18">
        <f t="shared" si="32"/>
        <v>6.3492063492063551</v>
      </c>
      <c r="GO13" s="12">
        <v>122</v>
      </c>
      <c r="GP13" s="18">
        <f t="shared" si="33"/>
        <v>3.1746031746031775</v>
      </c>
      <c r="GQ13" s="18">
        <v>275</v>
      </c>
      <c r="GR13" s="18">
        <f t="shared" si="34"/>
        <v>193.66197183098592</v>
      </c>
      <c r="GS13" s="18">
        <v>166</v>
      </c>
      <c r="GT13" s="18">
        <f t="shared" si="35"/>
        <v>116.90140845070422</v>
      </c>
      <c r="GU13" s="18">
        <v>508</v>
      </c>
      <c r="GV13" s="18"/>
      <c r="GW13" s="18">
        <v>392</v>
      </c>
      <c r="GX13" s="18"/>
      <c r="GY13" s="17">
        <v>6.5</v>
      </c>
      <c r="GZ13" s="12">
        <v>4.5999999999999996</v>
      </c>
      <c r="HA13" s="18">
        <v>1.64</v>
      </c>
      <c r="HB13" s="12">
        <v>1.49</v>
      </c>
      <c r="HC13" s="16">
        <v>7.9</v>
      </c>
      <c r="HD13" s="12">
        <v>7.6</v>
      </c>
      <c r="HE13" s="16">
        <v>92.9</v>
      </c>
      <c r="HF13" s="11">
        <v>124</v>
      </c>
      <c r="HG13" s="11">
        <v>9</v>
      </c>
      <c r="HH13" s="11">
        <v>6</v>
      </c>
      <c r="HI13" s="11">
        <v>5</v>
      </c>
      <c r="HJ13" s="11">
        <v>4</v>
      </c>
      <c r="HK13" s="12">
        <f t="shared" si="36"/>
        <v>909</v>
      </c>
      <c r="HL13" s="12">
        <f t="shared" si="37"/>
        <v>606</v>
      </c>
      <c r="HM13" s="12">
        <f t="shared" si="38"/>
        <v>505</v>
      </c>
      <c r="HN13" s="12">
        <f t="shared" si="39"/>
        <v>404</v>
      </c>
      <c r="HO13" s="12">
        <f t="shared" si="122"/>
        <v>24</v>
      </c>
      <c r="HP13" s="12">
        <f t="shared" si="40"/>
        <v>2424</v>
      </c>
      <c r="HQ13" s="11">
        <v>9</v>
      </c>
      <c r="HR13" s="11">
        <v>7</v>
      </c>
      <c r="HS13" s="11">
        <v>6</v>
      </c>
      <c r="HT13" s="11">
        <v>4</v>
      </c>
      <c r="HU13" s="12">
        <f t="shared" si="41"/>
        <v>1125</v>
      </c>
      <c r="HV13" s="12">
        <f t="shared" si="42"/>
        <v>875</v>
      </c>
      <c r="HW13" s="12">
        <f t="shared" si="43"/>
        <v>750</v>
      </c>
      <c r="HX13" s="12">
        <f t="shared" si="44"/>
        <v>500</v>
      </c>
      <c r="HY13" s="12">
        <f t="shared" si="123"/>
        <v>26</v>
      </c>
      <c r="HZ13" s="12">
        <f t="shared" si="45"/>
        <v>3250</v>
      </c>
      <c r="IA13" s="12">
        <f t="shared" si="124"/>
        <v>5674</v>
      </c>
      <c r="IB13" s="11">
        <v>144</v>
      </c>
      <c r="IC13" s="11">
        <v>155</v>
      </c>
      <c r="ID13" s="11">
        <v>77</v>
      </c>
      <c r="IE13" s="14">
        <f t="shared" si="125"/>
        <v>103</v>
      </c>
      <c r="IF13" s="12">
        <f t="shared" si="46"/>
        <v>22320</v>
      </c>
      <c r="IG13" s="11">
        <v>0</v>
      </c>
      <c r="IH13" s="11">
        <v>2</v>
      </c>
      <c r="II13" s="11">
        <v>3</v>
      </c>
      <c r="IJ13" s="11">
        <v>4</v>
      </c>
      <c r="IK13" s="11">
        <v>5</v>
      </c>
      <c r="IL13" s="16">
        <f t="shared" si="126"/>
        <v>2.8</v>
      </c>
      <c r="IM13" s="12">
        <v>124</v>
      </c>
      <c r="IN13" s="12">
        <v>111</v>
      </c>
      <c r="IO13" s="12">
        <f t="shared" si="127"/>
        <v>13</v>
      </c>
      <c r="IP13" s="12">
        <v>113</v>
      </c>
      <c r="IQ13" s="12">
        <v>119</v>
      </c>
      <c r="IR13" s="12">
        <v>318</v>
      </c>
      <c r="IS13" s="12">
        <v>328</v>
      </c>
      <c r="IT13" s="12">
        <v>4.7</v>
      </c>
      <c r="IU13" s="12">
        <v>1.31</v>
      </c>
      <c r="IV13" s="16">
        <v>5.9</v>
      </c>
      <c r="IW13" s="12">
        <v>2</v>
      </c>
      <c r="IX13" s="11">
        <v>8</v>
      </c>
      <c r="IY13" s="11">
        <v>5</v>
      </c>
      <c r="IZ13" s="11">
        <v>4</v>
      </c>
      <c r="JA13" s="11">
        <v>3</v>
      </c>
      <c r="JB13" s="12">
        <f t="shared" si="47"/>
        <v>808</v>
      </c>
      <c r="JC13" s="12">
        <f t="shared" si="48"/>
        <v>505</v>
      </c>
      <c r="JD13" s="12">
        <f t="shared" si="49"/>
        <v>404</v>
      </c>
      <c r="JE13" s="12">
        <f t="shared" si="50"/>
        <v>303</v>
      </c>
      <c r="JF13" s="12">
        <f t="shared" si="128"/>
        <v>20</v>
      </c>
      <c r="JG13" s="12">
        <f t="shared" si="51"/>
        <v>2020</v>
      </c>
      <c r="JH13" s="11">
        <v>7</v>
      </c>
      <c r="JI13" s="11">
        <v>6</v>
      </c>
      <c r="JJ13" s="11">
        <v>4</v>
      </c>
      <c r="JK13" s="11">
        <v>3</v>
      </c>
      <c r="JL13" s="12">
        <f t="shared" si="52"/>
        <v>875</v>
      </c>
      <c r="JM13" s="12">
        <f t="shared" si="53"/>
        <v>750</v>
      </c>
      <c r="JN13" s="12">
        <f t="shared" si="54"/>
        <v>500</v>
      </c>
      <c r="JO13" s="12">
        <f t="shared" si="55"/>
        <v>375</v>
      </c>
      <c r="JP13" s="12">
        <f t="shared" si="129"/>
        <v>20</v>
      </c>
      <c r="JQ13" s="12">
        <f t="shared" si="56"/>
        <v>2500</v>
      </c>
      <c r="JR13" s="12">
        <f t="shared" si="130"/>
        <v>4520</v>
      </c>
      <c r="JS13" s="11">
        <v>149</v>
      </c>
      <c r="JT13" s="11">
        <v>164</v>
      </c>
      <c r="JU13" s="11">
        <v>75</v>
      </c>
      <c r="JV13" s="14">
        <f t="shared" si="131"/>
        <v>104.66666666666667</v>
      </c>
      <c r="JW13" s="11">
        <f t="shared" si="132"/>
        <v>24436</v>
      </c>
      <c r="JX13" s="11">
        <v>2</v>
      </c>
      <c r="JY13" s="11">
        <v>3</v>
      </c>
      <c r="JZ13" s="11">
        <v>4</v>
      </c>
      <c r="KA13" s="11">
        <v>5</v>
      </c>
      <c r="KB13" s="11">
        <v>7</v>
      </c>
      <c r="KC13" s="16">
        <f t="shared" si="133"/>
        <v>4.2</v>
      </c>
      <c r="KD13" s="12">
        <v>118</v>
      </c>
      <c r="KE13" s="12">
        <v>107</v>
      </c>
      <c r="KF13" s="12">
        <f t="shared" si="134"/>
        <v>11</v>
      </c>
      <c r="KG13" s="12">
        <v>134</v>
      </c>
      <c r="KH13" s="12">
        <v>146</v>
      </c>
      <c r="KI13" s="12">
        <v>339</v>
      </c>
      <c r="KJ13" s="12">
        <v>361</v>
      </c>
      <c r="KK13" s="17">
        <v>5.4</v>
      </c>
      <c r="KL13" s="12">
        <v>1.45</v>
      </c>
      <c r="KM13" s="16">
        <v>5.5</v>
      </c>
      <c r="KN13" s="12">
        <v>3</v>
      </c>
      <c r="KO13" s="11">
        <v>7</v>
      </c>
      <c r="KP13" s="11">
        <v>5</v>
      </c>
      <c r="KQ13" s="11">
        <v>4</v>
      </c>
      <c r="KR13" s="11">
        <v>3</v>
      </c>
      <c r="KS13" s="12">
        <f t="shared" si="57"/>
        <v>707</v>
      </c>
      <c r="KT13" s="12">
        <f t="shared" si="58"/>
        <v>505</v>
      </c>
      <c r="KU13" s="11">
        <f t="shared" si="59"/>
        <v>404</v>
      </c>
      <c r="KV13" s="12">
        <f t="shared" si="60"/>
        <v>303</v>
      </c>
      <c r="KW13" s="12">
        <f t="shared" si="135"/>
        <v>19</v>
      </c>
      <c r="KX13" s="12">
        <f t="shared" si="61"/>
        <v>1919</v>
      </c>
      <c r="KY13" s="11">
        <v>6</v>
      </c>
      <c r="KZ13" s="11">
        <v>5</v>
      </c>
      <c r="LA13" s="11">
        <v>4</v>
      </c>
      <c r="LB13" s="11">
        <v>3</v>
      </c>
      <c r="LC13" s="12">
        <f t="shared" si="62"/>
        <v>750</v>
      </c>
      <c r="LD13" s="12">
        <f t="shared" si="63"/>
        <v>625</v>
      </c>
      <c r="LE13" s="12">
        <f t="shared" si="64"/>
        <v>500</v>
      </c>
      <c r="LF13" s="12">
        <f t="shared" si="65"/>
        <v>375</v>
      </c>
      <c r="LG13" s="12">
        <f t="shared" si="136"/>
        <v>18</v>
      </c>
      <c r="LH13" s="12">
        <f t="shared" si="66"/>
        <v>2250</v>
      </c>
      <c r="LI13" s="12">
        <f t="shared" si="137"/>
        <v>4169</v>
      </c>
      <c r="LJ13" s="11">
        <v>163</v>
      </c>
      <c r="LK13" s="11">
        <v>161</v>
      </c>
      <c r="LL13" s="11">
        <v>78</v>
      </c>
      <c r="LM13" s="14">
        <f t="shared" si="138"/>
        <v>105.66666666666667</v>
      </c>
      <c r="LN13" s="11">
        <f t="shared" si="139"/>
        <v>26243</v>
      </c>
      <c r="LO13" s="11">
        <v>2</v>
      </c>
      <c r="LP13" s="11">
        <v>4</v>
      </c>
      <c r="LQ13" s="11">
        <v>5</v>
      </c>
      <c r="LR13" s="11">
        <v>6</v>
      </c>
      <c r="LS13" s="11">
        <v>6</v>
      </c>
      <c r="LT13" s="16">
        <f t="shared" si="140"/>
        <v>4.5999999999999996</v>
      </c>
      <c r="LU13" s="12">
        <v>116</v>
      </c>
      <c r="LV13" s="12">
        <v>90</v>
      </c>
      <c r="LW13" s="12">
        <f t="shared" si="141"/>
        <v>26</v>
      </c>
      <c r="LX13" s="12">
        <v>149</v>
      </c>
      <c r="LY13" s="12">
        <v>158</v>
      </c>
      <c r="LZ13" s="12">
        <v>368</v>
      </c>
      <c r="MA13" s="12">
        <v>382</v>
      </c>
      <c r="MB13" s="12">
        <v>5.8</v>
      </c>
      <c r="MC13" s="12">
        <v>1.64</v>
      </c>
      <c r="MD13" s="16">
        <v>5.6</v>
      </c>
      <c r="ME13" s="12">
        <v>2</v>
      </c>
      <c r="MF13" s="12">
        <v>4</v>
      </c>
      <c r="MG13" s="11">
        <v>76</v>
      </c>
      <c r="MH13" s="11">
        <v>70</v>
      </c>
      <c r="MI13" s="11">
        <v>126</v>
      </c>
      <c r="MJ13" s="11">
        <v>77</v>
      </c>
      <c r="MK13" s="14">
        <f t="shared" si="142"/>
        <v>93.333333333333329</v>
      </c>
      <c r="ML13" s="11">
        <f t="shared" si="143"/>
        <v>9576</v>
      </c>
      <c r="MM13" s="11">
        <v>130</v>
      </c>
      <c r="MN13" s="11">
        <v>75</v>
      </c>
      <c r="MO13" s="14">
        <f t="shared" si="67"/>
        <v>93.333333333333329</v>
      </c>
      <c r="MP13" s="11">
        <f t="shared" si="144"/>
        <v>9100</v>
      </c>
      <c r="MQ13" s="12">
        <v>5</v>
      </c>
      <c r="MR13" s="12">
        <v>3</v>
      </c>
      <c r="MS13" s="16">
        <v>110</v>
      </c>
      <c r="MT13" s="18">
        <f t="shared" si="68"/>
        <v>87.301587301587304</v>
      </c>
      <c r="MU13" s="18">
        <v>116</v>
      </c>
      <c r="MV13" s="18">
        <f t="shared" si="69"/>
        <v>92.063492063492063</v>
      </c>
      <c r="MW13" s="16">
        <v>128</v>
      </c>
      <c r="MX13" s="18">
        <f t="shared" si="70"/>
        <v>82.051282051282058</v>
      </c>
      <c r="MY13" s="18">
        <v>140</v>
      </c>
      <c r="MZ13" s="18">
        <f t="shared" si="71"/>
        <v>89.743589743589737</v>
      </c>
      <c r="NA13" s="16">
        <v>85.9</v>
      </c>
      <c r="NB13" s="16">
        <f t="shared" si="72"/>
        <v>7.5349838536060361</v>
      </c>
      <c r="NC13" s="18">
        <v>88.4</v>
      </c>
      <c r="ND13" s="18">
        <f t="shared" si="73"/>
        <v>4.8439181916038763</v>
      </c>
      <c r="NE13" s="12">
        <v>110</v>
      </c>
      <c r="NF13" s="18">
        <f t="shared" si="74"/>
        <v>11.290322580645167</v>
      </c>
      <c r="NG13" s="12">
        <v>116</v>
      </c>
      <c r="NH13" s="18">
        <f t="shared" si="75"/>
        <v>6.4516129032258078</v>
      </c>
      <c r="NI13" s="12">
        <v>312</v>
      </c>
      <c r="NJ13" s="18">
        <f t="shared" si="76"/>
        <v>197.46835443037975</v>
      </c>
      <c r="NK13" s="12">
        <v>256</v>
      </c>
      <c r="NL13" s="18">
        <f t="shared" si="77"/>
        <v>162.02531645569621</v>
      </c>
      <c r="NM13" s="12">
        <v>549</v>
      </c>
      <c r="NN13" s="12">
        <v>489</v>
      </c>
      <c r="NO13" s="12">
        <v>5.4</v>
      </c>
      <c r="NP13" s="12">
        <v>4.8</v>
      </c>
      <c r="NQ13" s="12">
        <v>1.84</v>
      </c>
      <c r="NR13" s="12">
        <v>1.94</v>
      </c>
      <c r="NS13" s="16">
        <v>5.9</v>
      </c>
      <c r="NT13" s="11">
        <v>5.7</v>
      </c>
      <c r="NU13" s="12">
        <f t="shared" si="78"/>
        <v>10100</v>
      </c>
      <c r="NV13" s="12">
        <f t="shared" si="79"/>
        <v>8625</v>
      </c>
      <c r="NW13" s="12">
        <f t="shared" si="145"/>
        <v>18725</v>
      </c>
      <c r="NX13" s="12">
        <f t="shared" si="80"/>
        <v>6363</v>
      </c>
      <c r="NY13" s="12">
        <f t="shared" si="81"/>
        <v>8000</v>
      </c>
      <c r="NZ13" s="12">
        <f t="shared" si="146"/>
        <v>14363</v>
      </c>
    </row>
    <row r="14" spans="1:390" x14ac:dyDescent="0.3">
      <c r="A14" s="13">
        <v>13</v>
      </c>
      <c r="B14" s="14">
        <v>31</v>
      </c>
      <c r="C14" s="15">
        <v>2.7</v>
      </c>
      <c r="D14" s="16">
        <v>87.5</v>
      </c>
      <c r="E14" s="16">
        <v>1.81</v>
      </c>
      <c r="F14" s="16">
        <f t="shared" si="82"/>
        <v>26.708586428985683</v>
      </c>
      <c r="G14" s="16">
        <v>89.5</v>
      </c>
      <c r="H14" s="16">
        <v>101</v>
      </c>
      <c r="I14" s="16">
        <v>4</v>
      </c>
      <c r="J14" s="16">
        <v>2.5</v>
      </c>
      <c r="K14" s="16">
        <v>8</v>
      </c>
      <c r="L14" s="16">
        <v>13</v>
      </c>
      <c r="M14" s="16">
        <v>7.5</v>
      </c>
      <c r="N14" s="16">
        <v>19</v>
      </c>
      <c r="O14" s="16">
        <v>15</v>
      </c>
      <c r="P14" s="16">
        <v>3</v>
      </c>
      <c r="Q14" s="16">
        <v>6.5</v>
      </c>
      <c r="R14" s="16">
        <v>8.6999999999999993</v>
      </c>
      <c r="S14" s="16">
        <f t="shared" si="83"/>
        <v>87.2</v>
      </c>
      <c r="T14" s="16">
        <f t="shared" si="0"/>
        <v>12.1631</v>
      </c>
      <c r="U14" s="16">
        <f t="shared" si="1"/>
        <v>22.573217663201547</v>
      </c>
      <c r="V14" s="16">
        <f t="shared" si="2"/>
        <v>0.88613861386138615</v>
      </c>
      <c r="W14" s="16">
        <f t="shared" si="3"/>
        <v>19.751565455301353</v>
      </c>
      <c r="X14" s="16">
        <f t="shared" si="4"/>
        <v>67.748434544698654</v>
      </c>
      <c r="Y14" s="16">
        <f t="shared" si="84"/>
        <v>77.426782336798453</v>
      </c>
      <c r="Z14" s="14">
        <v>103</v>
      </c>
      <c r="AA14" s="16">
        <v>6.1</v>
      </c>
      <c r="AB14" s="16">
        <f t="shared" si="85"/>
        <v>55.0417324610873</v>
      </c>
      <c r="AC14" s="16">
        <f t="shared" si="86"/>
        <v>1.5498066666666666</v>
      </c>
      <c r="AD14" s="16">
        <v>78</v>
      </c>
      <c r="AE14" s="16">
        <v>90</v>
      </c>
      <c r="AF14" s="16">
        <v>78</v>
      </c>
      <c r="AG14" s="16">
        <v>96</v>
      </c>
      <c r="AH14" s="16">
        <f t="shared" si="87"/>
        <v>62.400000000000006</v>
      </c>
      <c r="AI14" s="16">
        <f t="shared" si="88"/>
        <v>76.800000000000011</v>
      </c>
      <c r="AJ14" s="11">
        <v>63</v>
      </c>
      <c r="AK14" s="11">
        <v>77</v>
      </c>
      <c r="AL14" s="16">
        <v>82.4</v>
      </c>
      <c r="AM14" s="11">
        <v>121</v>
      </c>
      <c r="AN14" s="11">
        <v>10</v>
      </c>
      <c r="AO14" s="11">
        <v>8</v>
      </c>
      <c r="AP14" s="11">
        <v>7</v>
      </c>
      <c r="AQ14" s="11">
        <v>5</v>
      </c>
      <c r="AR14" s="11">
        <v>3</v>
      </c>
      <c r="AS14" s="11">
        <f t="shared" si="89"/>
        <v>504</v>
      </c>
      <c r="AT14" s="11">
        <f t="shared" si="90"/>
        <v>441</v>
      </c>
      <c r="AU14" s="11">
        <f t="shared" si="91"/>
        <v>315</v>
      </c>
      <c r="AV14" s="11">
        <f t="shared" si="92"/>
        <v>189</v>
      </c>
      <c r="AW14" s="11">
        <f t="shared" si="93"/>
        <v>23</v>
      </c>
      <c r="AX14" s="11">
        <f t="shared" si="5"/>
        <v>1449</v>
      </c>
      <c r="AY14" s="11">
        <v>7</v>
      </c>
      <c r="AZ14" s="11">
        <v>6</v>
      </c>
      <c r="BA14" s="11">
        <v>5</v>
      </c>
      <c r="BB14" s="11">
        <v>3</v>
      </c>
      <c r="BC14" s="11">
        <f t="shared" si="147"/>
        <v>539</v>
      </c>
      <c r="BD14" s="11">
        <f t="shared" si="94"/>
        <v>462</v>
      </c>
      <c r="BE14" s="11">
        <f t="shared" si="95"/>
        <v>385</v>
      </c>
      <c r="BF14" s="11">
        <f t="shared" si="96"/>
        <v>231</v>
      </c>
      <c r="BG14" s="11">
        <f t="shared" si="97"/>
        <v>21</v>
      </c>
      <c r="BH14" s="12">
        <f t="shared" si="98"/>
        <v>1617</v>
      </c>
      <c r="BI14" s="12">
        <f t="shared" si="99"/>
        <v>3066</v>
      </c>
      <c r="BJ14" s="11">
        <v>156</v>
      </c>
      <c r="BK14" s="11">
        <v>146</v>
      </c>
      <c r="BL14" s="11">
        <v>77</v>
      </c>
      <c r="BM14" s="14">
        <f t="shared" si="100"/>
        <v>100</v>
      </c>
      <c r="BN14" s="11">
        <f t="shared" si="101"/>
        <v>22776</v>
      </c>
      <c r="BO14" s="11">
        <v>0</v>
      </c>
      <c r="BP14" s="11">
        <v>3</v>
      </c>
      <c r="BQ14" s="11">
        <v>3</v>
      </c>
      <c r="BR14" s="11">
        <v>5</v>
      </c>
      <c r="BS14" s="11">
        <v>7</v>
      </c>
      <c r="BT14" s="16">
        <f t="shared" si="102"/>
        <v>3.6</v>
      </c>
      <c r="BU14" s="12">
        <v>113</v>
      </c>
      <c r="BV14" s="12">
        <v>81</v>
      </c>
      <c r="BW14" s="12">
        <f t="shared" si="103"/>
        <v>32</v>
      </c>
      <c r="BX14" s="12">
        <v>118</v>
      </c>
      <c r="BY14" s="12">
        <v>127</v>
      </c>
      <c r="BZ14" s="12">
        <v>325</v>
      </c>
      <c r="CA14" s="12">
        <v>338</v>
      </c>
      <c r="CB14" s="17">
        <v>5.2</v>
      </c>
      <c r="CC14" s="12">
        <v>1.36</v>
      </c>
      <c r="CD14" s="16">
        <v>9.4</v>
      </c>
      <c r="CE14" s="12">
        <v>3</v>
      </c>
      <c r="CF14" s="11">
        <v>9</v>
      </c>
      <c r="CG14" s="11">
        <v>7</v>
      </c>
      <c r="CH14" s="11">
        <v>5</v>
      </c>
      <c r="CI14" s="11">
        <v>4</v>
      </c>
      <c r="CJ14" s="11">
        <f t="shared" si="6"/>
        <v>567</v>
      </c>
      <c r="CK14" s="11">
        <f t="shared" si="7"/>
        <v>441</v>
      </c>
      <c r="CL14" s="11">
        <f t="shared" si="8"/>
        <v>315</v>
      </c>
      <c r="CM14" s="11">
        <f t="shared" si="9"/>
        <v>252</v>
      </c>
      <c r="CN14" s="11">
        <f t="shared" si="104"/>
        <v>25</v>
      </c>
      <c r="CO14" s="12">
        <f t="shared" si="10"/>
        <v>1575</v>
      </c>
      <c r="CP14" s="11">
        <v>8</v>
      </c>
      <c r="CQ14" s="11">
        <v>7</v>
      </c>
      <c r="CR14" s="11">
        <v>5</v>
      </c>
      <c r="CS14" s="11">
        <v>4</v>
      </c>
      <c r="CT14" s="12">
        <f t="shared" si="11"/>
        <v>616</v>
      </c>
      <c r="CU14" s="12">
        <f t="shared" si="12"/>
        <v>539</v>
      </c>
      <c r="CV14" s="12">
        <f t="shared" si="13"/>
        <v>385</v>
      </c>
      <c r="CW14" s="12">
        <f t="shared" si="14"/>
        <v>308</v>
      </c>
      <c r="CX14" s="12">
        <f t="shared" si="15"/>
        <v>1848</v>
      </c>
      <c r="CY14" s="12">
        <f t="shared" si="105"/>
        <v>24</v>
      </c>
      <c r="CZ14" s="12">
        <f t="shared" si="106"/>
        <v>3423</v>
      </c>
      <c r="DA14" s="11">
        <v>159</v>
      </c>
      <c r="DB14" s="11">
        <v>142</v>
      </c>
      <c r="DC14" s="11">
        <v>83</v>
      </c>
      <c r="DD14" s="14">
        <f t="shared" si="107"/>
        <v>102.66666666666667</v>
      </c>
      <c r="DE14" s="11">
        <f t="shared" si="108"/>
        <v>22578</v>
      </c>
      <c r="DF14" s="11">
        <v>0</v>
      </c>
      <c r="DG14" s="11">
        <v>2</v>
      </c>
      <c r="DH14" s="11">
        <v>4</v>
      </c>
      <c r="DI14" s="11">
        <v>6</v>
      </c>
      <c r="DJ14" s="11">
        <v>8</v>
      </c>
      <c r="DK14" s="16">
        <f t="shared" si="109"/>
        <v>4</v>
      </c>
      <c r="DL14" s="12">
        <v>120</v>
      </c>
      <c r="DM14" s="12">
        <v>89</v>
      </c>
      <c r="DN14" s="12">
        <f t="shared" si="110"/>
        <v>31</v>
      </c>
      <c r="DO14" s="12">
        <v>115</v>
      </c>
      <c r="DP14" s="12">
        <v>126</v>
      </c>
      <c r="DQ14" s="12">
        <v>332</v>
      </c>
      <c r="DR14" s="12">
        <v>348</v>
      </c>
      <c r="DS14" s="17">
        <v>5.4</v>
      </c>
      <c r="DT14" s="18">
        <v>1.64</v>
      </c>
      <c r="DU14" s="16">
        <v>9.6999999999999993</v>
      </c>
      <c r="DV14" s="12">
        <v>4</v>
      </c>
      <c r="DW14" s="11">
        <v>8</v>
      </c>
      <c r="DX14" s="11">
        <v>7</v>
      </c>
      <c r="DY14" s="11">
        <v>6</v>
      </c>
      <c r="DZ14" s="11">
        <v>5</v>
      </c>
      <c r="EA14" s="12">
        <f t="shared" si="16"/>
        <v>504</v>
      </c>
      <c r="EB14" s="12">
        <f t="shared" si="17"/>
        <v>441</v>
      </c>
      <c r="EC14" s="12">
        <f t="shared" si="18"/>
        <v>378</v>
      </c>
      <c r="ED14" s="12">
        <f t="shared" si="19"/>
        <v>315</v>
      </c>
      <c r="EE14" s="12">
        <f t="shared" si="111"/>
        <v>26</v>
      </c>
      <c r="EF14" s="12">
        <f t="shared" si="20"/>
        <v>1638</v>
      </c>
      <c r="EG14" s="11">
        <v>6</v>
      </c>
      <c r="EH14" s="11">
        <v>5</v>
      </c>
      <c r="EI14" s="11">
        <v>5</v>
      </c>
      <c r="EJ14" s="11">
        <v>4</v>
      </c>
      <c r="EK14" s="12">
        <f t="shared" si="21"/>
        <v>462</v>
      </c>
      <c r="EL14" s="12">
        <f t="shared" si="22"/>
        <v>385</v>
      </c>
      <c r="EM14" s="12">
        <f t="shared" si="23"/>
        <v>385</v>
      </c>
      <c r="EN14" s="12">
        <f t="shared" si="24"/>
        <v>308</v>
      </c>
      <c r="EO14" s="12">
        <f t="shared" si="112"/>
        <v>20</v>
      </c>
      <c r="EP14" s="12">
        <f t="shared" si="25"/>
        <v>1540</v>
      </c>
      <c r="EQ14" s="12">
        <f t="shared" si="113"/>
        <v>3178</v>
      </c>
      <c r="ER14" s="11">
        <v>156</v>
      </c>
      <c r="ES14" s="11">
        <v>148</v>
      </c>
      <c r="ET14" s="11">
        <v>86</v>
      </c>
      <c r="EU14" s="14">
        <f t="shared" si="114"/>
        <v>106.66666666666667</v>
      </c>
      <c r="EV14" s="11">
        <f t="shared" si="115"/>
        <v>23088</v>
      </c>
      <c r="EW14" s="11">
        <v>2</v>
      </c>
      <c r="EX14" s="11">
        <v>3</v>
      </c>
      <c r="EY14" s="11">
        <v>4</v>
      </c>
      <c r="EZ14" s="11">
        <v>6</v>
      </c>
      <c r="FA14" s="11">
        <v>7</v>
      </c>
      <c r="FB14" s="11">
        <f t="shared" si="116"/>
        <v>4.4000000000000004</v>
      </c>
      <c r="FC14" s="12">
        <v>116</v>
      </c>
      <c r="FD14" s="12">
        <v>84</v>
      </c>
      <c r="FE14" s="12">
        <f t="shared" si="117"/>
        <v>32</v>
      </c>
      <c r="FF14" s="12">
        <v>126</v>
      </c>
      <c r="FG14" s="12">
        <v>131</v>
      </c>
      <c r="FH14" s="12">
        <v>338</v>
      </c>
      <c r="FI14" s="12">
        <v>348</v>
      </c>
      <c r="FJ14" s="12">
        <v>5.4</v>
      </c>
      <c r="FK14" s="18">
        <v>1.79</v>
      </c>
      <c r="FL14" s="16">
        <v>9.3000000000000007</v>
      </c>
      <c r="FM14" s="12">
        <v>4</v>
      </c>
      <c r="FN14" s="12">
        <v>7</v>
      </c>
      <c r="FO14" s="11">
        <v>83</v>
      </c>
      <c r="FP14" s="11">
        <v>80</v>
      </c>
      <c r="FQ14" s="11">
        <v>113</v>
      </c>
      <c r="FR14" s="11">
        <v>70</v>
      </c>
      <c r="FS14" s="14">
        <f t="shared" si="118"/>
        <v>84.333333333333329</v>
      </c>
      <c r="FT14" s="11">
        <f t="shared" si="119"/>
        <v>9379</v>
      </c>
      <c r="FU14" s="11">
        <v>116</v>
      </c>
      <c r="FV14" s="11">
        <v>69</v>
      </c>
      <c r="FW14" s="14">
        <f t="shared" si="120"/>
        <v>84.666666666666671</v>
      </c>
      <c r="FX14" s="11">
        <f t="shared" si="121"/>
        <v>9280</v>
      </c>
      <c r="FY14" s="12">
        <v>4</v>
      </c>
      <c r="FZ14" s="12">
        <v>3</v>
      </c>
      <c r="GA14" s="16">
        <v>72</v>
      </c>
      <c r="GB14" s="16">
        <f t="shared" si="26"/>
        <v>92.307692307692307</v>
      </c>
      <c r="GC14" s="12">
        <v>76</v>
      </c>
      <c r="GD14" s="16">
        <f t="shared" si="27"/>
        <v>97.435897435897431</v>
      </c>
      <c r="GE14" s="16">
        <v>84</v>
      </c>
      <c r="GF14" s="16">
        <f t="shared" si="28"/>
        <v>87.5</v>
      </c>
      <c r="GG14" s="16">
        <v>95</v>
      </c>
      <c r="GH14" s="16">
        <f t="shared" si="29"/>
        <v>98.958333333333329</v>
      </c>
      <c r="GI14" s="16">
        <v>76.400000000000006</v>
      </c>
      <c r="GJ14" s="16">
        <f t="shared" si="30"/>
        <v>7.2815533980582501</v>
      </c>
      <c r="GK14" s="12">
        <v>79.400000000000006</v>
      </c>
      <c r="GL14" s="16">
        <f t="shared" si="31"/>
        <v>3.6407766990291179</v>
      </c>
      <c r="GM14" s="11">
        <v>112</v>
      </c>
      <c r="GN14" s="18">
        <f t="shared" si="32"/>
        <v>7.4380165289256155</v>
      </c>
      <c r="GO14" s="12">
        <v>116</v>
      </c>
      <c r="GP14" s="18">
        <f t="shared" si="33"/>
        <v>4.1322314049586737</v>
      </c>
      <c r="GQ14" s="18">
        <v>256</v>
      </c>
      <c r="GR14" s="18">
        <f t="shared" si="34"/>
        <v>195.41984732824429</v>
      </c>
      <c r="GS14" s="18">
        <v>154</v>
      </c>
      <c r="GT14" s="18">
        <f t="shared" si="35"/>
        <v>117.55725190839695</v>
      </c>
      <c r="GU14" s="18">
        <v>483</v>
      </c>
      <c r="GV14" s="18"/>
      <c r="GW14" s="18">
        <v>387</v>
      </c>
      <c r="GX14" s="18"/>
      <c r="GY14" s="17">
        <v>6.9</v>
      </c>
      <c r="GZ14" s="12">
        <v>4.0999999999999996</v>
      </c>
      <c r="HA14" s="18">
        <v>1.97</v>
      </c>
      <c r="HB14" s="12">
        <v>1.74</v>
      </c>
      <c r="HC14" s="16">
        <v>9.1</v>
      </c>
      <c r="HD14" s="12">
        <v>8.8000000000000007</v>
      </c>
      <c r="HE14" s="16">
        <v>81.7</v>
      </c>
      <c r="HF14" s="11">
        <v>119</v>
      </c>
      <c r="HG14" s="11">
        <v>9</v>
      </c>
      <c r="HH14" s="11">
        <v>7</v>
      </c>
      <c r="HI14" s="11">
        <v>5</v>
      </c>
      <c r="HJ14" s="11">
        <v>3</v>
      </c>
      <c r="HK14" s="12">
        <f t="shared" si="36"/>
        <v>567</v>
      </c>
      <c r="HL14" s="12">
        <f t="shared" si="37"/>
        <v>441</v>
      </c>
      <c r="HM14" s="12">
        <f t="shared" si="38"/>
        <v>315</v>
      </c>
      <c r="HN14" s="12">
        <f t="shared" si="39"/>
        <v>189</v>
      </c>
      <c r="HO14" s="12">
        <f t="shared" si="122"/>
        <v>24</v>
      </c>
      <c r="HP14" s="12">
        <f t="shared" si="40"/>
        <v>1512</v>
      </c>
      <c r="HQ14" s="11">
        <v>8</v>
      </c>
      <c r="HR14" s="11">
        <v>6</v>
      </c>
      <c r="HS14" s="11">
        <v>5</v>
      </c>
      <c r="HT14" s="11">
        <v>3</v>
      </c>
      <c r="HU14" s="12">
        <f t="shared" si="41"/>
        <v>616</v>
      </c>
      <c r="HV14" s="12">
        <f t="shared" si="42"/>
        <v>462</v>
      </c>
      <c r="HW14" s="12">
        <f t="shared" si="43"/>
        <v>385</v>
      </c>
      <c r="HX14" s="12">
        <f t="shared" si="44"/>
        <v>231</v>
      </c>
      <c r="HY14" s="12">
        <f t="shared" si="123"/>
        <v>22</v>
      </c>
      <c r="HZ14" s="12">
        <f t="shared" si="45"/>
        <v>1694</v>
      </c>
      <c r="IA14" s="12">
        <f t="shared" si="124"/>
        <v>3206</v>
      </c>
      <c r="IB14" s="11">
        <v>165</v>
      </c>
      <c r="IC14" s="11">
        <v>157</v>
      </c>
      <c r="ID14" s="11">
        <v>72</v>
      </c>
      <c r="IE14" s="14">
        <f t="shared" si="125"/>
        <v>100.33333333333333</v>
      </c>
      <c r="IF14" s="12">
        <f t="shared" si="46"/>
        <v>25905</v>
      </c>
      <c r="IG14" s="11">
        <v>0</v>
      </c>
      <c r="IH14" s="11">
        <v>4</v>
      </c>
      <c r="II14" s="11">
        <v>5</v>
      </c>
      <c r="IJ14" s="11">
        <v>5</v>
      </c>
      <c r="IK14" s="11">
        <v>7</v>
      </c>
      <c r="IL14" s="16">
        <f t="shared" si="126"/>
        <v>4.2</v>
      </c>
      <c r="IM14" s="12">
        <v>108</v>
      </c>
      <c r="IN14" s="12">
        <v>100</v>
      </c>
      <c r="IO14" s="12">
        <f t="shared" si="127"/>
        <v>8</v>
      </c>
      <c r="IP14" s="12">
        <v>112</v>
      </c>
      <c r="IQ14" s="12">
        <v>121</v>
      </c>
      <c r="IR14" s="12">
        <v>332</v>
      </c>
      <c r="IS14" s="12">
        <v>344</v>
      </c>
      <c r="IT14" s="12">
        <v>4.5</v>
      </c>
      <c r="IU14" s="12">
        <v>1.45</v>
      </c>
      <c r="IV14" s="16">
        <v>6.1</v>
      </c>
      <c r="IW14" s="12">
        <v>2</v>
      </c>
      <c r="IX14" s="11">
        <v>9</v>
      </c>
      <c r="IY14" s="11">
        <v>5</v>
      </c>
      <c r="IZ14" s="11">
        <v>4</v>
      </c>
      <c r="JA14" s="11">
        <v>3</v>
      </c>
      <c r="JB14" s="12">
        <f t="shared" si="47"/>
        <v>567</v>
      </c>
      <c r="JC14" s="12">
        <f t="shared" si="48"/>
        <v>315</v>
      </c>
      <c r="JD14" s="12">
        <f t="shared" si="49"/>
        <v>252</v>
      </c>
      <c r="JE14" s="12">
        <f t="shared" si="50"/>
        <v>189</v>
      </c>
      <c r="JF14" s="12">
        <f t="shared" si="128"/>
        <v>21</v>
      </c>
      <c r="JG14" s="12">
        <f t="shared" si="51"/>
        <v>1323</v>
      </c>
      <c r="JH14" s="11">
        <v>7</v>
      </c>
      <c r="JI14" s="11">
        <v>5</v>
      </c>
      <c r="JJ14" s="11">
        <v>3</v>
      </c>
      <c r="JK14" s="11">
        <v>2</v>
      </c>
      <c r="JL14" s="12">
        <f t="shared" si="52"/>
        <v>539</v>
      </c>
      <c r="JM14" s="12">
        <f t="shared" si="53"/>
        <v>385</v>
      </c>
      <c r="JN14" s="12">
        <f t="shared" si="54"/>
        <v>231</v>
      </c>
      <c r="JO14" s="12">
        <f t="shared" si="55"/>
        <v>154</v>
      </c>
      <c r="JP14" s="12">
        <f t="shared" si="129"/>
        <v>17</v>
      </c>
      <c r="JQ14" s="12">
        <f t="shared" si="56"/>
        <v>1309</v>
      </c>
      <c r="JR14" s="12">
        <f t="shared" si="130"/>
        <v>2632</v>
      </c>
      <c r="JS14" s="11">
        <v>166</v>
      </c>
      <c r="JT14" s="11">
        <v>158</v>
      </c>
      <c r="JU14" s="11">
        <v>68</v>
      </c>
      <c r="JV14" s="14">
        <f t="shared" si="131"/>
        <v>98</v>
      </c>
      <c r="JW14" s="11">
        <f t="shared" si="132"/>
        <v>26228</v>
      </c>
      <c r="JX14" s="11">
        <v>1</v>
      </c>
      <c r="JY14" s="11">
        <v>4</v>
      </c>
      <c r="JZ14" s="11">
        <v>5</v>
      </c>
      <c r="KA14" s="11">
        <v>6</v>
      </c>
      <c r="KB14" s="11">
        <v>8</v>
      </c>
      <c r="KC14" s="16">
        <f t="shared" si="133"/>
        <v>4.8</v>
      </c>
      <c r="KD14" s="12">
        <v>103</v>
      </c>
      <c r="KE14" s="12">
        <v>105</v>
      </c>
      <c r="KF14" s="12">
        <f t="shared" si="134"/>
        <v>-2</v>
      </c>
      <c r="KG14" s="12">
        <v>129</v>
      </c>
      <c r="KH14" s="12">
        <v>139</v>
      </c>
      <c r="KI14" s="12">
        <v>345</v>
      </c>
      <c r="KJ14" s="12">
        <v>364</v>
      </c>
      <c r="KK14" s="17">
        <v>5.7</v>
      </c>
      <c r="KL14" s="12">
        <v>1.6</v>
      </c>
      <c r="KM14" s="16">
        <v>6.4</v>
      </c>
      <c r="KN14" s="12">
        <v>3</v>
      </c>
      <c r="KO14" s="11">
        <v>8</v>
      </c>
      <c r="KP14" s="11">
        <v>4</v>
      </c>
      <c r="KQ14" s="11">
        <v>3</v>
      </c>
      <c r="KR14" s="11">
        <v>2</v>
      </c>
      <c r="KS14" s="12">
        <f t="shared" si="57"/>
        <v>504</v>
      </c>
      <c r="KT14" s="12">
        <f t="shared" si="58"/>
        <v>252</v>
      </c>
      <c r="KU14" s="11">
        <f t="shared" si="59"/>
        <v>189</v>
      </c>
      <c r="KV14" s="12">
        <f t="shared" si="60"/>
        <v>126</v>
      </c>
      <c r="KW14" s="12">
        <f t="shared" si="135"/>
        <v>17</v>
      </c>
      <c r="KX14" s="12">
        <f t="shared" si="61"/>
        <v>1071</v>
      </c>
      <c r="KY14" s="11">
        <v>5</v>
      </c>
      <c r="KZ14" s="11">
        <v>4</v>
      </c>
      <c r="LA14" s="11">
        <v>3</v>
      </c>
      <c r="LB14" s="11">
        <v>2</v>
      </c>
      <c r="LC14" s="12">
        <f t="shared" si="62"/>
        <v>385</v>
      </c>
      <c r="LD14" s="12">
        <f t="shared" si="63"/>
        <v>308</v>
      </c>
      <c r="LE14" s="12">
        <f t="shared" si="64"/>
        <v>231</v>
      </c>
      <c r="LF14" s="12">
        <f t="shared" si="65"/>
        <v>154</v>
      </c>
      <c r="LG14" s="12">
        <f t="shared" si="136"/>
        <v>14</v>
      </c>
      <c r="LH14" s="12">
        <f t="shared" si="66"/>
        <v>1078</v>
      </c>
      <c r="LI14" s="12">
        <f t="shared" si="137"/>
        <v>2149</v>
      </c>
      <c r="LJ14" s="11">
        <v>136</v>
      </c>
      <c r="LK14" s="11">
        <v>155</v>
      </c>
      <c r="LL14" s="11">
        <v>74</v>
      </c>
      <c r="LM14" s="14">
        <f t="shared" si="138"/>
        <v>101</v>
      </c>
      <c r="LN14" s="11">
        <f t="shared" si="139"/>
        <v>21080</v>
      </c>
      <c r="LO14" s="11">
        <v>3</v>
      </c>
      <c r="LP14" s="11">
        <v>5</v>
      </c>
      <c r="LQ14" s="11">
        <v>6</v>
      </c>
      <c r="LR14" s="11">
        <v>7</v>
      </c>
      <c r="LS14" s="11">
        <v>8</v>
      </c>
      <c r="LT14" s="16">
        <f t="shared" si="140"/>
        <v>5.8</v>
      </c>
      <c r="LU14" s="12">
        <v>105</v>
      </c>
      <c r="LV14" s="12">
        <v>94</v>
      </c>
      <c r="LW14" s="12">
        <f t="shared" si="141"/>
        <v>11</v>
      </c>
      <c r="LX14" s="12">
        <v>139</v>
      </c>
      <c r="LY14" s="12">
        <v>146</v>
      </c>
      <c r="LZ14" s="12">
        <v>359</v>
      </c>
      <c r="MA14" s="12">
        <v>371</v>
      </c>
      <c r="MB14" s="12">
        <v>5.4</v>
      </c>
      <c r="MC14" s="12">
        <v>1.97</v>
      </c>
      <c r="MD14" s="16">
        <v>6.2</v>
      </c>
      <c r="ME14" s="12">
        <v>3</v>
      </c>
      <c r="MF14" s="12">
        <v>6</v>
      </c>
      <c r="MG14" s="11">
        <v>71</v>
      </c>
      <c r="MH14" s="11">
        <v>69</v>
      </c>
      <c r="MI14" s="11">
        <v>107</v>
      </c>
      <c r="MJ14" s="11">
        <v>73</v>
      </c>
      <c r="MK14" s="14">
        <f t="shared" si="142"/>
        <v>84.333333333333329</v>
      </c>
      <c r="ML14" s="11">
        <f t="shared" si="143"/>
        <v>7597</v>
      </c>
      <c r="MM14" s="11">
        <v>109</v>
      </c>
      <c r="MN14" s="11">
        <v>84</v>
      </c>
      <c r="MO14" s="14">
        <f t="shared" si="67"/>
        <v>92.333333333333329</v>
      </c>
      <c r="MP14" s="11">
        <f t="shared" si="144"/>
        <v>7521</v>
      </c>
      <c r="MQ14" s="12">
        <v>6</v>
      </c>
      <c r="MR14" s="12">
        <v>4</v>
      </c>
      <c r="MS14" s="16">
        <v>70</v>
      </c>
      <c r="MT14" s="18">
        <f t="shared" si="68"/>
        <v>89.743589743589737</v>
      </c>
      <c r="MU14" s="18">
        <v>73</v>
      </c>
      <c r="MV14" s="18">
        <f t="shared" si="69"/>
        <v>93.589743589743591</v>
      </c>
      <c r="MW14" s="16">
        <v>80</v>
      </c>
      <c r="MX14" s="18">
        <f t="shared" si="70"/>
        <v>83.333333333333329</v>
      </c>
      <c r="MY14" s="18">
        <v>90</v>
      </c>
      <c r="MZ14" s="18">
        <f t="shared" si="71"/>
        <v>93.75</v>
      </c>
      <c r="NA14" s="16">
        <v>73.400000000000006</v>
      </c>
      <c r="NB14" s="16">
        <f t="shared" si="72"/>
        <v>10.159118727050171</v>
      </c>
      <c r="NC14" s="18">
        <v>76.900000000000006</v>
      </c>
      <c r="ND14" s="18">
        <f t="shared" si="73"/>
        <v>5.8751529987760023</v>
      </c>
      <c r="NE14" s="12">
        <v>108</v>
      </c>
      <c r="NF14" s="18">
        <f t="shared" si="74"/>
        <v>9.2436974789915922</v>
      </c>
      <c r="NG14" s="12">
        <v>112</v>
      </c>
      <c r="NH14" s="18">
        <f t="shared" si="75"/>
        <v>5.8823529411764639</v>
      </c>
      <c r="NI14" s="12">
        <v>313</v>
      </c>
      <c r="NJ14" s="18">
        <f t="shared" si="76"/>
        <v>214.38356164383561</v>
      </c>
      <c r="NK14" s="12">
        <v>243</v>
      </c>
      <c r="NL14" s="18">
        <f t="shared" si="77"/>
        <v>166.43835616438355</v>
      </c>
      <c r="NM14" s="12">
        <v>547</v>
      </c>
      <c r="NN14" s="12">
        <v>474</v>
      </c>
      <c r="NO14" s="12">
        <v>6.8</v>
      </c>
      <c r="NP14" s="12">
        <v>6.2</v>
      </c>
      <c r="NQ14" s="12">
        <v>2.15</v>
      </c>
      <c r="NR14" s="12">
        <v>2.21</v>
      </c>
      <c r="NS14" s="16">
        <v>6.1</v>
      </c>
      <c r="NT14" s="11">
        <v>5.8</v>
      </c>
      <c r="NU14" s="12">
        <f t="shared" si="78"/>
        <v>4662</v>
      </c>
      <c r="NV14" s="12">
        <f t="shared" si="79"/>
        <v>5005</v>
      </c>
      <c r="NW14" s="12">
        <f t="shared" si="145"/>
        <v>9667</v>
      </c>
      <c r="NX14" s="12">
        <f t="shared" si="80"/>
        <v>3906</v>
      </c>
      <c r="NY14" s="12">
        <f t="shared" si="81"/>
        <v>4081</v>
      </c>
      <c r="NZ14" s="12">
        <f t="shared" si="146"/>
        <v>7987</v>
      </c>
    </row>
    <row r="15" spans="1:390" x14ac:dyDescent="0.3">
      <c r="A15" s="13">
        <v>14</v>
      </c>
      <c r="B15" s="14">
        <v>30</v>
      </c>
      <c r="C15" s="15">
        <v>4.5</v>
      </c>
      <c r="D15" s="16">
        <v>92.6</v>
      </c>
      <c r="E15" s="16">
        <v>1.84</v>
      </c>
      <c r="F15" s="16">
        <f t="shared" si="82"/>
        <v>27.351134215500942</v>
      </c>
      <c r="G15" s="16">
        <v>80</v>
      </c>
      <c r="H15" s="16">
        <v>95</v>
      </c>
      <c r="I15" s="16">
        <v>7</v>
      </c>
      <c r="J15" s="16">
        <v>4</v>
      </c>
      <c r="K15" s="16">
        <v>12.5</v>
      </c>
      <c r="L15" s="16">
        <v>15</v>
      </c>
      <c r="M15" s="16">
        <v>11</v>
      </c>
      <c r="N15" s="16">
        <v>16.5</v>
      </c>
      <c r="O15" s="16">
        <v>17</v>
      </c>
      <c r="P15" s="16">
        <v>3.5</v>
      </c>
      <c r="Q15" s="16">
        <v>10.5</v>
      </c>
      <c r="R15" s="16">
        <v>5</v>
      </c>
      <c r="S15" s="16">
        <f t="shared" si="83"/>
        <v>102</v>
      </c>
      <c r="T15" s="16">
        <f t="shared" si="0"/>
        <v>12.362</v>
      </c>
      <c r="U15" s="16">
        <f t="shared" si="1"/>
        <v>24.392247083600296</v>
      </c>
      <c r="V15" s="16">
        <f t="shared" si="2"/>
        <v>0.84210526315789469</v>
      </c>
      <c r="W15" s="16">
        <f t="shared" si="3"/>
        <v>22.587220799413871</v>
      </c>
      <c r="X15" s="16">
        <f t="shared" si="4"/>
        <v>70.012779200586124</v>
      </c>
      <c r="Y15" s="16">
        <f t="shared" si="84"/>
        <v>75.607752916399704</v>
      </c>
      <c r="Z15" s="14">
        <v>88</v>
      </c>
      <c r="AA15" s="16">
        <v>4.8</v>
      </c>
      <c r="AB15" s="16">
        <f t="shared" si="85"/>
        <v>69.364161849710968</v>
      </c>
      <c r="AC15" s="16">
        <f t="shared" si="86"/>
        <v>1.04192</v>
      </c>
      <c r="AD15" s="16">
        <v>85</v>
      </c>
      <c r="AE15" s="16">
        <v>100</v>
      </c>
      <c r="AF15" s="16">
        <v>85</v>
      </c>
      <c r="AG15" s="16">
        <v>106</v>
      </c>
      <c r="AH15" s="16">
        <f t="shared" si="87"/>
        <v>68</v>
      </c>
      <c r="AI15" s="16">
        <f t="shared" si="88"/>
        <v>84.800000000000011</v>
      </c>
      <c r="AJ15" s="11">
        <v>68</v>
      </c>
      <c r="AK15" s="11">
        <v>85</v>
      </c>
      <c r="AL15" s="16">
        <v>72.400000000000006</v>
      </c>
      <c r="AM15" s="11">
        <v>127</v>
      </c>
      <c r="AN15" s="11">
        <v>10</v>
      </c>
      <c r="AO15" s="11">
        <v>8</v>
      </c>
      <c r="AP15" s="11">
        <v>6</v>
      </c>
      <c r="AQ15" s="11">
        <v>5</v>
      </c>
      <c r="AR15" s="11">
        <v>4</v>
      </c>
      <c r="AS15" s="11">
        <f t="shared" si="89"/>
        <v>544</v>
      </c>
      <c r="AT15" s="11">
        <f t="shared" si="90"/>
        <v>408</v>
      </c>
      <c r="AU15" s="11">
        <f t="shared" si="91"/>
        <v>340</v>
      </c>
      <c r="AV15" s="11">
        <f t="shared" si="92"/>
        <v>272</v>
      </c>
      <c r="AW15" s="11">
        <f t="shared" si="93"/>
        <v>23</v>
      </c>
      <c r="AX15" s="11">
        <f t="shared" si="5"/>
        <v>1564</v>
      </c>
      <c r="AY15" s="11">
        <v>7</v>
      </c>
      <c r="AZ15" s="11">
        <v>6</v>
      </c>
      <c r="BA15" s="11">
        <v>5</v>
      </c>
      <c r="BB15" s="11">
        <v>4</v>
      </c>
      <c r="BC15" s="11">
        <f t="shared" si="147"/>
        <v>595</v>
      </c>
      <c r="BD15" s="11">
        <f t="shared" si="94"/>
        <v>510</v>
      </c>
      <c r="BE15" s="11">
        <f t="shared" si="95"/>
        <v>425</v>
      </c>
      <c r="BF15" s="11">
        <f t="shared" si="96"/>
        <v>340</v>
      </c>
      <c r="BG15" s="11">
        <f t="shared" si="97"/>
        <v>22</v>
      </c>
      <c r="BH15" s="12">
        <f t="shared" si="98"/>
        <v>1870</v>
      </c>
      <c r="BI15" s="12">
        <f t="shared" si="99"/>
        <v>3434</v>
      </c>
      <c r="BJ15" s="11">
        <v>163</v>
      </c>
      <c r="BK15" s="11">
        <v>141</v>
      </c>
      <c r="BL15" s="11">
        <v>72</v>
      </c>
      <c r="BM15" s="14">
        <f t="shared" si="100"/>
        <v>95</v>
      </c>
      <c r="BN15" s="11">
        <f t="shared" si="101"/>
        <v>22983</v>
      </c>
      <c r="BO15" s="11">
        <v>0</v>
      </c>
      <c r="BP15" s="11">
        <v>3</v>
      </c>
      <c r="BQ15" s="11">
        <v>3</v>
      </c>
      <c r="BR15" s="11">
        <v>5</v>
      </c>
      <c r="BS15" s="11">
        <v>8</v>
      </c>
      <c r="BT15" s="16">
        <f t="shared" si="102"/>
        <v>3.8</v>
      </c>
      <c r="BU15" s="12">
        <v>118</v>
      </c>
      <c r="BV15" s="12">
        <v>85</v>
      </c>
      <c r="BW15" s="12">
        <f t="shared" si="103"/>
        <v>33</v>
      </c>
      <c r="BX15" s="12">
        <v>82</v>
      </c>
      <c r="BY15" s="12">
        <v>90</v>
      </c>
      <c r="BZ15" s="12">
        <v>289</v>
      </c>
      <c r="CA15" s="12">
        <v>301</v>
      </c>
      <c r="CB15" s="17">
        <v>4.9000000000000004</v>
      </c>
      <c r="CC15" s="12">
        <v>1.21</v>
      </c>
      <c r="CD15" s="16">
        <v>6.1</v>
      </c>
      <c r="CE15" s="12">
        <v>4</v>
      </c>
      <c r="CF15" s="11">
        <v>7</v>
      </c>
      <c r="CG15" s="11">
        <v>6</v>
      </c>
      <c r="CH15" s="11">
        <v>5</v>
      </c>
      <c r="CI15" s="11">
        <v>4</v>
      </c>
      <c r="CJ15" s="11">
        <f t="shared" si="6"/>
        <v>476</v>
      </c>
      <c r="CK15" s="11">
        <f t="shared" si="7"/>
        <v>408</v>
      </c>
      <c r="CL15" s="11">
        <f t="shared" si="8"/>
        <v>340</v>
      </c>
      <c r="CM15" s="11">
        <f t="shared" si="9"/>
        <v>272</v>
      </c>
      <c r="CN15" s="11">
        <f t="shared" si="104"/>
        <v>22</v>
      </c>
      <c r="CO15" s="12">
        <f t="shared" si="10"/>
        <v>1496</v>
      </c>
      <c r="CP15" s="11">
        <v>9</v>
      </c>
      <c r="CQ15" s="11">
        <v>7</v>
      </c>
      <c r="CR15" s="11">
        <v>6</v>
      </c>
      <c r="CS15" s="11">
        <v>5</v>
      </c>
      <c r="CT15" s="12">
        <f t="shared" si="11"/>
        <v>765</v>
      </c>
      <c r="CU15" s="12">
        <f t="shared" si="12"/>
        <v>595</v>
      </c>
      <c r="CV15" s="12">
        <f t="shared" si="13"/>
        <v>510</v>
      </c>
      <c r="CW15" s="12">
        <f t="shared" si="14"/>
        <v>425</v>
      </c>
      <c r="CX15" s="12">
        <f t="shared" si="15"/>
        <v>2295</v>
      </c>
      <c r="CY15" s="12">
        <f t="shared" si="105"/>
        <v>27</v>
      </c>
      <c r="CZ15" s="12">
        <f t="shared" si="106"/>
        <v>3791</v>
      </c>
      <c r="DA15" s="11">
        <v>167</v>
      </c>
      <c r="DB15" s="11">
        <v>138</v>
      </c>
      <c r="DC15" s="11">
        <v>78</v>
      </c>
      <c r="DD15" s="14">
        <f t="shared" si="107"/>
        <v>98</v>
      </c>
      <c r="DE15" s="11">
        <f t="shared" si="108"/>
        <v>23046</v>
      </c>
      <c r="DF15" s="11">
        <v>1</v>
      </c>
      <c r="DG15" s="11">
        <v>3</v>
      </c>
      <c r="DH15" s="11">
        <v>4</v>
      </c>
      <c r="DI15" s="11">
        <v>5</v>
      </c>
      <c r="DJ15" s="11">
        <v>6</v>
      </c>
      <c r="DK15" s="16">
        <f t="shared" si="109"/>
        <v>3.8</v>
      </c>
      <c r="DL15" s="12">
        <v>113</v>
      </c>
      <c r="DM15" s="12">
        <v>79</v>
      </c>
      <c r="DN15" s="12">
        <f t="shared" si="110"/>
        <v>34</v>
      </c>
      <c r="DO15" s="12">
        <v>86</v>
      </c>
      <c r="DP15" s="12">
        <v>92</v>
      </c>
      <c r="DQ15" s="12">
        <v>308</v>
      </c>
      <c r="DR15" s="12">
        <v>315</v>
      </c>
      <c r="DS15" s="17">
        <v>5.9</v>
      </c>
      <c r="DT15" s="18">
        <v>1.84</v>
      </c>
      <c r="DU15" s="16">
        <v>6.3</v>
      </c>
      <c r="DV15" s="12">
        <v>5</v>
      </c>
      <c r="DW15" s="11">
        <v>8</v>
      </c>
      <c r="DX15" s="11">
        <v>6</v>
      </c>
      <c r="DY15" s="11">
        <v>5</v>
      </c>
      <c r="DZ15" s="11">
        <v>4</v>
      </c>
      <c r="EA15" s="12">
        <f t="shared" si="16"/>
        <v>544</v>
      </c>
      <c r="EB15" s="12">
        <f t="shared" si="17"/>
        <v>408</v>
      </c>
      <c r="EC15" s="12">
        <f t="shared" si="18"/>
        <v>340</v>
      </c>
      <c r="ED15" s="12">
        <f t="shared" si="19"/>
        <v>272</v>
      </c>
      <c r="EE15" s="12">
        <f t="shared" si="111"/>
        <v>23</v>
      </c>
      <c r="EF15" s="12">
        <f t="shared" si="20"/>
        <v>1564</v>
      </c>
      <c r="EG15" s="11">
        <v>8</v>
      </c>
      <c r="EH15" s="11">
        <v>6</v>
      </c>
      <c r="EI15" s="11">
        <v>7</v>
      </c>
      <c r="EJ15" s="11">
        <v>6</v>
      </c>
      <c r="EK15" s="12">
        <f t="shared" si="21"/>
        <v>680</v>
      </c>
      <c r="EL15" s="12">
        <f t="shared" si="22"/>
        <v>510</v>
      </c>
      <c r="EM15" s="12">
        <f t="shared" si="23"/>
        <v>595</v>
      </c>
      <c r="EN15" s="12">
        <f t="shared" si="24"/>
        <v>510</v>
      </c>
      <c r="EO15" s="12">
        <f t="shared" si="112"/>
        <v>27</v>
      </c>
      <c r="EP15" s="12">
        <f t="shared" si="25"/>
        <v>2295</v>
      </c>
      <c r="EQ15" s="12">
        <f t="shared" si="113"/>
        <v>3859</v>
      </c>
      <c r="ER15" s="11">
        <v>165</v>
      </c>
      <c r="ES15" s="11">
        <v>133</v>
      </c>
      <c r="ET15" s="11">
        <v>70</v>
      </c>
      <c r="EU15" s="14">
        <f t="shared" si="114"/>
        <v>91</v>
      </c>
      <c r="EV15" s="11">
        <f t="shared" si="115"/>
        <v>21945</v>
      </c>
      <c r="EW15" s="11">
        <v>1</v>
      </c>
      <c r="EX15" s="11">
        <v>3</v>
      </c>
      <c r="EY15" s="11">
        <v>3</v>
      </c>
      <c r="EZ15" s="11">
        <v>5</v>
      </c>
      <c r="FA15" s="11">
        <v>7</v>
      </c>
      <c r="FB15" s="11">
        <f t="shared" si="116"/>
        <v>3.8</v>
      </c>
      <c r="FC15" s="12">
        <v>109</v>
      </c>
      <c r="FD15" s="12">
        <v>71</v>
      </c>
      <c r="FE15" s="12">
        <f t="shared" si="117"/>
        <v>38</v>
      </c>
      <c r="FF15" s="12">
        <v>92</v>
      </c>
      <c r="FG15" s="12">
        <v>99</v>
      </c>
      <c r="FH15" s="12">
        <v>303</v>
      </c>
      <c r="FI15" s="12">
        <v>314</v>
      </c>
      <c r="FJ15" s="12">
        <v>4.2</v>
      </c>
      <c r="FK15" s="18">
        <v>2</v>
      </c>
      <c r="FL15" s="16">
        <v>6.6</v>
      </c>
      <c r="FM15" s="12">
        <v>5</v>
      </c>
      <c r="FN15" s="12">
        <v>8</v>
      </c>
      <c r="FO15" s="11">
        <v>75</v>
      </c>
      <c r="FP15" s="11">
        <v>73</v>
      </c>
      <c r="FQ15" s="11">
        <v>110</v>
      </c>
      <c r="FR15" s="11">
        <v>78</v>
      </c>
      <c r="FS15" s="14">
        <f t="shared" si="118"/>
        <v>88.666666666666671</v>
      </c>
      <c r="FT15" s="11">
        <f t="shared" si="119"/>
        <v>8250</v>
      </c>
      <c r="FU15" s="11">
        <v>112</v>
      </c>
      <c r="FV15" s="11">
        <v>78</v>
      </c>
      <c r="FW15" s="14">
        <f t="shared" si="120"/>
        <v>89.333333333333329</v>
      </c>
      <c r="FX15" s="11">
        <f t="shared" si="121"/>
        <v>8176</v>
      </c>
      <c r="FY15" s="12">
        <v>3</v>
      </c>
      <c r="FZ15" s="12">
        <v>2</v>
      </c>
      <c r="GA15" s="16">
        <v>78</v>
      </c>
      <c r="GB15" s="16">
        <f t="shared" si="26"/>
        <v>91.764705882352942</v>
      </c>
      <c r="GC15" s="12">
        <v>84</v>
      </c>
      <c r="GD15" s="16">
        <f t="shared" si="27"/>
        <v>98.82352941176471</v>
      </c>
      <c r="GE15" s="16">
        <v>92</v>
      </c>
      <c r="GF15" s="16">
        <f t="shared" si="28"/>
        <v>86.79245283018868</v>
      </c>
      <c r="GG15" s="16">
        <v>100</v>
      </c>
      <c r="GH15" s="16">
        <f t="shared" si="29"/>
        <v>94.339622641509436</v>
      </c>
      <c r="GI15" s="16">
        <v>66.400000000000006</v>
      </c>
      <c r="GJ15" s="16">
        <f t="shared" si="30"/>
        <v>8.2872928176795568</v>
      </c>
      <c r="GK15" s="12">
        <v>69.400000000000006</v>
      </c>
      <c r="GL15" s="16">
        <f t="shared" si="31"/>
        <v>4.1436464088397713</v>
      </c>
      <c r="GM15" s="11">
        <v>116</v>
      </c>
      <c r="GN15" s="18">
        <f t="shared" si="32"/>
        <v>8.6614173228346516</v>
      </c>
      <c r="GO15" s="12">
        <v>120</v>
      </c>
      <c r="GP15" s="18">
        <f t="shared" si="33"/>
        <v>5.5118110236220446</v>
      </c>
      <c r="GQ15" s="18">
        <v>185</v>
      </c>
      <c r="GR15" s="18">
        <f t="shared" si="34"/>
        <v>186.86868686868686</v>
      </c>
      <c r="GS15" s="18">
        <v>124</v>
      </c>
      <c r="GT15" s="18">
        <f t="shared" si="35"/>
        <v>125.25252525252525</v>
      </c>
      <c r="GU15" s="18">
        <v>418</v>
      </c>
      <c r="GV15" s="18"/>
      <c r="GW15" s="18">
        <v>351</v>
      </c>
      <c r="GX15" s="18"/>
      <c r="GY15" s="17">
        <v>7.1</v>
      </c>
      <c r="GZ15" s="12">
        <v>5.9</v>
      </c>
      <c r="HA15" s="18">
        <v>2.15</v>
      </c>
      <c r="HB15" s="12">
        <v>2.02</v>
      </c>
      <c r="HC15" s="16">
        <v>6.8</v>
      </c>
      <c r="HD15" s="12">
        <v>7.1</v>
      </c>
      <c r="HE15" s="16">
        <v>70.900000000000006</v>
      </c>
      <c r="HF15" s="11">
        <v>136</v>
      </c>
      <c r="HG15" s="11">
        <v>9</v>
      </c>
      <c r="HH15" s="11">
        <v>6</v>
      </c>
      <c r="HI15" s="11">
        <v>4</v>
      </c>
      <c r="HJ15" s="11">
        <v>3</v>
      </c>
      <c r="HK15" s="12">
        <f t="shared" si="36"/>
        <v>612</v>
      </c>
      <c r="HL15" s="12">
        <f t="shared" si="37"/>
        <v>408</v>
      </c>
      <c r="HM15" s="12">
        <f t="shared" si="38"/>
        <v>272</v>
      </c>
      <c r="HN15" s="12">
        <f t="shared" si="39"/>
        <v>204</v>
      </c>
      <c r="HO15" s="12">
        <f t="shared" si="122"/>
        <v>22</v>
      </c>
      <c r="HP15" s="12">
        <f t="shared" si="40"/>
        <v>1496</v>
      </c>
      <c r="HQ15" s="11">
        <v>7</v>
      </c>
      <c r="HR15" s="11">
        <v>6</v>
      </c>
      <c r="HS15" s="11">
        <v>5</v>
      </c>
      <c r="HT15" s="11">
        <v>4</v>
      </c>
      <c r="HU15" s="12">
        <f t="shared" si="41"/>
        <v>595</v>
      </c>
      <c r="HV15" s="12">
        <f t="shared" si="42"/>
        <v>510</v>
      </c>
      <c r="HW15" s="12">
        <f t="shared" si="43"/>
        <v>425</v>
      </c>
      <c r="HX15" s="12">
        <f t="shared" si="44"/>
        <v>340</v>
      </c>
      <c r="HY15" s="12">
        <f t="shared" si="123"/>
        <v>22</v>
      </c>
      <c r="HZ15" s="12">
        <f t="shared" si="45"/>
        <v>1870</v>
      </c>
      <c r="IA15" s="12">
        <f t="shared" si="124"/>
        <v>3366</v>
      </c>
      <c r="IB15" s="11">
        <v>139</v>
      </c>
      <c r="IC15" s="11">
        <v>138</v>
      </c>
      <c r="ID15" s="11">
        <v>82</v>
      </c>
      <c r="IE15" s="14">
        <f t="shared" si="125"/>
        <v>100.66666666666667</v>
      </c>
      <c r="IF15" s="12">
        <f t="shared" si="46"/>
        <v>19182</v>
      </c>
      <c r="IG15" s="11">
        <v>0</v>
      </c>
      <c r="IH15" s="11">
        <v>3</v>
      </c>
      <c r="II15" s="11">
        <v>4</v>
      </c>
      <c r="IJ15" s="11">
        <v>5</v>
      </c>
      <c r="IK15" s="11">
        <v>8</v>
      </c>
      <c r="IL15" s="16">
        <f t="shared" si="126"/>
        <v>4</v>
      </c>
      <c r="IM15" s="12">
        <v>104</v>
      </c>
      <c r="IN15" s="12">
        <v>108</v>
      </c>
      <c r="IO15" s="12">
        <f t="shared" si="127"/>
        <v>-4</v>
      </c>
      <c r="IP15" s="12">
        <v>89</v>
      </c>
      <c r="IQ15" s="12">
        <v>94</v>
      </c>
      <c r="IR15" s="12">
        <v>306</v>
      </c>
      <c r="IS15" s="12">
        <v>312</v>
      </c>
      <c r="IT15" s="12">
        <v>4.8</v>
      </c>
      <c r="IU15" s="12">
        <v>1.21</v>
      </c>
      <c r="IV15" s="16">
        <v>4.9000000000000004</v>
      </c>
      <c r="IW15" s="12">
        <v>3</v>
      </c>
      <c r="IX15" s="11">
        <v>9</v>
      </c>
      <c r="IY15" s="11">
        <v>4</v>
      </c>
      <c r="IZ15" s="11">
        <v>3</v>
      </c>
      <c r="JA15" s="11">
        <v>2</v>
      </c>
      <c r="JB15" s="12">
        <f t="shared" si="47"/>
        <v>612</v>
      </c>
      <c r="JC15" s="12">
        <f t="shared" si="48"/>
        <v>272</v>
      </c>
      <c r="JD15" s="12">
        <f t="shared" si="49"/>
        <v>204</v>
      </c>
      <c r="JE15" s="12">
        <f t="shared" si="50"/>
        <v>136</v>
      </c>
      <c r="JF15" s="12">
        <f t="shared" si="128"/>
        <v>18</v>
      </c>
      <c r="JG15" s="12">
        <f t="shared" si="51"/>
        <v>1224</v>
      </c>
      <c r="JH15" s="11">
        <v>7</v>
      </c>
      <c r="JI15" s="11">
        <v>6</v>
      </c>
      <c r="JJ15" s="11">
        <v>5</v>
      </c>
      <c r="JK15" s="11">
        <v>4</v>
      </c>
      <c r="JL15" s="12">
        <f t="shared" si="52"/>
        <v>595</v>
      </c>
      <c r="JM15" s="12">
        <f t="shared" si="53"/>
        <v>510</v>
      </c>
      <c r="JN15" s="12">
        <f t="shared" si="54"/>
        <v>425</v>
      </c>
      <c r="JO15" s="12">
        <f t="shared" si="55"/>
        <v>340</v>
      </c>
      <c r="JP15" s="12">
        <f t="shared" si="129"/>
        <v>22</v>
      </c>
      <c r="JQ15" s="12">
        <f t="shared" si="56"/>
        <v>1870</v>
      </c>
      <c r="JR15" s="12">
        <f t="shared" si="130"/>
        <v>3094</v>
      </c>
      <c r="JS15" s="11">
        <v>137</v>
      </c>
      <c r="JT15" s="11">
        <v>146</v>
      </c>
      <c r="JU15" s="11">
        <v>85</v>
      </c>
      <c r="JV15" s="14">
        <f t="shared" si="131"/>
        <v>105.33333333333333</v>
      </c>
      <c r="JW15" s="11">
        <f t="shared" si="132"/>
        <v>20002</v>
      </c>
      <c r="JX15" s="11">
        <v>2</v>
      </c>
      <c r="JY15" s="11">
        <v>3</v>
      </c>
      <c r="JZ15" s="11">
        <v>4</v>
      </c>
      <c r="KA15" s="11">
        <v>5</v>
      </c>
      <c r="KB15" s="11">
        <v>6</v>
      </c>
      <c r="KC15" s="16">
        <f t="shared" si="133"/>
        <v>4</v>
      </c>
      <c r="KD15" s="12">
        <v>100</v>
      </c>
      <c r="KE15" s="12">
        <v>101</v>
      </c>
      <c r="KF15" s="12">
        <f t="shared" si="134"/>
        <v>-1</v>
      </c>
      <c r="KG15" s="12">
        <v>99</v>
      </c>
      <c r="KH15" s="12">
        <v>107</v>
      </c>
      <c r="KI15" s="12">
        <v>326</v>
      </c>
      <c r="KJ15" s="12">
        <v>333</v>
      </c>
      <c r="KK15" s="17">
        <v>6.2</v>
      </c>
      <c r="KL15" s="12">
        <v>1.34</v>
      </c>
      <c r="KM15" s="16">
        <v>4.8</v>
      </c>
      <c r="KN15" s="12">
        <v>4</v>
      </c>
      <c r="KO15" s="11">
        <v>9</v>
      </c>
      <c r="KP15" s="11">
        <v>4</v>
      </c>
      <c r="KQ15" s="11">
        <v>3</v>
      </c>
      <c r="KR15" s="11">
        <v>2</v>
      </c>
      <c r="KS15" s="12">
        <f t="shared" si="57"/>
        <v>612</v>
      </c>
      <c r="KT15" s="12">
        <f t="shared" si="58"/>
        <v>272</v>
      </c>
      <c r="KU15" s="11">
        <f t="shared" si="59"/>
        <v>204</v>
      </c>
      <c r="KV15" s="12">
        <f t="shared" si="60"/>
        <v>136</v>
      </c>
      <c r="KW15" s="12">
        <f t="shared" si="135"/>
        <v>18</v>
      </c>
      <c r="KX15" s="12">
        <f t="shared" si="61"/>
        <v>1224</v>
      </c>
      <c r="KY15" s="11">
        <v>6</v>
      </c>
      <c r="KZ15" s="11">
        <v>5</v>
      </c>
      <c r="LA15" s="11">
        <v>4</v>
      </c>
      <c r="LB15" s="11">
        <v>3</v>
      </c>
      <c r="LC15" s="12">
        <f t="shared" si="62"/>
        <v>510</v>
      </c>
      <c r="LD15" s="12">
        <f t="shared" si="63"/>
        <v>425</v>
      </c>
      <c r="LE15" s="12">
        <f t="shared" si="64"/>
        <v>340</v>
      </c>
      <c r="LF15" s="12">
        <f t="shared" si="65"/>
        <v>255</v>
      </c>
      <c r="LG15" s="12">
        <f t="shared" si="136"/>
        <v>18</v>
      </c>
      <c r="LH15" s="12">
        <f t="shared" si="66"/>
        <v>1530</v>
      </c>
      <c r="LI15" s="12">
        <f t="shared" si="137"/>
        <v>2754</v>
      </c>
      <c r="LJ15" s="11">
        <v>138</v>
      </c>
      <c r="LK15" s="11">
        <v>145</v>
      </c>
      <c r="LL15" s="11">
        <v>89</v>
      </c>
      <c r="LM15" s="14">
        <f t="shared" si="138"/>
        <v>107.66666666666667</v>
      </c>
      <c r="LN15" s="11">
        <f t="shared" si="139"/>
        <v>20010</v>
      </c>
      <c r="LO15" s="11">
        <v>2</v>
      </c>
      <c r="LP15" s="11">
        <v>4</v>
      </c>
      <c r="LQ15" s="11">
        <v>5</v>
      </c>
      <c r="LR15" s="11">
        <v>6</v>
      </c>
      <c r="LS15" s="11">
        <v>8</v>
      </c>
      <c r="LT15" s="16">
        <f t="shared" si="140"/>
        <v>5</v>
      </c>
      <c r="LU15" s="12">
        <v>107</v>
      </c>
      <c r="LV15" s="12">
        <v>99</v>
      </c>
      <c r="LW15" s="12">
        <f t="shared" si="141"/>
        <v>8</v>
      </c>
      <c r="LX15" s="12">
        <v>106</v>
      </c>
      <c r="LY15" s="12">
        <v>112</v>
      </c>
      <c r="LZ15" s="12">
        <v>332</v>
      </c>
      <c r="MA15" s="12">
        <v>356</v>
      </c>
      <c r="MB15" s="12">
        <v>6.2</v>
      </c>
      <c r="MC15" s="12">
        <v>1.74</v>
      </c>
      <c r="MD15" s="16">
        <v>4.9000000000000004</v>
      </c>
      <c r="ME15" s="12">
        <v>4</v>
      </c>
      <c r="MF15" s="12">
        <v>7</v>
      </c>
      <c r="MG15" s="11">
        <v>66</v>
      </c>
      <c r="MH15" s="11">
        <v>68</v>
      </c>
      <c r="MI15" s="11">
        <v>113</v>
      </c>
      <c r="MJ15" s="11">
        <v>75</v>
      </c>
      <c r="MK15" s="14">
        <f t="shared" si="142"/>
        <v>87.666666666666671</v>
      </c>
      <c r="ML15" s="11">
        <f t="shared" si="143"/>
        <v>7458</v>
      </c>
      <c r="MM15" s="11">
        <v>115</v>
      </c>
      <c r="MN15" s="11">
        <v>78</v>
      </c>
      <c r="MO15" s="14">
        <f t="shared" si="67"/>
        <v>90.333333333333329</v>
      </c>
      <c r="MP15" s="11">
        <f t="shared" si="144"/>
        <v>7820</v>
      </c>
      <c r="MQ15" s="12">
        <v>4</v>
      </c>
      <c r="MR15" s="12">
        <v>3</v>
      </c>
      <c r="MS15" s="16">
        <v>72</v>
      </c>
      <c r="MT15" s="18">
        <f t="shared" si="68"/>
        <v>84.705882352941174</v>
      </c>
      <c r="MU15" s="18">
        <v>78</v>
      </c>
      <c r="MV15" s="18">
        <f t="shared" si="69"/>
        <v>91.764705882352942</v>
      </c>
      <c r="MW15" s="16">
        <v>88</v>
      </c>
      <c r="MX15" s="18">
        <f t="shared" si="70"/>
        <v>83.018867924528308</v>
      </c>
      <c r="MY15" s="18">
        <v>95</v>
      </c>
      <c r="MZ15" s="18">
        <f t="shared" si="71"/>
        <v>89.622641509433961</v>
      </c>
      <c r="NA15" s="16">
        <v>65.099999999999994</v>
      </c>
      <c r="NB15" s="16">
        <f t="shared" si="72"/>
        <v>8.1805359661495203</v>
      </c>
      <c r="NC15" s="18">
        <v>67.8</v>
      </c>
      <c r="ND15" s="18">
        <f t="shared" si="73"/>
        <v>4.3723554301833616</v>
      </c>
      <c r="NE15" s="12">
        <v>122</v>
      </c>
      <c r="NF15" s="18">
        <f t="shared" si="74"/>
        <v>10.294117647058826</v>
      </c>
      <c r="NG15" s="12">
        <v>128</v>
      </c>
      <c r="NH15" s="18">
        <f t="shared" si="75"/>
        <v>5.8823529411764639</v>
      </c>
      <c r="NI15" s="12">
        <v>199</v>
      </c>
      <c r="NJ15" s="18">
        <f t="shared" si="76"/>
        <v>177.67857142857142</v>
      </c>
      <c r="NK15" s="12">
        <v>164</v>
      </c>
      <c r="NL15" s="18">
        <f t="shared" si="77"/>
        <v>146.42857142857142</v>
      </c>
      <c r="NM15" s="12">
        <v>433</v>
      </c>
      <c r="NN15" s="12">
        <v>393</v>
      </c>
      <c r="NO15" s="12">
        <v>7.8</v>
      </c>
      <c r="NP15" s="12">
        <v>7.1</v>
      </c>
      <c r="NQ15" s="12">
        <v>1.84</v>
      </c>
      <c r="NR15" s="12">
        <v>1.91</v>
      </c>
      <c r="NS15" s="16">
        <v>5.2</v>
      </c>
      <c r="NT15" s="11">
        <v>4.7</v>
      </c>
      <c r="NU15" s="12">
        <f t="shared" si="78"/>
        <v>4624</v>
      </c>
      <c r="NV15" s="12">
        <f t="shared" si="79"/>
        <v>6460</v>
      </c>
      <c r="NW15" s="12">
        <f t="shared" si="145"/>
        <v>11084</v>
      </c>
      <c r="NX15" s="12">
        <f t="shared" si="80"/>
        <v>3944</v>
      </c>
      <c r="NY15" s="12">
        <f t="shared" si="81"/>
        <v>5270</v>
      </c>
      <c r="NZ15" s="12">
        <f t="shared" si="146"/>
        <v>9214</v>
      </c>
    </row>
    <row r="16" spans="1:390" x14ac:dyDescent="0.3">
      <c r="A16" s="13">
        <v>15</v>
      </c>
      <c r="B16" s="14">
        <v>24</v>
      </c>
      <c r="C16" s="15">
        <v>4.8</v>
      </c>
      <c r="D16" s="16">
        <v>75.7</v>
      </c>
      <c r="E16" s="16">
        <v>1.7</v>
      </c>
      <c r="F16" s="16">
        <f t="shared" si="82"/>
        <v>26.193771626297583</v>
      </c>
      <c r="G16" s="16">
        <v>84.5</v>
      </c>
      <c r="H16" s="16">
        <v>91</v>
      </c>
      <c r="I16" s="16">
        <v>6</v>
      </c>
      <c r="J16" s="16">
        <v>5</v>
      </c>
      <c r="K16" s="16">
        <v>7.5</v>
      </c>
      <c r="L16" s="16">
        <v>17</v>
      </c>
      <c r="M16" s="16">
        <v>12</v>
      </c>
      <c r="N16" s="16">
        <v>14.5</v>
      </c>
      <c r="O16" s="16">
        <v>20</v>
      </c>
      <c r="P16" s="16">
        <v>5.5</v>
      </c>
      <c r="Q16" s="16">
        <v>9</v>
      </c>
      <c r="R16" s="16">
        <v>6.5</v>
      </c>
      <c r="S16" s="16">
        <f t="shared" si="83"/>
        <v>103</v>
      </c>
      <c r="T16" s="16">
        <f t="shared" si="0"/>
        <v>12.209</v>
      </c>
      <c r="U16" s="16">
        <f t="shared" si="1"/>
        <v>22.391145770246851</v>
      </c>
      <c r="V16" s="16">
        <f t="shared" si="2"/>
        <v>0.9285714285714286</v>
      </c>
      <c r="W16" s="16">
        <f t="shared" si="3"/>
        <v>16.950097348076866</v>
      </c>
      <c r="X16" s="16">
        <f t="shared" si="4"/>
        <v>58.749902651923136</v>
      </c>
      <c r="Y16" s="16">
        <f t="shared" si="84"/>
        <v>77.608854229753149</v>
      </c>
      <c r="Z16" s="14">
        <v>85</v>
      </c>
      <c r="AA16" s="16">
        <v>4.3</v>
      </c>
      <c r="AB16" s="16">
        <f t="shared" si="85"/>
        <v>70.636550308008196</v>
      </c>
      <c r="AC16" s="16">
        <f t="shared" si="86"/>
        <v>0.90156666666666674</v>
      </c>
      <c r="AD16" s="16">
        <v>89</v>
      </c>
      <c r="AE16" s="16">
        <v>106</v>
      </c>
      <c r="AF16" s="16">
        <v>89</v>
      </c>
      <c r="AG16" s="16">
        <v>110</v>
      </c>
      <c r="AH16" s="16">
        <f t="shared" si="87"/>
        <v>71.2</v>
      </c>
      <c r="AI16" s="16">
        <f t="shared" si="88"/>
        <v>88</v>
      </c>
      <c r="AJ16" s="11">
        <v>72</v>
      </c>
      <c r="AK16" s="11">
        <v>88</v>
      </c>
      <c r="AL16" s="16">
        <v>69.8</v>
      </c>
      <c r="AM16" s="11">
        <v>117</v>
      </c>
      <c r="AN16" s="11">
        <v>10</v>
      </c>
      <c r="AO16" s="11">
        <v>11</v>
      </c>
      <c r="AP16" s="11">
        <v>10</v>
      </c>
      <c r="AQ16" s="11">
        <v>8</v>
      </c>
      <c r="AR16" s="11">
        <v>6</v>
      </c>
      <c r="AS16" s="11">
        <f t="shared" si="89"/>
        <v>792</v>
      </c>
      <c r="AT16" s="11">
        <f t="shared" si="90"/>
        <v>720</v>
      </c>
      <c r="AU16" s="11">
        <f t="shared" si="91"/>
        <v>576</v>
      </c>
      <c r="AV16" s="11">
        <f t="shared" si="92"/>
        <v>432</v>
      </c>
      <c r="AW16" s="11">
        <f t="shared" si="93"/>
        <v>35</v>
      </c>
      <c r="AX16" s="11">
        <f t="shared" si="5"/>
        <v>2520</v>
      </c>
      <c r="AY16" s="11">
        <v>10</v>
      </c>
      <c r="AZ16" s="11">
        <v>8</v>
      </c>
      <c r="BA16" s="11">
        <v>7</v>
      </c>
      <c r="BB16" s="11">
        <v>5</v>
      </c>
      <c r="BC16" s="11">
        <f t="shared" si="147"/>
        <v>880</v>
      </c>
      <c r="BD16" s="11">
        <f t="shared" si="94"/>
        <v>704</v>
      </c>
      <c r="BE16" s="11">
        <f t="shared" si="95"/>
        <v>616</v>
      </c>
      <c r="BF16" s="11">
        <f t="shared" si="96"/>
        <v>440</v>
      </c>
      <c r="BG16" s="11">
        <f t="shared" si="97"/>
        <v>30</v>
      </c>
      <c r="BH16" s="12">
        <f t="shared" si="98"/>
        <v>2640</v>
      </c>
      <c r="BI16" s="12">
        <f t="shared" si="99"/>
        <v>5160</v>
      </c>
      <c r="BJ16" s="11">
        <v>133</v>
      </c>
      <c r="BK16" s="11">
        <v>138</v>
      </c>
      <c r="BL16" s="11">
        <v>78</v>
      </c>
      <c r="BM16" s="14">
        <f t="shared" si="100"/>
        <v>98</v>
      </c>
      <c r="BN16" s="11">
        <f t="shared" si="101"/>
        <v>18354</v>
      </c>
      <c r="BO16" s="11">
        <v>0</v>
      </c>
      <c r="BP16" s="11">
        <v>2</v>
      </c>
      <c r="BQ16" s="11">
        <v>3</v>
      </c>
      <c r="BR16" s="11">
        <v>5</v>
      </c>
      <c r="BS16" s="11">
        <v>7</v>
      </c>
      <c r="BT16" s="16">
        <f t="shared" si="102"/>
        <v>3.4</v>
      </c>
      <c r="BU16" s="12">
        <v>126</v>
      </c>
      <c r="BV16" s="12">
        <v>99</v>
      </c>
      <c r="BW16" s="12">
        <f t="shared" si="103"/>
        <v>27</v>
      </c>
      <c r="BX16" s="12">
        <v>78</v>
      </c>
      <c r="BY16" s="12">
        <v>88</v>
      </c>
      <c r="BZ16" s="12">
        <v>291</v>
      </c>
      <c r="CA16" s="12">
        <v>302</v>
      </c>
      <c r="CB16" s="17">
        <v>4</v>
      </c>
      <c r="CC16" s="12">
        <v>1.45</v>
      </c>
      <c r="CD16" s="16">
        <v>7.4</v>
      </c>
      <c r="CE16" s="12">
        <v>4</v>
      </c>
      <c r="CF16" s="11">
        <v>10</v>
      </c>
      <c r="CG16" s="11">
        <v>9</v>
      </c>
      <c r="CH16" s="11">
        <v>7</v>
      </c>
      <c r="CI16" s="11">
        <v>6</v>
      </c>
      <c r="CJ16" s="11">
        <f t="shared" si="6"/>
        <v>720</v>
      </c>
      <c r="CK16" s="11">
        <f t="shared" si="7"/>
        <v>648</v>
      </c>
      <c r="CL16" s="11">
        <f t="shared" si="8"/>
        <v>504</v>
      </c>
      <c r="CM16" s="11">
        <f t="shared" si="9"/>
        <v>432</v>
      </c>
      <c r="CN16" s="11">
        <f t="shared" si="104"/>
        <v>32</v>
      </c>
      <c r="CO16" s="12">
        <f t="shared" si="10"/>
        <v>2304</v>
      </c>
      <c r="CP16" s="11">
        <v>10</v>
      </c>
      <c r="CQ16" s="11">
        <v>8</v>
      </c>
      <c r="CR16" s="11">
        <v>6</v>
      </c>
      <c r="CS16" s="11">
        <v>5</v>
      </c>
      <c r="CT16" s="12">
        <f t="shared" si="11"/>
        <v>880</v>
      </c>
      <c r="CU16" s="12">
        <f t="shared" si="12"/>
        <v>704</v>
      </c>
      <c r="CV16" s="12">
        <f t="shared" si="13"/>
        <v>528</v>
      </c>
      <c r="CW16" s="12">
        <f t="shared" si="14"/>
        <v>440</v>
      </c>
      <c r="CX16" s="12">
        <f t="shared" si="15"/>
        <v>2552</v>
      </c>
      <c r="CY16" s="12">
        <f t="shared" si="105"/>
        <v>29</v>
      </c>
      <c r="CZ16" s="12">
        <f t="shared" si="106"/>
        <v>4856</v>
      </c>
      <c r="DA16" s="11">
        <v>136</v>
      </c>
      <c r="DB16" s="11">
        <v>141</v>
      </c>
      <c r="DC16" s="11">
        <v>81</v>
      </c>
      <c r="DD16" s="14">
        <f t="shared" si="107"/>
        <v>101</v>
      </c>
      <c r="DE16" s="11">
        <f t="shared" si="108"/>
        <v>19176</v>
      </c>
      <c r="DF16" s="11">
        <v>0</v>
      </c>
      <c r="DG16" s="11">
        <v>2</v>
      </c>
      <c r="DH16" s="11">
        <v>4</v>
      </c>
      <c r="DI16" s="11">
        <v>5</v>
      </c>
      <c r="DJ16" s="11">
        <v>7</v>
      </c>
      <c r="DK16" s="16">
        <f t="shared" si="109"/>
        <v>3.6</v>
      </c>
      <c r="DL16" s="12">
        <v>121</v>
      </c>
      <c r="DM16" s="12">
        <v>95</v>
      </c>
      <c r="DN16" s="12">
        <f t="shared" si="110"/>
        <v>26</v>
      </c>
      <c r="DO16" s="12">
        <v>89</v>
      </c>
      <c r="DP16" s="12">
        <v>95</v>
      </c>
      <c r="DQ16" s="12">
        <v>311</v>
      </c>
      <c r="DR16" s="12">
        <v>319</v>
      </c>
      <c r="DS16" s="17">
        <v>4.7</v>
      </c>
      <c r="DT16" s="18">
        <v>1.97</v>
      </c>
      <c r="DU16" s="16">
        <v>7.2</v>
      </c>
      <c r="DV16" s="12">
        <v>3</v>
      </c>
      <c r="DW16" s="11">
        <v>12</v>
      </c>
      <c r="DX16" s="11">
        <v>10</v>
      </c>
      <c r="DY16" s="11">
        <v>7</v>
      </c>
      <c r="DZ16" s="11">
        <v>6</v>
      </c>
      <c r="EA16" s="12">
        <f t="shared" si="16"/>
        <v>864</v>
      </c>
      <c r="EB16" s="12">
        <f t="shared" si="17"/>
        <v>720</v>
      </c>
      <c r="EC16" s="12">
        <f t="shared" si="18"/>
        <v>504</v>
      </c>
      <c r="ED16" s="12">
        <f t="shared" si="19"/>
        <v>432</v>
      </c>
      <c r="EE16" s="12">
        <f t="shared" si="111"/>
        <v>35</v>
      </c>
      <c r="EF16" s="12">
        <f t="shared" si="20"/>
        <v>2520</v>
      </c>
      <c r="EG16" s="11">
        <v>9</v>
      </c>
      <c r="EH16" s="11">
        <v>7</v>
      </c>
      <c r="EI16" s="11">
        <v>6</v>
      </c>
      <c r="EJ16" s="11">
        <v>5</v>
      </c>
      <c r="EK16" s="12">
        <f t="shared" si="21"/>
        <v>792</v>
      </c>
      <c r="EL16" s="12">
        <f t="shared" si="22"/>
        <v>616</v>
      </c>
      <c r="EM16" s="12">
        <f t="shared" si="23"/>
        <v>528</v>
      </c>
      <c r="EN16" s="12">
        <f t="shared" si="24"/>
        <v>440</v>
      </c>
      <c r="EO16" s="12">
        <f t="shared" si="112"/>
        <v>27</v>
      </c>
      <c r="EP16" s="12">
        <f t="shared" si="25"/>
        <v>2376</v>
      </c>
      <c r="EQ16" s="12">
        <f t="shared" si="113"/>
        <v>4896</v>
      </c>
      <c r="ER16" s="11">
        <v>135</v>
      </c>
      <c r="ES16" s="11">
        <v>139</v>
      </c>
      <c r="ET16" s="11">
        <v>84</v>
      </c>
      <c r="EU16" s="14">
        <f t="shared" si="114"/>
        <v>102.33333333333333</v>
      </c>
      <c r="EV16" s="11">
        <f t="shared" si="115"/>
        <v>18765</v>
      </c>
      <c r="EW16" s="11">
        <v>1</v>
      </c>
      <c r="EX16" s="11">
        <v>2</v>
      </c>
      <c r="EY16" s="11">
        <v>3</v>
      </c>
      <c r="EZ16" s="11">
        <v>5</v>
      </c>
      <c r="FA16" s="11">
        <v>6</v>
      </c>
      <c r="FB16" s="11">
        <f t="shared" si="116"/>
        <v>3.4</v>
      </c>
      <c r="FC16" s="12">
        <v>126</v>
      </c>
      <c r="FD16" s="12">
        <v>101</v>
      </c>
      <c r="FE16" s="12">
        <f t="shared" si="117"/>
        <v>25</v>
      </c>
      <c r="FF16" s="12">
        <v>97</v>
      </c>
      <c r="FG16" s="12">
        <v>104</v>
      </c>
      <c r="FH16" s="12">
        <v>309</v>
      </c>
      <c r="FI16" s="12">
        <v>321</v>
      </c>
      <c r="FJ16" s="12">
        <v>4.4000000000000004</v>
      </c>
      <c r="FK16" s="18">
        <v>2.16</v>
      </c>
      <c r="FL16" s="16">
        <v>7.5</v>
      </c>
      <c r="FM16" s="12">
        <v>3</v>
      </c>
      <c r="FN16" s="12">
        <v>4</v>
      </c>
      <c r="FO16" s="11">
        <v>82</v>
      </c>
      <c r="FP16" s="11">
        <v>79</v>
      </c>
      <c r="FQ16" s="11">
        <v>107</v>
      </c>
      <c r="FR16" s="11">
        <v>61</v>
      </c>
      <c r="FS16" s="14">
        <f t="shared" si="118"/>
        <v>76.333333333333329</v>
      </c>
      <c r="FT16" s="11">
        <f t="shared" si="119"/>
        <v>8774</v>
      </c>
      <c r="FU16" s="11">
        <v>110</v>
      </c>
      <c r="FV16" s="11">
        <v>66</v>
      </c>
      <c r="FW16" s="14">
        <f t="shared" si="120"/>
        <v>80.666666666666671</v>
      </c>
      <c r="FX16" s="11">
        <f t="shared" si="121"/>
        <v>8690</v>
      </c>
      <c r="FY16" s="12">
        <v>2</v>
      </c>
      <c r="FZ16" s="12">
        <v>1</v>
      </c>
      <c r="GA16" s="16">
        <v>81</v>
      </c>
      <c r="GB16" s="16">
        <f t="shared" si="26"/>
        <v>91.011235955056179</v>
      </c>
      <c r="GC16" s="12">
        <v>88</v>
      </c>
      <c r="GD16" s="16">
        <f t="shared" si="27"/>
        <v>98.876404494382029</v>
      </c>
      <c r="GE16" s="16">
        <v>94</v>
      </c>
      <c r="GF16" s="16">
        <f t="shared" si="28"/>
        <v>85.454545454545453</v>
      </c>
      <c r="GG16" s="16">
        <v>106</v>
      </c>
      <c r="GH16" s="16">
        <f t="shared" si="29"/>
        <v>96.36363636363636</v>
      </c>
      <c r="GI16" s="16">
        <v>64.7</v>
      </c>
      <c r="GJ16" s="16">
        <f t="shared" si="30"/>
        <v>7.3065902578796482</v>
      </c>
      <c r="GK16" s="12">
        <v>67.8</v>
      </c>
      <c r="GL16" s="16">
        <f t="shared" si="31"/>
        <v>2.8653295128939789</v>
      </c>
      <c r="GM16" s="11">
        <v>108</v>
      </c>
      <c r="GN16" s="18">
        <f t="shared" si="32"/>
        <v>7.6923076923076934</v>
      </c>
      <c r="GO16" s="12">
        <v>112</v>
      </c>
      <c r="GP16" s="18">
        <f t="shared" si="33"/>
        <v>4.2735042735042725</v>
      </c>
      <c r="GQ16" s="18">
        <v>192</v>
      </c>
      <c r="GR16" s="18">
        <f t="shared" si="34"/>
        <v>184.61538461538461</v>
      </c>
      <c r="GS16" s="18">
        <v>115</v>
      </c>
      <c r="GT16" s="18">
        <f t="shared" si="35"/>
        <v>110.57692307692308</v>
      </c>
      <c r="GU16" s="18">
        <v>425</v>
      </c>
      <c r="GV16" s="18"/>
      <c r="GW16" s="18">
        <v>348</v>
      </c>
      <c r="GX16" s="18"/>
      <c r="GY16" s="17">
        <v>6.6</v>
      </c>
      <c r="GZ16" s="12">
        <v>6.1</v>
      </c>
      <c r="HA16" s="18">
        <v>2.2200000000000002</v>
      </c>
      <c r="HB16" s="12">
        <v>1.98</v>
      </c>
      <c r="HC16" s="16">
        <v>7.2</v>
      </c>
      <c r="HD16" s="12">
        <v>7.4</v>
      </c>
      <c r="HE16" s="16">
        <v>67.8</v>
      </c>
      <c r="HF16" s="11">
        <v>118</v>
      </c>
      <c r="HG16" s="11">
        <v>12</v>
      </c>
      <c r="HH16" s="11">
        <v>9</v>
      </c>
      <c r="HI16" s="11">
        <v>7</v>
      </c>
      <c r="HJ16" s="11">
        <v>6</v>
      </c>
      <c r="HK16" s="12">
        <f t="shared" si="36"/>
        <v>864</v>
      </c>
      <c r="HL16" s="12">
        <f t="shared" si="37"/>
        <v>648</v>
      </c>
      <c r="HM16" s="12">
        <f t="shared" si="38"/>
        <v>504</v>
      </c>
      <c r="HN16" s="12">
        <f t="shared" si="39"/>
        <v>432</v>
      </c>
      <c r="HO16" s="12">
        <f t="shared" si="122"/>
        <v>34</v>
      </c>
      <c r="HP16" s="12">
        <f t="shared" si="40"/>
        <v>2448</v>
      </c>
      <c r="HQ16" s="11">
        <v>11</v>
      </c>
      <c r="HR16" s="11">
        <v>9</v>
      </c>
      <c r="HS16" s="11">
        <v>7</v>
      </c>
      <c r="HT16" s="11">
        <v>5</v>
      </c>
      <c r="HU16" s="12">
        <f t="shared" si="41"/>
        <v>968</v>
      </c>
      <c r="HV16" s="12">
        <f t="shared" si="42"/>
        <v>792</v>
      </c>
      <c r="HW16" s="12">
        <f t="shared" si="43"/>
        <v>616</v>
      </c>
      <c r="HX16" s="12">
        <f t="shared" si="44"/>
        <v>440</v>
      </c>
      <c r="HY16" s="12">
        <f t="shared" si="123"/>
        <v>32</v>
      </c>
      <c r="HZ16" s="12">
        <f t="shared" si="45"/>
        <v>2816</v>
      </c>
      <c r="IA16" s="12">
        <f t="shared" si="124"/>
        <v>5264</v>
      </c>
      <c r="IB16" s="11">
        <v>168</v>
      </c>
      <c r="IC16" s="11">
        <v>127</v>
      </c>
      <c r="ID16" s="11">
        <v>92</v>
      </c>
      <c r="IE16" s="14">
        <f t="shared" si="125"/>
        <v>103.66666666666667</v>
      </c>
      <c r="IF16" s="12">
        <f t="shared" si="46"/>
        <v>21336</v>
      </c>
      <c r="IG16" s="11">
        <v>0</v>
      </c>
      <c r="IH16" s="11">
        <v>2</v>
      </c>
      <c r="II16" s="11">
        <v>3</v>
      </c>
      <c r="IJ16" s="11">
        <v>4</v>
      </c>
      <c r="IK16" s="11">
        <v>6</v>
      </c>
      <c r="IL16" s="16">
        <f t="shared" si="126"/>
        <v>3</v>
      </c>
      <c r="IM16" s="12">
        <v>126</v>
      </c>
      <c r="IN16" s="12">
        <v>119</v>
      </c>
      <c r="IO16" s="12">
        <f t="shared" si="127"/>
        <v>7</v>
      </c>
      <c r="IP16" s="12">
        <v>75</v>
      </c>
      <c r="IQ16" s="12">
        <v>81</v>
      </c>
      <c r="IR16" s="12">
        <v>291</v>
      </c>
      <c r="IS16" s="12">
        <v>302</v>
      </c>
      <c r="IT16" s="12">
        <v>5.0999999999999996</v>
      </c>
      <c r="IU16" s="12">
        <v>1.36</v>
      </c>
      <c r="IV16" s="16">
        <v>4.8</v>
      </c>
      <c r="IW16" s="12">
        <v>3</v>
      </c>
      <c r="IX16" s="11">
        <v>11</v>
      </c>
      <c r="IY16" s="11">
        <v>7</v>
      </c>
      <c r="IZ16" s="11">
        <v>5</v>
      </c>
      <c r="JA16" s="11">
        <v>4</v>
      </c>
      <c r="JB16" s="12">
        <f t="shared" si="47"/>
        <v>792</v>
      </c>
      <c r="JC16" s="12">
        <f t="shared" si="48"/>
        <v>504</v>
      </c>
      <c r="JD16" s="12">
        <f t="shared" si="49"/>
        <v>360</v>
      </c>
      <c r="JE16" s="12">
        <f t="shared" si="50"/>
        <v>288</v>
      </c>
      <c r="JF16" s="12">
        <f t="shared" si="128"/>
        <v>27</v>
      </c>
      <c r="JG16" s="12">
        <f t="shared" si="51"/>
        <v>1944</v>
      </c>
      <c r="JH16" s="11">
        <v>10</v>
      </c>
      <c r="JI16" s="11">
        <v>9</v>
      </c>
      <c r="JJ16" s="11">
        <v>7</v>
      </c>
      <c r="JK16" s="11">
        <v>5</v>
      </c>
      <c r="JL16" s="12">
        <f t="shared" si="52"/>
        <v>880</v>
      </c>
      <c r="JM16" s="12">
        <f t="shared" si="53"/>
        <v>792</v>
      </c>
      <c r="JN16" s="12">
        <f t="shared" si="54"/>
        <v>616</v>
      </c>
      <c r="JO16" s="12">
        <f t="shared" si="55"/>
        <v>440</v>
      </c>
      <c r="JP16" s="12">
        <f t="shared" si="129"/>
        <v>31</v>
      </c>
      <c r="JQ16" s="12">
        <f t="shared" si="56"/>
        <v>2728</v>
      </c>
      <c r="JR16" s="12">
        <f t="shared" si="130"/>
        <v>4672</v>
      </c>
      <c r="JS16" s="11">
        <v>171</v>
      </c>
      <c r="JT16" s="11">
        <v>122</v>
      </c>
      <c r="JU16" s="11">
        <v>89</v>
      </c>
      <c r="JV16" s="14">
        <f t="shared" si="131"/>
        <v>100</v>
      </c>
      <c r="JW16" s="11">
        <f t="shared" si="132"/>
        <v>20862</v>
      </c>
      <c r="JX16" s="11">
        <v>1</v>
      </c>
      <c r="JY16" s="11">
        <v>3</v>
      </c>
      <c r="JZ16" s="11">
        <v>4</v>
      </c>
      <c r="KA16" s="11">
        <v>6</v>
      </c>
      <c r="KB16" s="11">
        <v>8</v>
      </c>
      <c r="KC16" s="16">
        <f t="shared" si="133"/>
        <v>4.4000000000000004</v>
      </c>
      <c r="KD16" s="12">
        <v>131</v>
      </c>
      <c r="KE16" s="12">
        <v>124</v>
      </c>
      <c r="KF16" s="12">
        <f t="shared" si="134"/>
        <v>7</v>
      </c>
      <c r="KG16" s="12">
        <v>101</v>
      </c>
      <c r="KH16" s="12">
        <v>113</v>
      </c>
      <c r="KI16" s="12">
        <v>328</v>
      </c>
      <c r="KJ16" s="12">
        <v>337</v>
      </c>
      <c r="KK16" s="17">
        <v>6.3</v>
      </c>
      <c r="KL16" s="12">
        <v>1.42</v>
      </c>
      <c r="KM16" s="16">
        <v>4.7</v>
      </c>
      <c r="KN16" s="12">
        <v>2</v>
      </c>
      <c r="KO16" s="11">
        <v>10</v>
      </c>
      <c r="KP16" s="11">
        <v>6</v>
      </c>
      <c r="KQ16" s="11">
        <v>5</v>
      </c>
      <c r="KR16" s="11">
        <v>4</v>
      </c>
      <c r="KS16" s="12">
        <f t="shared" si="57"/>
        <v>720</v>
      </c>
      <c r="KT16" s="12">
        <f t="shared" si="58"/>
        <v>432</v>
      </c>
      <c r="KU16" s="11">
        <f t="shared" si="59"/>
        <v>360</v>
      </c>
      <c r="KV16" s="12">
        <f t="shared" si="60"/>
        <v>288</v>
      </c>
      <c r="KW16" s="12">
        <f t="shared" si="135"/>
        <v>25</v>
      </c>
      <c r="KX16" s="12">
        <f t="shared" si="61"/>
        <v>1800</v>
      </c>
      <c r="KY16" s="11">
        <v>8</v>
      </c>
      <c r="KZ16" s="11">
        <v>7</v>
      </c>
      <c r="LA16" s="11">
        <v>6</v>
      </c>
      <c r="LB16" s="11">
        <v>5</v>
      </c>
      <c r="LC16" s="12">
        <f t="shared" si="62"/>
        <v>704</v>
      </c>
      <c r="LD16" s="12">
        <f t="shared" si="63"/>
        <v>616</v>
      </c>
      <c r="LE16" s="12">
        <f t="shared" si="64"/>
        <v>528</v>
      </c>
      <c r="LF16" s="12">
        <f t="shared" si="65"/>
        <v>440</v>
      </c>
      <c r="LG16" s="12">
        <f t="shared" si="136"/>
        <v>26</v>
      </c>
      <c r="LH16" s="12">
        <f t="shared" si="66"/>
        <v>2288</v>
      </c>
      <c r="LI16" s="12">
        <f t="shared" si="137"/>
        <v>4088</v>
      </c>
      <c r="LJ16" s="11">
        <v>169</v>
      </c>
      <c r="LK16" s="11">
        <v>127</v>
      </c>
      <c r="LL16" s="11">
        <v>92</v>
      </c>
      <c r="LM16" s="14">
        <f t="shared" si="138"/>
        <v>103.66666666666667</v>
      </c>
      <c r="LN16" s="11">
        <f t="shared" si="139"/>
        <v>21463</v>
      </c>
      <c r="LO16" s="11">
        <v>1</v>
      </c>
      <c r="LP16" s="11">
        <v>3</v>
      </c>
      <c r="LQ16" s="11">
        <v>4</v>
      </c>
      <c r="LR16" s="11">
        <v>5</v>
      </c>
      <c r="LS16" s="11">
        <v>7</v>
      </c>
      <c r="LT16" s="16">
        <f t="shared" si="140"/>
        <v>4</v>
      </c>
      <c r="LU16" s="12">
        <v>127</v>
      </c>
      <c r="LV16" s="12">
        <v>121</v>
      </c>
      <c r="LW16" s="12">
        <f t="shared" si="141"/>
        <v>6</v>
      </c>
      <c r="LX16" s="12">
        <v>113</v>
      </c>
      <c r="LY16" s="12">
        <v>121</v>
      </c>
      <c r="LZ16" s="12">
        <v>336</v>
      </c>
      <c r="MA16" s="12">
        <v>349</v>
      </c>
      <c r="MB16" s="12">
        <v>6.7</v>
      </c>
      <c r="MC16" s="12">
        <v>1.64</v>
      </c>
      <c r="MD16" s="16">
        <v>4.8</v>
      </c>
      <c r="ME16" s="12">
        <v>2</v>
      </c>
      <c r="MF16" s="12">
        <v>3</v>
      </c>
      <c r="MG16" s="11">
        <v>82</v>
      </c>
      <c r="MH16" s="11">
        <v>78</v>
      </c>
      <c r="MI16" s="11">
        <v>118</v>
      </c>
      <c r="MJ16" s="11">
        <v>88</v>
      </c>
      <c r="MK16" s="14">
        <f t="shared" si="142"/>
        <v>98</v>
      </c>
      <c r="ML16" s="11">
        <f t="shared" si="143"/>
        <v>9676</v>
      </c>
      <c r="MM16" s="11">
        <v>129</v>
      </c>
      <c r="MN16" s="11">
        <v>85</v>
      </c>
      <c r="MO16" s="14">
        <f t="shared" si="67"/>
        <v>99.666666666666671</v>
      </c>
      <c r="MP16" s="11">
        <f t="shared" si="144"/>
        <v>10062</v>
      </c>
      <c r="MQ16" s="12">
        <v>4</v>
      </c>
      <c r="MR16" s="12">
        <v>2</v>
      </c>
      <c r="MS16" s="16">
        <v>78</v>
      </c>
      <c r="MT16" s="18">
        <f t="shared" si="68"/>
        <v>87.640449438202253</v>
      </c>
      <c r="MU16" s="18">
        <v>82</v>
      </c>
      <c r="MV16" s="18">
        <f t="shared" si="69"/>
        <v>92.134831460674164</v>
      </c>
      <c r="MW16" s="16">
        <v>90</v>
      </c>
      <c r="MX16" s="18">
        <f t="shared" si="70"/>
        <v>81.818181818181813</v>
      </c>
      <c r="MY16" s="18">
        <v>100</v>
      </c>
      <c r="MZ16" s="18">
        <f t="shared" si="71"/>
        <v>90.909090909090907</v>
      </c>
      <c r="NA16" s="16">
        <v>62.9</v>
      </c>
      <c r="NB16" s="16">
        <f t="shared" si="72"/>
        <v>7.2271386430678461</v>
      </c>
      <c r="NC16" s="18">
        <v>64.5</v>
      </c>
      <c r="ND16" s="18">
        <f t="shared" si="73"/>
        <v>4.8672566371681398</v>
      </c>
      <c r="NE16" s="12">
        <v>108</v>
      </c>
      <c r="NF16" s="18">
        <f t="shared" si="74"/>
        <v>8.4745762711864359</v>
      </c>
      <c r="NG16" s="12">
        <v>112</v>
      </c>
      <c r="NH16" s="18">
        <f t="shared" si="75"/>
        <v>5.0847457627118615</v>
      </c>
      <c r="NI16" s="12">
        <v>254</v>
      </c>
      <c r="NJ16" s="18">
        <f t="shared" si="76"/>
        <v>209.91735537190084</v>
      </c>
      <c r="NK16" s="12">
        <v>193</v>
      </c>
      <c r="NL16" s="18">
        <f t="shared" si="77"/>
        <v>159.50413223140495</v>
      </c>
      <c r="NM16" s="12">
        <v>489</v>
      </c>
      <c r="NN16" s="12">
        <v>422</v>
      </c>
      <c r="NO16" s="12">
        <v>7.3</v>
      </c>
      <c r="NP16" s="12">
        <v>6.4</v>
      </c>
      <c r="NQ16" s="12">
        <v>1.75</v>
      </c>
      <c r="NR16" s="12">
        <v>1.82</v>
      </c>
      <c r="NS16" s="16">
        <v>5.0999999999999996</v>
      </c>
      <c r="NT16" s="11">
        <v>5.6</v>
      </c>
      <c r="NU16" s="12">
        <f t="shared" si="78"/>
        <v>7344</v>
      </c>
      <c r="NV16" s="12">
        <f t="shared" si="79"/>
        <v>7568</v>
      </c>
      <c r="NW16" s="12">
        <f t="shared" si="145"/>
        <v>14912</v>
      </c>
      <c r="NX16" s="12">
        <f t="shared" si="80"/>
        <v>6192</v>
      </c>
      <c r="NY16" s="12">
        <f t="shared" si="81"/>
        <v>7832</v>
      </c>
      <c r="NZ16" s="12">
        <f t="shared" si="146"/>
        <v>14024</v>
      </c>
    </row>
    <row r="17" spans="1:390" x14ac:dyDescent="0.3">
      <c r="A17" s="13">
        <v>16</v>
      </c>
      <c r="B17" s="14">
        <v>29</v>
      </c>
      <c r="C17" s="15">
        <v>5</v>
      </c>
      <c r="D17" s="16">
        <v>83.5</v>
      </c>
      <c r="E17" s="16">
        <v>1.79</v>
      </c>
      <c r="F17" s="16">
        <f t="shared" si="82"/>
        <v>26.060360163540466</v>
      </c>
      <c r="G17" s="16">
        <v>97.5</v>
      </c>
      <c r="H17" s="16">
        <v>93</v>
      </c>
      <c r="I17" s="16">
        <v>7</v>
      </c>
      <c r="J17" s="16">
        <v>5</v>
      </c>
      <c r="K17" s="16">
        <v>6</v>
      </c>
      <c r="L17" s="16">
        <v>15.5</v>
      </c>
      <c r="M17" s="16">
        <v>10.5</v>
      </c>
      <c r="N17" s="16">
        <v>12.5</v>
      </c>
      <c r="O17" s="16">
        <v>12.5</v>
      </c>
      <c r="P17" s="16">
        <v>7.5</v>
      </c>
      <c r="Q17" s="16">
        <v>8</v>
      </c>
      <c r="R17" s="16">
        <v>5.5</v>
      </c>
      <c r="S17" s="16">
        <f t="shared" si="83"/>
        <v>90</v>
      </c>
      <c r="T17" s="16">
        <f t="shared" si="0"/>
        <v>11.3675</v>
      </c>
      <c r="U17" s="16">
        <f t="shared" si="1"/>
        <v>23.419548612153847</v>
      </c>
      <c r="V17" s="16">
        <f t="shared" si="2"/>
        <v>1.0483870967741935</v>
      </c>
      <c r="W17" s="16">
        <f t="shared" si="3"/>
        <v>19.555323091148463</v>
      </c>
      <c r="X17" s="16">
        <f t="shared" si="4"/>
        <v>63.944676908851534</v>
      </c>
      <c r="Y17" s="16">
        <f t="shared" si="84"/>
        <v>76.580451387846153</v>
      </c>
      <c r="Z17" s="14">
        <v>81</v>
      </c>
      <c r="AA17" s="16">
        <v>4.7</v>
      </c>
      <c r="AB17" s="16">
        <f t="shared" si="85"/>
        <v>94.424912104470138</v>
      </c>
      <c r="AC17" s="16">
        <f t="shared" si="86"/>
        <v>0.93906000000000001</v>
      </c>
      <c r="AD17" s="16">
        <v>95</v>
      </c>
      <c r="AE17" s="16">
        <v>105</v>
      </c>
      <c r="AF17" s="16">
        <v>95</v>
      </c>
      <c r="AG17" s="16">
        <v>109</v>
      </c>
      <c r="AH17" s="16">
        <f t="shared" si="87"/>
        <v>76</v>
      </c>
      <c r="AI17" s="16">
        <f t="shared" si="88"/>
        <v>87.2</v>
      </c>
      <c r="AJ17" s="11">
        <v>76</v>
      </c>
      <c r="AK17" s="11">
        <v>88</v>
      </c>
      <c r="AL17" s="16">
        <v>89.7</v>
      </c>
      <c r="AM17" s="11">
        <v>124</v>
      </c>
      <c r="AN17" s="11">
        <v>10</v>
      </c>
      <c r="AO17" s="11">
        <v>11</v>
      </c>
      <c r="AP17" s="11">
        <v>9</v>
      </c>
      <c r="AQ17" s="11">
        <v>8</v>
      </c>
      <c r="AR17" s="11">
        <v>6</v>
      </c>
      <c r="AS17" s="11">
        <f t="shared" si="89"/>
        <v>836</v>
      </c>
      <c r="AT17" s="11">
        <f t="shared" si="90"/>
        <v>684</v>
      </c>
      <c r="AU17" s="11">
        <f t="shared" si="91"/>
        <v>608</v>
      </c>
      <c r="AV17" s="11">
        <f t="shared" si="92"/>
        <v>456</v>
      </c>
      <c r="AW17" s="11">
        <f t="shared" si="93"/>
        <v>34</v>
      </c>
      <c r="AX17" s="11">
        <f t="shared" si="5"/>
        <v>2584</v>
      </c>
      <c r="AY17" s="11">
        <v>8</v>
      </c>
      <c r="AZ17" s="11">
        <v>7</v>
      </c>
      <c r="BA17" s="11">
        <v>6</v>
      </c>
      <c r="BB17" s="11">
        <v>4</v>
      </c>
      <c r="BC17" s="11">
        <f t="shared" si="147"/>
        <v>704</v>
      </c>
      <c r="BD17" s="11">
        <f t="shared" si="94"/>
        <v>616</v>
      </c>
      <c r="BE17" s="11">
        <f t="shared" si="95"/>
        <v>528</v>
      </c>
      <c r="BF17" s="11">
        <f t="shared" si="96"/>
        <v>352</v>
      </c>
      <c r="BG17" s="11">
        <f t="shared" si="97"/>
        <v>25</v>
      </c>
      <c r="BH17" s="12">
        <f t="shared" si="98"/>
        <v>2200</v>
      </c>
      <c r="BI17" s="12">
        <f t="shared" si="99"/>
        <v>4784</v>
      </c>
      <c r="BJ17" s="11">
        <v>142</v>
      </c>
      <c r="BK17" s="11">
        <v>156</v>
      </c>
      <c r="BL17" s="11">
        <v>69</v>
      </c>
      <c r="BM17" s="14">
        <f t="shared" si="100"/>
        <v>98</v>
      </c>
      <c r="BN17" s="11">
        <f t="shared" si="101"/>
        <v>22152</v>
      </c>
      <c r="BO17" s="11">
        <v>0</v>
      </c>
      <c r="BP17" s="11">
        <v>4</v>
      </c>
      <c r="BQ17" s="11">
        <v>4</v>
      </c>
      <c r="BR17" s="11">
        <v>6</v>
      </c>
      <c r="BS17" s="11">
        <v>8</v>
      </c>
      <c r="BT17" s="16">
        <f t="shared" si="102"/>
        <v>4.4000000000000004</v>
      </c>
      <c r="BU17" s="12">
        <v>109</v>
      </c>
      <c r="BV17" s="12">
        <v>84</v>
      </c>
      <c r="BW17" s="12">
        <f t="shared" si="103"/>
        <v>25</v>
      </c>
      <c r="BX17" s="12">
        <v>94</v>
      </c>
      <c r="BY17" s="12">
        <v>101</v>
      </c>
      <c r="BZ17" s="12">
        <v>301</v>
      </c>
      <c r="CA17" s="12">
        <v>313</v>
      </c>
      <c r="CB17" s="17">
        <v>3.8</v>
      </c>
      <c r="CC17" s="12">
        <v>1.79</v>
      </c>
      <c r="CD17" s="16">
        <v>6.9</v>
      </c>
      <c r="CE17" s="12">
        <v>4</v>
      </c>
      <c r="CF17" s="11">
        <v>12</v>
      </c>
      <c r="CG17" s="11">
        <v>10</v>
      </c>
      <c r="CH17" s="11">
        <v>8</v>
      </c>
      <c r="CI17" s="11">
        <v>7</v>
      </c>
      <c r="CJ17" s="11">
        <f t="shared" si="6"/>
        <v>912</v>
      </c>
      <c r="CK17" s="11">
        <f t="shared" si="7"/>
        <v>760</v>
      </c>
      <c r="CL17" s="11">
        <f t="shared" si="8"/>
        <v>608</v>
      </c>
      <c r="CM17" s="11">
        <f t="shared" si="9"/>
        <v>532</v>
      </c>
      <c r="CN17" s="11">
        <f t="shared" si="104"/>
        <v>37</v>
      </c>
      <c r="CO17" s="12">
        <f t="shared" si="10"/>
        <v>2812</v>
      </c>
      <c r="CP17" s="11">
        <v>9</v>
      </c>
      <c r="CQ17" s="11">
        <v>7</v>
      </c>
      <c r="CR17" s="11">
        <v>6</v>
      </c>
      <c r="CS17" s="11">
        <v>4</v>
      </c>
      <c r="CT17" s="12">
        <f t="shared" si="11"/>
        <v>792</v>
      </c>
      <c r="CU17" s="12">
        <f t="shared" si="12"/>
        <v>616</v>
      </c>
      <c r="CV17" s="12">
        <f t="shared" si="13"/>
        <v>528</v>
      </c>
      <c r="CW17" s="12">
        <f t="shared" si="14"/>
        <v>352</v>
      </c>
      <c r="CX17" s="12">
        <f t="shared" si="15"/>
        <v>2288</v>
      </c>
      <c r="CY17" s="12">
        <f t="shared" si="105"/>
        <v>26</v>
      </c>
      <c r="CZ17" s="12">
        <f t="shared" si="106"/>
        <v>5100</v>
      </c>
      <c r="DA17" s="11">
        <v>145</v>
      </c>
      <c r="DB17" s="11">
        <v>151</v>
      </c>
      <c r="DC17" s="11">
        <v>74</v>
      </c>
      <c r="DD17" s="14">
        <f t="shared" si="107"/>
        <v>99.666666666666671</v>
      </c>
      <c r="DE17" s="11">
        <f t="shared" si="108"/>
        <v>21895</v>
      </c>
      <c r="DF17" s="11">
        <v>2</v>
      </c>
      <c r="DG17" s="11">
        <v>4</v>
      </c>
      <c r="DH17" s="11">
        <v>5</v>
      </c>
      <c r="DI17" s="11">
        <v>6</v>
      </c>
      <c r="DJ17" s="11">
        <v>8</v>
      </c>
      <c r="DK17" s="16">
        <f t="shared" si="109"/>
        <v>5</v>
      </c>
      <c r="DL17" s="12">
        <v>113</v>
      </c>
      <c r="DM17" s="12">
        <v>80</v>
      </c>
      <c r="DN17" s="12">
        <f t="shared" si="110"/>
        <v>33</v>
      </c>
      <c r="DO17" s="12">
        <v>107</v>
      </c>
      <c r="DP17" s="12">
        <v>111</v>
      </c>
      <c r="DQ17" s="12">
        <v>330</v>
      </c>
      <c r="DR17" s="12">
        <v>333</v>
      </c>
      <c r="DS17" s="17">
        <v>4.8</v>
      </c>
      <c r="DT17" s="18">
        <v>2</v>
      </c>
      <c r="DU17" s="16">
        <v>7.2</v>
      </c>
      <c r="DV17" s="12">
        <v>3</v>
      </c>
      <c r="DW17" s="11">
        <v>11</v>
      </c>
      <c r="DX17" s="11">
        <v>10</v>
      </c>
      <c r="DY17" s="11">
        <v>8</v>
      </c>
      <c r="DZ17" s="11">
        <v>7</v>
      </c>
      <c r="EA17" s="12">
        <f t="shared" si="16"/>
        <v>836</v>
      </c>
      <c r="EB17" s="12">
        <f t="shared" si="17"/>
        <v>760</v>
      </c>
      <c r="EC17" s="12">
        <f t="shared" si="18"/>
        <v>608</v>
      </c>
      <c r="ED17" s="12">
        <f t="shared" si="19"/>
        <v>532</v>
      </c>
      <c r="EE17" s="12">
        <f t="shared" si="111"/>
        <v>36</v>
      </c>
      <c r="EF17" s="12">
        <f t="shared" si="20"/>
        <v>2736</v>
      </c>
      <c r="EG17" s="11">
        <v>7</v>
      </c>
      <c r="EH17" s="11">
        <v>6</v>
      </c>
      <c r="EI17" s="11">
        <v>6</v>
      </c>
      <c r="EJ17" s="11">
        <v>4</v>
      </c>
      <c r="EK17" s="12">
        <f t="shared" si="21"/>
        <v>616</v>
      </c>
      <c r="EL17" s="12">
        <f t="shared" si="22"/>
        <v>528</v>
      </c>
      <c r="EM17" s="12">
        <f t="shared" si="23"/>
        <v>528</v>
      </c>
      <c r="EN17" s="12">
        <f t="shared" si="24"/>
        <v>352</v>
      </c>
      <c r="EO17" s="12">
        <f t="shared" si="112"/>
        <v>23</v>
      </c>
      <c r="EP17" s="12">
        <f t="shared" si="25"/>
        <v>2024</v>
      </c>
      <c r="EQ17" s="12">
        <f t="shared" si="113"/>
        <v>4760</v>
      </c>
      <c r="ER17" s="11">
        <v>141</v>
      </c>
      <c r="ES17" s="11">
        <v>147</v>
      </c>
      <c r="ET17" s="11">
        <v>71</v>
      </c>
      <c r="EU17" s="14">
        <f t="shared" si="114"/>
        <v>96.333333333333329</v>
      </c>
      <c r="EV17" s="11">
        <f t="shared" si="115"/>
        <v>20727</v>
      </c>
      <c r="EW17" s="11">
        <v>2</v>
      </c>
      <c r="EX17" s="11">
        <v>4</v>
      </c>
      <c r="EY17" s="11">
        <v>5</v>
      </c>
      <c r="EZ17" s="11">
        <v>7</v>
      </c>
      <c r="FA17" s="11">
        <v>8</v>
      </c>
      <c r="FB17" s="11">
        <f t="shared" si="116"/>
        <v>5.2</v>
      </c>
      <c r="FC17" s="12">
        <v>120</v>
      </c>
      <c r="FD17" s="12">
        <v>89</v>
      </c>
      <c r="FE17" s="12">
        <f t="shared" si="117"/>
        <v>31</v>
      </c>
      <c r="FF17" s="12">
        <v>113</v>
      </c>
      <c r="FG17" s="12">
        <v>115</v>
      </c>
      <c r="FH17" s="12">
        <v>331</v>
      </c>
      <c r="FI17" s="12">
        <v>338</v>
      </c>
      <c r="FJ17" s="12">
        <v>4.8</v>
      </c>
      <c r="FK17" s="18">
        <v>2.17</v>
      </c>
      <c r="FL17" s="16">
        <v>7.1</v>
      </c>
      <c r="FM17" s="12">
        <v>3</v>
      </c>
      <c r="FN17" s="12">
        <v>5</v>
      </c>
      <c r="FO17" s="11">
        <v>83</v>
      </c>
      <c r="FP17" s="11">
        <v>81</v>
      </c>
      <c r="FQ17" s="11">
        <v>124</v>
      </c>
      <c r="FR17" s="11">
        <v>69</v>
      </c>
      <c r="FS17" s="14">
        <f t="shared" si="118"/>
        <v>87.333333333333329</v>
      </c>
      <c r="FT17" s="11">
        <f t="shared" si="119"/>
        <v>10292</v>
      </c>
      <c r="FU17" s="11">
        <v>122</v>
      </c>
      <c r="FV17" s="11">
        <v>67</v>
      </c>
      <c r="FW17" s="14">
        <f t="shared" si="120"/>
        <v>85.333333333333329</v>
      </c>
      <c r="FX17" s="11">
        <f t="shared" si="121"/>
        <v>9882</v>
      </c>
      <c r="FY17" s="12">
        <v>3</v>
      </c>
      <c r="FZ17" s="12">
        <v>2</v>
      </c>
      <c r="GA17" s="16">
        <v>86</v>
      </c>
      <c r="GB17" s="16">
        <f t="shared" si="26"/>
        <v>90.526315789473685</v>
      </c>
      <c r="GC17" s="12">
        <v>92</v>
      </c>
      <c r="GD17" s="16">
        <f t="shared" si="27"/>
        <v>96.84210526315789</v>
      </c>
      <c r="GE17" s="16">
        <v>95</v>
      </c>
      <c r="GF17" s="16">
        <f t="shared" si="28"/>
        <v>87.155963302752298</v>
      </c>
      <c r="GG17" s="16">
        <v>106</v>
      </c>
      <c r="GH17" s="16">
        <f t="shared" si="29"/>
        <v>97.247706422018354</v>
      </c>
      <c r="GI17" s="16">
        <v>83.4</v>
      </c>
      <c r="GJ17" s="16">
        <f t="shared" si="30"/>
        <v>7.023411371237458</v>
      </c>
      <c r="GK17" s="12">
        <v>87.1</v>
      </c>
      <c r="GL17" s="16">
        <f t="shared" si="31"/>
        <v>2.8985507246376869</v>
      </c>
      <c r="GM17" s="11">
        <v>114</v>
      </c>
      <c r="GN17" s="18">
        <f t="shared" si="32"/>
        <v>8.0645161290322562</v>
      </c>
      <c r="GO17" s="12">
        <v>118</v>
      </c>
      <c r="GP17" s="18">
        <f t="shared" si="33"/>
        <v>4.8387096774193594</v>
      </c>
      <c r="GQ17" s="18">
        <v>203</v>
      </c>
      <c r="GR17" s="18">
        <f t="shared" si="34"/>
        <v>176.52173913043478</v>
      </c>
      <c r="GS17" s="18">
        <v>132</v>
      </c>
      <c r="GT17" s="18">
        <f t="shared" si="35"/>
        <v>114.78260869565217</v>
      </c>
      <c r="GU17" s="18">
        <v>429</v>
      </c>
      <c r="GV17" s="18"/>
      <c r="GW17" s="18">
        <v>366</v>
      </c>
      <c r="GX17" s="18"/>
      <c r="GY17" s="17">
        <v>6.7</v>
      </c>
      <c r="GZ17" s="12">
        <v>5.7</v>
      </c>
      <c r="HA17" s="18">
        <v>2.34</v>
      </c>
      <c r="HB17" s="12">
        <v>2.21</v>
      </c>
      <c r="HC17" s="16">
        <v>7.3</v>
      </c>
      <c r="HD17" s="12">
        <v>7.1</v>
      </c>
      <c r="HE17" s="16">
        <v>91.4</v>
      </c>
      <c r="HF17" s="11">
        <v>124</v>
      </c>
      <c r="HG17" s="11">
        <v>12</v>
      </c>
      <c r="HH17" s="11">
        <v>8</v>
      </c>
      <c r="HI17" s="11">
        <v>6</v>
      </c>
      <c r="HJ17" s="11">
        <v>5</v>
      </c>
      <c r="HK17" s="12">
        <f t="shared" si="36"/>
        <v>912</v>
      </c>
      <c r="HL17" s="12">
        <f t="shared" si="37"/>
        <v>608</v>
      </c>
      <c r="HM17" s="12">
        <f t="shared" si="38"/>
        <v>456</v>
      </c>
      <c r="HN17" s="12">
        <f t="shared" si="39"/>
        <v>380</v>
      </c>
      <c r="HO17" s="12">
        <f t="shared" si="122"/>
        <v>31</v>
      </c>
      <c r="HP17" s="12">
        <f t="shared" si="40"/>
        <v>2356</v>
      </c>
      <c r="HQ17" s="11">
        <v>9</v>
      </c>
      <c r="HR17" s="11">
        <v>7</v>
      </c>
      <c r="HS17" s="11">
        <v>6</v>
      </c>
      <c r="HT17" s="11">
        <v>4</v>
      </c>
      <c r="HU17" s="12">
        <f t="shared" si="41"/>
        <v>792</v>
      </c>
      <c r="HV17" s="12">
        <f t="shared" si="42"/>
        <v>616</v>
      </c>
      <c r="HW17" s="12">
        <f t="shared" si="43"/>
        <v>528</v>
      </c>
      <c r="HX17" s="12">
        <f t="shared" si="44"/>
        <v>352</v>
      </c>
      <c r="HY17" s="12">
        <f t="shared" si="123"/>
        <v>26</v>
      </c>
      <c r="HZ17" s="12">
        <f t="shared" si="45"/>
        <v>2288</v>
      </c>
      <c r="IA17" s="12">
        <f t="shared" si="124"/>
        <v>4644</v>
      </c>
      <c r="IB17" s="11">
        <v>161</v>
      </c>
      <c r="IC17" s="11">
        <v>131</v>
      </c>
      <c r="ID17" s="11">
        <v>69</v>
      </c>
      <c r="IE17" s="14">
        <f t="shared" si="125"/>
        <v>89.666666666666671</v>
      </c>
      <c r="IF17" s="12">
        <f t="shared" si="46"/>
        <v>21091</v>
      </c>
      <c r="IG17" s="11">
        <v>0</v>
      </c>
      <c r="IH17" s="11">
        <v>3</v>
      </c>
      <c r="II17" s="11">
        <v>4</v>
      </c>
      <c r="IJ17" s="11">
        <v>5</v>
      </c>
      <c r="IK17" s="11">
        <v>9</v>
      </c>
      <c r="IL17" s="16">
        <f t="shared" si="126"/>
        <v>4.2</v>
      </c>
      <c r="IM17" s="12">
        <v>118</v>
      </c>
      <c r="IN17" s="12">
        <v>103</v>
      </c>
      <c r="IO17" s="12">
        <f t="shared" si="127"/>
        <v>15</v>
      </c>
      <c r="IP17" s="12">
        <v>99</v>
      </c>
      <c r="IQ17" s="12">
        <v>104</v>
      </c>
      <c r="IR17" s="12">
        <v>316</v>
      </c>
      <c r="IS17" s="12">
        <v>329</v>
      </c>
      <c r="IT17" s="12">
        <v>3.8</v>
      </c>
      <c r="IU17" s="12">
        <v>1.64</v>
      </c>
      <c r="IV17" s="16">
        <v>4.4000000000000004</v>
      </c>
      <c r="IW17" s="12">
        <v>3</v>
      </c>
      <c r="IX17" s="11">
        <v>10</v>
      </c>
      <c r="IY17" s="11">
        <v>6</v>
      </c>
      <c r="IZ17" s="11">
        <v>5</v>
      </c>
      <c r="JA17" s="11">
        <v>4</v>
      </c>
      <c r="JB17" s="12">
        <f t="shared" si="47"/>
        <v>760</v>
      </c>
      <c r="JC17" s="12">
        <f t="shared" si="48"/>
        <v>456</v>
      </c>
      <c r="JD17" s="12">
        <f t="shared" si="49"/>
        <v>380</v>
      </c>
      <c r="JE17" s="12">
        <f t="shared" si="50"/>
        <v>304</v>
      </c>
      <c r="JF17" s="12">
        <f t="shared" si="128"/>
        <v>25</v>
      </c>
      <c r="JG17" s="12">
        <f t="shared" si="51"/>
        <v>1900</v>
      </c>
      <c r="JH17" s="11">
        <v>8</v>
      </c>
      <c r="JI17" s="11">
        <v>7</v>
      </c>
      <c r="JJ17" s="11">
        <v>5</v>
      </c>
      <c r="JK17" s="11">
        <v>4</v>
      </c>
      <c r="JL17" s="12">
        <f t="shared" si="52"/>
        <v>704</v>
      </c>
      <c r="JM17" s="12">
        <f t="shared" si="53"/>
        <v>616</v>
      </c>
      <c r="JN17" s="12">
        <f t="shared" si="54"/>
        <v>440</v>
      </c>
      <c r="JO17" s="12">
        <f t="shared" si="55"/>
        <v>352</v>
      </c>
      <c r="JP17" s="12">
        <f t="shared" si="129"/>
        <v>24</v>
      </c>
      <c r="JQ17" s="12">
        <f t="shared" si="56"/>
        <v>2112</v>
      </c>
      <c r="JR17" s="12">
        <f t="shared" si="130"/>
        <v>4012</v>
      </c>
      <c r="JS17" s="11">
        <v>165</v>
      </c>
      <c r="JT17" s="11">
        <v>133</v>
      </c>
      <c r="JU17" s="11">
        <v>70</v>
      </c>
      <c r="JV17" s="14">
        <f t="shared" si="131"/>
        <v>91</v>
      </c>
      <c r="JW17" s="11">
        <f t="shared" si="132"/>
        <v>21945</v>
      </c>
      <c r="JX17" s="11">
        <v>3</v>
      </c>
      <c r="JY17" s="11">
        <v>4</v>
      </c>
      <c r="JZ17" s="11">
        <v>5</v>
      </c>
      <c r="KA17" s="11">
        <v>6</v>
      </c>
      <c r="KB17" s="11">
        <v>8</v>
      </c>
      <c r="KC17" s="16">
        <f t="shared" si="133"/>
        <v>5.2</v>
      </c>
      <c r="KD17" s="12">
        <v>110</v>
      </c>
      <c r="KE17" s="12">
        <v>98</v>
      </c>
      <c r="KF17" s="12">
        <f t="shared" si="134"/>
        <v>12</v>
      </c>
      <c r="KG17" s="12">
        <v>116</v>
      </c>
      <c r="KH17" s="12">
        <v>128</v>
      </c>
      <c r="KI17" s="12">
        <v>342</v>
      </c>
      <c r="KJ17" s="12">
        <v>352</v>
      </c>
      <c r="KK17" s="17">
        <v>5.9</v>
      </c>
      <c r="KL17" s="12">
        <v>1.75</v>
      </c>
      <c r="KM17" s="16">
        <v>4.8</v>
      </c>
      <c r="KN17" s="12">
        <v>2</v>
      </c>
      <c r="KO17" s="11">
        <v>9</v>
      </c>
      <c r="KP17" s="11">
        <v>5</v>
      </c>
      <c r="KQ17" s="11">
        <v>4</v>
      </c>
      <c r="KR17" s="11">
        <v>3</v>
      </c>
      <c r="KS17" s="12">
        <f t="shared" si="57"/>
        <v>684</v>
      </c>
      <c r="KT17" s="12">
        <f t="shared" si="58"/>
        <v>380</v>
      </c>
      <c r="KU17" s="11">
        <f t="shared" si="59"/>
        <v>304</v>
      </c>
      <c r="KV17" s="12">
        <f t="shared" si="60"/>
        <v>228</v>
      </c>
      <c r="KW17" s="12">
        <f t="shared" si="135"/>
        <v>21</v>
      </c>
      <c r="KX17" s="12">
        <f t="shared" si="61"/>
        <v>1596</v>
      </c>
      <c r="KY17" s="11">
        <v>8</v>
      </c>
      <c r="KZ17" s="11">
        <v>6</v>
      </c>
      <c r="LA17" s="11">
        <v>5</v>
      </c>
      <c r="LB17" s="11">
        <v>4</v>
      </c>
      <c r="LC17" s="12">
        <f t="shared" si="62"/>
        <v>704</v>
      </c>
      <c r="LD17" s="12">
        <f t="shared" si="63"/>
        <v>528</v>
      </c>
      <c r="LE17" s="12">
        <f t="shared" si="64"/>
        <v>440</v>
      </c>
      <c r="LF17" s="12">
        <f t="shared" si="65"/>
        <v>352</v>
      </c>
      <c r="LG17" s="12">
        <f t="shared" si="136"/>
        <v>23</v>
      </c>
      <c r="LH17" s="12">
        <f t="shared" si="66"/>
        <v>2024</v>
      </c>
      <c r="LI17" s="12">
        <f t="shared" si="137"/>
        <v>3620</v>
      </c>
      <c r="LJ17" s="11">
        <v>167</v>
      </c>
      <c r="LK17" s="11">
        <v>133</v>
      </c>
      <c r="LL17" s="11">
        <v>73</v>
      </c>
      <c r="LM17" s="14">
        <f t="shared" si="138"/>
        <v>93</v>
      </c>
      <c r="LN17" s="11">
        <f t="shared" si="139"/>
        <v>22211</v>
      </c>
      <c r="LO17" s="11">
        <v>2</v>
      </c>
      <c r="LP17" s="11">
        <v>3</v>
      </c>
      <c r="LQ17" s="11">
        <v>5</v>
      </c>
      <c r="LR17" s="11">
        <v>7</v>
      </c>
      <c r="LS17" s="11">
        <v>9</v>
      </c>
      <c r="LT17" s="16">
        <f t="shared" si="140"/>
        <v>5.2</v>
      </c>
      <c r="LU17" s="12">
        <v>119</v>
      </c>
      <c r="LV17" s="12">
        <v>91</v>
      </c>
      <c r="LW17" s="12">
        <f t="shared" si="141"/>
        <v>28</v>
      </c>
      <c r="LX17" s="12">
        <v>122</v>
      </c>
      <c r="LY17" s="12">
        <v>129</v>
      </c>
      <c r="LZ17" s="12">
        <v>342</v>
      </c>
      <c r="MA17" s="12">
        <v>357</v>
      </c>
      <c r="MB17" s="12">
        <v>6.2</v>
      </c>
      <c r="MC17" s="12">
        <v>1.97</v>
      </c>
      <c r="MD17" s="16">
        <v>5.0999999999999996</v>
      </c>
      <c r="ME17" s="12">
        <v>2</v>
      </c>
      <c r="MF17" s="12">
        <v>4</v>
      </c>
      <c r="MG17" s="11">
        <v>76</v>
      </c>
      <c r="MH17" s="11">
        <v>74</v>
      </c>
      <c r="MI17" s="11">
        <v>115</v>
      </c>
      <c r="MJ17" s="11">
        <v>81</v>
      </c>
      <c r="MK17" s="14">
        <f t="shared" si="142"/>
        <v>92.333333333333329</v>
      </c>
      <c r="ML17" s="11">
        <f t="shared" si="143"/>
        <v>8740</v>
      </c>
      <c r="MM17" s="11">
        <v>110</v>
      </c>
      <c r="MN17" s="11">
        <v>83</v>
      </c>
      <c r="MO17" s="14">
        <f t="shared" si="67"/>
        <v>92</v>
      </c>
      <c r="MP17" s="11">
        <f t="shared" si="144"/>
        <v>8140</v>
      </c>
      <c r="MQ17" s="12">
        <v>4</v>
      </c>
      <c r="MR17" s="12">
        <v>2</v>
      </c>
      <c r="MS17" s="16">
        <v>82</v>
      </c>
      <c r="MT17" s="18">
        <f t="shared" si="68"/>
        <v>86.315789473684205</v>
      </c>
      <c r="MU17" s="18">
        <v>86</v>
      </c>
      <c r="MV17" s="18">
        <f t="shared" si="69"/>
        <v>90.526315789473685</v>
      </c>
      <c r="MW17" s="16">
        <v>90</v>
      </c>
      <c r="MX17" s="18">
        <f t="shared" si="70"/>
        <v>82.568807339449535</v>
      </c>
      <c r="MY17" s="18">
        <v>100</v>
      </c>
      <c r="MZ17" s="18">
        <f t="shared" si="71"/>
        <v>91.743119266055047</v>
      </c>
      <c r="NA17" s="16">
        <v>81.7</v>
      </c>
      <c r="NB17" s="16">
        <f t="shared" si="72"/>
        <v>10.612691466083163</v>
      </c>
      <c r="NC17" s="18">
        <v>85.6</v>
      </c>
      <c r="ND17" s="18">
        <f t="shared" si="73"/>
        <v>6.3457330415754996</v>
      </c>
      <c r="NE17" s="12">
        <v>112</v>
      </c>
      <c r="NF17" s="18">
        <f t="shared" si="74"/>
        <v>9.6774193548387046</v>
      </c>
      <c r="NG17" s="12">
        <v>116</v>
      </c>
      <c r="NH17" s="18">
        <f t="shared" si="75"/>
        <v>6.4516129032258078</v>
      </c>
      <c r="NI17" s="12">
        <v>273</v>
      </c>
      <c r="NJ17" s="18">
        <f t="shared" si="76"/>
        <v>211.62790697674419</v>
      </c>
      <c r="NK17" s="12">
        <v>184</v>
      </c>
      <c r="NL17" s="18">
        <f t="shared" si="77"/>
        <v>142.63565891472868</v>
      </c>
      <c r="NM17" s="12">
        <v>507</v>
      </c>
      <c r="NN17" s="12">
        <v>413</v>
      </c>
      <c r="NO17" s="12">
        <v>6.9</v>
      </c>
      <c r="NP17" s="12">
        <v>5.9</v>
      </c>
      <c r="NQ17" s="12">
        <v>2.15</v>
      </c>
      <c r="NR17" s="12">
        <v>2.19</v>
      </c>
      <c r="NS17" s="16">
        <v>5.3</v>
      </c>
      <c r="NT17" s="11">
        <v>5.7</v>
      </c>
      <c r="NU17" s="12">
        <f t="shared" si="78"/>
        <v>8132</v>
      </c>
      <c r="NV17" s="12">
        <f t="shared" si="79"/>
        <v>6512</v>
      </c>
      <c r="NW17" s="12">
        <f t="shared" si="145"/>
        <v>14644</v>
      </c>
      <c r="NX17" s="12">
        <f t="shared" si="80"/>
        <v>5852</v>
      </c>
      <c r="NY17" s="12">
        <f t="shared" si="81"/>
        <v>6424</v>
      </c>
      <c r="NZ17" s="12">
        <f t="shared" si="146"/>
        <v>12276</v>
      </c>
    </row>
    <row r="18" spans="1:390" x14ac:dyDescent="0.3">
      <c r="A18" s="13">
        <v>17</v>
      </c>
      <c r="B18" s="14">
        <v>21</v>
      </c>
      <c r="C18" s="15">
        <v>3.5</v>
      </c>
      <c r="D18" s="16">
        <v>92.4</v>
      </c>
      <c r="E18" s="16">
        <v>1.83</v>
      </c>
      <c r="F18" s="16">
        <f t="shared" si="82"/>
        <v>27.591149332616677</v>
      </c>
      <c r="G18" s="16">
        <v>90.5</v>
      </c>
      <c r="H18" s="16">
        <v>97</v>
      </c>
      <c r="I18" s="16">
        <v>6</v>
      </c>
      <c r="J18" s="16">
        <v>4</v>
      </c>
      <c r="K18" s="16">
        <v>12</v>
      </c>
      <c r="L18" s="16">
        <v>9.5</v>
      </c>
      <c r="M18" s="16">
        <v>9</v>
      </c>
      <c r="N18" s="16">
        <v>11</v>
      </c>
      <c r="O18" s="16">
        <v>10.5</v>
      </c>
      <c r="P18" s="16">
        <v>6.5</v>
      </c>
      <c r="Q18" s="16">
        <v>7</v>
      </c>
      <c r="R18" s="16">
        <v>6</v>
      </c>
      <c r="S18" s="16">
        <f t="shared" si="83"/>
        <v>81.5</v>
      </c>
      <c r="T18" s="16">
        <f t="shared" si="0"/>
        <v>10.832000000000001</v>
      </c>
      <c r="U18" s="16">
        <f t="shared" si="1"/>
        <v>22.817260037618098</v>
      </c>
      <c r="V18" s="16">
        <f t="shared" si="2"/>
        <v>0.9329896907216495</v>
      </c>
      <c r="W18" s="16">
        <f t="shared" si="3"/>
        <v>21.083148274759125</v>
      </c>
      <c r="X18" s="16">
        <f t="shared" si="4"/>
        <v>71.31685172524088</v>
      </c>
      <c r="Y18" s="16">
        <f t="shared" si="84"/>
        <v>77.182739962381902</v>
      </c>
      <c r="Z18" s="14">
        <v>79</v>
      </c>
      <c r="AA18" s="16">
        <v>3.9</v>
      </c>
      <c r="AB18" s="16">
        <f t="shared" si="85"/>
        <v>88.185415488976815</v>
      </c>
      <c r="AC18" s="16">
        <f t="shared" si="86"/>
        <v>0.75997999999999999</v>
      </c>
      <c r="AD18" s="16">
        <v>116</v>
      </c>
      <c r="AE18" s="16">
        <v>125</v>
      </c>
      <c r="AF18" s="16">
        <v>116</v>
      </c>
      <c r="AG18" s="16">
        <v>126</v>
      </c>
      <c r="AH18" s="16">
        <f t="shared" si="87"/>
        <v>92.800000000000011</v>
      </c>
      <c r="AI18" s="16">
        <f t="shared" si="88"/>
        <v>100.80000000000001</v>
      </c>
      <c r="AJ18" s="11">
        <v>93</v>
      </c>
      <c r="AK18" s="11">
        <v>101</v>
      </c>
      <c r="AL18" s="16">
        <v>86.5</v>
      </c>
      <c r="AM18" s="11">
        <v>120</v>
      </c>
      <c r="AN18" s="11">
        <v>10</v>
      </c>
      <c r="AO18" s="11">
        <v>10</v>
      </c>
      <c r="AP18" s="11">
        <v>8</v>
      </c>
      <c r="AQ18" s="11">
        <v>6</v>
      </c>
      <c r="AR18" s="11">
        <v>4</v>
      </c>
      <c r="AS18" s="11">
        <f t="shared" si="89"/>
        <v>930</v>
      </c>
      <c r="AT18" s="11">
        <f t="shared" si="90"/>
        <v>744</v>
      </c>
      <c r="AU18" s="11">
        <f t="shared" si="91"/>
        <v>558</v>
      </c>
      <c r="AV18" s="11">
        <f t="shared" si="92"/>
        <v>372</v>
      </c>
      <c r="AW18" s="11">
        <f t="shared" si="93"/>
        <v>28</v>
      </c>
      <c r="AX18" s="11">
        <f t="shared" si="5"/>
        <v>2604</v>
      </c>
      <c r="AY18" s="11">
        <v>7</v>
      </c>
      <c r="AZ18" s="11">
        <v>6</v>
      </c>
      <c r="BA18" s="11">
        <v>5</v>
      </c>
      <c r="BB18" s="11">
        <v>4</v>
      </c>
      <c r="BC18" s="11">
        <f t="shared" si="147"/>
        <v>707</v>
      </c>
      <c r="BD18" s="11">
        <f t="shared" si="94"/>
        <v>606</v>
      </c>
      <c r="BE18" s="11">
        <f t="shared" si="95"/>
        <v>505</v>
      </c>
      <c r="BF18" s="11">
        <f t="shared" si="96"/>
        <v>404</v>
      </c>
      <c r="BG18" s="11">
        <f t="shared" si="97"/>
        <v>22</v>
      </c>
      <c r="BH18" s="12">
        <f t="shared" si="98"/>
        <v>2222</v>
      </c>
      <c r="BI18" s="12">
        <f t="shared" si="99"/>
        <v>4826</v>
      </c>
      <c r="BJ18" s="11">
        <v>156</v>
      </c>
      <c r="BK18" s="11">
        <v>134</v>
      </c>
      <c r="BL18" s="11">
        <v>65</v>
      </c>
      <c r="BM18" s="14">
        <f t="shared" si="100"/>
        <v>88</v>
      </c>
      <c r="BN18" s="11">
        <f t="shared" si="101"/>
        <v>20904</v>
      </c>
      <c r="BO18" s="11">
        <v>0</v>
      </c>
      <c r="BP18" s="11">
        <v>2</v>
      </c>
      <c r="BQ18" s="11">
        <v>3</v>
      </c>
      <c r="BR18" s="11">
        <v>5</v>
      </c>
      <c r="BS18" s="11">
        <v>8</v>
      </c>
      <c r="BT18" s="16">
        <f t="shared" si="102"/>
        <v>3.6</v>
      </c>
      <c r="BU18" s="12">
        <v>129</v>
      </c>
      <c r="BV18" s="12">
        <v>97</v>
      </c>
      <c r="BW18" s="12">
        <f t="shared" si="103"/>
        <v>32</v>
      </c>
      <c r="BX18" s="12">
        <v>116</v>
      </c>
      <c r="BY18" s="12">
        <v>126</v>
      </c>
      <c r="BZ18" s="12">
        <v>329</v>
      </c>
      <c r="CA18" s="12">
        <v>339</v>
      </c>
      <c r="CB18" s="17">
        <v>4.7</v>
      </c>
      <c r="CC18" s="12">
        <v>2.56</v>
      </c>
      <c r="CD18" s="16">
        <v>5.8</v>
      </c>
      <c r="CE18" s="12">
        <v>3</v>
      </c>
      <c r="CF18" s="11">
        <v>11</v>
      </c>
      <c r="CG18" s="11">
        <v>8</v>
      </c>
      <c r="CH18" s="11">
        <v>6</v>
      </c>
      <c r="CI18" s="11">
        <v>4</v>
      </c>
      <c r="CJ18" s="11">
        <f t="shared" si="6"/>
        <v>1023</v>
      </c>
      <c r="CK18" s="11">
        <f t="shared" si="7"/>
        <v>744</v>
      </c>
      <c r="CL18" s="11">
        <f t="shared" si="8"/>
        <v>558</v>
      </c>
      <c r="CM18" s="11">
        <f t="shared" si="9"/>
        <v>372</v>
      </c>
      <c r="CN18" s="11">
        <f t="shared" si="104"/>
        <v>29</v>
      </c>
      <c r="CO18" s="12">
        <f t="shared" si="10"/>
        <v>2697</v>
      </c>
      <c r="CP18" s="11">
        <v>7</v>
      </c>
      <c r="CQ18" s="11">
        <v>6</v>
      </c>
      <c r="CR18" s="11">
        <v>5</v>
      </c>
      <c r="CS18" s="11">
        <v>4</v>
      </c>
      <c r="CT18" s="12">
        <f t="shared" si="11"/>
        <v>707</v>
      </c>
      <c r="CU18" s="12">
        <f t="shared" si="12"/>
        <v>606</v>
      </c>
      <c r="CV18" s="12">
        <f t="shared" si="13"/>
        <v>505</v>
      </c>
      <c r="CW18" s="12">
        <f t="shared" si="14"/>
        <v>404</v>
      </c>
      <c r="CX18" s="12">
        <f t="shared" si="15"/>
        <v>2222</v>
      </c>
      <c r="CY18" s="12">
        <f t="shared" si="105"/>
        <v>22</v>
      </c>
      <c r="CZ18" s="12">
        <f t="shared" si="106"/>
        <v>4919</v>
      </c>
      <c r="DA18" s="11">
        <v>161</v>
      </c>
      <c r="DB18" s="11">
        <v>135</v>
      </c>
      <c r="DC18" s="11">
        <v>69</v>
      </c>
      <c r="DD18" s="14">
        <f t="shared" si="107"/>
        <v>91</v>
      </c>
      <c r="DE18" s="11">
        <f t="shared" si="108"/>
        <v>21735</v>
      </c>
      <c r="DF18" s="11">
        <v>1</v>
      </c>
      <c r="DG18" s="11">
        <v>3</v>
      </c>
      <c r="DH18" s="11">
        <v>4</v>
      </c>
      <c r="DI18" s="11">
        <v>5</v>
      </c>
      <c r="DJ18" s="11">
        <v>7</v>
      </c>
      <c r="DK18" s="16">
        <f t="shared" si="109"/>
        <v>4</v>
      </c>
      <c r="DL18" s="12">
        <v>131</v>
      </c>
      <c r="DM18" s="12">
        <v>91</v>
      </c>
      <c r="DN18" s="12">
        <f t="shared" si="110"/>
        <v>40</v>
      </c>
      <c r="DO18" s="12">
        <v>113</v>
      </c>
      <c r="DP18" s="12">
        <v>120</v>
      </c>
      <c r="DQ18" s="12">
        <v>335</v>
      </c>
      <c r="DR18" s="12">
        <v>342</v>
      </c>
      <c r="DS18" s="15">
        <v>4.5999999999999996</v>
      </c>
      <c r="DT18" s="18">
        <v>2.89</v>
      </c>
      <c r="DU18" s="16">
        <v>5.9</v>
      </c>
      <c r="DV18" s="12">
        <v>4</v>
      </c>
      <c r="DW18" s="11">
        <v>10</v>
      </c>
      <c r="DX18" s="11">
        <v>9</v>
      </c>
      <c r="DY18" s="11">
        <v>8</v>
      </c>
      <c r="DZ18" s="11">
        <v>7</v>
      </c>
      <c r="EA18" s="12">
        <f t="shared" si="16"/>
        <v>930</v>
      </c>
      <c r="EB18" s="12">
        <f t="shared" si="17"/>
        <v>837</v>
      </c>
      <c r="EC18" s="12">
        <f t="shared" si="18"/>
        <v>744</v>
      </c>
      <c r="ED18" s="12">
        <f t="shared" si="19"/>
        <v>651</v>
      </c>
      <c r="EE18" s="12">
        <f t="shared" si="111"/>
        <v>34</v>
      </c>
      <c r="EF18" s="12">
        <f t="shared" si="20"/>
        <v>3162</v>
      </c>
      <c r="EG18" s="11">
        <v>6</v>
      </c>
      <c r="EH18" s="11">
        <v>5</v>
      </c>
      <c r="EI18" s="11">
        <v>5</v>
      </c>
      <c r="EJ18" s="11">
        <v>4</v>
      </c>
      <c r="EK18" s="12">
        <f t="shared" si="21"/>
        <v>606</v>
      </c>
      <c r="EL18" s="12">
        <f t="shared" si="22"/>
        <v>505</v>
      </c>
      <c r="EM18" s="12">
        <f t="shared" si="23"/>
        <v>505</v>
      </c>
      <c r="EN18" s="12">
        <f t="shared" si="24"/>
        <v>404</v>
      </c>
      <c r="EO18" s="12">
        <f t="shared" si="112"/>
        <v>20</v>
      </c>
      <c r="EP18" s="12">
        <f t="shared" si="25"/>
        <v>2020</v>
      </c>
      <c r="EQ18" s="12">
        <f t="shared" si="113"/>
        <v>5182</v>
      </c>
      <c r="ER18" s="11">
        <v>162</v>
      </c>
      <c r="ES18" s="11">
        <v>133</v>
      </c>
      <c r="ET18" s="11">
        <v>69</v>
      </c>
      <c r="EU18" s="14">
        <f t="shared" si="114"/>
        <v>90.333333333333329</v>
      </c>
      <c r="EV18" s="11">
        <f t="shared" si="115"/>
        <v>21546</v>
      </c>
      <c r="EW18" s="11">
        <v>1</v>
      </c>
      <c r="EX18" s="11">
        <v>3</v>
      </c>
      <c r="EY18" s="11">
        <v>4</v>
      </c>
      <c r="EZ18" s="11">
        <v>6</v>
      </c>
      <c r="FA18" s="11">
        <v>8</v>
      </c>
      <c r="FB18" s="11">
        <f t="shared" si="116"/>
        <v>4.4000000000000004</v>
      </c>
      <c r="FC18" s="12">
        <v>124</v>
      </c>
      <c r="FD18" s="12">
        <v>87</v>
      </c>
      <c r="FE18" s="12">
        <f t="shared" si="117"/>
        <v>37</v>
      </c>
      <c r="FF18" s="12">
        <v>121</v>
      </c>
      <c r="FG18" s="12">
        <v>128</v>
      </c>
      <c r="FH18" s="12">
        <v>339</v>
      </c>
      <c r="FI18" s="12">
        <v>349</v>
      </c>
      <c r="FJ18" s="12">
        <v>4.7</v>
      </c>
      <c r="FK18" s="18">
        <v>2.99</v>
      </c>
      <c r="FL18" s="16">
        <v>6.1</v>
      </c>
      <c r="FM18" s="12">
        <v>5</v>
      </c>
      <c r="FN18" s="12">
        <v>6</v>
      </c>
      <c r="FO18" s="11">
        <v>81</v>
      </c>
      <c r="FP18" s="11">
        <v>79</v>
      </c>
      <c r="FQ18" s="11">
        <v>118</v>
      </c>
      <c r="FR18" s="11">
        <v>78</v>
      </c>
      <c r="FS18" s="14">
        <f t="shared" si="118"/>
        <v>91.333333333333329</v>
      </c>
      <c r="FT18" s="11">
        <f t="shared" si="119"/>
        <v>9558</v>
      </c>
      <c r="FU18" s="11">
        <v>119</v>
      </c>
      <c r="FV18" s="11">
        <v>75</v>
      </c>
      <c r="FW18" s="14">
        <f t="shared" si="120"/>
        <v>89.666666666666671</v>
      </c>
      <c r="FX18" s="11">
        <f t="shared" si="121"/>
        <v>9401</v>
      </c>
      <c r="FY18" s="12">
        <v>3</v>
      </c>
      <c r="FZ18" s="12">
        <v>1</v>
      </c>
      <c r="GA18" s="16">
        <v>105</v>
      </c>
      <c r="GB18" s="16">
        <f t="shared" si="26"/>
        <v>90.517241379310349</v>
      </c>
      <c r="GC18" s="12">
        <v>112</v>
      </c>
      <c r="GD18" s="16">
        <f t="shared" si="27"/>
        <v>96.551724137931032</v>
      </c>
      <c r="GE18" s="16">
        <v>112</v>
      </c>
      <c r="GF18" s="16">
        <f t="shared" si="28"/>
        <v>88.888888888888886</v>
      </c>
      <c r="GG18" s="16">
        <v>120</v>
      </c>
      <c r="GH18" s="16">
        <f t="shared" si="29"/>
        <v>95.238095238095241</v>
      </c>
      <c r="GI18" s="16">
        <v>78.900000000000006</v>
      </c>
      <c r="GJ18" s="16">
        <f t="shared" si="30"/>
        <v>8.7861271676300419</v>
      </c>
      <c r="GK18" s="12">
        <v>82.3</v>
      </c>
      <c r="GL18" s="16">
        <f t="shared" si="31"/>
        <v>4.8554913294797757</v>
      </c>
      <c r="GM18" s="11">
        <v>110</v>
      </c>
      <c r="GN18" s="18">
        <f t="shared" si="32"/>
        <v>8.3333333333333286</v>
      </c>
      <c r="GO18" s="12">
        <v>114</v>
      </c>
      <c r="GP18" s="18">
        <f t="shared" si="33"/>
        <v>5</v>
      </c>
      <c r="GQ18" s="18">
        <v>275</v>
      </c>
      <c r="GR18" s="18">
        <f t="shared" si="34"/>
        <v>214.84375</v>
      </c>
      <c r="GS18" s="18">
        <v>146</v>
      </c>
      <c r="GT18" s="18">
        <f t="shared" si="35"/>
        <v>114.0625</v>
      </c>
      <c r="GU18" s="18">
        <v>502</v>
      </c>
      <c r="GV18" s="18"/>
      <c r="GW18" s="18">
        <v>379</v>
      </c>
      <c r="GX18" s="18"/>
      <c r="GY18" s="17">
        <v>5.9</v>
      </c>
      <c r="GZ18" s="12">
        <v>5.0999999999999996</v>
      </c>
      <c r="HA18" s="18">
        <v>3.15</v>
      </c>
      <c r="HB18" s="12">
        <v>2.99</v>
      </c>
      <c r="HC18" s="16">
        <v>6.5</v>
      </c>
      <c r="HD18" s="12">
        <v>6.9</v>
      </c>
      <c r="HE18" s="16">
        <v>87.5</v>
      </c>
      <c r="HF18" s="11">
        <v>121</v>
      </c>
      <c r="HG18" s="11">
        <v>9</v>
      </c>
      <c r="HH18" s="11">
        <v>7</v>
      </c>
      <c r="HI18" s="11">
        <v>5</v>
      </c>
      <c r="HJ18" s="11">
        <v>4</v>
      </c>
      <c r="HK18" s="12">
        <f t="shared" si="36"/>
        <v>837</v>
      </c>
      <c r="HL18" s="12">
        <f t="shared" si="37"/>
        <v>651</v>
      </c>
      <c r="HM18" s="12">
        <f t="shared" si="38"/>
        <v>465</v>
      </c>
      <c r="HN18" s="12">
        <f t="shared" si="39"/>
        <v>372</v>
      </c>
      <c r="HO18" s="12">
        <f t="shared" si="122"/>
        <v>25</v>
      </c>
      <c r="HP18" s="12">
        <f t="shared" si="40"/>
        <v>2325</v>
      </c>
      <c r="HQ18" s="11">
        <v>8</v>
      </c>
      <c r="HR18" s="11">
        <v>6</v>
      </c>
      <c r="HS18" s="11">
        <v>5</v>
      </c>
      <c r="HT18" s="11">
        <v>4</v>
      </c>
      <c r="HU18" s="12">
        <f t="shared" si="41"/>
        <v>808</v>
      </c>
      <c r="HV18" s="12">
        <f t="shared" si="42"/>
        <v>606</v>
      </c>
      <c r="HW18" s="12">
        <f t="shared" si="43"/>
        <v>505</v>
      </c>
      <c r="HX18" s="12">
        <f t="shared" si="44"/>
        <v>404</v>
      </c>
      <c r="HY18" s="12">
        <f t="shared" si="123"/>
        <v>23</v>
      </c>
      <c r="HZ18" s="12">
        <f t="shared" si="45"/>
        <v>2323</v>
      </c>
      <c r="IA18" s="12">
        <f t="shared" si="124"/>
        <v>4648</v>
      </c>
      <c r="IB18" s="11">
        <v>135</v>
      </c>
      <c r="IC18" s="11">
        <v>162</v>
      </c>
      <c r="ID18" s="11">
        <v>68</v>
      </c>
      <c r="IE18" s="14">
        <f t="shared" si="125"/>
        <v>99.333333333333329</v>
      </c>
      <c r="IF18" s="12">
        <f t="shared" si="46"/>
        <v>21870</v>
      </c>
      <c r="IG18" s="11">
        <v>0</v>
      </c>
      <c r="IH18" s="11">
        <v>2</v>
      </c>
      <c r="II18" s="11">
        <v>3</v>
      </c>
      <c r="IJ18" s="11">
        <v>5</v>
      </c>
      <c r="IK18" s="11">
        <v>7</v>
      </c>
      <c r="IL18" s="16">
        <f t="shared" si="126"/>
        <v>3.4</v>
      </c>
      <c r="IM18" s="12">
        <v>99</v>
      </c>
      <c r="IN18" s="12">
        <v>112</v>
      </c>
      <c r="IO18" s="12">
        <f t="shared" si="127"/>
        <v>-13</v>
      </c>
      <c r="IP18" s="12">
        <v>115</v>
      </c>
      <c r="IQ18" s="12">
        <v>121</v>
      </c>
      <c r="IR18" s="12">
        <v>334</v>
      </c>
      <c r="IS18" s="12">
        <v>351</v>
      </c>
      <c r="IT18" s="12">
        <v>3.4</v>
      </c>
      <c r="IU18" s="12">
        <v>2.4500000000000002</v>
      </c>
      <c r="IV18" s="16">
        <v>4.3</v>
      </c>
      <c r="IW18" s="12">
        <v>2</v>
      </c>
      <c r="IX18" s="11">
        <v>9</v>
      </c>
      <c r="IY18" s="11">
        <v>5</v>
      </c>
      <c r="IZ18" s="11">
        <v>4</v>
      </c>
      <c r="JA18" s="11">
        <v>4</v>
      </c>
      <c r="JB18" s="12">
        <f t="shared" si="47"/>
        <v>837</v>
      </c>
      <c r="JC18" s="12">
        <f t="shared" si="48"/>
        <v>465</v>
      </c>
      <c r="JD18" s="12">
        <f t="shared" si="49"/>
        <v>372</v>
      </c>
      <c r="JE18" s="12">
        <f t="shared" si="50"/>
        <v>372</v>
      </c>
      <c r="JF18" s="12">
        <f t="shared" si="128"/>
        <v>22</v>
      </c>
      <c r="JG18" s="12">
        <f t="shared" si="51"/>
        <v>2046</v>
      </c>
      <c r="JH18" s="11">
        <v>7</v>
      </c>
      <c r="JI18" s="11">
        <v>6</v>
      </c>
      <c r="JJ18" s="11">
        <v>4</v>
      </c>
      <c r="JK18" s="11">
        <v>3</v>
      </c>
      <c r="JL18" s="12">
        <f t="shared" si="52"/>
        <v>707</v>
      </c>
      <c r="JM18" s="12">
        <f t="shared" si="53"/>
        <v>606</v>
      </c>
      <c r="JN18" s="12">
        <f t="shared" si="54"/>
        <v>404</v>
      </c>
      <c r="JO18" s="12">
        <f t="shared" si="55"/>
        <v>303</v>
      </c>
      <c r="JP18" s="12">
        <f t="shared" si="129"/>
        <v>20</v>
      </c>
      <c r="JQ18" s="12">
        <f t="shared" si="56"/>
        <v>2020</v>
      </c>
      <c r="JR18" s="12">
        <f t="shared" si="130"/>
        <v>4066</v>
      </c>
      <c r="JS18" s="11">
        <v>138</v>
      </c>
      <c r="JT18" s="11">
        <v>164</v>
      </c>
      <c r="JU18" s="11">
        <v>66</v>
      </c>
      <c r="JV18" s="14">
        <f t="shared" si="131"/>
        <v>98.666666666666671</v>
      </c>
      <c r="JW18" s="11">
        <f t="shared" si="132"/>
        <v>22632</v>
      </c>
      <c r="JX18" s="11">
        <v>1</v>
      </c>
      <c r="JY18" s="11">
        <v>3</v>
      </c>
      <c r="JZ18" s="11">
        <v>4</v>
      </c>
      <c r="KA18" s="11">
        <v>5</v>
      </c>
      <c r="KB18" s="11">
        <v>7</v>
      </c>
      <c r="KC18" s="16">
        <f t="shared" si="133"/>
        <v>4</v>
      </c>
      <c r="KD18" s="12">
        <v>114</v>
      </c>
      <c r="KE18" s="12">
        <v>116</v>
      </c>
      <c r="KF18" s="12">
        <f t="shared" si="134"/>
        <v>-2</v>
      </c>
      <c r="KG18" s="12">
        <v>127</v>
      </c>
      <c r="KH18" s="12">
        <v>134</v>
      </c>
      <c r="KI18" s="12">
        <v>352</v>
      </c>
      <c r="KJ18" s="12">
        <v>360</v>
      </c>
      <c r="KK18" s="17">
        <v>4.5999999999999996</v>
      </c>
      <c r="KL18" s="12">
        <v>2.56</v>
      </c>
      <c r="KM18" s="16">
        <v>4.0999999999999996</v>
      </c>
      <c r="KN18" s="12">
        <v>3</v>
      </c>
      <c r="KO18" s="11">
        <v>8</v>
      </c>
      <c r="KP18" s="11">
        <v>5</v>
      </c>
      <c r="KQ18" s="11">
        <v>4</v>
      </c>
      <c r="KR18" s="11">
        <v>3</v>
      </c>
      <c r="KS18" s="12">
        <f t="shared" si="57"/>
        <v>744</v>
      </c>
      <c r="KT18" s="12">
        <f t="shared" si="58"/>
        <v>465</v>
      </c>
      <c r="KU18" s="11">
        <f t="shared" si="59"/>
        <v>372</v>
      </c>
      <c r="KV18" s="12">
        <f t="shared" si="60"/>
        <v>279</v>
      </c>
      <c r="KW18" s="12">
        <f t="shared" si="135"/>
        <v>20</v>
      </c>
      <c r="KX18" s="12">
        <f t="shared" si="61"/>
        <v>1860</v>
      </c>
      <c r="KY18" s="11">
        <v>6</v>
      </c>
      <c r="KZ18" s="11">
        <v>5</v>
      </c>
      <c r="LA18" s="11">
        <v>4</v>
      </c>
      <c r="LB18" s="11">
        <v>3</v>
      </c>
      <c r="LC18" s="12">
        <f t="shared" si="62"/>
        <v>606</v>
      </c>
      <c r="LD18" s="12">
        <f t="shared" si="63"/>
        <v>505</v>
      </c>
      <c r="LE18" s="12">
        <f t="shared" si="64"/>
        <v>404</v>
      </c>
      <c r="LF18" s="12">
        <f t="shared" si="65"/>
        <v>303</v>
      </c>
      <c r="LG18" s="12">
        <f t="shared" si="136"/>
        <v>18</v>
      </c>
      <c r="LH18" s="12">
        <f t="shared" si="66"/>
        <v>1818</v>
      </c>
      <c r="LI18" s="12">
        <f t="shared" si="137"/>
        <v>3678</v>
      </c>
      <c r="LJ18" s="11">
        <v>129</v>
      </c>
      <c r="LK18" s="11">
        <v>160</v>
      </c>
      <c r="LL18" s="11">
        <v>66</v>
      </c>
      <c r="LM18" s="14">
        <f t="shared" si="138"/>
        <v>97.333333333333329</v>
      </c>
      <c r="LN18" s="11">
        <f t="shared" si="139"/>
        <v>20640</v>
      </c>
      <c r="LO18" s="11">
        <v>2</v>
      </c>
      <c r="LP18" s="11">
        <v>4</v>
      </c>
      <c r="LQ18" s="11">
        <v>5</v>
      </c>
      <c r="LR18" s="11">
        <v>7</v>
      </c>
      <c r="LS18" s="11">
        <v>8</v>
      </c>
      <c r="LT18" s="16">
        <f t="shared" si="140"/>
        <v>5.2</v>
      </c>
      <c r="LU18" s="12">
        <v>109</v>
      </c>
      <c r="LV18" s="12">
        <v>110</v>
      </c>
      <c r="LW18" s="12">
        <f t="shared" si="141"/>
        <v>-1</v>
      </c>
      <c r="LX18" s="12">
        <v>135</v>
      </c>
      <c r="LY18" s="12">
        <v>143</v>
      </c>
      <c r="LZ18" s="12">
        <v>355</v>
      </c>
      <c r="MA18" s="12">
        <v>369</v>
      </c>
      <c r="MB18" s="12">
        <v>6.4</v>
      </c>
      <c r="MC18" s="12">
        <v>2.69</v>
      </c>
      <c r="MD18" s="16">
        <v>4.3</v>
      </c>
      <c r="ME18" s="12">
        <v>4</v>
      </c>
      <c r="MF18" s="12">
        <v>5</v>
      </c>
      <c r="MG18" s="11">
        <v>84</v>
      </c>
      <c r="MH18" s="11">
        <v>86</v>
      </c>
      <c r="MI18" s="11">
        <v>110</v>
      </c>
      <c r="MJ18" s="11">
        <v>66</v>
      </c>
      <c r="MK18" s="14">
        <f t="shared" si="142"/>
        <v>80.666666666666671</v>
      </c>
      <c r="ML18" s="11">
        <f t="shared" si="143"/>
        <v>9240</v>
      </c>
      <c r="MM18" s="11">
        <v>111</v>
      </c>
      <c r="MN18" s="11">
        <v>69</v>
      </c>
      <c r="MO18" s="14">
        <f t="shared" si="67"/>
        <v>83</v>
      </c>
      <c r="MP18" s="11">
        <f t="shared" si="144"/>
        <v>9546</v>
      </c>
      <c r="MQ18" s="12">
        <v>4</v>
      </c>
      <c r="MR18" s="12">
        <v>2</v>
      </c>
      <c r="MS18" s="16">
        <v>98</v>
      </c>
      <c r="MT18" s="18">
        <f t="shared" si="68"/>
        <v>84.482758620689651</v>
      </c>
      <c r="MU18" s="18">
        <v>105</v>
      </c>
      <c r="MV18" s="18">
        <f t="shared" si="69"/>
        <v>90.517241379310349</v>
      </c>
      <c r="MW18" s="16">
        <v>100</v>
      </c>
      <c r="MX18" s="18">
        <f t="shared" si="70"/>
        <v>79.365079365079367</v>
      </c>
      <c r="MY18" s="18">
        <v>112</v>
      </c>
      <c r="MZ18" s="18">
        <f t="shared" si="71"/>
        <v>88.888888888888886</v>
      </c>
      <c r="NA18" s="16">
        <v>78.5</v>
      </c>
      <c r="NB18" s="16">
        <f t="shared" si="72"/>
        <v>10.285714285714292</v>
      </c>
      <c r="NC18" s="18">
        <v>83.4</v>
      </c>
      <c r="ND18" s="18">
        <f t="shared" si="73"/>
        <v>4.6857142857142833</v>
      </c>
      <c r="NE18" s="12">
        <v>110</v>
      </c>
      <c r="NF18" s="18">
        <f t="shared" si="74"/>
        <v>9.0909090909090935</v>
      </c>
      <c r="NG18" s="12">
        <v>114</v>
      </c>
      <c r="NH18" s="18">
        <f t="shared" si="75"/>
        <v>5.7851239669421517</v>
      </c>
      <c r="NI18" s="12">
        <v>319</v>
      </c>
      <c r="NJ18" s="18">
        <f t="shared" si="76"/>
        <v>223.07692307692307</v>
      </c>
      <c r="NK18" s="12">
        <v>251</v>
      </c>
      <c r="NL18" s="18">
        <f t="shared" si="77"/>
        <v>175.52447552447552</v>
      </c>
      <c r="NM18" s="12">
        <v>559</v>
      </c>
      <c r="NN18" s="12">
        <v>481</v>
      </c>
      <c r="NO18" s="12">
        <v>7.1</v>
      </c>
      <c r="NP18" s="12">
        <v>6.2</v>
      </c>
      <c r="NQ18" s="12">
        <v>2.75</v>
      </c>
      <c r="NR18" s="12">
        <v>2.84</v>
      </c>
      <c r="NS18" s="16">
        <v>4.5</v>
      </c>
      <c r="NT18" s="11">
        <v>5.0999999999999996</v>
      </c>
      <c r="NU18" s="12">
        <f t="shared" si="78"/>
        <v>8463</v>
      </c>
      <c r="NV18" s="12">
        <f t="shared" si="79"/>
        <v>6464</v>
      </c>
      <c r="NW18" s="12">
        <f t="shared" si="145"/>
        <v>14927</v>
      </c>
      <c r="NX18" s="12">
        <f t="shared" si="80"/>
        <v>6231</v>
      </c>
      <c r="NY18" s="12">
        <f t="shared" si="81"/>
        <v>6161</v>
      </c>
      <c r="NZ18" s="12">
        <f t="shared" si="146"/>
        <v>12392</v>
      </c>
    </row>
    <row r="19" spans="1:390" x14ac:dyDescent="0.3">
      <c r="A19" s="13">
        <v>18</v>
      </c>
      <c r="B19" s="14">
        <v>27</v>
      </c>
      <c r="C19" s="15">
        <v>3</v>
      </c>
      <c r="D19" s="16">
        <v>97.5</v>
      </c>
      <c r="E19" s="16">
        <v>1.82</v>
      </c>
      <c r="F19" s="16">
        <f t="shared" si="82"/>
        <v>29.434850863422291</v>
      </c>
      <c r="G19" s="16">
        <v>93</v>
      </c>
      <c r="H19" s="16">
        <v>104</v>
      </c>
      <c r="I19" s="16">
        <v>6.5</v>
      </c>
      <c r="J19" s="16">
        <v>4.5</v>
      </c>
      <c r="K19" s="16">
        <v>11</v>
      </c>
      <c r="L19" s="16">
        <v>16.5</v>
      </c>
      <c r="M19" s="16">
        <v>14</v>
      </c>
      <c r="N19" s="16">
        <v>10.5</v>
      </c>
      <c r="O19" s="16">
        <v>9</v>
      </c>
      <c r="P19" s="16">
        <v>8</v>
      </c>
      <c r="Q19" s="16">
        <v>5.5</v>
      </c>
      <c r="R19" s="16">
        <v>8.5</v>
      </c>
      <c r="S19" s="16">
        <f t="shared" si="83"/>
        <v>94</v>
      </c>
      <c r="T19" s="16">
        <f t="shared" si="0"/>
        <v>11.673500000000001</v>
      </c>
      <c r="U19" s="16">
        <f t="shared" si="1"/>
        <v>26.680390824763379</v>
      </c>
      <c r="V19" s="16">
        <f t="shared" si="2"/>
        <v>0.89423076923076927</v>
      </c>
      <c r="W19" s="16">
        <f t="shared" si="3"/>
        <v>26.013381054144293</v>
      </c>
      <c r="X19" s="16">
        <f t="shared" si="4"/>
        <v>71.48661894585571</v>
      </c>
      <c r="Y19" s="16">
        <f t="shared" si="84"/>
        <v>73.319609175236621</v>
      </c>
      <c r="Z19" s="14">
        <v>93</v>
      </c>
      <c r="AA19" s="16">
        <v>5.2</v>
      </c>
      <c r="AB19" s="16">
        <f t="shared" si="85"/>
        <v>62.594041528739083</v>
      </c>
      <c r="AC19" s="16">
        <f t="shared" si="86"/>
        <v>1.1928799999999999</v>
      </c>
      <c r="AD19" s="16">
        <v>124</v>
      </c>
      <c r="AE19" s="16">
        <v>135</v>
      </c>
      <c r="AF19" s="16">
        <v>124</v>
      </c>
      <c r="AG19" s="16">
        <v>138</v>
      </c>
      <c r="AH19" s="16">
        <f t="shared" si="87"/>
        <v>99.2</v>
      </c>
      <c r="AI19" s="16">
        <f t="shared" si="88"/>
        <v>110.4</v>
      </c>
      <c r="AJ19" s="11">
        <v>100</v>
      </c>
      <c r="AK19" s="11">
        <v>111</v>
      </c>
      <c r="AL19" s="16">
        <v>82.4</v>
      </c>
      <c r="AM19" s="11">
        <v>135</v>
      </c>
      <c r="AN19" s="11">
        <v>10</v>
      </c>
      <c r="AO19" s="11">
        <v>9</v>
      </c>
      <c r="AP19" s="11">
        <v>8</v>
      </c>
      <c r="AQ19" s="11">
        <v>7</v>
      </c>
      <c r="AR19" s="11">
        <v>5</v>
      </c>
      <c r="AS19" s="11">
        <f t="shared" si="89"/>
        <v>900</v>
      </c>
      <c r="AT19" s="11">
        <f t="shared" si="90"/>
        <v>800</v>
      </c>
      <c r="AU19" s="11">
        <f t="shared" si="91"/>
        <v>700</v>
      </c>
      <c r="AV19" s="11">
        <f t="shared" si="92"/>
        <v>500</v>
      </c>
      <c r="AW19" s="11">
        <f t="shared" si="93"/>
        <v>29</v>
      </c>
      <c r="AX19" s="11">
        <f t="shared" si="5"/>
        <v>2900</v>
      </c>
      <c r="AY19" s="11">
        <v>9</v>
      </c>
      <c r="AZ19" s="11">
        <v>8</v>
      </c>
      <c r="BA19" s="11">
        <v>6</v>
      </c>
      <c r="BB19" s="11">
        <v>5</v>
      </c>
      <c r="BC19" s="11">
        <f t="shared" si="147"/>
        <v>999</v>
      </c>
      <c r="BD19" s="11">
        <f t="shared" si="94"/>
        <v>888</v>
      </c>
      <c r="BE19" s="11">
        <f t="shared" si="95"/>
        <v>666</v>
      </c>
      <c r="BF19" s="11">
        <f t="shared" si="96"/>
        <v>555</v>
      </c>
      <c r="BG19" s="11">
        <f t="shared" si="97"/>
        <v>28</v>
      </c>
      <c r="BH19" s="12">
        <f t="shared" si="98"/>
        <v>3108</v>
      </c>
      <c r="BI19" s="12">
        <f t="shared" si="99"/>
        <v>6008</v>
      </c>
      <c r="BJ19" s="11">
        <v>167</v>
      </c>
      <c r="BK19" s="11">
        <v>145</v>
      </c>
      <c r="BL19" s="11">
        <v>71</v>
      </c>
      <c r="BM19" s="14">
        <f t="shared" si="100"/>
        <v>95.666666666666671</v>
      </c>
      <c r="BN19" s="11">
        <f t="shared" si="101"/>
        <v>24215</v>
      </c>
      <c r="BO19" s="11">
        <v>0</v>
      </c>
      <c r="BP19" s="11">
        <v>1</v>
      </c>
      <c r="BQ19" s="11">
        <v>2</v>
      </c>
      <c r="BR19" s="11">
        <v>4</v>
      </c>
      <c r="BS19" s="11">
        <v>5</v>
      </c>
      <c r="BT19" s="16">
        <f t="shared" si="102"/>
        <v>2.4</v>
      </c>
      <c r="BU19" s="12">
        <v>118</v>
      </c>
      <c r="BV19" s="12">
        <v>95</v>
      </c>
      <c r="BW19" s="12">
        <f t="shared" si="103"/>
        <v>23</v>
      </c>
      <c r="BX19" s="12">
        <v>108</v>
      </c>
      <c r="BY19" s="12">
        <v>115</v>
      </c>
      <c r="BZ19" s="12">
        <v>321</v>
      </c>
      <c r="CA19" s="12">
        <v>329</v>
      </c>
      <c r="CB19" s="17">
        <v>5.2</v>
      </c>
      <c r="CC19" s="12">
        <v>0.95</v>
      </c>
      <c r="CD19" s="16">
        <v>6.7</v>
      </c>
      <c r="CE19" s="12">
        <v>3</v>
      </c>
      <c r="CF19" s="11">
        <v>10</v>
      </c>
      <c r="CG19" s="11">
        <v>9</v>
      </c>
      <c r="CH19" s="11">
        <v>7</v>
      </c>
      <c r="CI19" s="11">
        <v>6</v>
      </c>
      <c r="CJ19" s="11">
        <f t="shared" si="6"/>
        <v>1000</v>
      </c>
      <c r="CK19" s="11">
        <f t="shared" si="7"/>
        <v>900</v>
      </c>
      <c r="CL19" s="11">
        <f t="shared" si="8"/>
        <v>700</v>
      </c>
      <c r="CM19" s="11">
        <f t="shared" si="9"/>
        <v>600</v>
      </c>
      <c r="CN19" s="11">
        <f t="shared" si="104"/>
        <v>32</v>
      </c>
      <c r="CO19" s="12">
        <f t="shared" si="10"/>
        <v>3200</v>
      </c>
      <c r="CP19" s="11">
        <v>10</v>
      </c>
      <c r="CQ19" s="11">
        <v>8</v>
      </c>
      <c r="CR19" s="11">
        <v>6</v>
      </c>
      <c r="CS19" s="11">
        <v>4</v>
      </c>
      <c r="CT19" s="12">
        <f t="shared" si="11"/>
        <v>1110</v>
      </c>
      <c r="CU19" s="12">
        <f t="shared" si="12"/>
        <v>888</v>
      </c>
      <c r="CV19" s="12">
        <f t="shared" si="13"/>
        <v>666</v>
      </c>
      <c r="CW19" s="12">
        <f t="shared" si="14"/>
        <v>444</v>
      </c>
      <c r="CX19" s="12">
        <f t="shared" si="15"/>
        <v>3108</v>
      </c>
      <c r="CY19" s="12">
        <f t="shared" si="105"/>
        <v>28</v>
      </c>
      <c r="CZ19" s="12">
        <f t="shared" si="106"/>
        <v>6308</v>
      </c>
      <c r="DA19" s="11">
        <v>171</v>
      </c>
      <c r="DB19" s="11">
        <v>144</v>
      </c>
      <c r="DC19" s="11">
        <v>75</v>
      </c>
      <c r="DD19" s="14">
        <f t="shared" si="107"/>
        <v>98</v>
      </c>
      <c r="DE19" s="11">
        <f t="shared" si="108"/>
        <v>24624</v>
      </c>
      <c r="DF19" s="11">
        <v>1</v>
      </c>
      <c r="DG19" s="11">
        <v>2</v>
      </c>
      <c r="DH19" s="11">
        <v>4</v>
      </c>
      <c r="DI19" s="11">
        <v>5</v>
      </c>
      <c r="DJ19" s="11">
        <v>7</v>
      </c>
      <c r="DK19" s="16">
        <f t="shared" si="109"/>
        <v>3.8</v>
      </c>
      <c r="DL19" s="12">
        <v>125</v>
      </c>
      <c r="DM19" s="12">
        <v>90</v>
      </c>
      <c r="DN19" s="12">
        <f t="shared" si="110"/>
        <v>35</v>
      </c>
      <c r="DO19" s="12">
        <v>115</v>
      </c>
      <c r="DP19" s="12">
        <v>122</v>
      </c>
      <c r="DQ19" s="12">
        <v>331</v>
      </c>
      <c r="DR19" s="12">
        <v>348</v>
      </c>
      <c r="DS19" s="17">
        <v>4.3</v>
      </c>
      <c r="DT19" s="18">
        <v>1.19</v>
      </c>
      <c r="DU19" s="16">
        <v>6.6</v>
      </c>
      <c r="DV19" s="12">
        <v>4</v>
      </c>
      <c r="DW19" s="11">
        <v>9</v>
      </c>
      <c r="DX19" s="11">
        <v>9</v>
      </c>
      <c r="DY19" s="11">
        <v>7</v>
      </c>
      <c r="DZ19" s="11">
        <v>6</v>
      </c>
      <c r="EA19" s="12">
        <f t="shared" si="16"/>
        <v>900</v>
      </c>
      <c r="EB19" s="12">
        <f t="shared" si="17"/>
        <v>900</v>
      </c>
      <c r="EC19" s="12">
        <f t="shared" si="18"/>
        <v>700</v>
      </c>
      <c r="ED19" s="12">
        <f t="shared" si="19"/>
        <v>600</v>
      </c>
      <c r="EE19" s="12">
        <f t="shared" si="111"/>
        <v>31</v>
      </c>
      <c r="EF19" s="12">
        <f t="shared" si="20"/>
        <v>3100</v>
      </c>
      <c r="EG19" s="11">
        <v>8</v>
      </c>
      <c r="EH19" s="11">
        <v>6</v>
      </c>
      <c r="EI19" s="11">
        <v>6</v>
      </c>
      <c r="EJ19" s="11">
        <v>5</v>
      </c>
      <c r="EK19" s="12">
        <f t="shared" si="21"/>
        <v>888</v>
      </c>
      <c r="EL19" s="12">
        <f t="shared" si="22"/>
        <v>666</v>
      </c>
      <c r="EM19" s="12">
        <f t="shared" si="23"/>
        <v>666</v>
      </c>
      <c r="EN19" s="12">
        <f t="shared" si="24"/>
        <v>555</v>
      </c>
      <c r="EO19" s="12">
        <f t="shared" si="112"/>
        <v>25</v>
      </c>
      <c r="EP19" s="12">
        <f t="shared" si="25"/>
        <v>2775</v>
      </c>
      <c r="EQ19" s="12">
        <f t="shared" si="113"/>
        <v>5875</v>
      </c>
      <c r="ER19" s="11">
        <v>165</v>
      </c>
      <c r="ES19" s="11">
        <v>149</v>
      </c>
      <c r="ET19" s="11">
        <v>70</v>
      </c>
      <c r="EU19" s="14">
        <f t="shared" si="114"/>
        <v>96.333333333333329</v>
      </c>
      <c r="EV19" s="11">
        <f t="shared" si="115"/>
        <v>24585</v>
      </c>
      <c r="EW19" s="11">
        <v>1</v>
      </c>
      <c r="EX19" s="11">
        <v>3</v>
      </c>
      <c r="EY19" s="11">
        <v>3</v>
      </c>
      <c r="EZ19" s="11">
        <v>5</v>
      </c>
      <c r="FA19" s="11">
        <v>7</v>
      </c>
      <c r="FB19" s="11">
        <f t="shared" si="116"/>
        <v>3.8</v>
      </c>
      <c r="FC19" s="12">
        <v>118</v>
      </c>
      <c r="FD19" s="12">
        <v>81</v>
      </c>
      <c r="FE19" s="12">
        <f t="shared" si="117"/>
        <v>37</v>
      </c>
      <c r="FF19" s="12">
        <v>122</v>
      </c>
      <c r="FG19" s="12">
        <v>131</v>
      </c>
      <c r="FH19" s="12">
        <v>334</v>
      </c>
      <c r="FI19" s="12">
        <v>346</v>
      </c>
      <c r="FJ19" s="12">
        <v>4.3</v>
      </c>
      <c r="FK19" s="18">
        <v>1.29</v>
      </c>
      <c r="FL19" s="16">
        <v>6.8</v>
      </c>
      <c r="FM19" s="12">
        <v>4</v>
      </c>
      <c r="FN19" s="12">
        <v>5</v>
      </c>
      <c r="FO19" s="11">
        <v>83</v>
      </c>
      <c r="FP19" s="11">
        <v>76</v>
      </c>
      <c r="FQ19" s="11">
        <v>124</v>
      </c>
      <c r="FR19" s="11">
        <v>74</v>
      </c>
      <c r="FS19" s="14">
        <f t="shared" si="118"/>
        <v>90.666666666666671</v>
      </c>
      <c r="FT19" s="11">
        <f t="shared" si="119"/>
        <v>10292</v>
      </c>
      <c r="FU19" s="11">
        <v>131</v>
      </c>
      <c r="FV19" s="11">
        <v>77</v>
      </c>
      <c r="FW19" s="14">
        <f t="shared" si="120"/>
        <v>95</v>
      </c>
      <c r="FX19" s="11">
        <f t="shared" si="121"/>
        <v>9956</v>
      </c>
      <c r="FY19" s="12">
        <v>3</v>
      </c>
      <c r="FZ19" s="12">
        <v>1</v>
      </c>
      <c r="GA19" s="16">
        <v>110</v>
      </c>
      <c r="GB19" s="16">
        <f t="shared" si="26"/>
        <v>88.709677419354833</v>
      </c>
      <c r="GC19" s="12">
        <v>120</v>
      </c>
      <c r="GD19" s="16">
        <f t="shared" si="27"/>
        <v>96.774193548387103</v>
      </c>
      <c r="GE19" s="16">
        <f>AG19-(AG19*0.15)</f>
        <v>117.3</v>
      </c>
      <c r="GF19" s="16">
        <f t="shared" si="28"/>
        <v>85</v>
      </c>
      <c r="GG19" s="16">
        <v>130</v>
      </c>
      <c r="GH19" s="16">
        <f t="shared" si="29"/>
        <v>94.20289855072464</v>
      </c>
      <c r="GI19" s="16">
        <v>74.599999999999994</v>
      </c>
      <c r="GJ19" s="16">
        <f t="shared" si="30"/>
        <v>9.4660194174757493</v>
      </c>
      <c r="GK19" s="12">
        <v>77.900000000000006</v>
      </c>
      <c r="GL19" s="16">
        <f t="shared" si="31"/>
        <v>5.4611650485436911</v>
      </c>
      <c r="GM19" s="11">
        <v>122</v>
      </c>
      <c r="GN19" s="18">
        <f t="shared" si="32"/>
        <v>9.6296296296296333</v>
      </c>
      <c r="GO19" s="12">
        <v>128</v>
      </c>
      <c r="GP19" s="18">
        <f t="shared" si="33"/>
        <v>5.1851851851851904</v>
      </c>
      <c r="GQ19" s="18">
        <v>264</v>
      </c>
      <c r="GR19" s="18">
        <f t="shared" si="34"/>
        <v>201.52671755725191</v>
      </c>
      <c r="GS19" s="18">
        <v>155</v>
      </c>
      <c r="GT19" s="18">
        <f t="shared" si="35"/>
        <v>118.32061068702291</v>
      </c>
      <c r="GU19" s="18">
        <v>498</v>
      </c>
      <c r="GV19" s="18"/>
      <c r="GW19" s="18">
        <v>381</v>
      </c>
      <c r="GX19" s="18"/>
      <c r="GY19" s="17">
        <v>6.3</v>
      </c>
      <c r="GZ19" s="12">
        <v>4.8</v>
      </c>
      <c r="HA19" s="18">
        <v>1.45</v>
      </c>
      <c r="HB19" s="12">
        <v>1.24</v>
      </c>
      <c r="HC19" s="16">
        <v>7.1</v>
      </c>
      <c r="HD19" s="12">
        <v>7.3</v>
      </c>
      <c r="HE19" s="16">
        <v>92.7</v>
      </c>
      <c r="HF19" s="11">
        <v>134</v>
      </c>
      <c r="HG19" s="11">
        <v>10</v>
      </c>
      <c r="HH19" s="11">
        <v>7</v>
      </c>
      <c r="HI19" s="11">
        <v>6</v>
      </c>
      <c r="HJ19" s="11">
        <v>4</v>
      </c>
      <c r="HK19" s="12">
        <f t="shared" si="36"/>
        <v>1000</v>
      </c>
      <c r="HL19" s="12">
        <f t="shared" si="37"/>
        <v>700</v>
      </c>
      <c r="HM19" s="12">
        <f t="shared" si="38"/>
        <v>600</v>
      </c>
      <c r="HN19" s="12">
        <f t="shared" si="39"/>
        <v>400</v>
      </c>
      <c r="HO19" s="12">
        <f t="shared" si="122"/>
        <v>27</v>
      </c>
      <c r="HP19" s="12">
        <f t="shared" si="40"/>
        <v>2700</v>
      </c>
      <c r="HQ19" s="11">
        <v>8</v>
      </c>
      <c r="HR19" s="11">
        <v>7</v>
      </c>
      <c r="HS19" s="11">
        <v>6</v>
      </c>
      <c r="HT19" s="11">
        <v>5</v>
      </c>
      <c r="HU19" s="12">
        <f t="shared" si="41"/>
        <v>888</v>
      </c>
      <c r="HV19" s="12">
        <f t="shared" si="42"/>
        <v>777</v>
      </c>
      <c r="HW19" s="12">
        <f t="shared" si="43"/>
        <v>666</v>
      </c>
      <c r="HX19" s="12">
        <f t="shared" si="44"/>
        <v>555</v>
      </c>
      <c r="HY19" s="12">
        <f t="shared" si="123"/>
        <v>26</v>
      </c>
      <c r="HZ19" s="12">
        <f t="shared" si="45"/>
        <v>2886</v>
      </c>
      <c r="IA19" s="12">
        <f t="shared" si="124"/>
        <v>5586</v>
      </c>
      <c r="IB19" s="11">
        <v>139</v>
      </c>
      <c r="IC19" s="11">
        <v>159</v>
      </c>
      <c r="ID19" s="11">
        <v>77</v>
      </c>
      <c r="IE19" s="14">
        <f t="shared" si="125"/>
        <v>104.33333333333333</v>
      </c>
      <c r="IF19" s="12">
        <f t="shared" si="46"/>
        <v>22101</v>
      </c>
      <c r="IG19" s="11">
        <v>0</v>
      </c>
      <c r="IH19" s="11">
        <v>2</v>
      </c>
      <c r="II19" s="11">
        <v>3</v>
      </c>
      <c r="IJ19" s="11">
        <v>5</v>
      </c>
      <c r="IK19" s="11">
        <v>6</v>
      </c>
      <c r="IL19" s="16">
        <f t="shared" si="126"/>
        <v>3.2</v>
      </c>
      <c r="IM19" s="12">
        <v>95</v>
      </c>
      <c r="IN19" s="12">
        <v>109</v>
      </c>
      <c r="IO19" s="12">
        <f t="shared" si="127"/>
        <v>-14</v>
      </c>
      <c r="IP19" s="12">
        <v>113</v>
      </c>
      <c r="IQ19" s="12">
        <v>120</v>
      </c>
      <c r="IR19" s="12">
        <v>329</v>
      </c>
      <c r="IS19" s="12">
        <v>337</v>
      </c>
      <c r="IT19" s="12">
        <v>5.2</v>
      </c>
      <c r="IU19" s="12">
        <v>1.1299999999999999</v>
      </c>
      <c r="IV19" s="16">
        <v>5.2</v>
      </c>
      <c r="IW19" s="12">
        <v>2</v>
      </c>
      <c r="IX19" s="11">
        <v>9</v>
      </c>
      <c r="IY19" s="11">
        <v>6</v>
      </c>
      <c r="IZ19" s="11">
        <v>5</v>
      </c>
      <c r="JA19" s="11">
        <v>4</v>
      </c>
      <c r="JB19" s="12">
        <f t="shared" si="47"/>
        <v>900</v>
      </c>
      <c r="JC19" s="12">
        <f t="shared" si="48"/>
        <v>600</v>
      </c>
      <c r="JD19" s="12">
        <f t="shared" si="49"/>
        <v>500</v>
      </c>
      <c r="JE19" s="12">
        <f t="shared" si="50"/>
        <v>400</v>
      </c>
      <c r="JF19" s="12">
        <f t="shared" si="128"/>
        <v>24</v>
      </c>
      <c r="JG19" s="12">
        <f t="shared" si="51"/>
        <v>2400</v>
      </c>
      <c r="JH19" s="11">
        <v>6</v>
      </c>
      <c r="JI19" s="11">
        <v>5</v>
      </c>
      <c r="JJ19" s="11">
        <v>3</v>
      </c>
      <c r="JK19" s="11">
        <v>2</v>
      </c>
      <c r="JL19" s="12">
        <f t="shared" si="52"/>
        <v>666</v>
      </c>
      <c r="JM19" s="12">
        <f t="shared" si="53"/>
        <v>555</v>
      </c>
      <c r="JN19" s="12">
        <f t="shared" si="54"/>
        <v>333</v>
      </c>
      <c r="JO19" s="12">
        <f t="shared" si="55"/>
        <v>222</v>
      </c>
      <c r="JP19" s="12">
        <f t="shared" si="129"/>
        <v>16</v>
      </c>
      <c r="JQ19" s="12">
        <f t="shared" si="56"/>
        <v>1776</v>
      </c>
      <c r="JR19" s="12">
        <f t="shared" si="130"/>
        <v>4176</v>
      </c>
      <c r="JS19" s="11">
        <v>136</v>
      </c>
      <c r="JT19" s="11">
        <v>153</v>
      </c>
      <c r="JU19" s="11">
        <v>79</v>
      </c>
      <c r="JV19" s="14">
        <f t="shared" si="131"/>
        <v>103.66666666666667</v>
      </c>
      <c r="JW19" s="11">
        <f t="shared" si="132"/>
        <v>20808</v>
      </c>
      <c r="JX19" s="11">
        <v>2</v>
      </c>
      <c r="JY19" s="11">
        <v>2</v>
      </c>
      <c r="JZ19" s="11">
        <v>4</v>
      </c>
      <c r="KA19" s="11">
        <v>5</v>
      </c>
      <c r="KB19" s="11">
        <v>7</v>
      </c>
      <c r="KC19" s="16">
        <f t="shared" si="133"/>
        <v>4</v>
      </c>
      <c r="KD19" s="12">
        <v>103</v>
      </c>
      <c r="KE19" s="12">
        <v>112</v>
      </c>
      <c r="KF19" s="12">
        <f t="shared" si="134"/>
        <v>-9</v>
      </c>
      <c r="KG19" s="12">
        <v>129</v>
      </c>
      <c r="KH19" s="12">
        <v>139</v>
      </c>
      <c r="KI19" s="12">
        <v>361</v>
      </c>
      <c r="KJ19" s="12">
        <v>371</v>
      </c>
      <c r="KK19" s="17">
        <v>5.0999999999999996</v>
      </c>
      <c r="KL19" s="12">
        <v>1.23</v>
      </c>
      <c r="KM19" s="16">
        <v>5.3</v>
      </c>
      <c r="KN19" s="12">
        <v>3</v>
      </c>
      <c r="KO19" s="11">
        <v>9</v>
      </c>
      <c r="KP19" s="11">
        <v>7</v>
      </c>
      <c r="KQ19" s="11">
        <v>5</v>
      </c>
      <c r="KR19" s="11">
        <v>4</v>
      </c>
      <c r="KS19" s="12">
        <f t="shared" si="57"/>
        <v>900</v>
      </c>
      <c r="KT19" s="12">
        <f t="shared" si="58"/>
        <v>700</v>
      </c>
      <c r="KU19" s="11">
        <f t="shared" si="59"/>
        <v>500</v>
      </c>
      <c r="KV19" s="12">
        <f t="shared" si="60"/>
        <v>400</v>
      </c>
      <c r="KW19" s="12">
        <f t="shared" si="135"/>
        <v>25</v>
      </c>
      <c r="KX19" s="12">
        <f t="shared" si="61"/>
        <v>2500</v>
      </c>
      <c r="KY19" s="11">
        <v>5</v>
      </c>
      <c r="KZ19" s="11">
        <v>4</v>
      </c>
      <c r="LA19" s="11">
        <v>3</v>
      </c>
      <c r="LB19" s="11">
        <v>2</v>
      </c>
      <c r="LC19" s="12">
        <f t="shared" si="62"/>
        <v>555</v>
      </c>
      <c r="LD19" s="12">
        <f t="shared" si="63"/>
        <v>444</v>
      </c>
      <c r="LE19" s="12">
        <f t="shared" si="64"/>
        <v>333</v>
      </c>
      <c r="LF19" s="12">
        <f t="shared" si="65"/>
        <v>222</v>
      </c>
      <c r="LG19" s="12">
        <f t="shared" si="136"/>
        <v>14</v>
      </c>
      <c r="LH19" s="12">
        <f t="shared" si="66"/>
        <v>1554</v>
      </c>
      <c r="LI19" s="12">
        <f t="shared" si="137"/>
        <v>4054</v>
      </c>
      <c r="LJ19" s="11">
        <v>135</v>
      </c>
      <c r="LK19" s="11">
        <v>149</v>
      </c>
      <c r="LL19" s="11">
        <v>79</v>
      </c>
      <c r="LM19" s="14">
        <f t="shared" si="138"/>
        <v>102.33333333333333</v>
      </c>
      <c r="LN19" s="11">
        <f t="shared" si="139"/>
        <v>20115</v>
      </c>
      <c r="LO19" s="11">
        <v>1</v>
      </c>
      <c r="LP19" s="11">
        <v>3</v>
      </c>
      <c r="LQ19" s="11">
        <v>4</v>
      </c>
      <c r="LR19" s="11">
        <v>5</v>
      </c>
      <c r="LS19" s="11">
        <v>7</v>
      </c>
      <c r="LT19" s="16">
        <f t="shared" si="140"/>
        <v>4</v>
      </c>
      <c r="LU19" s="12">
        <v>111</v>
      </c>
      <c r="LV19" s="12">
        <v>109</v>
      </c>
      <c r="LW19" s="12">
        <f t="shared" si="141"/>
        <v>2</v>
      </c>
      <c r="LX19" s="12">
        <v>138</v>
      </c>
      <c r="LY19" s="12">
        <v>145</v>
      </c>
      <c r="LZ19" s="12">
        <v>359</v>
      </c>
      <c r="MA19" s="12">
        <v>367</v>
      </c>
      <c r="MB19" s="12">
        <v>6.9</v>
      </c>
      <c r="MC19" s="12">
        <v>1.37</v>
      </c>
      <c r="MD19" s="16">
        <v>5.5</v>
      </c>
      <c r="ME19" s="12">
        <v>3</v>
      </c>
      <c r="MF19" s="12">
        <v>4</v>
      </c>
      <c r="MG19" s="11">
        <v>81</v>
      </c>
      <c r="MH19" s="11">
        <v>79</v>
      </c>
      <c r="MI19" s="11">
        <v>105</v>
      </c>
      <c r="MJ19" s="11">
        <v>69</v>
      </c>
      <c r="MK19" s="14">
        <f t="shared" si="142"/>
        <v>81</v>
      </c>
      <c r="ML19" s="11">
        <f t="shared" si="143"/>
        <v>8505</v>
      </c>
      <c r="MM19" s="11">
        <v>109</v>
      </c>
      <c r="MN19" s="11">
        <v>72</v>
      </c>
      <c r="MO19" s="14">
        <f t="shared" si="67"/>
        <v>84.333333333333329</v>
      </c>
      <c r="MP19" s="11">
        <f t="shared" si="144"/>
        <v>8611</v>
      </c>
      <c r="MQ19" s="12">
        <v>5</v>
      </c>
      <c r="MR19" s="12">
        <v>3</v>
      </c>
      <c r="MS19" s="16">
        <v>104</v>
      </c>
      <c r="MT19" s="18">
        <f t="shared" si="68"/>
        <v>83.870967741935488</v>
      </c>
      <c r="MU19" s="18">
        <v>112</v>
      </c>
      <c r="MV19" s="18">
        <f t="shared" si="69"/>
        <v>90.322580645161295</v>
      </c>
      <c r="MW19" s="16">
        <v>112</v>
      </c>
      <c r="MX19" s="18">
        <f t="shared" si="70"/>
        <v>81.159420289855078</v>
      </c>
      <c r="MY19" s="18">
        <v>124</v>
      </c>
      <c r="MZ19" s="18">
        <f t="shared" si="71"/>
        <v>89.85507246376811</v>
      </c>
      <c r="NA19" s="16">
        <v>85.9</v>
      </c>
      <c r="NB19" s="16">
        <f t="shared" si="72"/>
        <v>7.3354908306364592</v>
      </c>
      <c r="NC19" s="18">
        <v>89.1</v>
      </c>
      <c r="ND19" s="18">
        <f t="shared" si="73"/>
        <v>3.8834951456310733</v>
      </c>
      <c r="NE19" s="12">
        <v>122</v>
      </c>
      <c r="NF19" s="18">
        <f t="shared" si="74"/>
        <v>8.9552238805970177</v>
      </c>
      <c r="NG19" s="12">
        <v>127</v>
      </c>
      <c r="NH19" s="18">
        <f t="shared" si="75"/>
        <v>5.2238805970149258</v>
      </c>
      <c r="NI19" s="12">
        <v>315</v>
      </c>
      <c r="NJ19" s="18">
        <f t="shared" si="76"/>
        <v>217.24137931034483</v>
      </c>
      <c r="NK19" s="12">
        <v>249</v>
      </c>
      <c r="NL19" s="18">
        <f t="shared" si="77"/>
        <v>171.72413793103448</v>
      </c>
      <c r="NM19" s="12">
        <v>549</v>
      </c>
      <c r="NN19" s="12">
        <v>477</v>
      </c>
      <c r="NO19" s="12">
        <v>7.9</v>
      </c>
      <c r="NP19" s="12">
        <v>7.2</v>
      </c>
      <c r="NQ19" s="12">
        <v>1.45</v>
      </c>
      <c r="NR19" s="12">
        <v>1.51</v>
      </c>
      <c r="NS19" s="16">
        <v>5.7</v>
      </c>
      <c r="NT19" s="11">
        <v>6.1</v>
      </c>
      <c r="NU19" s="12">
        <f t="shared" si="78"/>
        <v>9200</v>
      </c>
      <c r="NV19" s="12">
        <f t="shared" si="79"/>
        <v>8991</v>
      </c>
      <c r="NW19" s="12">
        <f t="shared" si="145"/>
        <v>18191</v>
      </c>
      <c r="NX19" s="12">
        <f t="shared" si="80"/>
        <v>7600</v>
      </c>
      <c r="NY19" s="12">
        <f t="shared" si="81"/>
        <v>6216</v>
      </c>
      <c r="NZ19" s="12">
        <f t="shared" si="146"/>
        <v>13816</v>
      </c>
    </row>
    <row r="20" spans="1:390" x14ac:dyDescent="0.3">
      <c r="A20" s="13">
        <v>19</v>
      </c>
      <c r="B20" s="14">
        <v>29</v>
      </c>
      <c r="C20" s="15">
        <v>2.7</v>
      </c>
      <c r="D20" s="16">
        <v>76.7</v>
      </c>
      <c r="E20" s="18">
        <v>1.73</v>
      </c>
      <c r="F20" s="16">
        <f t="shared" si="82"/>
        <v>25.627317985899964</v>
      </c>
      <c r="G20" s="16">
        <v>94.5</v>
      </c>
      <c r="H20" s="16">
        <v>95.5</v>
      </c>
      <c r="I20" s="16">
        <v>7.5</v>
      </c>
      <c r="J20" s="16">
        <v>5</v>
      </c>
      <c r="K20" s="16">
        <v>9</v>
      </c>
      <c r="L20" s="16">
        <v>18</v>
      </c>
      <c r="M20" s="16">
        <v>6</v>
      </c>
      <c r="N20" s="16">
        <v>12.5</v>
      </c>
      <c r="O20" s="16">
        <v>15.5</v>
      </c>
      <c r="P20" s="16">
        <v>5</v>
      </c>
      <c r="Q20" s="16">
        <v>4</v>
      </c>
      <c r="R20" s="16">
        <v>7</v>
      </c>
      <c r="S20" s="16">
        <f t="shared" si="83"/>
        <v>89.5</v>
      </c>
      <c r="T20" s="16">
        <f t="shared" si="0"/>
        <v>10.2965</v>
      </c>
      <c r="U20" s="16">
        <f t="shared" si="1"/>
        <v>21.392510799385775</v>
      </c>
      <c r="V20" s="16">
        <f t="shared" si="2"/>
        <v>0.98952879581151831</v>
      </c>
      <c r="W20" s="16">
        <f t="shared" si="3"/>
        <v>16.408055783128891</v>
      </c>
      <c r="X20" s="16">
        <f t="shared" si="4"/>
        <v>60.291944216871116</v>
      </c>
      <c r="Y20" s="16">
        <f t="shared" si="84"/>
        <v>78.607489200614225</v>
      </c>
      <c r="Z20" s="14">
        <v>97</v>
      </c>
      <c r="AA20" s="16">
        <v>6.4</v>
      </c>
      <c r="AB20" s="16">
        <f t="shared" si="85"/>
        <v>67.958587735598627</v>
      </c>
      <c r="AC20" s="16">
        <f t="shared" si="86"/>
        <v>1.5313066666666666</v>
      </c>
      <c r="AD20" s="16">
        <v>131</v>
      </c>
      <c r="AE20" s="16">
        <v>138</v>
      </c>
      <c r="AF20" s="16">
        <v>131</v>
      </c>
      <c r="AG20" s="16">
        <v>146</v>
      </c>
      <c r="AH20" s="16">
        <f t="shared" si="87"/>
        <v>104.80000000000001</v>
      </c>
      <c r="AI20" s="16">
        <f t="shared" si="88"/>
        <v>116.80000000000001</v>
      </c>
      <c r="AJ20" s="11">
        <v>105</v>
      </c>
      <c r="AK20" s="11">
        <v>117</v>
      </c>
      <c r="AL20" s="16">
        <v>77.599999999999994</v>
      </c>
      <c r="AM20" s="11">
        <v>139</v>
      </c>
      <c r="AN20" s="11">
        <v>10</v>
      </c>
      <c r="AO20" s="11">
        <v>12</v>
      </c>
      <c r="AP20" s="11">
        <v>10</v>
      </c>
      <c r="AQ20" s="11">
        <v>9</v>
      </c>
      <c r="AR20" s="11">
        <v>6</v>
      </c>
      <c r="AS20" s="11">
        <f t="shared" si="89"/>
        <v>1260</v>
      </c>
      <c r="AT20" s="11">
        <f t="shared" si="90"/>
        <v>1050</v>
      </c>
      <c r="AU20" s="11">
        <f t="shared" si="91"/>
        <v>945</v>
      </c>
      <c r="AV20" s="11">
        <f t="shared" si="92"/>
        <v>630</v>
      </c>
      <c r="AW20" s="11">
        <f t="shared" si="93"/>
        <v>37</v>
      </c>
      <c r="AX20" s="11">
        <f t="shared" si="5"/>
        <v>3885</v>
      </c>
      <c r="AY20" s="11">
        <v>9</v>
      </c>
      <c r="AZ20" s="11">
        <v>7</v>
      </c>
      <c r="BA20" s="11">
        <v>6</v>
      </c>
      <c r="BB20" s="11">
        <v>5</v>
      </c>
      <c r="BC20" s="11">
        <f t="shared" si="147"/>
        <v>1053</v>
      </c>
      <c r="BD20" s="11">
        <f t="shared" si="94"/>
        <v>819</v>
      </c>
      <c r="BE20" s="11">
        <f t="shared" si="95"/>
        <v>702</v>
      </c>
      <c r="BF20" s="11">
        <f t="shared" si="96"/>
        <v>585</v>
      </c>
      <c r="BG20" s="11">
        <f t="shared" si="97"/>
        <v>27</v>
      </c>
      <c r="BH20" s="12">
        <f t="shared" si="98"/>
        <v>3159</v>
      </c>
      <c r="BI20" s="12">
        <f t="shared" si="99"/>
        <v>7044</v>
      </c>
      <c r="BJ20" s="11">
        <v>159</v>
      </c>
      <c r="BK20" s="11">
        <v>152</v>
      </c>
      <c r="BL20" s="11">
        <v>68</v>
      </c>
      <c r="BM20" s="14">
        <f t="shared" si="100"/>
        <v>96</v>
      </c>
      <c r="BN20" s="11">
        <f t="shared" si="101"/>
        <v>24168</v>
      </c>
      <c r="BO20" s="11">
        <v>0</v>
      </c>
      <c r="BP20" s="11">
        <v>3</v>
      </c>
      <c r="BQ20" s="11">
        <v>3</v>
      </c>
      <c r="BR20" s="11">
        <v>5</v>
      </c>
      <c r="BS20" s="11">
        <v>6</v>
      </c>
      <c r="BT20" s="16">
        <f t="shared" si="102"/>
        <v>3.4</v>
      </c>
      <c r="BU20" s="12">
        <v>109</v>
      </c>
      <c r="BV20" s="12">
        <v>88</v>
      </c>
      <c r="BW20" s="12">
        <f t="shared" si="103"/>
        <v>21</v>
      </c>
      <c r="BX20" s="12">
        <v>110</v>
      </c>
      <c r="BY20" s="12">
        <v>123</v>
      </c>
      <c r="BZ20" s="12">
        <v>322</v>
      </c>
      <c r="CA20" s="12">
        <v>334</v>
      </c>
      <c r="CB20" s="17">
        <v>3.6</v>
      </c>
      <c r="CC20" s="12">
        <v>3.33</v>
      </c>
      <c r="CD20" s="16">
        <v>8.6999999999999993</v>
      </c>
      <c r="CE20" s="12">
        <v>4</v>
      </c>
      <c r="CF20" s="11">
        <v>11</v>
      </c>
      <c r="CG20" s="11">
        <v>9</v>
      </c>
      <c r="CH20" s="11">
        <v>7</v>
      </c>
      <c r="CI20" s="11">
        <v>5</v>
      </c>
      <c r="CJ20" s="11">
        <f t="shared" si="6"/>
        <v>1155</v>
      </c>
      <c r="CK20" s="11">
        <f t="shared" si="7"/>
        <v>945</v>
      </c>
      <c r="CL20" s="11">
        <f t="shared" si="8"/>
        <v>735</v>
      </c>
      <c r="CM20" s="11">
        <f t="shared" si="9"/>
        <v>525</v>
      </c>
      <c r="CN20" s="11">
        <f t="shared" si="104"/>
        <v>32</v>
      </c>
      <c r="CO20" s="12">
        <f t="shared" si="10"/>
        <v>3360</v>
      </c>
      <c r="CP20" s="11">
        <v>11</v>
      </c>
      <c r="CQ20" s="11">
        <v>9</v>
      </c>
      <c r="CR20" s="11">
        <v>7</v>
      </c>
      <c r="CS20" s="11">
        <v>5</v>
      </c>
      <c r="CT20" s="12">
        <f t="shared" si="11"/>
        <v>1287</v>
      </c>
      <c r="CU20" s="12">
        <f t="shared" si="12"/>
        <v>1053</v>
      </c>
      <c r="CV20" s="12">
        <f t="shared" si="13"/>
        <v>819</v>
      </c>
      <c r="CW20" s="12">
        <f t="shared" si="14"/>
        <v>585</v>
      </c>
      <c r="CX20" s="12">
        <f t="shared" si="15"/>
        <v>3744</v>
      </c>
      <c r="CY20" s="12">
        <f t="shared" si="105"/>
        <v>32</v>
      </c>
      <c r="CZ20" s="12">
        <f t="shared" si="106"/>
        <v>7104</v>
      </c>
      <c r="DA20" s="11">
        <v>156</v>
      </c>
      <c r="DB20" s="11">
        <v>149</v>
      </c>
      <c r="DC20" s="11">
        <v>70</v>
      </c>
      <c r="DD20" s="14">
        <f t="shared" si="107"/>
        <v>96.333333333333329</v>
      </c>
      <c r="DE20" s="11">
        <f t="shared" si="108"/>
        <v>23244</v>
      </c>
      <c r="DF20" s="11">
        <v>2</v>
      </c>
      <c r="DG20" s="11">
        <v>4</v>
      </c>
      <c r="DH20" s="11">
        <v>5</v>
      </c>
      <c r="DI20" s="11">
        <v>6</v>
      </c>
      <c r="DJ20" s="11">
        <v>7</v>
      </c>
      <c r="DK20" s="16">
        <f t="shared" si="109"/>
        <v>4.8</v>
      </c>
      <c r="DL20" s="12">
        <v>113</v>
      </c>
      <c r="DM20" s="12">
        <v>94</v>
      </c>
      <c r="DN20" s="12">
        <f t="shared" si="110"/>
        <v>19</v>
      </c>
      <c r="DO20" s="12">
        <v>116</v>
      </c>
      <c r="DP20" s="12">
        <v>125</v>
      </c>
      <c r="DQ20" s="12">
        <v>339</v>
      </c>
      <c r="DR20" s="12">
        <v>347</v>
      </c>
      <c r="DS20" s="17">
        <v>5.7</v>
      </c>
      <c r="DT20" s="18">
        <v>3.49</v>
      </c>
      <c r="DU20" s="16">
        <v>8.9</v>
      </c>
      <c r="DV20" s="12">
        <v>4</v>
      </c>
      <c r="DW20" s="11">
        <v>12</v>
      </c>
      <c r="DX20" s="11">
        <v>10</v>
      </c>
      <c r="DY20" s="11">
        <v>8</v>
      </c>
      <c r="DZ20" s="11">
        <v>6</v>
      </c>
      <c r="EA20" s="12">
        <f t="shared" si="16"/>
        <v>1260</v>
      </c>
      <c r="EB20" s="12">
        <f t="shared" si="17"/>
        <v>1050</v>
      </c>
      <c r="EC20" s="12">
        <f t="shared" si="18"/>
        <v>840</v>
      </c>
      <c r="ED20" s="12">
        <f t="shared" si="19"/>
        <v>630</v>
      </c>
      <c r="EE20" s="12">
        <f t="shared" si="111"/>
        <v>36</v>
      </c>
      <c r="EF20" s="12">
        <f t="shared" si="20"/>
        <v>3780</v>
      </c>
      <c r="EG20" s="11">
        <v>10</v>
      </c>
      <c r="EH20" s="11">
        <v>8</v>
      </c>
      <c r="EI20" s="11">
        <v>7</v>
      </c>
      <c r="EJ20" s="11">
        <v>6</v>
      </c>
      <c r="EK20" s="12">
        <f t="shared" si="21"/>
        <v>1170</v>
      </c>
      <c r="EL20" s="12">
        <f t="shared" si="22"/>
        <v>936</v>
      </c>
      <c r="EM20" s="12">
        <f t="shared" si="23"/>
        <v>819</v>
      </c>
      <c r="EN20" s="12">
        <f t="shared" si="24"/>
        <v>702</v>
      </c>
      <c r="EO20" s="12">
        <f t="shared" si="112"/>
        <v>31</v>
      </c>
      <c r="EP20" s="12">
        <f t="shared" si="25"/>
        <v>3627</v>
      </c>
      <c r="EQ20" s="12">
        <f t="shared" si="113"/>
        <v>7407</v>
      </c>
      <c r="ER20" s="11">
        <v>150</v>
      </c>
      <c r="ES20" s="11">
        <v>143</v>
      </c>
      <c r="ET20" s="11">
        <v>69</v>
      </c>
      <c r="EU20" s="14">
        <f t="shared" si="114"/>
        <v>93.666666666666671</v>
      </c>
      <c r="EV20" s="11">
        <f t="shared" si="115"/>
        <v>21450</v>
      </c>
      <c r="EW20" s="11">
        <v>2</v>
      </c>
      <c r="EX20" s="11">
        <v>3</v>
      </c>
      <c r="EY20" s="11">
        <v>4</v>
      </c>
      <c r="EZ20" s="11">
        <v>5</v>
      </c>
      <c r="FA20" s="11">
        <v>7</v>
      </c>
      <c r="FB20" s="11">
        <f t="shared" si="116"/>
        <v>4.2</v>
      </c>
      <c r="FC20" s="12">
        <v>109</v>
      </c>
      <c r="FD20" s="12">
        <v>89</v>
      </c>
      <c r="FE20" s="12">
        <f t="shared" si="117"/>
        <v>20</v>
      </c>
      <c r="FF20" s="12">
        <v>127</v>
      </c>
      <c r="FG20" s="12">
        <v>134</v>
      </c>
      <c r="FH20" s="12">
        <v>345</v>
      </c>
      <c r="FI20" s="12">
        <v>351</v>
      </c>
      <c r="FJ20" s="17">
        <v>4</v>
      </c>
      <c r="FK20" s="18">
        <v>3.64</v>
      </c>
      <c r="FL20" s="16">
        <v>8.5</v>
      </c>
      <c r="FM20" s="12">
        <v>3</v>
      </c>
      <c r="FN20" s="12">
        <v>4</v>
      </c>
      <c r="FO20" s="11">
        <v>77</v>
      </c>
      <c r="FP20" s="11">
        <v>75</v>
      </c>
      <c r="FQ20" s="11">
        <v>107</v>
      </c>
      <c r="FR20" s="11">
        <v>79</v>
      </c>
      <c r="FS20" s="14">
        <f t="shared" si="118"/>
        <v>88.333333333333329</v>
      </c>
      <c r="FT20" s="11">
        <f t="shared" si="119"/>
        <v>8239</v>
      </c>
      <c r="FU20" s="11">
        <v>113</v>
      </c>
      <c r="FV20" s="11">
        <v>81</v>
      </c>
      <c r="FW20" s="14">
        <f t="shared" si="120"/>
        <v>91.666666666666671</v>
      </c>
      <c r="FX20" s="11">
        <f t="shared" si="121"/>
        <v>8475</v>
      </c>
      <c r="FY20" s="12">
        <v>2</v>
      </c>
      <c r="FZ20" s="12">
        <v>1</v>
      </c>
      <c r="GA20" s="16">
        <v>116</v>
      </c>
      <c r="GB20" s="16">
        <f t="shared" si="26"/>
        <v>88.549618320610691</v>
      </c>
      <c r="GC20" s="12">
        <v>126</v>
      </c>
      <c r="GD20" s="16">
        <f t="shared" si="27"/>
        <v>96.18320610687023</v>
      </c>
      <c r="GE20" s="16">
        <v>126</v>
      </c>
      <c r="GF20" s="16">
        <f t="shared" si="28"/>
        <v>86.301369863013704</v>
      </c>
      <c r="GG20" s="16">
        <v>138</v>
      </c>
      <c r="GH20" s="16">
        <f t="shared" si="29"/>
        <v>94.520547945205479</v>
      </c>
      <c r="GI20" s="16">
        <v>72.400000000000006</v>
      </c>
      <c r="GJ20" s="16">
        <f t="shared" si="30"/>
        <v>6.7010309278350348</v>
      </c>
      <c r="GK20" s="12">
        <v>74.599999999999994</v>
      </c>
      <c r="GL20" s="16">
        <f t="shared" si="31"/>
        <v>3.8659793814433101</v>
      </c>
      <c r="GM20" s="11">
        <v>128</v>
      </c>
      <c r="GN20" s="18">
        <f t="shared" si="32"/>
        <v>7.9136690647482055</v>
      </c>
      <c r="GO20" s="12">
        <v>135</v>
      </c>
      <c r="GP20" s="18">
        <f t="shared" si="33"/>
        <v>2.877697841726615</v>
      </c>
      <c r="GQ20" s="18">
        <v>185</v>
      </c>
      <c r="GR20" s="18">
        <f t="shared" si="34"/>
        <v>138.0597014925373</v>
      </c>
      <c r="GS20" s="18">
        <v>162</v>
      </c>
      <c r="GT20" s="18">
        <f t="shared" si="35"/>
        <v>120.8955223880597</v>
      </c>
      <c r="GU20" s="18">
        <v>419</v>
      </c>
      <c r="GV20" s="18"/>
      <c r="GW20" s="18">
        <v>389</v>
      </c>
      <c r="GX20" s="18"/>
      <c r="GY20" s="17">
        <v>6.7</v>
      </c>
      <c r="GZ20" s="12">
        <v>5.4</v>
      </c>
      <c r="HA20" s="18">
        <v>3.85</v>
      </c>
      <c r="HB20" s="12">
        <v>3.51</v>
      </c>
      <c r="HC20" s="16">
        <v>8.3000000000000007</v>
      </c>
      <c r="HD20" s="12">
        <v>7.9</v>
      </c>
      <c r="HE20" s="16">
        <v>78.099999999999994</v>
      </c>
      <c r="HF20" s="11">
        <v>140</v>
      </c>
      <c r="HG20" s="11">
        <v>11</v>
      </c>
      <c r="HH20" s="11">
        <v>9</v>
      </c>
      <c r="HI20" s="11">
        <v>7</v>
      </c>
      <c r="HJ20" s="11">
        <v>5</v>
      </c>
      <c r="HK20" s="12">
        <f t="shared" si="36"/>
        <v>1155</v>
      </c>
      <c r="HL20" s="12">
        <f t="shared" si="37"/>
        <v>945</v>
      </c>
      <c r="HM20" s="12">
        <f t="shared" si="38"/>
        <v>735</v>
      </c>
      <c r="HN20" s="12">
        <f t="shared" si="39"/>
        <v>525</v>
      </c>
      <c r="HO20" s="12">
        <f t="shared" si="122"/>
        <v>32</v>
      </c>
      <c r="HP20" s="12">
        <f t="shared" si="40"/>
        <v>3360</v>
      </c>
      <c r="HQ20" s="11">
        <v>9</v>
      </c>
      <c r="HR20" s="11">
        <v>7</v>
      </c>
      <c r="HS20" s="11">
        <v>6</v>
      </c>
      <c r="HT20" s="11">
        <v>5</v>
      </c>
      <c r="HU20" s="12">
        <f t="shared" si="41"/>
        <v>1053</v>
      </c>
      <c r="HV20" s="12">
        <f t="shared" si="42"/>
        <v>819</v>
      </c>
      <c r="HW20" s="12">
        <f t="shared" si="43"/>
        <v>702</v>
      </c>
      <c r="HX20" s="12">
        <f t="shared" si="44"/>
        <v>585</v>
      </c>
      <c r="HY20" s="12">
        <f t="shared" si="123"/>
        <v>27</v>
      </c>
      <c r="HZ20" s="12">
        <f t="shared" si="45"/>
        <v>3159</v>
      </c>
      <c r="IA20" s="12">
        <f t="shared" si="124"/>
        <v>6519</v>
      </c>
      <c r="IB20" s="11">
        <v>141</v>
      </c>
      <c r="IC20" s="11">
        <v>138</v>
      </c>
      <c r="ID20" s="11">
        <v>83</v>
      </c>
      <c r="IE20" s="14">
        <f t="shared" si="125"/>
        <v>101.33333333333333</v>
      </c>
      <c r="IF20" s="12">
        <f t="shared" si="46"/>
        <v>19458</v>
      </c>
      <c r="IG20" s="11">
        <v>0</v>
      </c>
      <c r="IH20" s="11">
        <v>3</v>
      </c>
      <c r="II20" s="11">
        <v>4</v>
      </c>
      <c r="IJ20" s="11">
        <v>5</v>
      </c>
      <c r="IK20" s="11">
        <v>7</v>
      </c>
      <c r="IL20" s="16">
        <f t="shared" si="126"/>
        <v>3.8</v>
      </c>
      <c r="IM20" s="12">
        <v>121</v>
      </c>
      <c r="IN20" s="12">
        <v>94</v>
      </c>
      <c r="IO20" s="12">
        <f t="shared" si="127"/>
        <v>27</v>
      </c>
      <c r="IP20" s="12">
        <v>106</v>
      </c>
      <c r="IQ20" s="12">
        <v>111</v>
      </c>
      <c r="IR20" s="12">
        <v>325</v>
      </c>
      <c r="IS20" s="12">
        <v>342</v>
      </c>
      <c r="IT20" s="12">
        <v>4.9000000000000004</v>
      </c>
      <c r="IU20" s="12">
        <v>3.25</v>
      </c>
      <c r="IV20" s="16">
        <v>6.4</v>
      </c>
      <c r="IW20" s="12">
        <v>3</v>
      </c>
      <c r="IX20" s="11">
        <v>10</v>
      </c>
      <c r="IY20" s="11">
        <v>7</v>
      </c>
      <c r="IZ20" s="11">
        <v>6</v>
      </c>
      <c r="JA20" s="11">
        <v>4</v>
      </c>
      <c r="JB20" s="12">
        <f t="shared" si="47"/>
        <v>1050</v>
      </c>
      <c r="JC20" s="12">
        <f t="shared" si="48"/>
        <v>735</v>
      </c>
      <c r="JD20" s="12">
        <f t="shared" si="49"/>
        <v>630</v>
      </c>
      <c r="JE20" s="12">
        <f t="shared" si="50"/>
        <v>420</v>
      </c>
      <c r="JF20" s="12">
        <f t="shared" si="128"/>
        <v>27</v>
      </c>
      <c r="JG20" s="12">
        <f t="shared" si="51"/>
        <v>2835</v>
      </c>
      <c r="JH20" s="11">
        <v>7</v>
      </c>
      <c r="JI20" s="11">
        <v>6</v>
      </c>
      <c r="JJ20" s="11">
        <v>5</v>
      </c>
      <c r="JK20" s="11">
        <v>4</v>
      </c>
      <c r="JL20" s="12">
        <f t="shared" si="52"/>
        <v>819</v>
      </c>
      <c r="JM20" s="12">
        <f t="shared" si="53"/>
        <v>702</v>
      </c>
      <c r="JN20" s="12">
        <f t="shared" si="54"/>
        <v>585</v>
      </c>
      <c r="JO20" s="12">
        <f t="shared" si="55"/>
        <v>468</v>
      </c>
      <c r="JP20" s="12">
        <f t="shared" si="129"/>
        <v>22</v>
      </c>
      <c r="JQ20" s="12">
        <f t="shared" si="56"/>
        <v>2574</v>
      </c>
      <c r="JR20" s="12">
        <f t="shared" si="130"/>
        <v>5409</v>
      </c>
      <c r="JS20" s="11">
        <v>145</v>
      </c>
      <c r="JT20" s="11">
        <v>146</v>
      </c>
      <c r="JU20" s="11">
        <v>91</v>
      </c>
      <c r="JV20" s="14">
        <f t="shared" si="131"/>
        <v>109.33333333333333</v>
      </c>
      <c r="JW20" s="11">
        <f t="shared" si="132"/>
        <v>21170</v>
      </c>
      <c r="JX20" s="11">
        <v>2</v>
      </c>
      <c r="JY20" s="11">
        <v>4</v>
      </c>
      <c r="JZ20" s="11">
        <v>5</v>
      </c>
      <c r="KA20" s="11">
        <v>6</v>
      </c>
      <c r="KB20" s="11">
        <v>7</v>
      </c>
      <c r="KC20" s="16">
        <f t="shared" si="133"/>
        <v>4.8</v>
      </c>
      <c r="KD20" s="12">
        <v>119</v>
      </c>
      <c r="KE20" s="12">
        <v>100</v>
      </c>
      <c r="KF20" s="12">
        <f t="shared" si="134"/>
        <v>19</v>
      </c>
      <c r="KG20" s="12">
        <v>131</v>
      </c>
      <c r="KH20" s="12">
        <v>138</v>
      </c>
      <c r="KI20" s="12">
        <v>359</v>
      </c>
      <c r="KJ20" s="12">
        <v>364</v>
      </c>
      <c r="KK20" s="17">
        <v>6.2</v>
      </c>
      <c r="KL20" s="12">
        <v>3.42</v>
      </c>
      <c r="KM20" s="16">
        <v>6.4</v>
      </c>
      <c r="KN20" s="12">
        <v>2</v>
      </c>
      <c r="KO20" s="11">
        <v>9</v>
      </c>
      <c r="KP20" s="11">
        <v>6</v>
      </c>
      <c r="KQ20" s="11">
        <v>5</v>
      </c>
      <c r="KR20" s="11">
        <v>4</v>
      </c>
      <c r="KS20" s="12">
        <f t="shared" si="57"/>
        <v>945</v>
      </c>
      <c r="KT20" s="12">
        <f t="shared" si="58"/>
        <v>630</v>
      </c>
      <c r="KU20" s="11">
        <f t="shared" si="59"/>
        <v>525</v>
      </c>
      <c r="KV20" s="12">
        <f t="shared" si="60"/>
        <v>420</v>
      </c>
      <c r="KW20" s="12">
        <f t="shared" si="135"/>
        <v>24</v>
      </c>
      <c r="KX20" s="12">
        <f t="shared" si="61"/>
        <v>2520</v>
      </c>
      <c r="KY20" s="11">
        <v>6</v>
      </c>
      <c r="KZ20" s="11">
        <v>5</v>
      </c>
      <c r="LA20" s="11">
        <v>4</v>
      </c>
      <c r="LB20" s="11">
        <v>3</v>
      </c>
      <c r="LC20" s="12">
        <f t="shared" si="62"/>
        <v>702</v>
      </c>
      <c r="LD20" s="12">
        <f t="shared" si="63"/>
        <v>585</v>
      </c>
      <c r="LE20" s="12">
        <f t="shared" si="64"/>
        <v>468</v>
      </c>
      <c r="LF20" s="12">
        <f t="shared" si="65"/>
        <v>351</v>
      </c>
      <c r="LG20" s="12">
        <f t="shared" si="136"/>
        <v>18</v>
      </c>
      <c r="LH20" s="12">
        <f t="shared" si="66"/>
        <v>2106</v>
      </c>
      <c r="LI20" s="12">
        <f t="shared" si="137"/>
        <v>4626</v>
      </c>
      <c r="LJ20" s="11">
        <v>139</v>
      </c>
      <c r="LK20" s="11">
        <v>154</v>
      </c>
      <c r="LL20" s="11">
        <v>91</v>
      </c>
      <c r="LM20" s="14">
        <f t="shared" si="138"/>
        <v>112</v>
      </c>
      <c r="LN20" s="11">
        <f t="shared" si="139"/>
        <v>21406</v>
      </c>
      <c r="LO20" s="11">
        <v>2</v>
      </c>
      <c r="LP20" s="11">
        <v>4</v>
      </c>
      <c r="LQ20" s="11">
        <v>5</v>
      </c>
      <c r="LR20" s="11">
        <v>6</v>
      </c>
      <c r="LS20" s="11">
        <v>7</v>
      </c>
      <c r="LT20" s="16">
        <f t="shared" si="140"/>
        <v>4.8</v>
      </c>
      <c r="LU20" s="12">
        <v>129</v>
      </c>
      <c r="LV20" s="12">
        <v>91</v>
      </c>
      <c r="LW20" s="12">
        <f t="shared" si="141"/>
        <v>38</v>
      </c>
      <c r="LX20" s="12">
        <v>141</v>
      </c>
      <c r="LY20" s="12">
        <v>152</v>
      </c>
      <c r="LZ20" s="12">
        <v>348</v>
      </c>
      <c r="MA20" s="12">
        <v>364</v>
      </c>
      <c r="MB20" s="12">
        <v>6.4</v>
      </c>
      <c r="MC20" s="12">
        <v>3.49</v>
      </c>
      <c r="MD20" s="16">
        <v>6.2</v>
      </c>
      <c r="ME20" s="12">
        <v>2</v>
      </c>
      <c r="MF20" s="12">
        <v>3</v>
      </c>
      <c r="MG20" s="11">
        <v>88</v>
      </c>
      <c r="MH20" s="11">
        <v>84</v>
      </c>
      <c r="MI20" s="11">
        <v>119</v>
      </c>
      <c r="MJ20" s="11">
        <v>62</v>
      </c>
      <c r="MK20" s="14">
        <f t="shared" si="142"/>
        <v>81</v>
      </c>
      <c r="ML20" s="11">
        <f t="shared" si="143"/>
        <v>10472</v>
      </c>
      <c r="MM20" s="11">
        <v>128</v>
      </c>
      <c r="MN20" s="11">
        <v>65</v>
      </c>
      <c r="MO20" s="14">
        <f t="shared" si="67"/>
        <v>86</v>
      </c>
      <c r="MP20" s="11">
        <f t="shared" si="144"/>
        <v>10752</v>
      </c>
      <c r="MQ20" s="12">
        <v>3</v>
      </c>
      <c r="MR20" s="12">
        <v>1</v>
      </c>
      <c r="MS20" s="16">
        <v>108</v>
      </c>
      <c r="MT20" s="18">
        <f t="shared" si="68"/>
        <v>82.44274809160305</v>
      </c>
      <c r="MU20" s="18">
        <v>120</v>
      </c>
      <c r="MV20" s="18">
        <f t="shared" si="69"/>
        <v>91.603053435114504</v>
      </c>
      <c r="MW20" s="16">
        <v>120</v>
      </c>
      <c r="MX20" s="18">
        <f t="shared" si="70"/>
        <v>82.191780821917803</v>
      </c>
      <c r="MY20" s="18">
        <v>128</v>
      </c>
      <c r="MZ20" s="18">
        <f t="shared" si="71"/>
        <v>87.671232876712324</v>
      </c>
      <c r="NA20" s="16">
        <v>70.900000000000006</v>
      </c>
      <c r="NB20" s="16">
        <f t="shared" si="72"/>
        <v>9.2189500640204614</v>
      </c>
      <c r="NC20" s="18">
        <v>73.099999999999994</v>
      </c>
      <c r="ND20" s="18">
        <f t="shared" si="73"/>
        <v>6.4020486555697858</v>
      </c>
      <c r="NE20" s="12">
        <v>127</v>
      </c>
      <c r="NF20" s="18">
        <f t="shared" si="74"/>
        <v>9.2857142857142918</v>
      </c>
      <c r="NG20" s="12">
        <v>132</v>
      </c>
      <c r="NH20" s="18">
        <f t="shared" si="75"/>
        <v>5.7142857142857082</v>
      </c>
      <c r="NI20" s="12">
        <v>222</v>
      </c>
      <c r="NJ20" s="18">
        <f t="shared" si="76"/>
        <v>146.05263157894737</v>
      </c>
      <c r="NK20" s="12">
        <v>187</v>
      </c>
      <c r="NL20" s="18">
        <f t="shared" si="77"/>
        <v>123.02631578947368</v>
      </c>
      <c r="NM20" s="12">
        <v>559</v>
      </c>
      <c r="NN20" s="12">
        <v>412</v>
      </c>
      <c r="NO20" s="12">
        <v>5.4</v>
      </c>
      <c r="NP20" s="12">
        <v>4.5999999999999996</v>
      </c>
      <c r="NQ20" s="12">
        <v>3.56</v>
      </c>
      <c r="NR20" s="12">
        <v>3.64</v>
      </c>
      <c r="NS20" s="16">
        <v>6.3</v>
      </c>
      <c r="NT20" s="11">
        <v>6.2</v>
      </c>
      <c r="NU20" s="12">
        <f t="shared" si="78"/>
        <v>11025</v>
      </c>
      <c r="NV20" s="12">
        <f t="shared" si="79"/>
        <v>10530</v>
      </c>
      <c r="NW20" s="12">
        <f t="shared" si="145"/>
        <v>21555</v>
      </c>
      <c r="NX20" s="12">
        <f t="shared" si="80"/>
        <v>8715</v>
      </c>
      <c r="NY20" s="12">
        <f t="shared" si="81"/>
        <v>7839</v>
      </c>
      <c r="NZ20" s="12">
        <f t="shared" si="146"/>
        <v>16554</v>
      </c>
    </row>
    <row r="21" spans="1:390" x14ac:dyDescent="0.3">
      <c r="A21" s="13">
        <v>20</v>
      </c>
      <c r="B21" s="14">
        <v>28</v>
      </c>
      <c r="C21" s="15">
        <v>2.2000000000000002</v>
      </c>
      <c r="D21" s="16">
        <v>81.5</v>
      </c>
      <c r="E21" s="12">
        <v>1.78</v>
      </c>
      <c r="F21" s="16">
        <f t="shared" si="82"/>
        <v>25.722762277490215</v>
      </c>
      <c r="G21" s="16">
        <v>81</v>
      </c>
      <c r="H21" s="16">
        <v>92.5</v>
      </c>
      <c r="I21" s="16">
        <v>5.5</v>
      </c>
      <c r="J21" s="16">
        <v>3.5</v>
      </c>
      <c r="K21" s="16">
        <v>8</v>
      </c>
      <c r="L21" s="16">
        <v>9.5</v>
      </c>
      <c r="M21" s="16">
        <v>5.5</v>
      </c>
      <c r="N21" s="16">
        <v>17.5</v>
      </c>
      <c r="O21" s="16">
        <v>16.5</v>
      </c>
      <c r="P21" s="16">
        <v>3.5</v>
      </c>
      <c r="Q21" s="16">
        <v>11</v>
      </c>
      <c r="R21" s="16">
        <v>6.5</v>
      </c>
      <c r="S21" s="16">
        <f t="shared" si="83"/>
        <v>87</v>
      </c>
      <c r="T21" s="16">
        <f t="shared" si="0"/>
        <v>11.9795</v>
      </c>
      <c r="U21" s="16">
        <f t="shared" si="1"/>
        <v>21.23144409570989</v>
      </c>
      <c r="V21" s="16">
        <f t="shared" si="2"/>
        <v>0.87567567567567572</v>
      </c>
      <c r="W21" s="16">
        <f t="shared" si="3"/>
        <v>17.303626938003561</v>
      </c>
      <c r="X21" s="16">
        <f t="shared" si="4"/>
        <v>64.196373061996439</v>
      </c>
      <c r="Y21" s="16">
        <f t="shared" si="84"/>
        <v>78.76855590429011</v>
      </c>
      <c r="Z21" s="14">
        <v>95</v>
      </c>
      <c r="AA21" s="16">
        <v>6.1</v>
      </c>
      <c r="AB21" s="16">
        <f t="shared" si="85"/>
        <v>68.829337094499294</v>
      </c>
      <c r="AC21" s="16">
        <f t="shared" si="86"/>
        <v>1.4294333333333333</v>
      </c>
      <c r="AD21" s="16">
        <v>138</v>
      </c>
      <c r="AE21" s="16">
        <v>150</v>
      </c>
      <c r="AF21" s="16">
        <v>138</v>
      </c>
      <c r="AG21" s="16">
        <v>150</v>
      </c>
      <c r="AH21" s="16">
        <f t="shared" si="87"/>
        <v>110.4</v>
      </c>
      <c r="AI21" s="16">
        <f t="shared" si="88"/>
        <v>120</v>
      </c>
      <c r="AJ21" s="11">
        <v>111</v>
      </c>
      <c r="AK21" s="11">
        <v>120</v>
      </c>
      <c r="AL21" s="16">
        <v>73.099999999999994</v>
      </c>
      <c r="AM21" s="11">
        <v>128</v>
      </c>
      <c r="AN21" s="11">
        <v>10</v>
      </c>
      <c r="AO21" s="11">
        <v>9</v>
      </c>
      <c r="AP21" s="11">
        <v>8</v>
      </c>
      <c r="AQ21" s="11">
        <v>6</v>
      </c>
      <c r="AR21" s="11">
        <v>4</v>
      </c>
      <c r="AS21" s="11">
        <f t="shared" si="89"/>
        <v>999</v>
      </c>
      <c r="AT21" s="11">
        <f t="shared" si="90"/>
        <v>888</v>
      </c>
      <c r="AU21" s="11">
        <f t="shared" si="91"/>
        <v>666</v>
      </c>
      <c r="AV21" s="11">
        <f t="shared" si="92"/>
        <v>444</v>
      </c>
      <c r="AW21" s="11">
        <f t="shared" si="93"/>
        <v>27</v>
      </c>
      <c r="AX21" s="11">
        <f t="shared" si="5"/>
        <v>2997</v>
      </c>
      <c r="AY21" s="11">
        <v>10</v>
      </c>
      <c r="AZ21" s="11">
        <v>8</v>
      </c>
      <c r="BA21" s="11">
        <v>6</v>
      </c>
      <c r="BB21" s="11">
        <v>4</v>
      </c>
      <c r="BC21" s="11">
        <f t="shared" si="147"/>
        <v>1200</v>
      </c>
      <c r="BD21" s="11">
        <f t="shared" si="94"/>
        <v>960</v>
      </c>
      <c r="BE21" s="11">
        <f t="shared" si="95"/>
        <v>720</v>
      </c>
      <c r="BF21" s="11">
        <f t="shared" si="96"/>
        <v>480</v>
      </c>
      <c r="BG21" s="11">
        <f t="shared" si="97"/>
        <v>28</v>
      </c>
      <c r="BH21" s="12">
        <f t="shared" si="98"/>
        <v>3360</v>
      </c>
      <c r="BI21" s="12">
        <f t="shared" si="99"/>
        <v>6357</v>
      </c>
      <c r="BJ21" s="11">
        <v>151</v>
      </c>
      <c r="BK21" s="11">
        <v>155</v>
      </c>
      <c r="BL21" s="11">
        <v>80</v>
      </c>
      <c r="BM21" s="14">
        <f t="shared" si="100"/>
        <v>105</v>
      </c>
      <c r="BN21" s="11">
        <f t="shared" si="101"/>
        <v>23405</v>
      </c>
      <c r="BO21" s="11">
        <v>0</v>
      </c>
      <c r="BP21" s="11">
        <v>4</v>
      </c>
      <c r="BQ21" s="11">
        <v>4</v>
      </c>
      <c r="BR21" s="11">
        <v>6</v>
      </c>
      <c r="BS21" s="11">
        <v>7</v>
      </c>
      <c r="BT21" s="16">
        <f t="shared" si="102"/>
        <v>4.2</v>
      </c>
      <c r="BU21" s="12">
        <v>106</v>
      </c>
      <c r="BV21" s="12">
        <v>81</v>
      </c>
      <c r="BW21" s="12">
        <f t="shared" si="103"/>
        <v>25</v>
      </c>
      <c r="BX21" s="12">
        <v>95</v>
      </c>
      <c r="BY21" s="12">
        <v>106</v>
      </c>
      <c r="BZ21" s="12">
        <v>307</v>
      </c>
      <c r="CA21" s="12">
        <v>317</v>
      </c>
      <c r="CB21" s="17">
        <v>4.2</v>
      </c>
      <c r="CC21" s="12">
        <v>1.1499999999999999</v>
      </c>
      <c r="CD21" s="16">
        <v>8.5</v>
      </c>
      <c r="CE21" s="12">
        <v>3</v>
      </c>
      <c r="CF21" s="11">
        <v>8</v>
      </c>
      <c r="CG21" s="11">
        <v>6</v>
      </c>
      <c r="CH21" s="11">
        <v>5</v>
      </c>
      <c r="CI21" s="11">
        <v>4</v>
      </c>
      <c r="CJ21" s="11">
        <f t="shared" si="6"/>
        <v>888</v>
      </c>
      <c r="CK21" s="11">
        <f t="shared" si="7"/>
        <v>666</v>
      </c>
      <c r="CL21" s="11">
        <f t="shared" si="8"/>
        <v>555</v>
      </c>
      <c r="CM21" s="11">
        <f t="shared" si="9"/>
        <v>444</v>
      </c>
      <c r="CN21" s="11">
        <f t="shared" si="104"/>
        <v>23</v>
      </c>
      <c r="CO21" s="12">
        <f t="shared" si="10"/>
        <v>2553</v>
      </c>
      <c r="CP21" s="11">
        <v>9</v>
      </c>
      <c r="CQ21" s="11">
        <v>7</v>
      </c>
      <c r="CR21" s="11">
        <v>6</v>
      </c>
      <c r="CS21" s="11">
        <v>5</v>
      </c>
      <c r="CT21" s="12">
        <f t="shared" si="11"/>
        <v>1080</v>
      </c>
      <c r="CU21" s="12">
        <f t="shared" si="12"/>
        <v>840</v>
      </c>
      <c r="CV21" s="12">
        <f t="shared" si="13"/>
        <v>720</v>
      </c>
      <c r="CW21" s="12">
        <f t="shared" si="14"/>
        <v>600</v>
      </c>
      <c r="CX21" s="12">
        <f t="shared" si="15"/>
        <v>3240</v>
      </c>
      <c r="CY21" s="12">
        <f t="shared" si="105"/>
        <v>27</v>
      </c>
      <c r="CZ21" s="12">
        <f t="shared" si="106"/>
        <v>5793</v>
      </c>
      <c r="DA21" s="11">
        <v>149</v>
      </c>
      <c r="DB21" s="11">
        <v>157</v>
      </c>
      <c r="DC21" s="11">
        <v>82</v>
      </c>
      <c r="DD21" s="14">
        <f t="shared" si="107"/>
        <v>107</v>
      </c>
      <c r="DE21" s="11">
        <f t="shared" si="108"/>
        <v>23393</v>
      </c>
      <c r="DF21" s="11">
        <v>1</v>
      </c>
      <c r="DG21" s="11">
        <v>3</v>
      </c>
      <c r="DH21" s="11">
        <v>4</v>
      </c>
      <c r="DI21" s="11">
        <v>5</v>
      </c>
      <c r="DJ21" s="11">
        <v>7</v>
      </c>
      <c r="DK21" s="16">
        <f t="shared" si="109"/>
        <v>4</v>
      </c>
      <c r="DL21" s="12">
        <v>112</v>
      </c>
      <c r="DM21" s="12">
        <v>91</v>
      </c>
      <c r="DN21" s="12">
        <f t="shared" si="110"/>
        <v>21</v>
      </c>
      <c r="DO21" s="12">
        <v>99</v>
      </c>
      <c r="DP21" s="12">
        <v>107</v>
      </c>
      <c r="DQ21" s="12">
        <v>322</v>
      </c>
      <c r="DR21" s="12">
        <v>329</v>
      </c>
      <c r="DS21" s="17">
        <v>5.6</v>
      </c>
      <c r="DT21" s="18">
        <v>1.3</v>
      </c>
      <c r="DU21" s="16">
        <v>8.4</v>
      </c>
      <c r="DV21" s="12">
        <v>4</v>
      </c>
      <c r="DW21" s="11">
        <v>7</v>
      </c>
      <c r="DX21" s="11">
        <v>6</v>
      </c>
      <c r="DY21" s="11">
        <v>5</v>
      </c>
      <c r="DZ21" s="11">
        <v>3</v>
      </c>
      <c r="EA21" s="12">
        <f t="shared" si="16"/>
        <v>777</v>
      </c>
      <c r="EB21" s="12">
        <f t="shared" si="17"/>
        <v>666</v>
      </c>
      <c r="EC21" s="12">
        <f t="shared" si="18"/>
        <v>555</v>
      </c>
      <c r="ED21" s="12">
        <f t="shared" si="19"/>
        <v>333</v>
      </c>
      <c r="EE21" s="12">
        <f t="shared" si="111"/>
        <v>21</v>
      </c>
      <c r="EF21" s="12">
        <f t="shared" si="20"/>
        <v>2331</v>
      </c>
      <c r="EG21" s="11">
        <v>9</v>
      </c>
      <c r="EH21" s="11">
        <v>7</v>
      </c>
      <c r="EI21" s="11">
        <v>7</v>
      </c>
      <c r="EJ21" s="11">
        <v>5</v>
      </c>
      <c r="EK21" s="12">
        <f t="shared" si="21"/>
        <v>1080</v>
      </c>
      <c r="EL21" s="12">
        <f t="shared" si="22"/>
        <v>840</v>
      </c>
      <c r="EM21" s="12">
        <f t="shared" si="23"/>
        <v>840</v>
      </c>
      <c r="EN21" s="12">
        <f t="shared" si="24"/>
        <v>600</v>
      </c>
      <c r="EO21" s="12">
        <f t="shared" si="112"/>
        <v>28</v>
      </c>
      <c r="EP21" s="12">
        <f t="shared" si="25"/>
        <v>3360</v>
      </c>
      <c r="EQ21" s="12">
        <f t="shared" si="113"/>
        <v>5691</v>
      </c>
      <c r="ER21" s="11">
        <v>145</v>
      </c>
      <c r="ES21" s="11">
        <v>155</v>
      </c>
      <c r="ET21" s="11">
        <v>86</v>
      </c>
      <c r="EU21" s="14">
        <f t="shared" si="114"/>
        <v>109</v>
      </c>
      <c r="EV21" s="11">
        <f t="shared" si="115"/>
        <v>22475</v>
      </c>
      <c r="EW21" s="11">
        <v>1</v>
      </c>
      <c r="EX21" s="11">
        <v>3</v>
      </c>
      <c r="EY21" s="11">
        <v>3</v>
      </c>
      <c r="EZ21" s="11">
        <v>6</v>
      </c>
      <c r="FA21" s="11">
        <v>8</v>
      </c>
      <c r="FB21" s="11">
        <f t="shared" si="116"/>
        <v>4.2</v>
      </c>
      <c r="FC21" s="12">
        <v>109</v>
      </c>
      <c r="FD21" s="12">
        <v>88</v>
      </c>
      <c r="FE21" s="12">
        <f t="shared" si="117"/>
        <v>21</v>
      </c>
      <c r="FF21" s="12">
        <v>106</v>
      </c>
      <c r="FG21" s="12">
        <v>113</v>
      </c>
      <c r="FH21" s="12">
        <v>324</v>
      </c>
      <c r="FI21" s="12">
        <v>338</v>
      </c>
      <c r="FJ21" s="12">
        <v>5.9</v>
      </c>
      <c r="FK21" s="18">
        <v>1.45</v>
      </c>
      <c r="FL21" s="16">
        <v>8.6</v>
      </c>
      <c r="FM21" s="12">
        <v>5</v>
      </c>
      <c r="FN21" s="12">
        <v>8</v>
      </c>
      <c r="FO21" s="11">
        <v>75</v>
      </c>
      <c r="FP21" s="11">
        <v>73</v>
      </c>
      <c r="FQ21" s="11">
        <v>103</v>
      </c>
      <c r="FR21" s="11">
        <v>61</v>
      </c>
      <c r="FS21" s="14">
        <f t="shared" si="118"/>
        <v>75</v>
      </c>
      <c r="FT21" s="11">
        <f t="shared" si="119"/>
        <v>7725</v>
      </c>
      <c r="FU21" s="11">
        <v>106</v>
      </c>
      <c r="FV21" s="11">
        <v>67</v>
      </c>
      <c r="FW21" s="14">
        <f t="shared" si="120"/>
        <v>80</v>
      </c>
      <c r="FX21" s="11">
        <f t="shared" si="121"/>
        <v>7738</v>
      </c>
      <c r="FY21" s="12">
        <v>1</v>
      </c>
      <c r="FZ21" s="12">
        <v>0</v>
      </c>
      <c r="GA21" s="16">
        <v>126</v>
      </c>
      <c r="GB21" s="16">
        <f t="shared" si="26"/>
        <v>91.304347826086953</v>
      </c>
      <c r="GC21" s="12">
        <v>132</v>
      </c>
      <c r="GD21" s="16">
        <f t="shared" si="27"/>
        <v>95.652173913043484</v>
      </c>
      <c r="GE21" s="16">
        <v>130</v>
      </c>
      <c r="GF21" s="16">
        <f t="shared" si="28"/>
        <v>86.666666666666671</v>
      </c>
      <c r="GG21" s="16">
        <v>146</v>
      </c>
      <c r="GH21" s="16">
        <f t="shared" si="29"/>
        <v>97.333333333333329</v>
      </c>
      <c r="GI21" s="16">
        <v>67.599999999999994</v>
      </c>
      <c r="GJ21" s="16">
        <f t="shared" si="30"/>
        <v>7.5239398084815434</v>
      </c>
      <c r="GK21" s="12">
        <v>70.099999999999994</v>
      </c>
      <c r="GL21" s="16">
        <f t="shared" si="31"/>
        <v>4.1039671682626562</v>
      </c>
      <c r="GM21" s="11">
        <v>118</v>
      </c>
      <c r="GN21" s="18">
        <f t="shared" si="32"/>
        <v>7.8125</v>
      </c>
      <c r="GO21" s="12">
        <v>122</v>
      </c>
      <c r="GP21" s="18">
        <f t="shared" si="33"/>
        <v>4.6875</v>
      </c>
      <c r="GQ21" s="18">
        <v>197</v>
      </c>
      <c r="GR21" s="18">
        <f t="shared" si="34"/>
        <v>174.3362831858407</v>
      </c>
      <c r="GS21" s="18">
        <v>149</v>
      </c>
      <c r="GT21" s="18">
        <f t="shared" si="35"/>
        <v>131.85840707964601</v>
      </c>
      <c r="GU21" s="18">
        <v>423</v>
      </c>
      <c r="GV21" s="18"/>
      <c r="GW21" s="18">
        <v>382</v>
      </c>
      <c r="GX21" s="18"/>
      <c r="GY21" s="17">
        <v>5.5</v>
      </c>
      <c r="GZ21" s="12">
        <v>5.6</v>
      </c>
      <c r="HA21" s="18">
        <v>1.49</v>
      </c>
      <c r="HB21" s="12">
        <v>1.24</v>
      </c>
      <c r="HC21" s="16">
        <v>8.4</v>
      </c>
      <c r="HD21" s="12">
        <v>8.1999999999999993</v>
      </c>
      <c r="HE21" s="16">
        <v>74.599999999999994</v>
      </c>
      <c r="HF21" s="11">
        <v>129</v>
      </c>
      <c r="HG21" s="11">
        <v>10</v>
      </c>
      <c r="HH21" s="11">
        <v>7</v>
      </c>
      <c r="HI21" s="11">
        <v>5</v>
      </c>
      <c r="HJ21" s="11">
        <v>4</v>
      </c>
      <c r="HK21" s="12">
        <f t="shared" si="36"/>
        <v>1110</v>
      </c>
      <c r="HL21" s="12">
        <f t="shared" si="37"/>
        <v>777</v>
      </c>
      <c r="HM21" s="12">
        <f t="shared" si="38"/>
        <v>555</v>
      </c>
      <c r="HN21" s="12">
        <f t="shared" si="39"/>
        <v>444</v>
      </c>
      <c r="HO21" s="12">
        <f t="shared" si="122"/>
        <v>26</v>
      </c>
      <c r="HP21" s="12">
        <f t="shared" si="40"/>
        <v>2886</v>
      </c>
      <c r="HQ21" s="11">
        <v>9</v>
      </c>
      <c r="HR21" s="11">
        <v>8</v>
      </c>
      <c r="HS21" s="11">
        <v>6</v>
      </c>
      <c r="HT21" s="11">
        <v>4</v>
      </c>
      <c r="HU21" s="12">
        <f t="shared" si="41"/>
        <v>1080</v>
      </c>
      <c r="HV21" s="12">
        <f t="shared" si="42"/>
        <v>960</v>
      </c>
      <c r="HW21" s="12">
        <f t="shared" si="43"/>
        <v>720</v>
      </c>
      <c r="HX21" s="12">
        <f t="shared" si="44"/>
        <v>480</v>
      </c>
      <c r="HY21" s="12">
        <f t="shared" si="123"/>
        <v>27</v>
      </c>
      <c r="HZ21" s="12">
        <f t="shared" si="45"/>
        <v>3240</v>
      </c>
      <c r="IA21" s="12">
        <f t="shared" si="124"/>
        <v>6126</v>
      </c>
      <c r="IB21" s="11">
        <v>149</v>
      </c>
      <c r="IC21" s="11">
        <v>130</v>
      </c>
      <c r="ID21" s="11">
        <v>80</v>
      </c>
      <c r="IE21" s="14">
        <f t="shared" si="125"/>
        <v>96.666666666666671</v>
      </c>
      <c r="IF21" s="12">
        <f t="shared" si="46"/>
        <v>19370</v>
      </c>
      <c r="IG21" s="11">
        <v>0</v>
      </c>
      <c r="IH21" s="11">
        <v>3</v>
      </c>
      <c r="II21" s="11">
        <v>4</v>
      </c>
      <c r="IJ21" s="11">
        <v>6</v>
      </c>
      <c r="IK21" s="11">
        <v>6</v>
      </c>
      <c r="IL21" s="16">
        <f t="shared" si="126"/>
        <v>3.8</v>
      </c>
      <c r="IM21" s="12">
        <v>95</v>
      </c>
      <c r="IN21" s="12">
        <v>117</v>
      </c>
      <c r="IO21" s="12">
        <f t="shared" si="127"/>
        <v>-22</v>
      </c>
      <c r="IP21" s="12">
        <v>101</v>
      </c>
      <c r="IQ21" s="12">
        <v>107</v>
      </c>
      <c r="IR21" s="12">
        <v>321</v>
      </c>
      <c r="IS21" s="12">
        <v>332</v>
      </c>
      <c r="IT21" s="12">
        <v>4.8</v>
      </c>
      <c r="IU21" s="12">
        <v>1.23</v>
      </c>
      <c r="IV21" s="16">
        <v>6.2</v>
      </c>
      <c r="IW21" s="12">
        <v>2</v>
      </c>
      <c r="IX21" s="11">
        <v>9</v>
      </c>
      <c r="IY21" s="11">
        <v>6</v>
      </c>
      <c r="IZ21" s="11">
        <v>5</v>
      </c>
      <c r="JA21" s="11">
        <v>3</v>
      </c>
      <c r="JB21" s="12">
        <f t="shared" si="47"/>
        <v>999</v>
      </c>
      <c r="JC21" s="12">
        <f t="shared" si="48"/>
        <v>666</v>
      </c>
      <c r="JD21" s="12">
        <f t="shared" si="49"/>
        <v>555</v>
      </c>
      <c r="JE21" s="12">
        <f t="shared" si="50"/>
        <v>333</v>
      </c>
      <c r="JF21" s="12">
        <f t="shared" si="128"/>
        <v>23</v>
      </c>
      <c r="JG21" s="12">
        <f t="shared" si="51"/>
        <v>2553</v>
      </c>
      <c r="JH21" s="11">
        <v>7</v>
      </c>
      <c r="JI21" s="11">
        <v>5</v>
      </c>
      <c r="JJ21" s="11">
        <v>4</v>
      </c>
      <c r="JK21" s="11">
        <v>3</v>
      </c>
      <c r="JL21" s="12">
        <f t="shared" si="52"/>
        <v>840</v>
      </c>
      <c r="JM21" s="12">
        <f t="shared" si="53"/>
        <v>600</v>
      </c>
      <c r="JN21" s="12">
        <f t="shared" si="54"/>
        <v>480</v>
      </c>
      <c r="JO21" s="12">
        <f t="shared" si="55"/>
        <v>360</v>
      </c>
      <c r="JP21" s="12">
        <f t="shared" si="129"/>
        <v>19</v>
      </c>
      <c r="JQ21" s="12">
        <f t="shared" si="56"/>
        <v>2280</v>
      </c>
      <c r="JR21" s="12">
        <f t="shared" si="130"/>
        <v>4833</v>
      </c>
      <c r="JS21" s="11">
        <v>156</v>
      </c>
      <c r="JT21" s="11">
        <v>138</v>
      </c>
      <c r="JU21" s="11">
        <v>78</v>
      </c>
      <c r="JV21" s="14">
        <f t="shared" si="131"/>
        <v>98</v>
      </c>
      <c r="JW21" s="11">
        <f t="shared" si="132"/>
        <v>21528</v>
      </c>
      <c r="JX21" s="11">
        <v>2</v>
      </c>
      <c r="JY21" s="11">
        <v>3</v>
      </c>
      <c r="JZ21" s="11">
        <v>4</v>
      </c>
      <c r="KA21" s="11">
        <v>6</v>
      </c>
      <c r="KB21" s="11">
        <v>8</v>
      </c>
      <c r="KC21" s="16">
        <f t="shared" si="133"/>
        <v>4.5999999999999996</v>
      </c>
      <c r="KD21" s="12">
        <v>90</v>
      </c>
      <c r="KE21" s="12">
        <v>107</v>
      </c>
      <c r="KF21" s="12">
        <f t="shared" si="134"/>
        <v>-17</v>
      </c>
      <c r="KG21" s="12">
        <v>114</v>
      </c>
      <c r="KH21" s="12">
        <v>126</v>
      </c>
      <c r="KI21" s="12">
        <v>342</v>
      </c>
      <c r="KJ21" s="12">
        <v>348</v>
      </c>
      <c r="KK21" s="17">
        <v>6</v>
      </c>
      <c r="KL21" s="12">
        <v>1.34</v>
      </c>
      <c r="KM21" s="16">
        <v>6.1</v>
      </c>
      <c r="KN21" s="12">
        <v>3</v>
      </c>
      <c r="KO21" s="11">
        <v>8</v>
      </c>
      <c r="KP21" s="11">
        <v>5</v>
      </c>
      <c r="KQ21" s="11">
        <v>4</v>
      </c>
      <c r="KR21" s="11">
        <v>3</v>
      </c>
      <c r="KS21" s="12">
        <f t="shared" si="57"/>
        <v>888</v>
      </c>
      <c r="KT21" s="12">
        <f t="shared" si="58"/>
        <v>555</v>
      </c>
      <c r="KU21" s="11">
        <f t="shared" si="59"/>
        <v>444</v>
      </c>
      <c r="KV21" s="12">
        <f t="shared" si="60"/>
        <v>333</v>
      </c>
      <c r="KW21" s="12">
        <f t="shared" si="135"/>
        <v>20</v>
      </c>
      <c r="KX21" s="12">
        <f t="shared" si="61"/>
        <v>2220</v>
      </c>
      <c r="KY21" s="11">
        <v>7</v>
      </c>
      <c r="KZ21" s="11">
        <v>5</v>
      </c>
      <c r="LA21" s="11">
        <v>4</v>
      </c>
      <c r="LB21" s="11">
        <v>3</v>
      </c>
      <c r="LC21" s="12">
        <f t="shared" si="62"/>
        <v>840</v>
      </c>
      <c r="LD21" s="12">
        <f t="shared" si="63"/>
        <v>600</v>
      </c>
      <c r="LE21" s="12">
        <f t="shared" si="64"/>
        <v>480</v>
      </c>
      <c r="LF21" s="12">
        <f t="shared" si="65"/>
        <v>360</v>
      </c>
      <c r="LG21" s="12">
        <f t="shared" si="136"/>
        <v>19</v>
      </c>
      <c r="LH21" s="12">
        <f t="shared" si="66"/>
        <v>2280</v>
      </c>
      <c r="LI21" s="12">
        <f t="shared" si="137"/>
        <v>4500</v>
      </c>
      <c r="LJ21" s="11">
        <v>167</v>
      </c>
      <c r="LK21" s="11">
        <v>141</v>
      </c>
      <c r="LL21" s="11">
        <v>78</v>
      </c>
      <c r="LM21" s="14">
        <f t="shared" si="138"/>
        <v>99</v>
      </c>
      <c r="LN21" s="11">
        <f t="shared" si="139"/>
        <v>23547</v>
      </c>
      <c r="LO21" s="11">
        <v>1</v>
      </c>
      <c r="LP21" s="11">
        <v>2</v>
      </c>
      <c r="LQ21" s="11">
        <v>3</v>
      </c>
      <c r="LR21" s="11">
        <v>5</v>
      </c>
      <c r="LS21" s="11">
        <v>8</v>
      </c>
      <c r="LT21" s="16">
        <f t="shared" si="140"/>
        <v>3.8</v>
      </c>
      <c r="LU21" s="12">
        <v>97</v>
      </c>
      <c r="LV21" s="12">
        <v>112</v>
      </c>
      <c r="LW21" s="12">
        <f t="shared" si="141"/>
        <v>-15</v>
      </c>
      <c r="LX21" s="12">
        <v>120</v>
      </c>
      <c r="LY21" s="12">
        <v>133</v>
      </c>
      <c r="LZ21" s="12">
        <v>342</v>
      </c>
      <c r="MA21" s="12">
        <v>361</v>
      </c>
      <c r="MB21" s="12">
        <v>6.7</v>
      </c>
      <c r="MC21" s="12">
        <v>1.49</v>
      </c>
      <c r="MD21" s="16">
        <v>6</v>
      </c>
      <c r="ME21" s="12">
        <v>4</v>
      </c>
      <c r="MF21" s="12">
        <v>7</v>
      </c>
      <c r="MG21" s="11">
        <v>79</v>
      </c>
      <c r="MH21" s="11">
        <v>77</v>
      </c>
      <c r="MI21" s="11">
        <v>129</v>
      </c>
      <c r="MJ21" s="11">
        <v>64</v>
      </c>
      <c r="MK21" s="14">
        <f t="shared" si="142"/>
        <v>85.666666666666671</v>
      </c>
      <c r="ML21" s="11">
        <f t="shared" si="143"/>
        <v>10191</v>
      </c>
      <c r="MM21" s="11">
        <v>133</v>
      </c>
      <c r="MN21" s="11">
        <v>69</v>
      </c>
      <c r="MO21" s="14">
        <f t="shared" si="67"/>
        <v>90.333333333333329</v>
      </c>
      <c r="MP21" s="11">
        <f t="shared" si="144"/>
        <v>10241</v>
      </c>
      <c r="MQ21" s="12">
        <v>2</v>
      </c>
      <c r="MR21" s="12">
        <v>1</v>
      </c>
      <c r="MS21" s="16">
        <v>120</v>
      </c>
      <c r="MT21" s="18">
        <f t="shared" si="68"/>
        <v>86.956521739130437</v>
      </c>
      <c r="MU21" s="18">
        <v>128</v>
      </c>
      <c r="MV21" s="18">
        <f t="shared" si="69"/>
        <v>92.753623188405797</v>
      </c>
      <c r="MW21" s="16">
        <v>125</v>
      </c>
      <c r="MX21" s="18">
        <f t="shared" si="70"/>
        <v>83.333333333333329</v>
      </c>
      <c r="MY21" s="18">
        <v>132</v>
      </c>
      <c r="MZ21" s="18">
        <f t="shared" si="71"/>
        <v>88</v>
      </c>
      <c r="NA21" s="16">
        <v>67.8</v>
      </c>
      <c r="NB21" s="16">
        <f t="shared" si="72"/>
        <v>9.1152815013404762</v>
      </c>
      <c r="NC21" s="18">
        <v>71.5</v>
      </c>
      <c r="ND21" s="18">
        <f t="shared" si="73"/>
        <v>4.1554959785522669</v>
      </c>
      <c r="NE21" s="12">
        <v>118</v>
      </c>
      <c r="NF21" s="18">
        <f t="shared" si="74"/>
        <v>8.5271317829457303</v>
      </c>
      <c r="NG21" s="12">
        <v>122</v>
      </c>
      <c r="NH21" s="18">
        <f t="shared" si="75"/>
        <v>5.4263565891472894</v>
      </c>
      <c r="NI21" s="12">
        <v>263</v>
      </c>
      <c r="NJ21" s="18">
        <f t="shared" si="76"/>
        <v>197.74436090225564</v>
      </c>
      <c r="NK21" s="12">
        <v>199</v>
      </c>
      <c r="NL21" s="18">
        <f t="shared" si="77"/>
        <v>149.62406015037595</v>
      </c>
      <c r="NM21" s="12">
        <v>491</v>
      </c>
      <c r="NN21" s="12">
        <v>428</v>
      </c>
      <c r="NO21" s="12">
        <v>6.4</v>
      </c>
      <c r="NP21" s="12">
        <v>5.3</v>
      </c>
      <c r="NQ21" s="12">
        <v>1.56</v>
      </c>
      <c r="NR21" s="12">
        <v>1.64</v>
      </c>
      <c r="NS21" s="16">
        <v>6.2</v>
      </c>
      <c r="NT21" s="11">
        <v>6.5</v>
      </c>
      <c r="NU21" s="12">
        <f t="shared" si="78"/>
        <v>7881</v>
      </c>
      <c r="NV21" s="12">
        <f t="shared" si="79"/>
        <v>9960</v>
      </c>
      <c r="NW21" s="12">
        <f t="shared" si="145"/>
        <v>17841</v>
      </c>
      <c r="NX21" s="12">
        <f t="shared" si="80"/>
        <v>7659</v>
      </c>
      <c r="NY21" s="12">
        <f t="shared" si="81"/>
        <v>7800</v>
      </c>
      <c r="NZ21" s="12">
        <f t="shared" si="146"/>
        <v>15459</v>
      </c>
    </row>
    <row r="22" spans="1:390" x14ac:dyDescent="0.3">
      <c r="A22" s="13">
        <v>21</v>
      </c>
      <c r="B22" s="14">
        <v>31</v>
      </c>
      <c r="C22" s="15">
        <v>3.5</v>
      </c>
      <c r="D22" s="16">
        <v>77.8</v>
      </c>
      <c r="E22" s="18">
        <v>1.75</v>
      </c>
      <c r="F22" s="16">
        <f t="shared" si="82"/>
        <v>25.40408163265306</v>
      </c>
      <c r="G22" s="16">
        <v>91.5</v>
      </c>
      <c r="H22" s="16">
        <v>89.5</v>
      </c>
      <c r="I22" s="16">
        <v>4</v>
      </c>
      <c r="J22" s="16">
        <v>2</v>
      </c>
      <c r="K22" s="16">
        <v>6</v>
      </c>
      <c r="L22" s="16">
        <v>9</v>
      </c>
      <c r="M22" s="16">
        <v>4.5</v>
      </c>
      <c r="N22" s="16">
        <v>19.5</v>
      </c>
      <c r="O22" s="16">
        <v>8</v>
      </c>
      <c r="P22" s="16">
        <v>4</v>
      </c>
      <c r="Q22" s="16">
        <v>10.5</v>
      </c>
      <c r="R22" s="16">
        <v>12</v>
      </c>
      <c r="S22" s="16">
        <f t="shared" si="83"/>
        <v>79.5</v>
      </c>
      <c r="T22" s="16">
        <f t="shared" si="0"/>
        <v>12.897500000000001</v>
      </c>
      <c r="U22" s="16">
        <f t="shared" si="1"/>
        <v>22.047201874553366</v>
      </c>
      <c r="V22" s="16">
        <f t="shared" si="2"/>
        <v>1.0223463687150838</v>
      </c>
      <c r="W22" s="16">
        <f t="shared" si="3"/>
        <v>17.152723058402518</v>
      </c>
      <c r="X22" s="16">
        <f t="shared" si="4"/>
        <v>60.647276941597482</v>
      </c>
      <c r="Y22" s="16">
        <f t="shared" si="84"/>
        <v>77.952798125446634</v>
      </c>
      <c r="Z22" s="14">
        <v>91</v>
      </c>
      <c r="AA22" s="16">
        <v>6.8</v>
      </c>
      <c r="AB22" s="16">
        <f t="shared" si="85"/>
        <v>87.7136407610448</v>
      </c>
      <c r="AC22" s="16">
        <f t="shared" si="86"/>
        <v>1.5263733333333334</v>
      </c>
      <c r="AD22" s="16">
        <v>99</v>
      </c>
      <c r="AE22" s="16">
        <v>105</v>
      </c>
      <c r="AF22" s="16">
        <v>99</v>
      </c>
      <c r="AG22" s="16">
        <v>108</v>
      </c>
      <c r="AH22" s="16">
        <f t="shared" si="87"/>
        <v>79.2</v>
      </c>
      <c r="AI22" s="16">
        <f t="shared" si="88"/>
        <v>86.4</v>
      </c>
      <c r="AJ22" s="11">
        <v>80</v>
      </c>
      <c r="AK22" s="11">
        <v>87</v>
      </c>
      <c r="AL22" s="16">
        <v>69.400000000000006</v>
      </c>
      <c r="AM22" s="11">
        <v>136</v>
      </c>
      <c r="AN22" s="11">
        <v>10</v>
      </c>
      <c r="AO22" s="11">
        <v>8</v>
      </c>
      <c r="AP22" s="11">
        <v>7</v>
      </c>
      <c r="AQ22" s="11">
        <v>6</v>
      </c>
      <c r="AR22" s="11">
        <v>4</v>
      </c>
      <c r="AS22" s="11">
        <f t="shared" si="89"/>
        <v>640</v>
      </c>
      <c r="AT22" s="11">
        <f t="shared" si="90"/>
        <v>560</v>
      </c>
      <c r="AU22" s="11">
        <f t="shared" si="91"/>
        <v>480</v>
      </c>
      <c r="AV22" s="11">
        <f t="shared" si="92"/>
        <v>320</v>
      </c>
      <c r="AW22" s="11">
        <f t="shared" si="93"/>
        <v>25</v>
      </c>
      <c r="AX22" s="11">
        <f t="shared" si="5"/>
        <v>2000</v>
      </c>
      <c r="AY22" s="11">
        <v>12</v>
      </c>
      <c r="AZ22" s="11">
        <v>9</v>
      </c>
      <c r="BA22" s="11">
        <v>7</v>
      </c>
      <c r="BB22" s="11">
        <v>5</v>
      </c>
      <c r="BC22" s="11">
        <f t="shared" si="147"/>
        <v>1044</v>
      </c>
      <c r="BD22" s="11">
        <f t="shared" si="94"/>
        <v>783</v>
      </c>
      <c r="BE22" s="11">
        <f t="shared" si="95"/>
        <v>609</v>
      </c>
      <c r="BF22" s="11">
        <f t="shared" si="96"/>
        <v>435</v>
      </c>
      <c r="BG22" s="11">
        <f t="shared" si="97"/>
        <v>33</v>
      </c>
      <c r="BH22" s="12">
        <f t="shared" si="98"/>
        <v>2871</v>
      </c>
      <c r="BI22" s="12">
        <f t="shared" si="99"/>
        <v>4871</v>
      </c>
      <c r="BJ22" s="11">
        <v>140</v>
      </c>
      <c r="BK22" s="11">
        <v>146</v>
      </c>
      <c r="BL22" s="11">
        <v>77</v>
      </c>
      <c r="BM22" s="14">
        <f t="shared" si="100"/>
        <v>100</v>
      </c>
      <c r="BN22" s="11">
        <f t="shared" si="101"/>
        <v>20440</v>
      </c>
      <c r="BO22" s="11">
        <v>0</v>
      </c>
      <c r="BP22" s="11">
        <v>4</v>
      </c>
      <c r="BQ22" s="11">
        <v>4</v>
      </c>
      <c r="BR22" s="11">
        <v>6</v>
      </c>
      <c r="BS22" s="11">
        <v>8</v>
      </c>
      <c r="BT22" s="16">
        <f t="shared" si="102"/>
        <v>4.4000000000000004</v>
      </c>
      <c r="BU22" s="12">
        <v>118</v>
      </c>
      <c r="BV22" s="12">
        <v>91</v>
      </c>
      <c r="BW22" s="12">
        <f t="shared" si="103"/>
        <v>27</v>
      </c>
      <c r="BX22" s="12">
        <v>98</v>
      </c>
      <c r="BY22" s="12">
        <v>110</v>
      </c>
      <c r="BZ22" s="12">
        <v>311</v>
      </c>
      <c r="CA22" s="12">
        <v>322</v>
      </c>
      <c r="CB22" s="17">
        <v>4</v>
      </c>
      <c r="CC22" s="18">
        <v>1.1000000000000001</v>
      </c>
      <c r="CD22" s="16">
        <v>9.1</v>
      </c>
      <c r="CE22" s="12">
        <v>4</v>
      </c>
      <c r="CF22" s="11">
        <v>7</v>
      </c>
      <c r="CG22" s="11">
        <v>6</v>
      </c>
      <c r="CH22" s="11">
        <v>4</v>
      </c>
      <c r="CI22" s="11">
        <v>3</v>
      </c>
      <c r="CJ22" s="11">
        <f t="shared" si="6"/>
        <v>560</v>
      </c>
      <c r="CK22" s="11">
        <f t="shared" si="7"/>
        <v>480</v>
      </c>
      <c r="CL22" s="11">
        <f t="shared" si="8"/>
        <v>320</v>
      </c>
      <c r="CM22" s="11">
        <f t="shared" si="9"/>
        <v>240</v>
      </c>
      <c r="CN22" s="11">
        <f t="shared" si="104"/>
        <v>20</v>
      </c>
      <c r="CO22" s="12">
        <f t="shared" si="10"/>
        <v>1600</v>
      </c>
      <c r="CP22" s="11">
        <v>10</v>
      </c>
      <c r="CQ22" s="11">
        <v>8</v>
      </c>
      <c r="CR22" s="11">
        <v>6</v>
      </c>
      <c r="CS22" s="11">
        <v>5</v>
      </c>
      <c r="CT22" s="12">
        <f t="shared" si="11"/>
        <v>870</v>
      </c>
      <c r="CU22" s="12">
        <f t="shared" si="12"/>
        <v>696</v>
      </c>
      <c r="CV22" s="12">
        <f t="shared" si="13"/>
        <v>522</v>
      </c>
      <c r="CW22" s="12">
        <f t="shared" si="14"/>
        <v>435</v>
      </c>
      <c r="CX22" s="12">
        <f t="shared" si="15"/>
        <v>2523</v>
      </c>
      <c r="CY22" s="12">
        <f t="shared" si="105"/>
        <v>29</v>
      </c>
      <c r="CZ22" s="12">
        <f t="shared" si="106"/>
        <v>4123</v>
      </c>
      <c r="DA22" s="11">
        <v>144</v>
      </c>
      <c r="DB22" s="11">
        <v>142</v>
      </c>
      <c r="DC22" s="11">
        <v>85</v>
      </c>
      <c r="DD22" s="14">
        <f t="shared" si="107"/>
        <v>104</v>
      </c>
      <c r="DE22" s="11">
        <f t="shared" si="108"/>
        <v>20448</v>
      </c>
      <c r="DF22" s="11">
        <v>1</v>
      </c>
      <c r="DG22" s="11">
        <v>3</v>
      </c>
      <c r="DH22" s="11">
        <v>5</v>
      </c>
      <c r="DI22" s="11">
        <v>6</v>
      </c>
      <c r="DJ22" s="11">
        <v>8</v>
      </c>
      <c r="DK22" s="16">
        <f t="shared" si="109"/>
        <v>4.5999999999999996</v>
      </c>
      <c r="DL22" s="12">
        <v>113</v>
      </c>
      <c r="DM22" s="12">
        <v>89</v>
      </c>
      <c r="DN22" s="12">
        <f t="shared" si="110"/>
        <v>24</v>
      </c>
      <c r="DO22" s="12">
        <v>106</v>
      </c>
      <c r="DP22" s="12">
        <v>115</v>
      </c>
      <c r="DQ22" s="12">
        <v>328</v>
      </c>
      <c r="DR22" s="12">
        <v>333</v>
      </c>
      <c r="DS22" s="17">
        <v>5.9</v>
      </c>
      <c r="DT22" s="18">
        <v>1.48</v>
      </c>
      <c r="DU22" s="16">
        <v>9.1999999999999993</v>
      </c>
      <c r="DV22" s="12">
        <v>5</v>
      </c>
      <c r="DW22" s="11">
        <v>8</v>
      </c>
      <c r="DX22" s="11">
        <v>7</v>
      </c>
      <c r="DY22" s="11">
        <v>5</v>
      </c>
      <c r="DZ22" s="11">
        <v>3</v>
      </c>
      <c r="EA22" s="12">
        <f t="shared" si="16"/>
        <v>640</v>
      </c>
      <c r="EB22" s="12">
        <f t="shared" si="17"/>
        <v>560</v>
      </c>
      <c r="EC22" s="12">
        <f t="shared" si="18"/>
        <v>400</v>
      </c>
      <c r="ED22" s="12">
        <f t="shared" si="19"/>
        <v>240</v>
      </c>
      <c r="EE22" s="12">
        <f t="shared" si="111"/>
        <v>23</v>
      </c>
      <c r="EF22" s="12">
        <f t="shared" si="20"/>
        <v>1840</v>
      </c>
      <c r="EG22" s="11">
        <v>11</v>
      </c>
      <c r="EH22" s="11">
        <v>8</v>
      </c>
      <c r="EI22" s="11">
        <v>7</v>
      </c>
      <c r="EJ22" s="11">
        <v>5</v>
      </c>
      <c r="EK22" s="12">
        <f t="shared" si="21"/>
        <v>957</v>
      </c>
      <c r="EL22" s="12">
        <f t="shared" si="22"/>
        <v>696</v>
      </c>
      <c r="EM22" s="12">
        <f t="shared" si="23"/>
        <v>609</v>
      </c>
      <c r="EN22" s="12">
        <f t="shared" si="24"/>
        <v>435</v>
      </c>
      <c r="EO22" s="12">
        <f t="shared" si="112"/>
        <v>31</v>
      </c>
      <c r="EP22" s="12">
        <f t="shared" si="25"/>
        <v>2697</v>
      </c>
      <c r="EQ22" s="12">
        <f t="shared" si="113"/>
        <v>4537</v>
      </c>
      <c r="ER22" s="11">
        <v>139</v>
      </c>
      <c r="ES22" s="11">
        <v>145</v>
      </c>
      <c r="ET22" s="11">
        <v>91</v>
      </c>
      <c r="EU22" s="14">
        <f t="shared" si="114"/>
        <v>109</v>
      </c>
      <c r="EV22" s="11">
        <f t="shared" si="115"/>
        <v>20155</v>
      </c>
      <c r="EW22" s="11">
        <v>2</v>
      </c>
      <c r="EX22" s="11">
        <v>3</v>
      </c>
      <c r="EY22" s="11">
        <v>5</v>
      </c>
      <c r="EZ22" s="11">
        <v>8</v>
      </c>
      <c r="FA22" s="11">
        <v>9</v>
      </c>
      <c r="FB22" s="11">
        <f t="shared" si="116"/>
        <v>5.4</v>
      </c>
      <c r="FC22" s="12">
        <v>111</v>
      </c>
      <c r="FD22" s="12">
        <v>85</v>
      </c>
      <c r="FE22" s="12">
        <f t="shared" si="117"/>
        <v>26</v>
      </c>
      <c r="FF22" s="12">
        <v>114</v>
      </c>
      <c r="FG22" s="12">
        <v>119</v>
      </c>
      <c r="FH22" s="12">
        <v>332</v>
      </c>
      <c r="FI22" s="12">
        <v>341</v>
      </c>
      <c r="FJ22" s="12">
        <v>4.7</v>
      </c>
      <c r="FK22" s="18">
        <v>1.69</v>
      </c>
      <c r="FL22" s="16">
        <v>9.1</v>
      </c>
      <c r="FM22" s="12">
        <v>5</v>
      </c>
      <c r="FN22" s="12">
        <v>7</v>
      </c>
      <c r="FO22" s="11">
        <v>64</v>
      </c>
      <c r="FP22" s="11">
        <v>67</v>
      </c>
      <c r="FQ22" s="11">
        <v>109</v>
      </c>
      <c r="FR22" s="11">
        <v>68</v>
      </c>
      <c r="FS22" s="14">
        <f t="shared" si="118"/>
        <v>81.666666666666671</v>
      </c>
      <c r="FT22" s="11">
        <f t="shared" si="119"/>
        <v>6976</v>
      </c>
      <c r="FU22" s="11">
        <v>111</v>
      </c>
      <c r="FV22" s="11">
        <v>66</v>
      </c>
      <c r="FW22" s="14">
        <f t="shared" si="120"/>
        <v>81</v>
      </c>
      <c r="FX22" s="11">
        <f t="shared" si="121"/>
        <v>7437</v>
      </c>
      <c r="FY22" s="12">
        <v>4</v>
      </c>
      <c r="FZ22" s="12">
        <v>2</v>
      </c>
      <c r="GA22" s="16">
        <v>90</v>
      </c>
      <c r="GB22" s="16">
        <f t="shared" si="26"/>
        <v>90.909090909090907</v>
      </c>
      <c r="GC22" s="12">
        <v>97</v>
      </c>
      <c r="GD22" s="16">
        <f t="shared" si="27"/>
        <v>97.979797979797979</v>
      </c>
      <c r="GE22" s="16">
        <v>90</v>
      </c>
      <c r="GF22" s="16">
        <f t="shared" si="28"/>
        <v>83.333333333333329</v>
      </c>
      <c r="GG22" s="16">
        <v>104</v>
      </c>
      <c r="GH22" s="16">
        <f t="shared" si="29"/>
        <v>96.296296296296291</v>
      </c>
      <c r="GI22" s="16">
        <v>65.099999999999994</v>
      </c>
      <c r="GJ22" s="16">
        <f t="shared" si="30"/>
        <v>6.1959654178674555</v>
      </c>
      <c r="GK22" s="12">
        <v>68.3</v>
      </c>
      <c r="GL22" s="16">
        <f t="shared" si="31"/>
        <v>1.5850144092219125</v>
      </c>
      <c r="GM22" s="11">
        <v>124</v>
      </c>
      <c r="GN22" s="18">
        <f t="shared" si="32"/>
        <v>8.8235294117647101</v>
      </c>
      <c r="GO22" s="12">
        <v>130</v>
      </c>
      <c r="GP22" s="18">
        <f t="shared" si="33"/>
        <v>4.4117647058823479</v>
      </c>
      <c r="GQ22" s="18">
        <v>207</v>
      </c>
      <c r="GR22" s="18">
        <f t="shared" si="34"/>
        <v>173.94957983193277</v>
      </c>
      <c r="GS22" s="18">
        <v>137</v>
      </c>
      <c r="GT22" s="18">
        <f t="shared" si="35"/>
        <v>115.12605042016807</v>
      </c>
      <c r="GU22" s="18">
        <v>432</v>
      </c>
      <c r="GV22" s="18"/>
      <c r="GW22" s="18">
        <v>362</v>
      </c>
      <c r="GX22" s="18"/>
      <c r="GY22" s="17">
        <v>5.9</v>
      </c>
      <c r="GZ22" s="12">
        <v>5.0999999999999996</v>
      </c>
      <c r="HA22" s="18">
        <v>1.75</v>
      </c>
      <c r="HB22" s="12">
        <v>1.52</v>
      </c>
      <c r="HC22" s="16">
        <v>8.9</v>
      </c>
      <c r="HD22" s="12">
        <v>8.5</v>
      </c>
      <c r="HE22" s="16">
        <v>71.900000000000006</v>
      </c>
      <c r="HF22" s="11">
        <v>137</v>
      </c>
      <c r="HG22" s="11">
        <v>9</v>
      </c>
      <c r="HH22" s="11">
        <v>6</v>
      </c>
      <c r="HI22" s="11">
        <v>5</v>
      </c>
      <c r="HJ22" s="11">
        <v>3</v>
      </c>
      <c r="HK22" s="12">
        <f t="shared" si="36"/>
        <v>720</v>
      </c>
      <c r="HL22" s="12">
        <f t="shared" si="37"/>
        <v>480</v>
      </c>
      <c r="HM22" s="12">
        <f t="shared" si="38"/>
        <v>400</v>
      </c>
      <c r="HN22" s="12">
        <f t="shared" si="39"/>
        <v>240</v>
      </c>
      <c r="HO22" s="12">
        <f t="shared" si="122"/>
        <v>23</v>
      </c>
      <c r="HP22" s="12">
        <f t="shared" si="40"/>
        <v>1840</v>
      </c>
      <c r="HQ22" s="11">
        <v>11</v>
      </c>
      <c r="HR22" s="11">
        <v>9</v>
      </c>
      <c r="HS22" s="11">
        <v>7</v>
      </c>
      <c r="HT22" s="11">
        <v>5</v>
      </c>
      <c r="HU22" s="12">
        <f t="shared" si="41"/>
        <v>957</v>
      </c>
      <c r="HV22" s="12">
        <f t="shared" si="42"/>
        <v>783</v>
      </c>
      <c r="HW22" s="12">
        <f t="shared" si="43"/>
        <v>609</v>
      </c>
      <c r="HX22" s="12">
        <f t="shared" si="44"/>
        <v>435</v>
      </c>
      <c r="HY22" s="12">
        <f t="shared" si="123"/>
        <v>32</v>
      </c>
      <c r="HZ22" s="12">
        <f t="shared" si="45"/>
        <v>2784</v>
      </c>
      <c r="IA22" s="12">
        <f t="shared" si="124"/>
        <v>4624</v>
      </c>
      <c r="IB22" s="11">
        <v>166</v>
      </c>
      <c r="IC22" s="11">
        <v>133</v>
      </c>
      <c r="ID22" s="11">
        <v>77</v>
      </c>
      <c r="IE22" s="14">
        <f t="shared" si="125"/>
        <v>95.666666666666671</v>
      </c>
      <c r="IF22" s="12">
        <f t="shared" si="46"/>
        <v>22078</v>
      </c>
      <c r="IG22" s="11">
        <v>0</v>
      </c>
      <c r="IH22" s="11">
        <v>4</v>
      </c>
      <c r="II22" s="11">
        <v>4</v>
      </c>
      <c r="IJ22" s="11">
        <v>5</v>
      </c>
      <c r="IK22" s="11">
        <v>6</v>
      </c>
      <c r="IL22" s="16">
        <f t="shared" si="126"/>
        <v>3.8</v>
      </c>
      <c r="IM22" s="12">
        <v>136</v>
      </c>
      <c r="IN22" s="12">
        <v>121</v>
      </c>
      <c r="IO22" s="12">
        <f t="shared" si="127"/>
        <v>15</v>
      </c>
      <c r="IP22" s="12">
        <v>106</v>
      </c>
      <c r="IQ22" s="12">
        <v>115</v>
      </c>
      <c r="IR22" s="12">
        <v>313</v>
      </c>
      <c r="IS22" s="12">
        <v>325</v>
      </c>
      <c r="IT22" s="12">
        <v>4.5999999999999996</v>
      </c>
      <c r="IU22" s="18">
        <v>1.05</v>
      </c>
      <c r="IV22" s="16">
        <v>6.1</v>
      </c>
      <c r="IW22" s="12">
        <v>3</v>
      </c>
      <c r="IX22" s="11">
        <v>8</v>
      </c>
      <c r="IY22" s="11">
        <v>6</v>
      </c>
      <c r="IZ22" s="11">
        <v>5</v>
      </c>
      <c r="JA22" s="11">
        <v>3</v>
      </c>
      <c r="JB22" s="12">
        <f t="shared" si="47"/>
        <v>640</v>
      </c>
      <c r="JC22" s="12">
        <f t="shared" si="48"/>
        <v>480</v>
      </c>
      <c r="JD22" s="12">
        <f t="shared" si="49"/>
        <v>400</v>
      </c>
      <c r="JE22" s="12">
        <f t="shared" si="50"/>
        <v>240</v>
      </c>
      <c r="JF22" s="12">
        <f t="shared" si="128"/>
        <v>22</v>
      </c>
      <c r="JG22" s="12">
        <f t="shared" si="51"/>
        <v>1760</v>
      </c>
      <c r="JH22" s="11">
        <v>9</v>
      </c>
      <c r="JI22" s="11">
        <v>7</v>
      </c>
      <c r="JJ22" s="11">
        <v>5</v>
      </c>
      <c r="JK22" s="11">
        <v>4</v>
      </c>
      <c r="JL22" s="12">
        <f t="shared" si="52"/>
        <v>783</v>
      </c>
      <c r="JM22" s="12">
        <f t="shared" si="53"/>
        <v>609</v>
      </c>
      <c r="JN22" s="12">
        <f t="shared" si="54"/>
        <v>435</v>
      </c>
      <c r="JO22" s="12">
        <f t="shared" si="55"/>
        <v>348</v>
      </c>
      <c r="JP22" s="12">
        <f t="shared" si="129"/>
        <v>25</v>
      </c>
      <c r="JQ22" s="12">
        <f t="shared" si="56"/>
        <v>2175</v>
      </c>
      <c r="JR22" s="12">
        <f t="shared" si="130"/>
        <v>3935</v>
      </c>
      <c r="JS22" s="11">
        <v>169</v>
      </c>
      <c r="JT22" s="11">
        <v>131</v>
      </c>
      <c r="JU22" s="11">
        <v>78</v>
      </c>
      <c r="JV22" s="14">
        <f t="shared" si="131"/>
        <v>95.666666666666671</v>
      </c>
      <c r="JW22" s="11">
        <f t="shared" si="132"/>
        <v>22139</v>
      </c>
      <c r="JX22" s="11">
        <v>2</v>
      </c>
      <c r="JY22" s="11">
        <v>4</v>
      </c>
      <c r="JZ22" s="11">
        <v>5</v>
      </c>
      <c r="KA22" s="11">
        <v>7</v>
      </c>
      <c r="KB22" s="11">
        <v>8</v>
      </c>
      <c r="KC22" s="16">
        <f t="shared" si="133"/>
        <v>5.2</v>
      </c>
      <c r="KD22" s="12">
        <v>136</v>
      </c>
      <c r="KE22" s="12">
        <v>119</v>
      </c>
      <c r="KF22" s="12">
        <f t="shared" si="134"/>
        <v>17</v>
      </c>
      <c r="KG22" s="12">
        <v>121</v>
      </c>
      <c r="KH22" s="12">
        <v>128</v>
      </c>
      <c r="KI22" s="12">
        <v>345</v>
      </c>
      <c r="KJ22" s="12">
        <v>351</v>
      </c>
      <c r="KK22" s="17">
        <v>6.4</v>
      </c>
      <c r="KL22" s="18">
        <v>1.1599999999999999</v>
      </c>
      <c r="KM22" s="16">
        <v>6.7</v>
      </c>
      <c r="KN22" s="12">
        <v>4</v>
      </c>
      <c r="KO22" s="11">
        <v>7</v>
      </c>
      <c r="KP22" s="11">
        <v>4</v>
      </c>
      <c r="KQ22" s="11">
        <v>4</v>
      </c>
      <c r="KR22" s="11">
        <v>3</v>
      </c>
      <c r="KS22" s="12">
        <f t="shared" si="57"/>
        <v>560</v>
      </c>
      <c r="KT22" s="12">
        <f t="shared" si="58"/>
        <v>320</v>
      </c>
      <c r="KU22" s="11">
        <f t="shared" si="59"/>
        <v>320</v>
      </c>
      <c r="KV22" s="12">
        <f t="shared" si="60"/>
        <v>240</v>
      </c>
      <c r="KW22" s="12">
        <f t="shared" si="135"/>
        <v>18</v>
      </c>
      <c r="KX22" s="12">
        <f t="shared" si="61"/>
        <v>1440</v>
      </c>
      <c r="KY22" s="11">
        <v>8</v>
      </c>
      <c r="KZ22" s="11">
        <v>6</v>
      </c>
      <c r="LA22" s="11">
        <v>5</v>
      </c>
      <c r="LB22" s="11">
        <v>4</v>
      </c>
      <c r="LC22" s="12">
        <f t="shared" si="62"/>
        <v>696</v>
      </c>
      <c r="LD22" s="12">
        <f t="shared" si="63"/>
        <v>522</v>
      </c>
      <c r="LE22" s="12">
        <f t="shared" si="64"/>
        <v>435</v>
      </c>
      <c r="LF22" s="12">
        <f t="shared" si="65"/>
        <v>348</v>
      </c>
      <c r="LG22" s="12">
        <f t="shared" si="136"/>
        <v>23</v>
      </c>
      <c r="LH22" s="12">
        <f t="shared" si="66"/>
        <v>2001</v>
      </c>
      <c r="LI22" s="12">
        <f t="shared" si="137"/>
        <v>3441</v>
      </c>
      <c r="LJ22" s="11">
        <v>166</v>
      </c>
      <c r="LK22" s="11">
        <v>132</v>
      </c>
      <c r="LL22" s="11">
        <v>78</v>
      </c>
      <c r="LM22" s="14">
        <f t="shared" si="138"/>
        <v>96</v>
      </c>
      <c r="LN22" s="11">
        <f t="shared" si="139"/>
        <v>21912</v>
      </c>
      <c r="LO22" s="11">
        <v>3</v>
      </c>
      <c r="LP22" s="11">
        <v>4</v>
      </c>
      <c r="LQ22" s="11">
        <v>5</v>
      </c>
      <c r="LR22" s="11">
        <v>7</v>
      </c>
      <c r="LS22" s="11">
        <v>9</v>
      </c>
      <c r="LT22" s="16">
        <f t="shared" si="140"/>
        <v>5.6</v>
      </c>
      <c r="LU22" s="12">
        <v>141</v>
      </c>
      <c r="LV22" s="12">
        <v>118</v>
      </c>
      <c r="LW22" s="12">
        <f t="shared" si="141"/>
        <v>23</v>
      </c>
      <c r="LX22" s="12">
        <v>126</v>
      </c>
      <c r="LY22" s="12">
        <v>134</v>
      </c>
      <c r="LZ22" s="12">
        <v>347</v>
      </c>
      <c r="MA22" s="12">
        <v>355</v>
      </c>
      <c r="MB22" s="12">
        <v>6.1</v>
      </c>
      <c r="MC22" s="18">
        <v>1.34</v>
      </c>
      <c r="MD22" s="16">
        <v>6.5</v>
      </c>
      <c r="ME22" s="12">
        <v>4</v>
      </c>
      <c r="MF22" s="12">
        <v>6</v>
      </c>
      <c r="MG22" s="11">
        <v>81</v>
      </c>
      <c r="MH22" s="11">
        <v>79</v>
      </c>
      <c r="MI22" s="11">
        <v>132</v>
      </c>
      <c r="MJ22" s="11">
        <v>66</v>
      </c>
      <c r="MK22" s="14">
        <f t="shared" si="142"/>
        <v>88</v>
      </c>
      <c r="ML22" s="11">
        <f t="shared" si="143"/>
        <v>10692</v>
      </c>
      <c r="MM22" s="11">
        <v>131</v>
      </c>
      <c r="MN22" s="11">
        <v>70</v>
      </c>
      <c r="MO22" s="14">
        <f t="shared" si="67"/>
        <v>90.333333333333329</v>
      </c>
      <c r="MP22" s="11">
        <f t="shared" si="144"/>
        <v>10349</v>
      </c>
      <c r="MQ22" s="12">
        <v>5</v>
      </c>
      <c r="MR22" s="12">
        <v>3</v>
      </c>
      <c r="MS22" s="16">
        <v>85</v>
      </c>
      <c r="MT22" s="18">
        <f t="shared" si="68"/>
        <v>85.858585858585855</v>
      </c>
      <c r="MU22" s="18">
        <v>91</v>
      </c>
      <c r="MV22" s="18">
        <f t="shared" si="69"/>
        <v>91.919191919191917</v>
      </c>
      <c r="MW22" s="16">
        <v>90</v>
      </c>
      <c r="MX22" s="18">
        <f t="shared" si="70"/>
        <v>83.333333333333329</v>
      </c>
      <c r="MY22" s="18">
        <v>100</v>
      </c>
      <c r="MZ22" s="18">
        <f t="shared" si="71"/>
        <v>92.592592592592595</v>
      </c>
      <c r="NA22" s="16">
        <v>62.4</v>
      </c>
      <c r="NB22" s="16">
        <f t="shared" si="72"/>
        <v>13.212795549374135</v>
      </c>
      <c r="NC22" s="18">
        <v>67.5</v>
      </c>
      <c r="ND22" s="18">
        <f t="shared" si="73"/>
        <v>6.1196105702364463</v>
      </c>
      <c r="NE22" s="12">
        <v>122</v>
      </c>
      <c r="NF22" s="18">
        <f t="shared" si="74"/>
        <v>10.948905109489047</v>
      </c>
      <c r="NG22" s="12">
        <v>128</v>
      </c>
      <c r="NH22" s="18">
        <f t="shared" si="75"/>
        <v>6.5693430656934311</v>
      </c>
      <c r="NI22" s="12">
        <v>276</v>
      </c>
      <c r="NJ22" s="18">
        <f t="shared" si="76"/>
        <v>205.97014925373134</v>
      </c>
      <c r="NK22" s="12">
        <v>202</v>
      </c>
      <c r="NL22" s="18">
        <f t="shared" si="77"/>
        <v>150.74626865671641</v>
      </c>
      <c r="NM22" s="12">
        <v>509</v>
      </c>
      <c r="NN22" s="12">
        <v>431</v>
      </c>
      <c r="NO22" s="12">
        <v>6.2</v>
      </c>
      <c r="NP22" s="12">
        <v>5.0999999999999996</v>
      </c>
      <c r="NQ22" s="18">
        <v>1.46</v>
      </c>
      <c r="NR22" s="12">
        <v>1.59</v>
      </c>
      <c r="NS22" s="16">
        <v>6.6</v>
      </c>
      <c r="NT22" s="11">
        <v>6.1</v>
      </c>
      <c r="NU22" s="12">
        <f t="shared" si="78"/>
        <v>5440</v>
      </c>
      <c r="NV22" s="12">
        <f t="shared" si="79"/>
        <v>8091</v>
      </c>
      <c r="NW22" s="12">
        <f t="shared" si="145"/>
        <v>13531</v>
      </c>
      <c r="NX22" s="12">
        <f t="shared" si="80"/>
        <v>5040</v>
      </c>
      <c r="NY22" s="12">
        <f t="shared" si="81"/>
        <v>6960</v>
      </c>
      <c r="NZ22" s="12">
        <f t="shared" si="146"/>
        <v>12000</v>
      </c>
    </row>
    <row r="23" spans="1:390" x14ac:dyDescent="0.3">
      <c r="A23" s="13">
        <v>22</v>
      </c>
      <c r="B23" s="14">
        <v>32</v>
      </c>
      <c r="C23" s="15">
        <v>3.3</v>
      </c>
      <c r="D23" s="16">
        <v>82.6</v>
      </c>
      <c r="E23" s="12">
        <v>1.76</v>
      </c>
      <c r="F23" s="16">
        <f t="shared" si="82"/>
        <v>26.665805785123965</v>
      </c>
      <c r="G23" s="16">
        <v>78.5</v>
      </c>
      <c r="H23" s="16">
        <v>101.5</v>
      </c>
      <c r="I23" s="16">
        <v>6</v>
      </c>
      <c r="J23" s="16">
        <v>4</v>
      </c>
      <c r="K23" s="16">
        <v>5</v>
      </c>
      <c r="L23" s="16">
        <v>7.5</v>
      </c>
      <c r="M23" s="16">
        <v>8</v>
      </c>
      <c r="N23" s="16">
        <v>21</v>
      </c>
      <c r="O23" s="16">
        <v>7.5</v>
      </c>
      <c r="P23" s="16">
        <v>5.5</v>
      </c>
      <c r="Q23" s="16">
        <v>9.5</v>
      </c>
      <c r="R23" s="16">
        <v>13.5</v>
      </c>
      <c r="S23" s="16">
        <f t="shared" si="83"/>
        <v>87.5</v>
      </c>
      <c r="T23" s="16">
        <f t="shared" si="0"/>
        <v>13.739000000000001</v>
      </c>
      <c r="U23" s="16">
        <f t="shared" si="1"/>
        <v>23.100552034368491</v>
      </c>
      <c r="V23" s="16">
        <f t="shared" si="2"/>
        <v>0.77339901477832518</v>
      </c>
      <c r="W23" s="16">
        <f t="shared" si="3"/>
        <v>19.081055980388371</v>
      </c>
      <c r="X23" s="16">
        <f t="shared" si="4"/>
        <v>63.518944019611624</v>
      </c>
      <c r="Y23" s="16">
        <f t="shared" si="84"/>
        <v>76.899447965631509</v>
      </c>
      <c r="Z23" s="14">
        <v>89</v>
      </c>
      <c r="AA23" s="16">
        <v>5.7</v>
      </c>
      <c r="AB23" s="16">
        <f t="shared" si="85"/>
        <v>79.19416464050019</v>
      </c>
      <c r="AC23" s="16">
        <f t="shared" si="86"/>
        <v>1.2513399999999999</v>
      </c>
      <c r="AD23" s="16">
        <v>105</v>
      </c>
      <c r="AE23" s="16">
        <v>110</v>
      </c>
      <c r="AF23" s="16">
        <v>105</v>
      </c>
      <c r="AG23" s="16">
        <v>114</v>
      </c>
      <c r="AH23" s="16">
        <f t="shared" si="87"/>
        <v>84</v>
      </c>
      <c r="AI23" s="16">
        <f t="shared" si="88"/>
        <v>91.2</v>
      </c>
      <c r="AJ23" s="11">
        <v>84</v>
      </c>
      <c r="AK23" s="11">
        <v>92</v>
      </c>
      <c r="AL23" s="16">
        <v>84.7</v>
      </c>
      <c r="AM23" s="11">
        <v>133</v>
      </c>
      <c r="AN23" s="11">
        <v>10</v>
      </c>
      <c r="AO23" s="11">
        <v>11</v>
      </c>
      <c r="AP23" s="11">
        <v>9</v>
      </c>
      <c r="AQ23" s="11">
        <v>8</v>
      </c>
      <c r="AR23" s="11">
        <v>6</v>
      </c>
      <c r="AS23" s="11">
        <f t="shared" si="89"/>
        <v>924</v>
      </c>
      <c r="AT23" s="11">
        <f t="shared" si="90"/>
        <v>756</v>
      </c>
      <c r="AU23" s="11">
        <f t="shared" si="91"/>
        <v>672</v>
      </c>
      <c r="AV23" s="11">
        <f t="shared" si="92"/>
        <v>504</v>
      </c>
      <c r="AW23" s="11">
        <f t="shared" si="93"/>
        <v>34</v>
      </c>
      <c r="AX23" s="11">
        <f t="shared" si="5"/>
        <v>2856</v>
      </c>
      <c r="AY23" s="11">
        <v>8</v>
      </c>
      <c r="AZ23" s="11">
        <v>6</v>
      </c>
      <c r="BA23" s="11">
        <v>4</v>
      </c>
      <c r="BB23" s="11">
        <v>3</v>
      </c>
      <c r="BC23" s="11">
        <f t="shared" si="147"/>
        <v>736</v>
      </c>
      <c r="BD23" s="11">
        <f t="shared" si="94"/>
        <v>552</v>
      </c>
      <c r="BE23" s="11">
        <f t="shared" si="95"/>
        <v>368</v>
      </c>
      <c r="BF23" s="11">
        <f t="shared" si="96"/>
        <v>276</v>
      </c>
      <c r="BG23" s="11">
        <f t="shared" si="97"/>
        <v>21</v>
      </c>
      <c r="BH23" s="12">
        <f t="shared" si="98"/>
        <v>1932</v>
      </c>
      <c r="BI23" s="12">
        <f t="shared" si="99"/>
        <v>4788</v>
      </c>
      <c r="BJ23" s="11">
        <v>163</v>
      </c>
      <c r="BK23" s="11">
        <v>139</v>
      </c>
      <c r="BL23" s="11">
        <v>71</v>
      </c>
      <c r="BM23" s="14">
        <f t="shared" si="100"/>
        <v>93.666666666666671</v>
      </c>
      <c r="BN23" s="11">
        <f t="shared" si="101"/>
        <v>22657</v>
      </c>
      <c r="BO23" s="11">
        <v>0</v>
      </c>
      <c r="BP23" s="11">
        <v>4</v>
      </c>
      <c r="BQ23" s="11">
        <v>4</v>
      </c>
      <c r="BR23" s="11">
        <v>7</v>
      </c>
      <c r="BS23" s="11">
        <v>7</v>
      </c>
      <c r="BT23" s="16">
        <f t="shared" si="102"/>
        <v>4.4000000000000004</v>
      </c>
      <c r="BU23" s="12">
        <v>113</v>
      </c>
      <c r="BV23" s="12">
        <v>94</v>
      </c>
      <c r="BW23" s="12">
        <f t="shared" si="103"/>
        <v>19</v>
      </c>
      <c r="BX23" s="12">
        <v>90</v>
      </c>
      <c r="BY23" s="12">
        <v>98</v>
      </c>
      <c r="BZ23" s="12">
        <v>303</v>
      </c>
      <c r="CA23" s="12">
        <v>312</v>
      </c>
      <c r="CB23" s="17">
        <v>3.7</v>
      </c>
      <c r="CC23" s="12">
        <v>1.08</v>
      </c>
      <c r="CD23" s="16">
        <v>8.4</v>
      </c>
      <c r="CE23" s="12">
        <v>4</v>
      </c>
      <c r="CF23" s="11">
        <v>10</v>
      </c>
      <c r="CG23" s="11">
        <v>8</v>
      </c>
      <c r="CH23" s="11">
        <v>6</v>
      </c>
      <c r="CI23" s="11">
        <v>4</v>
      </c>
      <c r="CJ23" s="11">
        <f t="shared" si="6"/>
        <v>840</v>
      </c>
      <c r="CK23" s="11">
        <f t="shared" si="7"/>
        <v>672</v>
      </c>
      <c r="CL23" s="11">
        <f t="shared" si="8"/>
        <v>504</v>
      </c>
      <c r="CM23" s="11">
        <f t="shared" si="9"/>
        <v>336</v>
      </c>
      <c r="CN23" s="11">
        <f t="shared" si="104"/>
        <v>28</v>
      </c>
      <c r="CO23" s="12">
        <f t="shared" si="10"/>
        <v>2352</v>
      </c>
      <c r="CP23" s="11">
        <v>8</v>
      </c>
      <c r="CQ23" s="11">
        <v>6</v>
      </c>
      <c r="CR23" s="11">
        <v>5</v>
      </c>
      <c r="CS23" s="11">
        <v>4</v>
      </c>
      <c r="CT23" s="12">
        <f t="shared" si="11"/>
        <v>736</v>
      </c>
      <c r="CU23" s="12">
        <f t="shared" si="12"/>
        <v>552</v>
      </c>
      <c r="CV23" s="12">
        <f t="shared" si="13"/>
        <v>460</v>
      </c>
      <c r="CW23" s="12">
        <f t="shared" si="14"/>
        <v>368</v>
      </c>
      <c r="CX23" s="12">
        <f t="shared" si="15"/>
        <v>2116</v>
      </c>
      <c r="CY23" s="12">
        <f t="shared" si="105"/>
        <v>23</v>
      </c>
      <c r="CZ23" s="12">
        <f t="shared" si="106"/>
        <v>4468</v>
      </c>
      <c r="DA23" s="11">
        <v>170</v>
      </c>
      <c r="DB23" s="11">
        <v>134</v>
      </c>
      <c r="DC23" s="11">
        <v>75</v>
      </c>
      <c r="DD23" s="14">
        <f t="shared" si="107"/>
        <v>94.666666666666671</v>
      </c>
      <c r="DE23" s="11">
        <f t="shared" si="108"/>
        <v>22780</v>
      </c>
      <c r="DF23" s="11">
        <v>1</v>
      </c>
      <c r="DG23" s="11">
        <v>3</v>
      </c>
      <c r="DH23" s="11">
        <v>4</v>
      </c>
      <c r="DI23" s="11">
        <v>5</v>
      </c>
      <c r="DJ23" s="11">
        <v>7</v>
      </c>
      <c r="DK23" s="16">
        <f t="shared" si="109"/>
        <v>4</v>
      </c>
      <c r="DL23" s="12">
        <v>118</v>
      </c>
      <c r="DM23" s="12">
        <v>97</v>
      </c>
      <c r="DN23" s="12">
        <f t="shared" si="110"/>
        <v>21</v>
      </c>
      <c r="DO23" s="12">
        <v>97</v>
      </c>
      <c r="DP23" s="12">
        <v>106</v>
      </c>
      <c r="DQ23" s="12">
        <v>319</v>
      </c>
      <c r="DR23" s="12">
        <v>329</v>
      </c>
      <c r="DS23" s="17">
        <v>6</v>
      </c>
      <c r="DT23" s="18">
        <v>1.29</v>
      </c>
      <c r="DU23" s="16">
        <v>8.6</v>
      </c>
      <c r="DV23" s="12">
        <v>5</v>
      </c>
      <c r="DW23" s="11">
        <v>9</v>
      </c>
      <c r="DX23" s="11">
        <v>8</v>
      </c>
      <c r="DY23" s="11">
        <v>6</v>
      </c>
      <c r="DZ23" s="11">
        <v>4</v>
      </c>
      <c r="EA23" s="12">
        <f t="shared" si="16"/>
        <v>756</v>
      </c>
      <c r="EB23" s="12">
        <f t="shared" si="17"/>
        <v>672</v>
      </c>
      <c r="EC23" s="12">
        <f t="shared" si="18"/>
        <v>504</v>
      </c>
      <c r="ED23" s="12">
        <f t="shared" si="19"/>
        <v>336</v>
      </c>
      <c r="EE23" s="12">
        <f t="shared" si="111"/>
        <v>27</v>
      </c>
      <c r="EF23" s="12">
        <f t="shared" si="20"/>
        <v>2268</v>
      </c>
      <c r="EG23" s="11">
        <v>7</v>
      </c>
      <c r="EH23" s="11">
        <v>5</v>
      </c>
      <c r="EI23" s="11">
        <v>5</v>
      </c>
      <c r="EJ23" s="11">
        <v>4</v>
      </c>
      <c r="EK23" s="12">
        <f t="shared" si="21"/>
        <v>644</v>
      </c>
      <c r="EL23" s="12">
        <f t="shared" si="22"/>
        <v>460</v>
      </c>
      <c r="EM23" s="12">
        <f t="shared" si="23"/>
        <v>460</v>
      </c>
      <c r="EN23" s="12">
        <f t="shared" si="24"/>
        <v>368</v>
      </c>
      <c r="EO23" s="12">
        <f t="shared" si="112"/>
        <v>21</v>
      </c>
      <c r="EP23" s="12">
        <f t="shared" si="25"/>
        <v>1932</v>
      </c>
      <c r="EQ23" s="12">
        <f t="shared" si="113"/>
        <v>4200</v>
      </c>
      <c r="ER23" s="11">
        <v>164</v>
      </c>
      <c r="ES23" s="11">
        <v>129</v>
      </c>
      <c r="ET23" s="11">
        <v>71</v>
      </c>
      <c r="EU23" s="14">
        <f t="shared" si="114"/>
        <v>90.333333333333329</v>
      </c>
      <c r="EV23" s="11">
        <f t="shared" si="115"/>
        <v>21156</v>
      </c>
      <c r="EW23" s="11">
        <v>1</v>
      </c>
      <c r="EX23" s="11">
        <v>2</v>
      </c>
      <c r="EY23" s="11">
        <v>4</v>
      </c>
      <c r="EZ23" s="11">
        <v>7</v>
      </c>
      <c r="FA23" s="11">
        <v>8</v>
      </c>
      <c r="FB23" s="11">
        <f t="shared" si="116"/>
        <v>4.4000000000000004</v>
      </c>
      <c r="FC23" s="12">
        <v>124</v>
      </c>
      <c r="FD23" s="12">
        <v>102</v>
      </c>
      <c r="FE23" s="12">
        <f t="shared" si="117"/>
        <v>22</v>
      </c>
      <c r="FF23" s="12">
        <v>107</v>
      </c>
      <c r="FG23" s="12">
        <v>115</v>
      </c>
      <c r="FH23" s="12">
        <v>325</v>
      </c>
      <c r="FI23" s="12">
        <v>333</v>
      </c>
      <c r="FJ23" s="12">
        <v>5.0999999999999996</v>
      </c>
      <c r="FK23" s="18">
        <v>1.35</v>
      </c>
      <c r="FL23" s="16">
        <v>8.6999999999999993</v>
      </c>
      <c r="FM23" s="12">
        <v>5</v>
      </c>
      <c r="FN23" s="12">
        <v>7</v>
      </c>
      <c r="FO23" s="11">
        <v>81</v>
      </c>
      <c r="FP23" s="11">
        <v>79</v>
      </c>
      <c r="FQ23" s="11">
        <v>113</v>
      </c>
      <c r="FR23" s="11">
        <v>66</v>
      </c>
      <c r="FS23" s="14">
        <f t="shared" si="118"/>
        <v>81.666666666666671</v>
      </c>
      <c r="FT23" s="11">
        <f t="shared" si="119"/>
        <v>9153</v>
      </c>
      <c r="FU23" s="11">
        <v>110</v>
      </c>
      <c r="FV23" s="11">
        <v>69</v>
      </c>
      <c r="FW23" s="14">
        <f t="shared" si="120"/>
        <v>82.666666666666671</v>
      </c>
      <c r="FX23" s="11">
        <f t="shared" si="121"/>
        <v>8690</v>
      </c>
      <c r="FY23" s="12">
        <v>2</v>
      </c>
      <c r="FZ23" s="12">
        <v>1</v>
      </c>
      <c r="GA23" s="16">
        <v>95</v>
      </c>
      <c r="GB23" s="16">
        <f t="shared" si="26"/>
        <v>90.476190476190482</v>
      </c>
      <c r="GC23" s="12">
        <v>100</v>
      </c>
      <c r="GD23" s="16">
        <f t="shared" si="27"/>
        <v>95.238095238095241</v>
      </c>
      <c r="GE23" s="16">
        <v>98</v>
      </c>
      <c r="GF23" s="16">
        <f t="shared" si="28"/>
        <v>85.964912280701753</v>
      </c>
      <c r="GG23" s="16">
        <v>110</v>
      </c>
      <c r="GH23" s="16">
        <f t="shared" si="29"/>
        <v>96.491228070175438</v>
      </c>
      <c r="GI23" s="16">
        <v>77.599999999999994</v>
      </c>
      <c r="GJ23" s="16">
        <f t="shared" si="30"/>
        <v>8.382526564344758</v>
      </c>
      <c r="GK23" s="12">
        <v>80.2</v>
      </c>
      <c r="GL23" s="16">
        <f t="shared" si="31"/>
        <v>5.3128689492325947</v>
      </c>
      <c r="GM23" s="11">
        <v>122</v>
      </c>
      <c r="GN23" s="18">
        <f t="shared" si="32"/>
        <v>8.2706766917293209</v>
      </c>
      <c r="GO23" s="12">
        <v>129</v>
      </c>
      <c r="GP23" s="18">
        <f t="shared" si="33"/>
        <v>3.0075187969924855</v>
      </c>
      <c r="GQ23" s="18">
        <v>254</v>
      </c>
      <c r="GR23" s="18">
        <f t="shared" si="34"/>
        <v>220.86956521739131</v>
      </c>
      <c r="GS23" s="18">
        <v>138</v>
      </c>
      <c r="GT23" s="18">
        <f t="shared" si="35"/>
        <v>120</v>
      </c>
      <c r="GU23" s="18">
        <v>480</v>
      </c>
      <c r="GV23" s="18"/>
      <c r="GW23" s="18">
        <v>372</v>
      </c>
      <c r="GX23" s="18"/>
      <c r="GY23" s="17">
        <v>5.4</v>
      </c>
      <c r="GZ23" s="12">
        <v>4.8</v>
      </c>
      <c r="HA23" s="18">
        <v>1.35</v>
      </c>
      <c r="HB23" s="12">
        <v>1.1299999999999999</v>
      </c>
      <c r="HC23" s="16">
        <v>8.9</v>
      </c>
      <c r="HD23" s="12">
        <v>8.4</v>
      </c>
      <c r="HE23" s="16">
        <v>85.1</v>
      </c>
      <c r="HF23" s="11">
        <v>134</v>
      </c>
      <c r="HG23" s="11">
        <v>10</v>
      </c>
      <c r="HH23" s="11">
        <v>8</v>
      </c>
      <c r="HI23" s="11">
        <v>7</v>
      </c>
      <c r="HJ23" s="11">
        <v>5</v>
      </c>
      <c r="HK23" s="12">
        <f t="shared" si="36"/>
        <v>840</v>
      </c>
      <c r="HL23" s="12">
        <f t="shared" si="37"/>
        <v>672</v>
      </c>
      <c r="HM23" s="12">
        <f t="shared" si="38"/>
        <v>588</v>
      </c>
      <c r="HN23" s="12">
        <f t="shared" si="39"/>
        <v>420</v>
      </c>
      <c r="HO23" s="12">
        <f t="shared" si="122"/>
        <v>30</v>
      </c>
      <c r="HP23" s="12">
        <f t="shared" si="40"/>
        <v>2520</v>
      </c>
      <c r="HQ23" s="11">
        <v>8</v>
      </c>
      <c r="HR23" s="11">
        <v>6</v>
      </c>
      <c r="HS23" s="11">
        <v>5</v>
      </c>
      <c r="HT23" s="11">
        <v>4</v>
      </c>
      <c r="HU23" s="12">
        <f t="shared" si="41"/>
        <v>736</v>
      </c>
      <c r="HV23" s="12">
        <f t="shared" si="42"/>
        <v>552</v>
      </c>
      <c r="HW23" s="12">
        <f t="shared" si="43"/>
        <v>460</v>
      </c>
      <c r="HX23" s="12">
        <f t="shared" si="44"/>
        <v>368</v>
      </c>
      <c r="HY23" s="12">
        <f t="shared" si="123"/>
        <v>23</v>
      </c>
      <c r="HZ23" s="12">
        <f t="shared" si="45"/>
        <v>2116</v>
      </c>
      <c r="IA23" s="12">
        <f t="shared" si="124"/>
        <v>4636</v>
      </c>
      <c r="IB23" s="11">
        <v>169</v>
      </c>
      <c r="IC23" s="11">
        <v>159</v>
      </c>
      <c r="ID23" s="11">
        <v>65</v>
      </c>
      <c r="IE23" s="14">
        <f t="shared" si="125"/>
        <v>96.333333333333329</v>
      </c>
      <c r="IF23" s="12">
        <f t="shared" si="46"/>
        <v>26871</v>
      </c>
      <c r="IG23" s="11">
        <v>0</v>
      </c>
      <c r="IH23" s="11">
        <v>4</v>
      </c>
      <c r="II23" s="11">
        <v>4</v>
      </c>
      <c r="IJ23" s="11">
        <v>7</v>
      </c>
      <c r="IK23" s="11">
        <v>8</v>
      </c>
      <c r="IL23" s="16">
        <f t="shared" si="126"/>
        <v>4.5999999999999996</v>
      </c>
      <c r="IM23" s="12">
        <v>102</v>
      </c>
      <c r="IN23" s="12">
        <v>109</v>
      </c>
      <c r="IO23" s="12">
        <f t="shared" si="127"/>
        <v>-7</v>
      </c>
      <c r="IP23" s="12">
        <v>97</v>
      </c>
      <c r="IQ23" s="12">
        <v>106</v>
      </c>
      <c r="IR23" s="12">
        <v>321</v>
      </c>
      <c r="IS23" s="12">
        <v>334</v>
      </c>
      <c r="IT23" s="12">
        <v>4.9000000000000004</v>
      </c>
      <c r="IU23" s="12">
        <v>1.29</v>
      </c>
      <c r="IV23" s="16">
        <v>5.9</v>
      </c>
      <c r="IW23" s="12">
        <v>3</v>
      </c>
      <c r="IX23" s="11">
        <v>9</v>
      </c>
      <c r="IY23" s="11">
        <v>7</v>
      </c>
      <c r="IZ23" s="11">
        <v>6</v>
      </c>
      <c r="JA23" s="11">
        <v>4</v>
      </c>
      <c r="JB23" s="12">
        <f t="shared" si="47"/>
        <v>756</v>
      </c>
      <c r="JC23" s="12">
        <f t="shared" si="48"/>
        <v>588</v>
      </c>
      <c r="JD23" s="12">
        <f t="shared" si="49"/>
        <v>504</v>
      </c>
      <c r="JE23" s="12">
        <f t="shared" si="50"/>
        <v>336</v>
      </c>
      <c r="JF23" s="12">
        <f t="shared" si="128"/>
        <v>26</v>
      </c>
      <c r="JG23" s="12">
        <f t="shared" si="51"/>
        <v>2184</v>
      </c>
      <c r="JH23" s="11">
        <v>7</v>
      </c>
      <c r="JI23" s="11">
        <v>5</v>
      </c>
      <c r="JJ23" s="11">
        <v>4</v>
      </c>
      <c r="JK23" s="11">
        <v>3</v>
      </c>
      <c r="JL23" s="12">
        <f t="shared" si="52"/>
        <v>644</v>
      </c>
      <c r="JM23" s="12">
        <f t="shared" si="53"/>
        <v>460</v>
      </c>
      <c r="JN23" s="12">
        <f t="shared" si="54"/>
        <v>368</v>
      </c>
      <c r="JO23" s="12">
        <f t="shared" si="55"/>
        <v>276</v>
      </c>
      <c r="JP23" s="12">
        <f t="shared" si="129"/>
        <v>19</v>
      </c>
      <c r="JQ23" s="12">
        <f t="shared" si="56"/>
        <v>1748</v>
      </c>
      <c r="JR23" s="12">
        <f t="shared" si="130"/>
        <v>3932</v>
      </c>
      <c r="JS23" s="11">
        <v>173</v>
      </c>
      <c r="JT23" s="11">
        <v>154</v>
      </c>
      <c r="JU23" s="11">
        <v>69</v>
      </c>
      <c r="JV23" s="14">
        <f t="shared" si="131"/>
        <v>97.333333333333329</v>
      </c>
      <c r="JW23" s="11">
        <f t="shared" si="132"/>
        <v>26642</v>
      </c>
      <c r="JX23" s="11">
        <v>1</v>
      </c>
      <c r="JY23" s="11">
        <v>3</v>
      </c>
      <c r="JZ23" s="11">
        <v>4</v>
      </c>
      <c r="KA23" s="11">
        <v>6</v>
      </c>
      <c r="KB23" s="11">
        <v>8</v>
      </c>
      <c r="KC23" s="16">
        <f t="shared" si="133"/>
        <v>4.4000000000000004</v>
      </c>
      <c r="KD23" s="12">
        <v>100</v>
      </c>
      <c r="KE23" s="12">
        <v>108</v>
      </c>
      <c r="KF23" s="12">
        <f t="shared" si="134"/>
        <v>-8</v>
      </c>
      <c r="KG23" s="12">
        <v>111</v>
      </c>
      <c r="KH23" s="12">
        <v>119</v>
      </c>
      <c r="KI23" s="12">
        <v>337</v>
      </c>
      <c r="KJ23" s="12">
        <v>347</v>
      </c>
      <c r="KK23" s="17">
        <v>5.9</v>
      </c>
      <c r="KL23" s="12">
        <v>1.35</v>
      </c>
      <c r="KM23" s="16">
        <v>5.6</v>
      </c>
      <c r="KN23" s="12">
        <v>4</v>
      </c>
      <c r="KO23" s="11">
        <v>9</v>
      </c>
      <c r="KP23" s="11">
        <v>6</v>
      </c>
      <c r="KQ23" s="11">
        <v>5</v>
      </c>
      <c r="KR23" s="11">
        <v>4</v>
      </c>
      <c r="KS23" s="12">
        <f t="shared" si="57"/>
        <v>756</v>
      </c>
      <c r="KT23" s="12">
        <f t="shared" si="58"/>
        <v>504</v>
      </c>
      <c r="KU23" s="11">
        <f t="shared" si="59"/>
        <v>420</v>
      </c>
      <c r="KV23" s="12">
        <f t="shared" si="60"/>
        <v>336</v>
      </c>
      <c r="KW23" s="12">
        <f t="shared" si="135"/>
        <v>24</v>
      </c>
      <c r="KX23" s="12">
        <f t="shared" si="61"/>
        <v>2016</v>
      </c>
      <c r="KY23" s="11">
        <v>6</v>
      </c>
      <c r="KZ23" s="11">
        <v>4</v>
      </c>
      <c r="LA23" s="11">
        <v>3</v>
      </c>
      <c r="LB23" s="11">
        <v>2</v>
      </c>
      <c r="LC23" s="12">
        <f t="shared" si="62"/>
        <v>552</v>
      </c>
      <c r="LD23" s="12">
        <f t="shared" si="63"/>
        <v>368</v>
      </c>
      <c r="LE23" s="12">
        <f t="shared" si="64"/>
        <v>276</v>
      </c>
      <c r="LF23" s="12">
        <f t="shared" si="65"/>
        <v>184</v>
      </c>
      <c r="LG23" s="12">
        <f t="shared" si="136"/>
        <v>15</v>
      </c>
      <c r="LH23" s="12">
        <f t="shared" si="66"/>
        <v>1380</v>
      </c>
      <c r="LI23" s="12">
        <f t="shared" si="137"/>
        <v>3396</v>
      </c>
      <c r="LJ23" s="11">
        <v>167</v>
      </c>
      <c r="LK23" s="11">
        <v>159</v>
      </c>
      <c r="LL23" s="11">
        <v>76</v>
      </c>
      <c r="LM23" s="14">
        <f t="shared" si="138"/>
        <v>103.66666666666667</v>
      </c>
      <c r="LN23" s="11">
        <f t="shared" si="139"/>
        <v>26553</v>
      </c>
      <c r="LO23" s="11">
        <v>2</v>
      </c>
      <c r="LP23" s="11">
        <v>3</v>
      </c>
      <c r="LQ23" s="11">
        <v>4</v>
      </c>
      <c r="LR23" s="11">
        <v>7</v>
      </c>
      <c r="LS23" s="11">
        <v>9</v>
      </c>
      <c r="LT23" s="16">
        <f t="shared" si="140"/>
        <v>5</v>
      </c>
      <c r="LU23" s="12">
        <v>131</v>
      </c>
      <c r="LV23" s="12">
        <v>112</v>
      </c>
      <c r="LW23" s="12">
        <f t="shared" si="141"/>
        <v>19</v>
      </c>
      <c r="LX23" s="12">
        <v>122</v>
      </c>
      <c r="LY23" s="12">
        <v>131</v>
      </c>
      <c r="LZ23" s="12">
        <v>342</v>
      </c>
      <c r="MA23" s="12">
        <v>356</v>
      </c>
      <c r="MB23" s="12">
        <v>6.8</v>
      </c>
      <c r="MC23" s="12">
        <v>1.52</v>
      </c>
      <c r="MD23" s="16">
        <v>5.8</v>
      </c>
      <c r="ME23" s="12">
        <v>4</v>
      </c>
      <c r="MF23" s="12">
        <v>6</v>
      </c>
      <c r="MG23" s="11">
        <v>70</v>
      </c>
      <c r="MH23" s="11">
        <v>70</v>
      </c>
      <c r="MI23" s="11">
        <v>109</v>
      </c>
      <c r="MJ23" s="11">
        <v>68</v>
      </c>
      <c r="MK23" s="14">
        <f t="shared" si="142"/>
        <v>81.666666666666671</v>
      </c>
      <c r="ML23" s="11">
        <f t="shared" si="143"/>
        <v>7630</v>
      </c>
      <c r="MM23" s="11">
        <v>111</v>
      </c>
      <c r="MN23" s="11">
        <v>67</v>
      </c>
      <c r="MO23" s="14">
        <f t="shared" si="67"/>
        <v>81.666666666666671</v>
      </c>
      <c r="MP23" s="11">
        <f t="shared" si="144"/>
        <v>7770</v>
      </c>
      <c r="MQ23" s="12">
        <v>4</v>
      </c>
      <c r="MR23" s="12">
        <v>2</v>
      </c>
      <c r="MS23" s="16">
        <v>91</v>
      </c>
      <c r="MT23" s="18">
        <f t="shared" si="68"/>
        <v>86.666666666666671</v>
      </c>
      <c r="MU23" s="18">
        <v>96</v>
      </c>
      <c r="MV23" s="18">
        <f t="shared" si="69"/>
        <v>91.428571428571431</v>
      </c>
      <c r="MW23" s="16">
        <v>92</v>
      </c>
      <c r="MX23" s="18">
        <f t="shared" si="70"/>
        <v>80.701754385964918</v>
      </c>
      <c r="MY23" s="18">
        <v>100</v>
      </c>
      <c r="MZ23" s="18">
        <f t="shared" si="71"/>
        <v>87.719298245614041</v>
      </c>
      <c r="NA23" s="16">
        <v>76.8</v>
      </c>
      <c r="NB23" s="16">
        <f t="shared" si="72"/>
        <v>9.7532314923619197</v>
      </c>
      <c r="NC23" s="18">
        <v>81.599999999999994</v>
      </c>
      <c r="ND23" s="18">
        <f t="shared" si="73"/>
        <v>4.1128084606345539</v>
      </c>
      <c r="NE23" s="12">
        <v>118</v>
      </c>
      <c r="NF23" s="18">
        <f t="shared" si="74"/>
        <v>11.940298507462686</v>
      </c>
      <c r="NG23" s="12">
        <v>126</v>
      </c>
      <c r="NH23" s="18">
        <f t="shared" si="75"/>
        <v>5.9701492537313499</v>
      </c>
      <c r="NI23" s="12">
        <v>298</v>
      </c>
      <c r="NJ23" s="18">
        <f t="shared" si="76"/>
        <v>227.48091603053436</v>
      </c>
      <c r="NK23" s="12">
        <v>226</v>
      </c>
      <c r="NL23" s="18">
        <f t="shared" si="77"/>
        <v>172.51908396946564</v>
      </c>
      <c r="NM23" s="12">
        <v>529</v>
      </c>
      <c r="NN23" s="12">
        <v>455</v>
      </c>
      <c r="NO23" s="12">
        <v>7.6</v>
      </c>
      <c r="NP23" s="12">
        <v>6.9</v>
      </c>
      <c r="NQ23" s="12">
        <v>1.67</v>
      </c>
      <c r="NR23" s="12">
        <v>1.75</v>
      </c>
      <c r="NS23" s="16">
        <v>5.5</v>
      </c>
      <c r="NT23" s="11">
        <v>5.7</v>
      </c>
      <c r="NU23" s="12">
        <f t="shared" si="78"/>
        <v>7476</v>
      </c>
      <c r="NV23" s="12">
        <f t="shared" si="79"/>
        <v>5980</v>
      </c>
      <c r="NW23" s="12">
        <f t="shared" si="145"/>
        <v>13456</v>
      </c>
      <c r="NX23" s="12">
        <f t="shared" si="80"/>
        <v>6720</v>
      </c>
      <c r="NY23" s="12">
        <f t="shared" si="81"/>
        <v>5244</v>
      </c>
      <c r="NZ23" s="12">
        <f t="shared" si="146"/>
        <v>11964</v>
      </c>
    </row>
    <row r="24" spans="1:390" x14ac:dyDescent="0.3">
      <c r="A24" s="13">
        <v>23</v>
      </c>
      <c r="B24" s="14">
        <v>27</v>
      </c>
      <c r="C24" s="15">
        <v>2.7</v>
      </c>
      <c r="D24" s="16">
        <v>75.7</v>
      </c>
      <c r="E24" s="11">
        <v>1.73</v>
      </c>
      <c r="F24" s="16">
        <f t="shared" si="82"/>
        <v>25.293193892211569</v>
      </c>
      <c r="G24" s="16">
        <v>93.5</v>
      </c>
      <c r="H24" s="16">
        <v>100.5</v>
      </c>
      <c r="I24" s="16">
        <v>6.5</v>
      </c>
      <c r="J24" s="16">
        <v>4</v>
      </c>
      <c r="K24" s="16">
        <v>8</v>
      </c>
      <c r="L24" s="16">
        <v>24</v>
      </c>
      <c r="M24" s="16">
        <v>6.5</v>
      </c>
      <c r="N24" s="16">
        <v>12</v>
      </c>
      <c r="O24" s="16">
        <v>5</v>
      </c>
      <c r="P24" s="16">
        <v>7</v>
      </c>
      <c r="Q24" s="16">
        <v>9</v>
      </c>
      <c r="R24" s="16">
        <v>3</v>
      </c>
      <c r="S24" s="16">
        <f t="shared" si="83"/>
        <v>85</v>
      </c>
      <c r="T24" s="16">
        <f t="shared" si="0"/>
        <v>10.4495</v>
      </c>
      <c r="U24" s="16">
        <f t="shared" si="1"/>
        <v>23.838830257991845</v>
      </c>
      <c r="V24" s="16">
        <f t="shared" si="2"/>
        <v>0.93034825870646765</v>
      </c>
      <c r="W24" s="16">
        <f t="shared" si="3"/>
        <v>18.045994505299827</v>
      </c>
      <c r="X24" s="16">
        <f t="shared" si="4"/>
        <v>57.654005494700172</v>
      </c>
      <c r="Y24" s="16">
        <f t="shared" si="84"/>
        <v>76.161169742008155</v>
      </c>
      <c r="Z24" s="14">
        <v>85</v>
      </c>
      <c r="AA24" s="16">
        <v>5.2</v>
      </c>
      <c r="AB24" s="16">
        <f t="shared" si="85"/>
        <v>85.420944558521541</v>
      </c>
      <c r="AC24" s="16">
        <f t="shared" si="86"/>
        <v>1.0902666666666667</v>
      </c>
      <c r="AD24" s="16">
        <v>115</v>
      </c>
      <c r="AE24" s="16">
        <v>120</v>
      </c>
      <c r="AF24" s="16">
        <v>115</v>
      </c>
      <c r="AG24" s="16">
        <v>122</v>
      </c>
      <c r="AH24" s="16">
        <f t="shared" si="87"/>
        <v>92</v>
      </c>
      <c r="AI24" s="16">
        <f t="shared" si="88"/>
        <v>97.600000000000009</v>
      </c>
      <c r="AJ24" s="11">
        <v>92</v>
      </c>
      <c r="AK24" s="11">
        <v>98</v>
      </c>
      <c r="AL24" s="16">
        <v>91.2</v>
      </c>
      <c r="AM24" s="11">
        <v>142</v>
      </c>
      <c r="AN24" s="11">
        <v>10</v>
      </c>
      <c r="AO24" s="11">
        <v>11</v>
      </c>
      <c r="AP24" s="11">
        <v>10</v>
      </c>
      <c r="AQ24" s="11">
        <v>8</v>
      </c>
      <c r="AR24" s="11">
        <v>6</v>
      </c>
      <c r="AS24" s="11">
        <f t="shared" si="89"/>
        <v>1012</v>
      </c>
      <c r="AT24" s="11">
        <f t="shared" si="90"/>
        <v>920</v>
      </c>
      <c r="AU24" s="11">
        <f t="shared" si="91"/>
        <v>736</v>
      </c>
      <c r="AV24" s="11">
        <f t="shared" si="92"/>
        <v>552</v>
      </c>
      <c r="AW24" s="11">
        <f t="shared" si="93"/>
        <v>35</v>
      </c>
      <c r="AX24" s="11">
        <f t="shared" si="5"/>
        <v>3220</v>
      </c>
      <c r="AY24" s="11">
        <v>7</v>
      </c>
      <c r="AZ24" s="11">
        <v>5</v>
      </c>
      <c r="BA24" s="11">
        <v>4</v>
      </c>
      <c r="BB24" s="11">
        <v>2</v>
      </c>
      <c r="BC24" s="11">
        <f t="shared" si="147"/>
        <v>686</v>
      </c>
      <c r="BD24" s="11">
        <f t="shared" si="94"/>
        <v>490</v>
      </c>
      <c r="BE24" s="11">
        <f t="shared" si="95"/>
        <v>392</v>
      </c>
      <c r="BF24" s="11">
        <f t="shared" si="96"/>
        <v>196</v>
      </c>
      <c r="BG24" s="11">
        <f t="shared" si="97"/>
        <v>18</v>
      </c>
      <c r="BH24" s="12">
        <f t="shared" si="98"/>
        <v>1764</v>
      </c>
      <c r="BI24" s="12">
        <f t="shared" si="99"/>
        <v>4984</v>
      </c>
      <c r="BJ24" s="11">
        <v>144</v>
      </c>
      <c r="BK24" s="11">
        <v>174</v>
      </c>
      <c r="BL24" s="11">
        <v>66</v>
      </c>
      <c r="BM24" s="14">
        <f t="shared" si="100"/>
        <v>102</v>
      </c>
      <c r="BN24" s="11">
        <f t="shared" si="101"/>
        <v>25056</v>
      </c>
      <c r="BO24" s="11">
        <v>0</v>
      </c>
      <c r="BP24" s="11">
        <v>2</v>
      </c>
      <c r="BQ24" s="11">
        <v>3</v>
      </c>
      <c r="BR24" s="11">
        <v>5</v>
      </c>
      <c r="BS24" s="11">
        <v>6</v>
      </c>
      <c r="BT24" s="16">
        <f t="shared" si="102"/>
        <v>3.2</v>
      </c>
      <c r="BU24" s="12">
        <v>104</v>
      </c>
      <c r="BV24" s="12">
        <v>75</v>
      </c>
      <c r="BW24" s="12">
        <f t="shared" si="103"/>
        <v>29</v>
      </c>
      <c r="BX24" s="12">
        <v>86</v>
      </c>
      <c r="BY24" s="12">
        <v>95</v>
      </c>
      <c r="BZ24" s="12">
        <v>293</v>
      </c>
      <c r="CA24" s="12">
        <v>306</v>
      </c>
      <c r="CB24" s="17">
        <v>5.2</v>
      </c>
      <c r="CC24" s="12">
        <v>1.94</v>
      </c>
      <c r="CD24" s="16">
        <v>7.8</v>
      </c>
      <c r="CE24" s="12">
        <v>3</v>
      </c>
      <c r="CF24" s="11">
        <v>12</v>
      </c>
      <c r="CG24" s="11">
        <v>10</v>
      </c>
      <c r="CH24" s="11">
        <v>8</v>
      </c>
      <c r="CI24" s="11">
        <v>6</v>
      </c>
      <c r="CJ24" s="11">
        <f t="shared" si="6"/>
        <v>1104</v>
      </c>
      <c r="CK24" s="11">
        <f t="shared" si="7"/>
        <v>920</v>
      </c>
      <c r="CL24" s="11">
        <f t="shared" si="8"/>
        <v>736</v>
      </c>
      <c r="CM24" s="11">
        <f t="shared" si="9"/>
        <v>552</v>
      </c>
      <c r="CN24" s="11">
        <f t="shared" si="104"/>
        <v>36</v>
      </c>
      <c r="CO24" s="12">
        <f t="shared" si="10"/>
        <v>3312</v>
      </c>
      <c r="CP24" s="11">
        <v>9</v>
      </c>
      <c r="CQ24" s="11">
        <v>7</v>
      </c>
      <c r="CR24" s="11">
        <v>5</v>
      </c>
      <c r="CS24" s="11">
        <v>3</v>
      </c>
      <c r="CT24" s="12">
        <f t="shared" si="11"/>
        <v>882</v>
      </c>
      <c r="CU24" s="12">
        <f t="shared" si="12"/>
        <v>686</v>
      </c>
      <c r="CV24" s="12">
        <f t="shared" si="13"/>
        <v>490</v>
      </c>
      <c r="CW24" s="12">
        <f t="shared" si="14"/>
        <v>294</v>
      </c>
      <c r="CX24" s="12">
        <f t="shared" si="15"/>
        <v>2352</v>
      </c>
      <c r="CY24" s="12">
        <f t="shared" si="105"/>
        <v>24</v>
      </c>
      <c r="CZ24" s="12">
        <f t="shared" si="106"/>
        <v>5664</v>
      </c>
      <c r="DA24" s="11">
        <v>147</v>
      </c>
      <c r="DB24" s="11">
        <v>173</v>
      </c>
      <c r="DC24" s="11">
        <v>71</v>
      </c>
      <c r="DD24" s="14">
        <f t="shared" si="107"/>
        <v>105</v>
      </c>
      <c r="DE24" s="11">
        <f t="shared" si="108"/>
        <v>25431</v>
      </c>
      <c r="DF24" s="11">
        <v>0</v>
      </c>
      <c r="DG24" s="11">
        <v>2</v>
      </c>
      <c r="DH24" s="11">
        <v>3</v>
      </c>
      <c r="DI24" s="11">
        <v>4</v>
      </c>
      <c r="DJ24" s="11">
        <v>6</v>
      </c>
      <c r="DK24" s="16">
        <f t="shared" si="109"/>
        <v>3</v>
      </c>
      <c r="DL24" s="12">
        <v>106</v>
      </c>
      <c r="DM24" s="12">
        <v>79</v>
      </c>
      <c r="DN24" s="12">
        <f t="shared" si="110"/>
        <v>27</v>
      </c>
      <c r="DO24" s="12">
        <v>92</v>
      </c>
      <c r="DP24" s="12">
        <v>99</v>
      </c>
      <c r="DQ24" s="12">
        <v>314</v>
      </c>
      <c r="DR24" s="12">
        <v>321</v>
      </c>
      <c r="DS24" s="17">
        <v>4.8</v>
      </c>
      <c r="DT24" s="18">
        <v>2.15</v>
      </c>
      <c r="DU24" s="16">
        <v>8.1</v>
      </c>
      <c r="DV24" s="12">
        <v>4</v>
      </c>
      <c r="DW24" s="11">
        <v>11</v>
      </c>
      <c r="DX24" s="11">
        <v>9</v>
      </c>
      <c r="DY24" s="11">
        <v>7</v>
      </c>
      <c r="DZ24" s="11">
        <v>5</v>
      </c>
      <c r="EA24" s="12">
        <f t="shared" si="16"/>
        <v>1012</v>
      </c>
      <c r="EB24" s="12">
        <f t="shared" si="17"/>
        <v>828</v>
      </c>
      <c r="EC24" s="12">
        <f t="shared" si="18"/>
        <v>644</v>
      </c>
      <c r="ED24" s="12">
        <f t="shared" si="19"/>
        <v>460</v>
      </c>
      <c r="EE24" s="12">
        <f t="shared" si="111"/>
        <v>32</v>
      </c>
      <c r="EF24" s="12">
        <f t="shared" si="20"/>
        <v>2944</v>
      </c>
      <c r="EG24" s="11">
        <v>6</v>
      </c>
      <c r="EH24" s="11">
        <v>5</v>
      </c>
      <c r="EI24" s="11">
        <v>4</v>
      </c>
      <c r="EJ24" s="11">
        <v>4</v>
      </c>
      <c r="EK24" s="12">
        <f t="shared" si="21"/>
        <v>588</v>
      </c>
      <c r="EL24" s="12">
        <f t="shared" si="22"/>
        <v>490</v>
      </c>
      <c r="EM24" s="12">
        <f t="shared" si="23"/>
        <v>392</v>
      </c>
      <c r="EN24" s="12">
        <f t="shared" si="24"/>
        <v>392</v>
      </c>
      <c r="EO24" s="12">
        <f t="shared" si="112"/>
        <v>19</v>
      </c>
      <c r="EP24" s="12">
        <f t="shared" si="25"/>
        <v>1862</v>
      </c>
      <c r="EQ24" s="12">
        <f t="shared" si="113"/>
        <v>4806</v>
      </c>
      <c r="ER24" s="11">
        <v>142</v>
      </c>
      <c r="ES24" s="11">
        <v>171</v>
      </c>
      <c r="ET24" s="11">
        <v>80</v>
      </c>
      <c r="EU24" s="14">
        <f t="shared" si="114"/>
        <v>110.33333333333333</v>
      </c>
      <c r="EV24" s="11">
        <f t="shared" si="115"/>
        <v>24282</v>
      </c>
      <c r="EW24" s="11">
        <v>1</v>
      </c>
      <c r="EX24" s="11">
        <v>2</v>
      </c>
      <c r="EY24" s="11">
        <v>3</v>
      </c>
      <c r="EZ24" s="11">
        <v>5</v>
      </c>
      <c r="FA24" s="11">
        <v>6</v>
      </c>
      <c r="FB24" s="11">
        <f t="shared" si="116"/>
        <v>3.4</v>
      </c>
      <c r="FC24" s="12">
        <v>100</v>
      </c>
      <c r="FD24" s="12">
        <v>69</v>
      </c>
      <c r="FE24" s="12">
        <f t="shared" si="117"/>
        <v>31</v>
      </c>
      <c r="FF24" s="12">
        <v>101</v>
      </c>
      <c r="FG24" s="12">
        <v>109</v>
      </c>
      <c r="FH24" s="12">
        <v>319</v>
      </c>
      <c r="FI24" s="12">
        <v>325</v>
      </c>
      <c r="FJ24" s="12">
        <v>5.9</v>
      </c>
      <c r="FK24" s="18">
        <v>2.23</v>
      </c>
      <c r="FL24" s="16">
        <v>8.3000000000000007</v>
      </c>
      <c r="FM24" s="12">
        <v>4</v>
      </c>
      <c r="FN24" s="12">
        <v>6</v>
      </c>
      <c r="FO24" s="11">
        <v>71</v>
      </c>
      <c r="FP24" s="11">
        <v>69</v>
      </c>
      <c r="FQ24" s="11">
        <v>117</v>
      </c>
      <c r="FR24" s="11">
        <v>71</v>
      </c>
      <c r="FS24" s="14">
        <f t="shared" si="118"/>
        <v>86.333333333333329</v>
      </c>
      <c r="FT24" s="11">
        <f t="shared" si="119"/>
        <v>8307</v>
      </c>
      <c r="FU24" s="11">
        <v>129</v>
      </c>
      <c r="FV24" s="11">
        <v>75</v>
      </c>
      <c r="FW24" s="14">
        <f t="shared" si="120"/>
        <v>93</v>
      </c>
      <c r="FX24" s="11">
        <f t="shared" si="121"/>
        <v>8901</v>
      </c>
      <c r="FY24" s="12">
        <v>3</v>
      </c>
      <c r="FZ24" s="12">
        <v>2</v>
      </c>
      <c r="GA24" s="16">
        <v>106</v>
      </c>
      <c r="GB24" s="16">
        <f t="shared" si="26"/>
        <v>92.173913043478265</v>
      </c>
      <c r="GC24" s="12">
        <v>110</v>
      </c>
      <c r="GD24" s="16">
        <f t="shared" si="27"/>
        <v>95.652173913043484</v>
      </c>
      <c r="GE24" s="16">
        <v>100</v>
      </c>
      <c r="GF24" s="16">
        <f t="shared" si="28"/>
        <v>81.967213114754102</v>
      </c>
      <c r="GG24" s="16">
        <v>115</v>
      </c>
      <c r="GH24" s="16">
        <f t="shared" si="29"/>
        <v>94.26229508196721</v>
      </c>
      <c r="GI24" s="16">
        <v>84.3</v>
      </c>
      <c r="GJ24" s="16">
        <f t="shared" si="30"/>
        <v>7.5657894736842195</v>
      </c>
      <c r="GK24" s="12">
        <v>88.7</v>
      </c>
      <c r="GL24" s="16">
        <f t="shared" si="31"/>
        <v>2.7412280701754383</v>
      </c>
      <c r="GM24" s="11">
        <v>126</v>
      </c>
      <c r="GN24" s="18">
        <f t="shared" si="32"/>
        <v>11.267605633802816</v>
      </c>
      <c r="GO24" s="12">
        <v>134</v>
      </c>
      <c r="GP24" s="18">
        <f t="shared" si="33"/>
        <v>5.6338028169014081</v>
      </c>
      <c r="GQ24" s="18">
        <v>201</v>
      </c>
      <c r="GR24" s="18">
        <f t="shared" si="34"/>
        <v>184.40366972477065</v>
      </c>
      <c r="GS24" s="18">
        <v>122</v>
      </c>
      <c r="GT24" s="18">
        <f t="shared" si="35"/>
        <v>111.92660550458716</v>
      </c>
      <c r="GU24" s="18">
        <v>435</v>
      </c>
      <c r="GV24" s="18"/>
      <c r="GW24" s="18">
        <v>349</v>
      </c>
      <c r="GX24" s="18"/>
      <c r="GY24" s="17">
        <v>5.3</v>
      </c>
      <c r="GZ24" s="12">
        <v>4.0999999999999996</v>
      </c>
      <c r="HA24" s="18">
        <v>2.4500000000000002</v>
      </c>
      <c r="HB24" s="12">
        <v>2.16</v>
      </c>
      <c r="HC24" s="16">
        <v>8.5</v>
      </c>
      <c r="HD24" s="12">
        <v>8.1999999999999993</v>
      </c>
      <c r="HE24" s="16">
        <v>92.4</v>
      </c>
      <c r="HF24" s="11">
        <v>138</v>
      </c>
      <c r="HG24" s="11">
        <v>12</v>
      </c>
      <c r="HH24" s="11">
        <v>9</v>
      </c>
      <c r="HI24" s="11">
        <v>6</v>
      </c>
      <c r="HJ24" s="11">
        <v>5</v>
      </c>
      <c r="HK24" s="12">
        <f t="shared" si="36"/>
        <v>1104</v>
      </c>
      <c r="HL24" s="12">
        <f t="shared" si="37"/>
        <v>828</v>
      </c>
      <c r="HM24" s="12">
        <f t="shared" si="38"/>
        <v>552</v>
      </c>
      <c r="HN24" s="12">
        <f t="shared" si="39"/>
        <v>460</v>
      </c>
      <c r="HO24" s="12">
        <f t="shared" si="122"/>
        <v>32</v>
      </c>
      <c r="HP24" s="12">
        <f t="shared" si="40"/>
        <v>2944</v>
      </c>
      <c r="HQ24" s="11">
        <v>7</v>
      </c>
      <c r="HR24" s="11">
        <v>6</v>
      </c>
      <c r="HS24" s="11">
        <v>4</v>
      </c>
      <c r="HT24" s="11">
        <v>3</v>
      </c>
      <c r="HU24" s="12">
        <f t="shared" si="41"/>
        <v>686</v>
      </c>
      <c r="HV24" s="12">
        <f t="shared" si="42"/>
        <v>588</v>
      </c>
      <c r="HW24" s="12">
        <f t="shared" si="43"/>
        <v>392</v>
      </c>
      <c r="HX24" s="12">
        <f t="shared" si="44"/>
        <v>294</v>
      </c>
      <c r="HY24" s="12">
        <f t="shared" si="123"/>
        <v>20</v>
      </c>
      <c r="HZ24" s="12">
        <f t="shared" si="45"/>
        <v>1960</v>
      </c>
      <c r="IA24" s="12">
        <f t="shared" si="124"/>
        <v>4904</v>
      </c>
      <c r="IB24" s="11">
        <v>167</v>
      </c>
      <c r="IC24" s="11">
        <v>156</v>
      </c>
      <c r="ID24" s="11">
        <v>69</v>
      </c>
      <c r="IE24" s="14">
        <f t="shared" si="125"/>
        <v>98</v>
      </c>
      <c r="IF24" s="12">
        <f t="shared" si="46"/>
        <v>26052</v>
      </c>
      <c r="IG24" s="11">
        <v>0</v>
      </c>
      <c r="IH24" s="11">
        <v>2</v>
      </c>
      <c r="II24" s="11">
        <v>3</v>
      </c>
      <c r="IJ24" s="11">
        <v>6</v>
      </c>
      <c r="IK24" s="11">
        <v>7</v>
      </c>
      <c r="IL24" s="16">
        <f t="shared" si="126"/>
        <v>3.6</v>
      </c>
      <c r="IM24" s="12">
        <v>151</v>
      </c>
      <c r="IN24" s="12">
        <v>136</v>
      </c>
      <c r="IO24" s="12">
        <f t="shared" si="127"/>
        <v>15</v>
      </c>
      <c r="IP24" s="12">
        <v>93</v>
      </c>
      <c r="IQ24" s="12">
        <v>101</v>
      </c>
      <c r="IR24" s="12">
        <v>310</v>
      </c>
      <c r="IS24" s="12">
        <v>326</v>
      </c>
      <c r="IT24" s="17">
        <v>5</v>
      </c>
      <c r="IU24" s="12">
        <v>2.0499999999999998</v>
      </c>
      <c r="IV24" s="16">
        <v>5.7</v>
      </c>
      <c r="IW24" s="12">
        <v>2</v>
      </c>
      <c r="IX24" s="11">
        <v>11</v>
      </c>
      <c r="IY24" s="11">
        <v>8</v>
      </c>
      <c r="IZ24" s="11">
        <v>6</v>
      </c>
      <c r="JA24" s="11">
        <v>5</v>
      </c>
      <c r="JB24" s="12">
        <f t="shared" si="47"/>
        <v>1012</v>
      </c>
      <c r="JC24" s="12">
        <f t="shared" si="48"/>
        <v>736</v>
      </c>
      <c r="JD24" s="12">
        <f t="shared" si="49"/>
        <v>552</v>
      </c>
      <c r="JE24" s="12">
        <f t="shared" si="50"/>
        <v>460</v>
      </c>
      <c r="JF24" s="12">
        <f t="shared" si="128"/>
        <v>30</v>
      </c>
      <c r="JG24" s="12">
        <f t="shared" si="51"/>
        <v>2760</v>
      </c>
      <c r="JH24" s="11">
        <v>6</v>
      </c>
      <c r="JI24" s="11">
        <v>5</v>
      </c>
      <c r="JJ24" s="11">
        <v>3</v>
      </c>
      <c r="JK24" s="11">
        <v>2</v>
      </c>
      <c r="JL24" s="12">
        <f t="shared" si="52"/>
        <v>588</v>
      </c>
      <c r="JM24" s="12">
        <f t="shared" si="53"/>
        <v>490</v>
      </c>
      <c r="JN24" s="12">
        <f t="shared" si="54"/>
        <v>294</v>
      </c>
      <c r="JO24" s="12">
        <f t="shared" si="55"/>
        <v>196</v>
      </c>
      <c r="JP24" s="12">
        <f t="shared" si="129"/>
        <v>16</v>
      </c>
      <c r="JQ24" s="12">
        <f t="shared" si="56"/>
        <v>1568</v>
      </c>
      <c r="JR24" s="12">
        <f t="shared" si="130"/>
        <v>4328</v>
      </c>
      <c r="JS24" s="11">
        <v>165</v>
      </c>
      <c r="JT24" s="11">
        <v>150</v>
      </c>
      <c r="JU24" s="11">
        <v>71</v>
      </c>
      <c r="JV24" s="14">
        <f t="shared" si="131"/>
        <v>97.333333333333329</v>
      </c>
      <c r="JW24" s="11">
        <f t="shared" si="132"/>
        <v>24750</v>
      </c>
      <c r="JX24" s="11">
        <v>1</v>
      </c>
      <c r="JY24" s="11">
        <v>2</v>
      </c>
      <c r="JZ24" s="11">
        <v>3</v>
      </c>
      <c r="KA24" s="11">
        <v>4</v>
      </c>
      <c r="KB24" s="11">
        <v>6</v>
      </c>
      <c r="KC24" s="16">
        <f t="shared" si="133"/>
        <v>3.2</v>
      </c>
      <c r="KD24" s="12">
        <v>147</v>
      </c>
      <c r="KE24" s="12">
        <v>126</v>
      </c>
      <c r="KF24" s="12">
        <f t="shared" si="134"/>
        <v>21</v>
      </c>
      <c r="KG24" s="12">
        <v>106</v>
      </c>
      <c r="KH24" s="12">
        <v>114</v>
      </c>
      <c r="KI24" s="12">
        <v>332</v>
      </c>
      <c r="KJ24" s="12">
        <v>349</v>
      </c>
      <c r="KK24" s="17">
        <v>6.6</v>
      </c>
      <c r="KL24" s="12">
        <v>2.16</v>
      </c>
      <c r="KM24" s="16">
        <v>5.2</v>
      </c>
      <c r="KN24" s="12">
        <v>3</v>
      </c>
      <c r="KO24" s="11">
        <v>10</v>
      </c>
      <c r="KP24" s="11">
        <v>7</v>
      </c>
      <c r="KQ24" s="11">
        <v>6</v>
      </c>
      <c r="KR24" s="11">
        <v>5</v>
      </c>
      <c r="KS24" s="12">
        <f t="shared" si="57"/>
        <v>920</v>
      </c>
      <c r="KT24" s="12">
        <f t="shared" si="58"/>
        <v>644</v>
      </c>
      <c r="KU24" s="11">
        <f t="shared" si="59"/>
        <v>552</v>
      </c>
      <c r="KV24" s="12">
        <f t="shared" si="60"/>
        <v>460</v>
      </c>
      <c r="KW24" s="12">
        <f t="shared" si="135"/>
        <v>28</v>
      </c>
      <c r="KX24" s="12">
        <f t="shared" si="61"/>
        <v>2576</v>
      </c>
      <c r="KY24" s="11">
        <v>6</v>
      </c>
      <c r="KZ24" s="11">
        <v>5</v>
      </c>
      <c r="LA24" s="11">
        <v>4</v>
      </c>
      <c r="LB24" s="11">
        <v>2</v>
      </c>
      <c r="LC24" s="12">
        <f t="shared" si="62"/>
        <v>588</v>
      </c>
      <c r="LD24" s="12">
        <f t="shared" si="63"/>
        <v>490</v>
      </c>
      <c r="LE24" s="12">
        <f t="shared" si="64"/>
        <v>392</v>
      </c>
      <c r="LF24" s="12">
        <f t="shared" si="65"/>
        <v>196</v>
      </c>
      <c r="LG24" s="12">
        <f t="shared" si="136"/>
        <v>17</v>
      </c>
      <c r="LH24" s="12">
        <f t="shared" si="66"/>
        <v>1666</v>
      </c>
      <c r="LI24" s="12">
        <f t="shared" si="137"/>
        <v>4242</v>
      </c>
      <c r="LJ24" s="11">
        <v>168</v>
      </c>
      <c r="LK24" s="11">
        <v>139</v>
      </c>
      <c r="LL24" s="11">
        <v>71</v>
      </c>
      <c r="LM24" s="14">
        <f t="shared" si="138"/>
        <v>93.666666666666671</v>
      </c>
      <c r="LN24" s="11">
        <f t="shared" si="139"/>
        <v>23352</v>
      </c>
      <c r="LO24" s="11">
        <v>1</v>
      </c>
      <c r="LP24" s="11">
        <v>2</v>
      </c>
      <c r="LQ24" s="11">
        <v>3</v>
      </c>
      <c r="LR24" s="11">
        <v>5</v>
      </c>
      <c r="LS24" s="11">
        <v>6</v>
      </c>
      <c r="LT24" s="16">
        <f t="shared" si="140"/>
        <v>3.4</v>
      </c>
      <c r="LU24" s="12">
        <v>151</v>
      </c>
      <c r="LV24" s="12">
        <v>137</v>
      </c>
      <c r="LW24" s="12">
        <f t="shared" si="141"/>
        <v>14</v>
      </c>
      <c r="LX24" s="12">
        <v>115</v>
      </c>
      <c r="LY24" s="12">
        <v>129</v>
      </c>
      <c r="LZ24" s="12">
        <v>338</v>
      </c>
      <c r="MA24" s="12">
        <v>349</v>
      </c>
      <c r="MB24" s="12">
        <v>4.5999999999999996</v>
      </c>
      <c r="MC24" s="12">
        <v>2.34</v>
      </c>
      <c r="MD24" s="16">
        <v>5.3</v>
      </c>
      <c r="ME24" s="12">
        <v>3</v>
      </c>
      <c r="MF24" s="12">
        <v>4</v>
      </c>
      <c r="MG24" s="11">
        <v>68</v>
      </c>
      <c r="MH24" s="11">
        <v>67</v>
      </c>
      <c r="MI24" s="11">
        <v>114</v>
      </c>
      <c r="MJ24" s="11">
        <v>66</v>
      </c>
      <c r="MK24" s="14">
        <f t="shared" si="142"/>
        <v>82</v>
      </c>
      <c r="ML24" s="11">
        <f t="shared" si="143"/>
        <v>7752</v>
      </c>
      <c r="MM24" s="11">
        <v>115</v>
      </c>
      <c r="MN24" s="11">
        <v>61</v>
      </c>
      <c r="MO24" s="14">
        <f t="shared" si="67"/>
        <v>79</v>
      </c>
      <c r="MP24" s="11">
        <f t="shared" si="144"/>
        <v>7705</v>
      </c>
      <c r="MQ24" s="12">
        <v>5</v>
      </c>
      <c r="MR24" s="12">
        <v>4</v>
      </c>
      <c r="MS24" s="16">
        <v>100</v>
      </c>
      <c r="MT24" s="18">
        <f t="shared" si="68"/>
        <v>86.956521739130437</v>
      </c>
      <c r="MU24" s="18">
        <v>108</v>
      </c>
      <c r="MV24" s="18">
        <f t="shared" si="69"/>
        <v>93.913043478260875</v>
      </c>
      <c r="MW24" s="16">
        <v>100</v>
      </c>
      <c r="MX24" s="18">
        <f t="shared" si="70"/>
        <v>81.967213114754102</v>
      </c>
      <c r="MY24" s="18">
        <v>108</v>
      </c>
      <c r="MZ24" s="18">
        <f t="shared" si="71"/>
        <v>88.52459016393442</v>
      </c>
      <c r="NA24" s="16">
        <v>81.400000000000006</v>
      </c>
      <c r="NB24" s="16">
        <f t="shared" si="72"/>
        <v>11.904761904761898</v>
      </c>
      <c r="NC24" s="18">
        <v>86.4</v>
      </c>
      <c r="ND24" s="18">
        <f t="shared" si="73"/>
        <v>6.4935064935065014</v>
      </c>
      <c r="NE24" s="12">
        <v>125</v>
      </c>
      <c r="NF24" s="18">
        <f t="shared" si="74"/>
        <v>9.4202898550724683</v>
      </c>
      <c r="NG24" s="12">
        <v>130</v>
      </c>
      <c r="NH24" s="18">
        <f t="shared" si="75"/>
        <v>5.7971014492753596</v>
      </c>
      <c r="NI24" s="12">
        <v>253</v>
      </c>
      <c r="NJ24" s="18">
        <f t="shared" si="76"/>
        <v>196.12403100775194</v>
      </c>
      <c r="NK24" s="12">
        <v>219</v>
      </c>
      <c r="NL24" s="18">
        <f t="shared" si="77"/>
        <v>169.76744186046511</v>
      </c>
      <c r="NM24" s="12">
        <v>587</v>
      </c>
      <c r="NN24" s="12">
        <v>447</v>
      </c>
      <c r="NO24" s="12">
        <v>7.2</v>
      </c>
      <c r="NP24" s="12">
        <v>5.8</v>
      </c>
      <c r="NQ24" s="12">
        <v>2.4500000000000002</v>
      </c>
      <c r="NR24" s="12">
        <v>2.5099999999999998</v>
      </c>
      <c r="NS24" s="16">
        <v>5.4</v>
      </c>
      <c r="NT24" s="11">
        <v>5.9</v>
      </c>
      <c r="NU24" s="12">
        <f t="shared" si="78"/>
        <v>9476</v>
      </c>
      <c r="NV24" s="12">
        <f t="shared" si="79"/>
        <v>5978</v>
      </c>
      <c r="NW24" s="12">
        <f t="shared" si="145"/>
        <v>15454</v>
      </c>
      <c r="NX24" s="12">
        <f t="shared" si="80"/>
        <v>8280</v>
      </c>
      <c r="NY24" s="12">
        <f t="shared" si="81"/>
        <v>5194</v>
      </c>
      <c r="NZ24" s="12">
        <f t="shared" si="146"/>
        <v>13474</v>
      </c>
    </row>
    <row r="25" spans="1:390" x14ac:dyDescent="0.3">
      <c r="A25" s="13">
        <v>24</v>
      </c>
      <c r="B25" s="14">
        <v>26</v>
      </c>
      <c r="C25" s="15">
        <v>3.9</v>
      </c>
      <c r="D25" s="16">
        <v>81.400000000000006</v>
      </c>
      <c r="E25" s="11">
        <v>1.75</v>
      </c>
      <c r="F25" s="16">
        <f t="shared" si="82"/>
        <v>26.579591836734696</v>
      </c>
      <c r="G25" s="16">
        <v>82.5</v>
      </c>
      <c r="H25" s="16">
        <v>94.5</v>
      </c>
      <c r="I25" s="16">
        <v>7</v>
      </c>
      <c r="J25" s="16">
        <v>5.5</v>
      </c>
      <c r="K25" s="16">
        <v>6.5</v>
      </c>
      <c r="L25" s="16">
        <v>20</v>
      </c>
      <c r="M25" s="16">
        <v>14.5</v>
      </c>
      <c r="N25" s="16">
        <v>14.5</v>
      </c>
      <c r="O25" s="16">
        <v>8</v>
      </c>
      <c r="P25" s="16">
        <v>6</v>
      </c>
      <c r="Q25" s="16">
        <v>11</v>
      </c>
      <c r="R25" s="16">
        <v>3.5</v>
      </c>
      <c r="S25" s="16">
        <f t="shared" si="83"/>
        <v>96.5</v>
      </c>
      <c r="T25" s="16">
        <f t="shared" si="0"/>
        <v>12.438500000000001</v>
      </c>
      <c r="U25" s="16">
        <f t="shared" si="1"/>
        <v>24.198749749418255</v>
      </c>
      <c r="V25" s="16">
        <f t="shared" si="2"/>
        <v>0.87301587301587302</v>
      </c>
      <c r="W25" s="16">
        <f t="shared" si="3"/>
        <v>19.69778229602646</v>
      </c>
      <c r="X25" s="16">
        <f t="shared" si="4"/>
        <v>61.702217703973545</v>
      </c>
      <c r="Y25" s="16">
        <f t="shared" si="84"/>
        <v>75.801250250581745</v>
      </c>
      <c r="Z25" s="14">
        <v>101</v>
      </c>
      <c r="AA25" s="16">
        <v>6.9</v>
      </c>
      <c r="AB25" s="16">
        <f t="shared" si="85"/>
        <v>65.542626454523855</v>
      </c>
      <c r="AC25" s="16">
        <f t="shared" si="86"/>
        <v>1.7190200000000002</v>
      </c>
      <c r="AD25" s="16">
        <v>103</v>
      </c>
      <c r="AE25" s="16">
        <v>105</v>
      </c>
      <c r="AF25" s="16">
        <v>103</v>
      </c>
      <c r="AG25" s="16">
        <v>106</v>
      </c>
      <c r="AH25" s="16">
        <f t="shared" si="87"/>
        <v>82.4</v>
      </c>
      <c r="AI25" s="16">
        <f t="shared" si="88"/>
        <v>84.800000000000011</v>
      </c>
      <c r="AJ25" s="11">
        <v>83</v>
      </c>
      <c r="AK25" s="11">
        <v>85</v>
      </c>
      <c r="AL25" s="16">
        <v>86.4</v>
      </c>
      <c r="AM25" s="11">
        <v>125</v>
      </c>
      <c r="AN25" s="11">
        <v>10</v>
      </c>
      <c r="AO25" s="11">
        <v>9</v>
      </c>
      <c r="AP25" s="11">
        <v>7</v>
      </c>
      <c r="AQ25" s="11">
        <v>6</v>
      </c>
      <c r="AR25" s="11">
        <v>4</v>
      </c>
      <c r="AS25" s="11">
        <f t="shared" si="89"/>
        <v>747</v>
      </c>
      <c r="AT25" s="11">
        <f t="shared" si="90"/>
        <v>581</v>
      </c>
      <c r="AU25" s="11">
        <f t="shared" si="91"/>
        <v>498</v>
      </c>
      <c r="AV25" s="11">
        <f t="shared" si="92"/>
        <v>332</v>
      </c>
      <c r="AW25" s="11">
        <f t="shared" si="93"/>
        <v>26</v>
      </c>
      <c r="AX25" s="11">
        <f t="shared" si="5"/>
        <v>2158</v>
      </c>
      <c r="AY25" s="11">
        <v>7</v>
      </c>
      <c r="AZ25" s="11">
        <v>6</v>
      </c>
      <c r="BA25" s="11">
        <v>5</v>
      </c>
      <c r="BB25" s="11">
        <v>4</v>
      </c>
      <c r="BC25" s="11">
        <f t="shared" si="147"/>
        <v>595</v>
      </c>
      <c r="BD25" s="11">
        <f t="shared" si="94"/>
        <v>510</v>
      </c>
      <c r="BE25" s="11">
        <f t="shared" si="95"/>
        <v>425</v>
      </c>
      <c r="BF25" s="11">
        <f t="shared" si="96"/>
        <v>340</v>
      </c>
      <c r="BG25" s="11">
        <f t="shared" si="97"/>
        <v>22</v>
      </c>
      <c r="BH25" s="12">
        <f t="shared" si="98"/>
        <v>1870</v>
      </c>
      <c r="BI25" s="12">
        <f t="shared" si="99"/>
        <v>4028</v>
      </c>
      <c r="BJ25" s="11">
        <v>151</v>
      </c>
      <c r="BK25" s="11">
        <v>169</v>
      </c>
      <c r="BL25" s="11">
        <v>62</v>
      </c>
      <c r="BM25" s="14">
        <f t="shared" si="100"/>
        <v>97.666666666666671</v>
      </c>
      <c r="BN25" s="11">
        <f t="shared" si="101"/>
        <v>25519</v>
      </c>
      <c r="BO25" s="11">
        <v>0</v>
      </c>
      <c r="BP25" s="11">
        <v>3</v>
      </c>
      <c r="BQ25" s="11">
        <v>3</v>
      </c>
      <c r="BR25" s="11">
        <v>4</v>
      </c>
      <c r="BS25" s="11">
        <v>6</v>
      </c>
      <c r="BT25" s="16">
        <f t="shared" si="102"/>
        <v>3.2</v>
      </c>
      <c r="BU25" s="12">
        <v>122</v>
      </c>
      <c r="BV25" s="12">
        <v>101</v>
      </c>
      <c r="BW25" s="12">
        <f t="shared" si="103"/>
        <v>21</v>
      </c>
      <c r="BX25" s="12">
        <v>105</v>
      </c>
      <c r="BY25" s="12">
        <v>111</v>
      </c>
      <c r="BZ25" s="12">
        <v>312</v>
      </c>
      <c r="CA25" s="12">
        <v>323</v>
      </c>
      <c r="CB25" s="17">
        <v>5</v>
      </c>
      <c r="CC25" s="12">
        <v>1.76</v>
      </c>
      <c r="CD25" s="16">
        <v>8.6999999999999993</v>
      </c>
      <c r="CE25" s="12">
        <v>5</v>
      </c>
      <c r="CF25" s="11">
        <v>8</v>
      </c>
      <c r="CG25" s="11">
        <v>6</v>
      </c>
      <c r="CH25" s="11">
        <v>4</v>
      </c>
      <c r="CI25" s="11">
        <v>3</v>
      </c>
      <c r="CJ25" s="11">
        <f t="shared" si="6"/>
        <v>664</v>
      </c>
      <c r="CK25" s="11">
        <f t="shared" si="7"/>
        <v>498</v>
      </c>
      <c r="CL25" s="11">
        <f t="shared" si="8"/>
        <v>332</v>
      </c>
      <c r="CM25" s="11">
        <f t="shared" si="9"/>
        <v>249</v>
      </c>
      <c r="CN25" s="11">
        <f t="shared" si="104"/>
        <v>21</v>
      </c>
      <c r="CO25" s="12">
        <f t="shared" si="10"/>
        <v>1743</v>
      </c>
      <c r="CP25" s="11">
        <v>8</v>
      </c>
      <c r="CQ25" s="11">
        <v>6</v>
      </c>
      <c r="CR25" s="11">
        <v>5</v>
      </c>
      <c r="CS25" s="11">
        <v>4</v>
      </c>
      <c r="CT25" s="12">
        <f t="shared" si="11"/>
        <v>680</v>
      </c>
      <c r="CU25" s="12">
        <f t="shared" si="12"/>
        <v>510</v>
      </c>
      <c r="CV25" s="12">
        <f t="shared" si="13"/>
        <v>425</v>
      </c>
      <c r="CW25" s="12">
        <f t="shared" si="14"/>
        <v>340</v>
      </c>
      <c r="CX25" s="12">
        <f t="shared" si="15"/>
        <v>1955</v>
      </c>
      <c r="CY25" s="12">
        <f t="shared" si="105"/>
        <v>23</v>
      </c>
      <c r="CZ25" s="12">
        <f t="shared" si="106"/>
        <v>3698</v>
      </c>
      <c r="DA25" s="11">
        <v>155</v>
      </c>
      <c r="DB25" s="11">
        <v>167</v>
      </c>
      <c r="DC25" s="11">
        <v>66</v>
      </c>
      <c r="DD25" s="14">
        <f t="shared" si="107"/>
        <v>99.666666666666671</v>
      </c>
      <c r="DE25" s="11">
        <f t="shared" si="108"/>
        <v>25885</v>
      </c>
      <c r="DF25" s="11">
        <v>1</v>
      </c>
      <c r="DG25" s="11">
        <v>3</v>
      </c>
      <c r="DH25" s="11">
        <v>4</v>
      </c>
      <c r="DI25" s="11">
        <v>5</v>
      </c>
      <c r="DJ25" s="11">
        <v>7</v>
      </c>
      <c r="DK25" s="16">
        <f t="shared" si="109"/>
        <v>4</v>
      </c>
      <c r="DL25" s="12">
        <v>126</v>
      </c>
      <c r="DM25" s="12">
        <v>111</v>
      </c>
      <c r="DN25" s="12">
        <f t="shared" si="110"/>
        <v>15</v>
      </c>
      <c r="DO25" s="12">
        <v>109</v>
      </c>
      <c r="DP25" s="12">
        <v>116</v>
      </c>
      <c r="DQ25" s="12">
        <v>331</v>
      </c>
      <c r="DR25" s="12">
        <v>338</v>
      </c>
      <c r="DS25" s="17">
        <v>4.2</v>
      </c>
      <c r="DT25" s="18">
        <v>1.97</v>
      </c>
      <c r="DU25" s="16">
        <v>8.9</v>
      </c>
      <c r="DV25" s="12">
        <v>4</v>
      </c>
      <c r="DW25" s="11">
        <v>7</v>
      </c>
      <c r="DX25" s="11">
        <v>6</v>
      </c>
      <c r="DY25" s="11">
        <v>5</v>
      </c>
      <c r="DZ25" s="11">
        <v>4</v>
      </c>
      <c r="EA25" s="12">
        <f t="shared" si="16"/>
        <v>581</v>
      </c>
      <c r="EB25" s="12">
        <f t="shared" si="17"/>
        <v>498</v>
      </c>
      <c r="EC25" s="12">
        <f t="shared" si="18"/>
        <v>415</v>
      </c>
      <c r="ED25" s="12">
        <f t="shared" si="19"/>
        <v>332</v>
      </c>
      <c r="EE25" s="12">
        <f t="shared" si="111"/>
        <v>22</v>
      </c>
      <c r="EF25" s="12">
        <f t="shared" si="20"/>
        <v>1826</v>
      </c>
      <c r="EG25" s="11">
        <v>7</v>
      </c>
      <c r="EH25" s="11">
        <v>6</v>
      </c>
      <c r="EI25" s="11">
        <v>5</v>
      </c>
      <c r="EJ25" s="11">
        <v>5</v>
      </c>
      <c r="EK25" s="12">
        <f t="shared" si="21"/>
        <v>595</v>
      </c>
      <c r="EL25" s="12">
        <f t="shared" si="22"/>
        <v>510</v>
      </c>
      <c r="EM25" s="12">
        <f t="shared" si="23"/>
        <v>425</v>
      </c>
      <c r="EN25" s="12">
        <f t="shared" si="24"/>
        <v>425</v>
      </c>
      <c r="EO25" s="12">
        <f t="shared" si="112"/>
        <v>23</v>
      </c>
      <c r="EP25" s="12">
        <f t="shared" si="25"/>
        <v>1955</v>
      </c>
      <c r="EQ25" s="12">
        <f t="shared" si="113"/>
        <v>3781</v>
      </c>
      <c r="ER25" s="11">
        <v>151</v>
      </c>
      <c r="ES25" s="11">
        <v>165</v>
      </c>
      <c r="ET25" s="11">
        <v>69</v>
      </c>
      <c r="EU25" s="14">
        <f t="shared" si="114"/>
        <v>101</v>
      </c>
      <c r="EV25" s="11">
        <f t="shared" si="115"/>
        <v>24915</v>
      </c>
      <c r="EW25" s="11">
        <v>1</v>
      </c>
      <c r="EX25" s="11">
        <v>3</v>
      </c>
      <c r="EY25" s="11">
        <v>4</v>
      </c>
      <c r="EZ25" s="11">
        <v>6</v>
      </c>
      <c r="FA25" s="11">
        <v>7</v>
      </c>
      <c r="FB25" s="11">
        <f t="shared" si="116"/>
        <v>4.2</v>
      </c>
      <c r="FC25" s="12">
        <v>131</v>
      </c>
      <c r="FD25" s="12">
        <v>118</v>
      </c>
      <c r="FE25" s="12">
        <f t="shared" si="117"/>
        <v>13</v>
      </c>
      <c r="FF25" s="12">
        <v>116</v>
      </c>
      <c r="FG25" s="12">
        <v>123</v>
      </c>
      <c r="FH25" s="12">
        <v>334</v>
      </c>
      <c r="FI25" s="12">
        <v>341</v>
      </c>
      <c r="FJ25" s="12">
        <v>5.7</v>
      </c>
      <c r="FK25" s="18">
        <v>2.15</v>
      </c>
      <c r="FL25" s="16">
        <v>9</v>
      </c>
      <c r="FM25" s="12">
        <v>4</v>
      </c>
      <c r="FN25" s="12">
        <v>6</v>
      </c>
      <c r="FO25" s="11">
        <v>66</v>
      </c>
      <c r="FP25" s="11">
        <v>61</v>
      </c>
      <c r="FQ25" s="11">
        <v>107</v>
      </c>
      <c r="FR25" s="11">
        <v>77</v>
      </c>
      <c r="FS25" s="14">
        <f t="shared" si="118"/>
        <v>87</v>
      </c>
      <c r="FT25" s="11">
        <f t="shared" si="119"/>
        <v>7062</v>
      </c>
      <c r="FU25" s="11">
        <v>130</v>
      </c>
      <c r="FV25" s="11">
        <v>78</v>
      </c>
      <c r="FW25" s="14">
        <f t="shared" si="120"/>
        <v>95.333333333333329</v>
      </c>
      <c r="FX25" s="11">
        <f t="shared" si="121"/>
        <v>7930</v>
      </c>
      <c r="FY25" s="12">
        <v>4</v>
      </c>
      <c r="FZ25" s="12">
        <v>3</v>
      </c>
      <c r="GA25" s="16">
        <v>90</v>
      </c>
      <c r="GB25" s="16">
        <f t="shared" si="26"/>
        <v>87.378640776699029</v>
      </c>
      <c r="GC25" s="12">
        <v>98</v>
      </c>
      <c r="GD25" s="16">
        <f t="shared" si="27"/>
        <v>95.145631067961162</v>
      </c>
      <c r="GE25" s="16">
        <v>88</v>
      </c>
      <c r="GF25" s="16">
        <f t="shared" si="28"/>
        <v>83.018867924528308</v>
      </c>
      <c r="GG25" s="16">
        <v>100</v>
      </c>
      <c r="GH25" s="16">
        <f t="shared" si="29"/>
        <v>94.339622641509436</v>
      </c>
      <c r="GI25" s="16">
        <v>80.400000000000006</v>
      </c>
      <c r="GJ25" s="16">
        <f t="shared" si="30"/>
        <v>6.9444444444444429</v>
      </c>
      <c r="GK25" s="12">
        <v>83.1</v>
      </c>
      <c r="GL25" s="16">
        <f t="shared" si="31"/>
        <v>3.8194444444444571</v>
      </c>
      <c r="GM25" s="11">
        <v>118</v>
      </c>
      <c r="GN25" s="18">
        <f t="shared" si="32"/>
        <v>5.5999999999999943</v>
      </c>
      <c r="GO25" s="12">
        <v>121</v>
      </c>
      <c r="GP25" s="18">
        <f t="shared" si="33"/>
        <v>3.2000000000000028</v>
      </c>
      <c r="GQ25" s="18">
        <v>263</v>
      </c>
      <c r="GR25" s="18">
        <f t="shared" si="34"/>
        <v>213.82113821138211</v>
      </c>
      <c r="GS25" s="18">
        <v>144</v>
      </c>
      <c r="GT25" s="18">
        <f t="shared" si="35"/>
        <v>117.07317073170732</v>
      </c>
      <c r="GU25" s="18">
        <v>497</v>
      </c>
      <c r="GV25" s="18"/>
      <c r="GW25" s="18">
        <v>378</v>
      </c>
      <c r="GX25" s="18"/>
      <c r="GY25" s="17">
        <v>6.8</v>
      </c>
      <c r="GZ25" s="12">
        <v>4.8</v>
      </c>
      <c r="HA25" s="18">
        <v>2.23</v>
      </c>
      <c r="HB25" s="12">
        <v>2.1</v>
      </c>
      <c r="HC25" s="16">
        <v>8.8000000000000007</v>
      </c>
      <c r="HD25" s="12">
        <v>8.5</v>
      </c>
      <c r="HE25" s="16">
        <v>85.4</v>
      </c>
      <c r="HF25" s="11">
        <v>126</v>
      </c>
      <c r="HG25" s="11">
        <v>10</v>
      </c>
      <c r="HH25" s="11">
        <v>7</v>
      </c>
      <c r="HI25" s="11">
        <v>5</v>
      </c>
      <c r="HJ25" s="11">
        <v>4</v>
      </c>
      <c r="HK25" s="12">
        <f t="shared" si="36"/>
        <v>830</v>
      </c>
      <c r="HL25" s="12">
        <f t="shared" si="37"/>
        <v>581</v>
      </c>
      <c r="HM25" s="12">
        <f t="shared" si="38"/>
        <v>415</v>
      </c>
      <c r="HN25" s="12">
        <f t="shared" si="39"/>
        <v>332</v>
      </c>
      <c r="HO25" s="12">
        <f t="shared" si="122"/>
        <v>26</v>
      </c>
      <c r="HP25" s="12">
        <f t="shared" si="40"/>
        <v>2158</v>
      </c>
      <c r="HQ25" s="11">
        <v>7</v>
      </c>
      <c r="HR25" s="11">
        <v>6</v>
      </c>
      <c r="HS25" s="11">
        <v>5</v>
      </c>
      <c r="HT25" s="11">
        <v>4</v>
      </c>
      <c r="HU25" s="12">
        <f t="shared" si="41"/>
        <v>595</v>
      </c>
      <c r="HV25" s="12">
        <f t="shared" si="42"/>
        <v>510</v>
      </c>
      <c r="HW25" s="12">
        <f t="shared" si="43"/>
        <v>425</v>
      </c>
      <c r="HX25" s="12">
        <f t="shared" si="44"/>
        <v>340</v>
      </c>
      <c r="HY25" s="12">
        <f t="shared" si="123"/>
        <v>22</v>
      </c>
      <c r="HZ25" s="12">
        <f t="shared" si="45"/>
        <v>1870</v>
      </c>
      <c r="IA25" s="12">
        <f t="shared" si="124"/>
        <v>4028</v>
      </c>
      <c r="IB25" s="11">
        <v>165</v>
      </c>
      <c r="IC25" s="11">
        <v>134</v>
      </c>
      <c r="ID25" s="11">
        <v>86</v>
      </c>
      <c r="IE25" s="14">
        <f t="shared" si="125"/>
        <v>102</v>
      </c>
      <c r="IF25" s="12">
        <f t="shared" si="46"/>
        <v>22110</v>
      </c>
      <c r="IG25" s="11">
        <v>0</v>
      </c>
      <c r="IH25" s="11">
        <v>4</v>
      </c>
      <c r="II25" s="11">
        <v>4</v>
      </c>
      <c r="IJ25" s="11">
        <v>5</v>
      </c>
      <c r="IK25" s="11">
        <v>6</v>
      </c>
      <c r="IL25" s="16">
        <f t="shared" si="126"/>
        <v>3.8</v>
      </c>
      <c r="IM25" s="12">
        <v>101</v>
      </c>
      <c r="IN25" s="12">
        <v>107</v>
      </c>
      <c r="IO25" s="12">
        <f t="shared" si="127"/>
        <v>-6</v>
      </c>
      <c r="IP25" s="12">
        <v>102</v>
      </c>
      <c r="IQ25" s="12">
        <v>113</v>
      </c>
      <c r="IR25" s="12">
        <v>318</v>
      </c>
      <c r="IS25" s="12">
        <v>331</v>
      </c>
      <c r="IT25" s="12">
        <v>3.8</v>
      </c>
      <c r="IU25" s="12">
        <v>1.85</v>
      </c>
      <c r="IV25" s="16">
        <v>6.4</v>
      </c>
      <c r="IW25" s="12">
        <v>4</v>
      </c>
      <c r="IX25" s="11">
        <v>9</v>
      </c>
      <c r="IY25" s="11">
        <v>6</v>
      </c>
      <c r="IZ25" s="11">
        <v>4</v>
      </c>
      <c r="JA25" s="11">
        <v>3</v>
      </c>
      <c r="JB25" s="12">
        <f t="shared" si="47"/>
        <v>747</v>
      </c>
      <c r="JC25" s="12">
        <f t="shared" si="48"/>
        <v>498</v>
      </c>
      <c r="JD25" s="12">
        <f t="shared" si="49"/>
        <v>332</v>
      </c>
      <c r="JE25" s="12">
        <f t="shared" si="50"/>
        <v>249</v>
      </c>
      <c r="JF25" s="12">
        <f t="shared" si="128"/>
        <v>22</v>
      </c>
      <c r="JG25" s="12">
        <f t="shared" si="51"/>
        <v>1826</v>
      </c>
      <c r="JH25" s="11">
        <v>7</v>
      </c>
      <c r="JI25" s="11">
        <v>6</v>
      </c>
      <c r="JJ25" s="11">
        <v>4</v>
      </c>
      <c r="JK25" s="11">
        <v>3</v>
      </c>
      <c r="JL25" s="12">
        <f t="shared" si="52"/>
        <v>595</v>
      </c>
      <c r="JM25" s="12">
        <f t="shared" si="53"/>
        <v>510</v>
      </c>
      <c r="JN25" s="12">
        <f t="shared" si="54"/>
        <v>340</v>
      </c>
      <c r="JO25" s="12">
        <f t="shared" si="55"/>
        <v>255</v>
      </c>
      <c r="JP25" s="12">
        <f t="shared" si="129"/>
        <v>20</v>
      </c>
      <c r="JQ25" s="12">
        <f t="shared" si="56"/>
        <v>1700</v>
      </c>
      <c r="JR25" s="12">
        <f t="shared" si="130"/>
        <v>3526</v>
      </c>
      <c r="JS25" s="11">
        <v>163</v>
      </c>
      <c r="JT25" s="11">
        <v>138</v>
      </c>
      <c r="JU25" s="11">
        <v>88</v>
      </c>
      <c r="JV25" s="14">
        <f t="shared" si="131"/>
        <v>104.66666666666667</v>
      </c>
      <c r="JW25" s="11">
        <f t="shared" si="132"/>
        <v>22494</v>
      </c>
      <c r="JX25" s="11">
        <v>1</v>
      </c>
      <c r="JY25" s="11">
        <v>3</v>
      </c>
      <c r="JZ25" s="11">
        <v>4</v>
      </c>
      <c r="KA25" s="11">
        <v>5</v>
      </c>
      <c r="KB25" s="11">
        <v>7</v>
      </c>
      <c r="KC25" s="16">
        <f t="shared" si="133"/>
        <v>4</v>
      </c>
      <c r="KD25" s="12">
        <v>109</v>
      </c>
      <c r="KE25" s="12">
        <v>101</v>
      </c>
      <c r="KF25" s="12">
        <f t="shared" si="134"/>
        <v>8</v>
      </c>
      <c r="KG25" s="12">
        <v>123</v>
      </c>
      <c r="KH25" s="12">
        <v>131</v>
      </c>
      <c r="KI25" s="12">
        <v>348</v>
      </c>
      <c r="KJ25" s="12">
        <v>357</v>
      </c>
      <c r="KK25" s="17">
        <v>6.4</v>
      </c>
      <c r="KL25" s="12">
        <v>1.99</v>
      </c>
      <c r="KM25" s="16">
        <v>6.4</v>
      </c>
      <c r="KN25" s="12">
        <v>3</v>
      </c>
      <c r="KO25" s="11">
        <v>9</v>
      </c>
      <c r="KP25" s="11">
        <v>5</v>
      </c>
      <c r="KQ25" s="11">
        <v>4</v>
      </c>
      <c r="KR25" s="11">
        <v>3</v>
      </c>
      <c r="KS25" s="12">
        <f t="shared" si="57"/>
        <v>747</v>
      </c>
      <c r="KT25" s="12">
        <f t="shared" si="58"/>
        <v>415</v>
      </c>
      <c r="KU25" s="11">
        <f t="shared" si="59"/>
        <v>332</v>
      </c>
      <c r="KV25" s="12">
        <f t="shared" si="60"/>
        <v>249</v>
      </c>
      <c r="KW25" s="12">
        <f t="shared" si="135"/>
        <v>21</v>
      </c>
      <c r="KX25" s="12">
        <f t="shared" si="61"/>
        <v>1743</v>
      </c>
      <c r="KY25" s="11">
        <v>6</v>
      </c>
      <c r="KZ25" s="11">
        <v>5</v>
      </c>
      <c r="LA25" s="11">
        <v>4</v>
      </c>
      <c r="LB25" s="11">
        <v>3</v>
      </c>
      <c r="LC25" s="12">
        <f t="shared" si="62"/>
        <v>510</v>
      </c>
      <c r="LD25" s="12">
        <f t="shared" si="63"/>
        <v>425</v>
      </c>
      <c r="LE25" s="12">
        <f t="shared" si="64"/>
        <v>340</v>
      </c>
      <c r="LF25" s="12">
        <f t="shared" si="65"/>
        <v>255</v>
      </c>
      <c r="LG25" s="12">
        <f t="shared" si="136"/>
        <v>18</v>
      </c>
      <c r="LH25" s="12">
        <f t="shared" si="66"/>
        <v>1530</v>
      </c>
      <c r="LI25" s="12">
        <f t="shared" si="137"/>
        <v>3273</v>
      </c>
      <c r="LJ25" s="11">
        <v>165</v>
      </c>
      <c r="LK25" s="11">
        <v>131</v>
      </c>
      <c r="LL25" s="11">
        <v>85</v>
      </c>
      <c r="LM25" s="14">
        <f t="shared" si="138"/>
        <v>100.33333333333333</v>
      </c>
      <c r="LN25" s="11">
        <f t="shared" si="139"/>
        <v>21615</v>
      </c>
      <c r="LO25" s="11">
        <v>2</v>
      </c>
      <c r="LP25" s="11">
        <v>3</v>
      </c>
      <c r="LQ25" s="11">
        <v>4</v>
      </c>
      <c r="LR25" s="11">
        <v>6</v>
      </c>
      <c r="LS25" s="11">
        <v>7</v>
      </c>
      <c r="LT25" s="16">
        <f t="shared" si="140"/>
        <v>4.4000000000000004</v>
      </c>
      <c r="LU25" s="12">
        <v>101</v>
      </c>
      <c r="LV25" s="12">
        <v>88</v>
      </c>
      <c r="LW25" s="12">
        <f t="shared" si="141"/>
        <v>13</v>
      </c>
      <c r="LX25" s="12">
        <v>131</v>
      </c>
      <c r="LY25" s="12">
        <v>138</v>
      </c>
      <c r="LZ25" s="12">
        <v>342</v>
      </c>
      <c r="MA25" s="12">
        <v>359</v>
      </c>
      <c r="MB25" s="12">
        <v>5.3</v>
      </c>
      <c r="MC25" s="12">
        <v>2.19</v>
      </c>
      <c r="MD25" s="16">
        <v>6.2</v>
      </c>
      <c r="ME25" s="12">
        <v>3</v>
      </c>
      <c r="MF25" s="12">
        <v>5</v>
      </c>
      <c r="MG25" s="11">
        <v>82</v>
      </c>
      <c r="MH25" s="11">
        <v>81</v>
      </c>
      <c r="MI25" s="11">
        <v>112</v>
      </c>
      <c r="MJ25" s="11">
        <v>70</v>
      </c>
      <c r="MK25" s="14">
        <f t="shared" si="142"/>
        <v>84</v>
      </c>
      <c r="ML25" s="11">
        <f t="shared" si="143"/>
        <v>9184</v>
      </c>
      <c r="MM25" s="11">
        <v>114</v>
      </c>
      <c r="MN25" s="11">
        <v>75</v>
      </c>
      <c r="MO25" s="14">
        <f t="shared" si="67"/>
        <v>88</v>
      </c>
      <c r="MP25" s="11">
        <f t="shared" si="144"/>
        <v>9234</v>
      </c>
      <c r="MQ25" s="12">
        <v>5</v>
      </c>
      <c r="MR25" s="12">
        <v>3</v>
      </c>
      <c r="MS25" s="16">
        <v>88</v>
      </c>
      <c r="MT25" s="18">
        <f t="shared" si="68"/>
        <v>85.4368932038835</v>
      </c>
      <c r="MU25" s="18">
        <v>94</v>
      </c>
      <c r="MV25" s="18">
        <f t="shared" si="69"/>
        <v>91.262135922330103</v>
      </c>
      <c r="MW25" s="16">
        <v>88</v>
      </c>
      <c r="MX25" s="18">
        <f t="shared" si="70"/>
        <v>83.018867924528308</v>
      </c>
      <c r="MY25" s="18">
        <v>96</v>
      </c>
      <c r="MZ25" s="18">
        <f t="shared" si="71"/>
        <v>90.566037735849051</v>
      </c>
      <c r="NA25" s="16">
        <v>79.5</v>
      </c>
      <c r="NB25" s="16">
        <f t="shared" si="72"/>
        <v>6.9086651053864188</v>
      </c>
      <c r="NC25" s="18">
        <v>82.1</v>
      </c>
      <c r="ND25" s="18">
        <f t="shared" si="73"/>
        <v>3.8641686182669872</v>
      </c>
      <c r="NE25" s="12">
        <v>112</v>
      </c>
      <c r="NF25" s="18">
        <f t="shared" si="74"/>
        <v>11.111111111111114</v>
      </c>
      <c r="NG25" s="12">
        <v>118</v>
      </c>
      <c r="NH25" s="18">
        <f t="shared" si="75"/>
        <v>6.3492063492063551</v>
      </c>
      <c r="NI25" s="12">
        <v>301</v>
      </c>
      <c r="NJ25" s="18">
        <f t="shared" si="76"/>
        <v>218.1159420289855</v>
      </c>
      <c r="NK25" s="12">
        <v>194</v>
      </c>
      <c r="NL25" s="18">
        <f t="shared" si="77"/>
        <v>140.57971014492753</v>
      </c>
      <c r="NM25" s="12">
        <v>533</v>
      </c>
      <c r="NN25" s="12">
        <v>423</v>
      </c>
      <c r="NO25" s="12">
        <v>6.8</v>
      </c>
      <c r="NP25" s="12">
        <v>6.2</v>
      </c>
      <c r="NQ25" s="12">
        <v>2.34</v>
      </c>
      <c r="NR25" s="12">
        <v>2.41</v>
      </c>
      <c r="NS25" s="16">
        <v>6.1</v>
      </c>
      <c r="NT25" s="11">
        <v>5.8</v>
      </c>
      <c r="NU25" s="12">
        <f t="shared" si="78"/>
        <v>5727</v>
      </c>
      <c r="NV25" s="12">
        <f t="shared" si="79"/>
        <v>5780</v>
      </c>
      <c r="NW25" s="12">
        <f t="shared" si="145"/>
        <v>11507</v>
      </c>
      <c r="NX25" s="12">
        <f t="shared" si="80"/>
        <v>5727</v>
      </c>
      <c r="NY25" s="12">
        <f t="shared" si="81"/>
        <v>5100</v>
      </c>
      <c r="NZ25" s="12">
        <f t="shared" si="146"/>
        <v>10827</v>
      </c>
    </row>
    <row r="26" spans="1:390" x14ac:dyDescent="0.3">
      <c r="A26" s="13">
        <v>25</v>
      </c>
      <c r="B26" s="14">
        <v>27</v>
      </c>
      <c r="C26" s="15">
        <v>4</v>
      </c>
      <c r="D26" s="16">
        <v>77.900000000000006</v>
      </c>
      <c r="E26" s="11">
        <v>1.74</v>
      </c>
      <c r="F26" s="16">
        <f t="shared" si="82"/>
        <v>25.729951116395828</v>
      </c>
      <c r="G26" s="16">
        <v>89.5</v>
      </c>
      <c r="H26" s="16">
        <v>96</v>
      </c>
      <c r="I26" s="16">
        <v>5.5</v>
      </c>
      <c r="J26" s="16">
        <v>4</v>
      </c>
      <c r="K26" s="16">
        <v>8.5</v>
      </c>
      <c r="L26" s="16">
        <v>18</v>
      </c>
      <c r="M26" s="16">
        <v>12</v>
      </c>
      <c r="N26" s="16">
        <v>13</v>
      </c>
      <c r="O26" s="16">
        <v>6.5</v>
      </c>
      <c r="P26" s="16">
        <v>5</v>
      </c>
      <c r="Q26" s="16">
        <v>13</v>
      </c>
      <c r="R26" s="16">
        <v>5.5</v>
      </c>
      <c r="S26" s="16">
        <f t="shared" si="83"/>
        <v>91</v>
      </c>
      <c r="T26" s="16">
        <f t="shared" si="0"/>
        <v>12.438500000000001</v>
      </c>
      <c r="U26" s="16">
        <f t="shared" si="1"/>
        <v>23.824967827811065</v>
      </c>
      <c r="V26" s="16">
        <f t="shared" si="2"/>
        <v>0.93229166666666663</v>
      </c>
      <c r="W26" s="16">
        <f t="shared" si="3"/>
        <v>18.559649937864823</v>
      </c>
      <c r="X26" s="16">
        <f t="shared" si="4"/>
        <v>59.340350062135187</v>
      </c>
      <c r="Y26" s="16">
        <f t="shared" si="84"/>
        <v>76.175032172188935</v>
      </c>
      <c r="Z26" s="14">
        <v>99</v>
      </c>
      <c r="AA26" s="16">
        <v>5.9</v>
      </c>
      <c r="AB26" s="16">
        <f t="shared" si="85"/>
        <v>59.16269741789921</v>
      </c>
      <c r="AC26" s="16">
        <f t="shared" si="86"/>
        <v>1.4407800000000002</v>
      </c>
      <c r="AD26" s="16">
        <v>109</v>
      </c>
      <c r="AE26" s="16">
        <v>115</v>
      </c>
      <c r="AF26" s="16">
        <v>109</v>
      </c>
      <c r="AG26" s="16">
        <v>116</v>
      </c>
      <c r="AH26" s="16">
        <f t="shared" si="87"/>
        <v>87.2</v>
      </c>
      <c r="AI26" s="16">
        <f t="shared" si="88"/>
        <v>92.800000000000011</v>
      </c>
      <c r="AJ26" s="11">
        <v>88</v>
      </c>
      <c r="AK26" s="11">
        <v>93</v>
      </c>
      <c r="AL26" s="16">
        <v>84.1</v>
      </c>
      <c r="AM26" s="11">
        <v>118</v>
      </c>
      <c r="AN26" s="11">
        <v>10</v>
      </c>
      <c r="AO26" s="11">
        <v>9</v>
      </c>
      <c r="AP26" s="11">
        <v>8</v>
      </c>
      <c r="AQ26" s="11">
        <v>6</v>
      </c>
      <c r="AR26" s="11">
        <v>5</v>
      </c>
      <c r="AS26" s="11">
        <f t="shared" si="89"/>
        <v>792</v>
      </c>
      <c r="AT26" s="11">
        <f t="shared" si="90"/>
        <v>704</v>
      </c>
      <c r="AU26" s="11">
        <f t="shared" si="91"/>
        <v>528</v>
      </c>
      <c r="AV26" s="11">
        <f t="shared" si="92"/>
        <v>440</v>
      </c>
      <c r="AW26" s="11">
        <f t="shared" si="93"/>
        <v>28</v>
      </c>
      <c r="AX26" s="11">
        <f t="shared" si="5"/>
        <v>2464</v>
      </c>
      <c r="AY26" s="11">
        <v>8</v>
      </c>
      <c r="AZ26" s="11">
        <v>7</v>
      </c>
      <c r="BA26" s="11">
        <v>5</v>
      </c>
      <c r="BB26" s="11">
        <v>3</v>
      </c>
      <c r="BC26" s="11">
        <f t="shared" si="147"/>
        <v>744</v>
      </c>
      <c r="BD26" s="11">
        <f t="shared" si="94"/>
        <v>651</v>
      </c>
      <c r="BE26" s="11">
        <f t="shared" si="95"/>
        <v>465</v>
      </c>
      <c r="BF26" s="11">
        <f t="shared" si="96"/>
        <v>279</v>
      </c>
      <c r="BG26" s="11">
        <f t="shared" si="97"/>
        <v>23</v>
      </c>
      <c r="BH26" s="12">
        <f t="shared" si="98"/>
        <v>2139</v>
      </c>
      <c r="BI26" s="12">
        <f t="shared" si="99"/>
        <v>4603</v>
      </c>
      <c r="BJ26" s="11">
        <v>139</v>
      </c>
      <c r="BK26" s="11">
        <v>129</v>
      </c>
      <c r="BL26" s="11">
        <v>68</v>
      </c>
      <c r="BM26" s="14">
        <f t="shared" si="100"/>
        <v>88.333333333333329</v>
      </c>
      <c r="BN26" s="11">
        <f t="shared" si="101"/>
        <v>17931</v>
      </c>
      <c r="BO26" s="11">
        <v>0</v>
      </c>
      <c r="BP26" s="11">
        <v>1</v>
      </c>
      <c r="BQ26" s="11">
        <v>2</v>
      </c>
      <c r="BR26" s="11">
        <v>5</v>
      </c>
      <c r="BS26" s="11">
        <v>6</v>
      </c>
      <c r="BT26" s="16">
        <f t="shared" si="102"/>
        <v>2.8</v>
      </c>
      <c r="BU26" s="12">
        <v>118</v>
      </c>
      <c r="BV26" s="12">
        <v>97</v>
      </c>
      <c r="BW26" s="12">
        <f t="shared" si="103"/>
        <v>21</v>
      </c>
      <c r="BX26" s="12">
        <v>103</v>
      </c>
      <c r="BY26" s="12">
        <v>112</v>
      </c>
      <c r="BZ26" s="12">
        <v>310</v>
      </c>
      <c r="CA26" s="12">
        <v>324</v>
      </c>
      <c r="CB26" s="17">
        <v>4.8</v>
      </c>
      <c r="CC26" s="12">
        <v>2.15</v>
      </c>
      <c r="CD26" s="16">
        <v>6.8</v>
      </c>
      <c r="CE26" s="12">
        <v>5</v>
      </c>
      <c r="CF26" s="11">
        <v>8</v>
      </c>
      <c r="CG26" s="11">
        <v>7</v>
      </c>
      <c r="CH26" s="11">
        <v>5</v>
      </c>
      <c r="CI26" s="11">
        <v>4</v>
      </c>
      <c r="CJ26" s="11">
        <f t="shared" si="6"/>
        <v>704</v>
      </c>
      <c r="CK26" s="11">
        <f t="shared" si="7"/>
        <v>616</v>
      </c>
      <c r="CL26" s="11">
        <f t="shared" si="8"/>
        <v>440</v>
      </c>
      <c r="CM26" s="11">
        <f t="shared" si="9"/>
        <v>352</v>
      </c>
      <c r="CN26" s="11">
        <f t="shared" si="104"/>
        <v>24</v>
      </c>
      <c r="CO26" s="12">
        <f t="shared" si="10"/>
        <v>2112</v>
      </c>
      <c r="CP26" s="11">
        <v>9</v>
      </c>
      <c r="CQ26" s="11">
        <v>7</v>
      </c>
      <c r="CR26" s="11">
        <v>6</v>
      </c>
      <c r="CS26" s="11">
        <v>4</v>
      </c>
      <c r="CT26" s="12">
        <f t="shared" si="11"/>
        <v>837</v>
      </c>
      <c r="CU26" s="12">
        <f t="shared" si="12"/>
        <v>651</v>
      </c>
      <c r="CV26" s="12">
        <f t="shared" si="13"/>
        <v>558</v>
      </c>
      <c r="CW26" s="12">
        <f t="shared" si="14"/>
        <v>372</v>
      </c>
      <c r="CX26" s="12">
        <f t="shared" si="15"/>
        <v>2418</v>
      </c>
      <c r="CY26" s="12">
        <f t="shared" si="105"/>
        <v>26</v>
      </c>
      <c r="CZ26" s="12">
        <f t="shared" si="106"/>
        <v>4530</v>
      </c>
      <c r="DA26" s="11">
        <v>144</v>
      </c>
      <c r="DB26" s="11">
        <v>127</v>
      </c>
      <c r="DC26" s="11">
        <v>72</v>
      </c>
      <c r="DD26" s="14">
        <f t="shared" si="107"/>
        <v>90.333333333333329</v>
      </c>
      <c r="DE26" s="11">
        <f t="shared" si="108"/>
        <v>18288</v>
      </c>
      <c r="DF26" s="11">
        <v>1</v>
      </c>
      <c r="DG26" s="11">
        <v>3</v>
      </c>
      <c r="DH26" s="11">
        <v>4</v>
      </c>
      <c r="DI26" s="11">
        <v>5</v>
      </c>
      <c r="DJ26" s="11">
        <v>6</v>
      </c>
      <c r="DK26" s="16">
        <f t="shared" si="109"/>
        <v>3.8</v>
      </c>
      <c r="DL26" s="12">
        <v>115</v>
      </c>
      <c r="DM26" s="12">
        <v>99</v>
      </c>
      <c r="DN26" s="12">
        <f t="shared" si="110"/>
        <v>16</v>
      </c>
      <c r="DO26" s="12">
        <v>110</v>
      </c>
      <c r="DP26" s="12">
        <v>117</v>
      </c>
      <c r="DQ26" s="12">
        <v>332</v>
      </c>
      <c r="DR26" s="12">
        <v>339</v>
      </c>
      <c r="DS26" s="17">
        <v>4.5999999999999996</v>
      </c>
      <c r="DT26" s="18">
        <v>2.29</v>
      </c>
      <c r="DU26" s="16">
        <v>7</v>
      </c>
      <c r="DV26" s="12">
        <v>3</v>
      </c>
      <c r="DW26" s="11">
        <v>9</v>
      </c>
      <c r="DX26" s="11">
        <v>7</v>
      </c>
      <c r="DY26" s="11">
        <v>5</v>
      </c>
      <c r="DZ26" s="11">
        <v>4</v>
      </c>
      <c r="EA26" s="12">
        <f t="shared" si="16"/>
        <v>792</v>
      </c>
      <c r="EB26" s="12">
        <f t="shared" si="17"/>
        <v>616</v>
      </c>
      <c r="EC26" s="12">
        <f t="shared" si="18"/>
        <v>440</v>
      </c>
      <c r="ED26" s="12">
        <f t="shared" si="19"/>
        <v>352</v>
      </c>
      <c r="EE26" s="12">
        <f t="shared" si="111"/>
        <v>25</v>
      </c>
      <c r="EF26" s="12">
        <f t="shared" si="20"/>
        <v>2200</v>
      </c>
      <c r="EG26" s="11">
        <v>9</v>
      </c>
      <c r="EH26" s="11">
        <v>7</v>
      </c>
      <c r="EI26" s="11">
        <v>6</v>
      </c>
      <c r="EJ26" s="11">
        <v>5</v>
      </c>
      <c r="EK26" s="12">
        <f t="shared" si="21"/>
        <v>837</v>
      </c>
      <c r="EL26" s="12">
        <f t="shared" si="22"/>
        <v>651</v>
      </c>
      <c r="EM26" s="12">
        <f t="shared" si="23"/>
        <v>558</v>
      </c>
      <c r="EN26" s="12">
        <f t="shared" si="24"/>
        <v>465</v>
      </c>
      <c r="EO26" s="12">
        <f t="shared" si="112"/>
        <v>27</v>
      </c>
      <c r="EP26" s="12">
        <f t="shared" si="25"/>
        <v>2511</v>
      </c>
      <c r="EQ26" s="12">
        <f t="shared" si="113"/>
        <v>4711</v>
      </c>
      <c r="ER26" s="11">
        <v>135</v>
      </c>
      <c r="ES26" s="11">
        <v>131</v>
      </c>
      <c r="ET26" s="11">
        <v>70</v>
      </c>
      <c r="EU26" s="14">
        <f t="shared" si="114"/>
        <v>90.333333333333329</v>
      </c>
      <c r="EV26" s="11">
        <f t="shared" si="115"/>
        <v>17685</v>
      </c>
      <c r="EW26" s="11">
        <v>2</v>
      </c>
      <c r="EX26" s="11">
        <v>2</v>
      </c>
      <c r="EY26" s="11">
        <v>3</v>
      </c>
      <c r="EZ26" s="11">
        <v>5</v>
      </c>
      <c r="FA26" s="11">
        <v>7</v>
      </c>
      <c r="FB26" s="11">
        <f t="shared" si="116"/>
        <v>3.8</v>
      </c>
      <c r="FC26" s="12">
        <v>124</v>
      </c>
      <c r="FD26" s="12">
        <v>105</v>
      </c>
      <c r="FE26" s="12">
        <f t="shared" si="117"/>
        <v>19</v>
      </c>
      <c r="FF26" s="12">
        <v>121</v>
      </c>
      <c r="FG26" s="12">
        <v>129</v>
      </c>
      <c r="FH26" s="12">
        <v>332</v>
      </c>
      <c r="FI26" s="12">
        <v>346</v>
      </c>
      <c r="FJ26" s="12">
        <v>5.4</v>
      </c>
      <c r="FK26" s="18">
        <v>2.46</v>
      </c>
      <c r="FL26" s="16">
        <v>7.1</v>
      </c>
      <c r="FM26" s="12">
        <v>3</v>
      </c>
      <c r="FN26" s="12">
        <v>4</v>
      </c>
      <c r="FO26" s="11">
        <v>67</v>
      </c>
      <c r="FP26" s="11">
        <v>64</v>
      </c>
      <c r="FQ26" s="11">
        <v>126</v>
      </c>
      <c r="FR26" s="11">
        <v>82</v>
      </c>
      <c r="FS26" s="14">
        <f t="shared" si="118"/>
        <v>96.666666666666671</v>
      </c>
      <c r="FT26" s="11">
        <f t="shared" si="119"/>
        <v>8442</v>
      </c>
      <c r="FU26" s="11">
        <v>131</v>
      </c>
      <c r="FV26" s="11">
        <v>75</v>
      </c>
      <c r="FW26" s="14">
        <f t="shared" si="120"/>
        <v>93.666666666666671</v>
      </c>
      <c r="FX26" s="11">
        <f t="shared" si="121"/>
        <v>8384</v>
      </c>
      <c r="FY26" s="12">
        <v>5</v>
      </c>
      <c r="FZ26" s="12">
        <v>4</v>
      </c>
      <c r="GA26" s="16">
        <v>97</v>
      </c>
      <c r="GB26" s="16">
        <f t="shared" si="26"/>
        <v>88.9908256880734</v>
      </c>
      <c r="GC26" s="12">
        <v>104</v>
      </c>
      <c r="GD26" s="16">
        <f t="shared" si="27"/>
        <v>95.412844036697251</v>
      </c>
      <c r="GE26" s="16">
        <v>96</v>
      </c>
      <c r="GF26" s="16">
        <f t="shared" si="28"/>
        <v>82.758620689655174</v>
      </c>
      <c r="GG26" s="16">
        <v>108</v>
      </c>
      <c r="GH26" s="16">
        <f t="shared" si="29"/>
        <v>93.103448275862064</v>
      </c>
      <c r="GI26" s="16">
        <v>78.099999999999994</v>
      </c>
      <c r="GJ26" s="16">
        <f t="shared" si="30"/>
        <v>7.1343638525564899</v>
      </c>
      <c r="GK26" s="12">
        <v>81.400000000000006</v>
      </c>
      <c r="GL26" s="16">
        <f t="shared" si="31"/>
        <v>3.2104637336503998</v>
      </c>
      <c r="GM26" s="11">
        <v>109</v>
      </c>
      <c r="GN26" s="18">
        <f t="shared" si="32"/>
        <v>7.6271186440677923</v>
      </c>
      <c r="GO26" s="12">
        <v>115</v>
      </c>
      <c r="GP26" s="18">
        <f t="shared" si="33"/>
        <v>2.5423728813559308</v>
      </c>
      <c r="GQ26" s="18">
        <v>284</v>
      </c>
      <c r="GR26" s="18">
        <f t="shared" si="34"/>
        <v>220.15503875968992</v>
      </c>
      <c r="GS26" s="18">
        <v>139</v>
      </c>
      <c r="GT26" s="18">
        <f t="shared" si="35"/>
        <v>107.75193798449612</v>
      </c>
      <c r="GU26" s="18">
        <v>510</v>
      </c>
      <c r="GV26" s="18"/>
      <c r="GW26" s="18">
        <v>371</v>
      </c>
      <c r="GX26" s="18"/>
      <c r="GY26" s="17">
        <v>7.3</v>
      </c>
      <c r="GZ26" s="12">
        <v>5.6</v>
      </c>
      <c r="HA26" s="18">
        <v>2.67</v>
      </c>
      <c r="HB26" s="12">
        <v>2.46</v>
      </c>
      <c r="HC26" s="16">
        <v>7.4</v>
      </c>
      <c r="HD26" s="12">
        <v>7.5</v>
      </c>
      <c r="HE26" s="16">
        <v>83.4</v>
      </c>
      <c r="HF26" s="11">
        <v>119</v>
      </c>
      <c r="HG26" s="11">
        <v>8</v>
      </c>
      <c r="HH26" s="11">
        <v>6</v>
      </c>
      <c r="HI26" s="11">
        <v>5</v>
      </c>
      <c r="HJ26" s="11">
        <v>4</v>
      </c>
      <c r="HK26" s="12">
        <f t="shared" si="36"/>
        <v>704</v>
      </c>
      <c r="HL26" s="12">
        <f t="shared" si="37"/>
        <v>528</v>
      </c>
      <c r="HM26" s="12">
        <f t="shared" si="38"/>
        <v>440</v>
      </c>
      <c r="HN26" s="12">
        <f t="shared" si="39"/>
        <v>352</v>
      </c>
      <c r="HO26" s="12">
        <f t="shared" si="122"/>
        <v>23</v>
      </c>
      <c r="HP26" s="12">
        <f t="shared" si="40"/>
        <v>2024</v>
      </c>
      <c r="HQ26" s="11">
        <v>8</v>
      </c>
      <c r="HR26" s="11">
        <v>7</v>
      </c>
      <c r="HS26" s="11">
        <v>5</v>
      </c>
      <c r="HT26" s="11">
        <v>4</v>
      </c>
      <c r="HU26" s="12">
        <f t="shared" si="41"/>
        <v>744</v>
      </c>
      <c r="HV26" s="12">
        <f t="shared" si="42"/>
        <v>651</v>
      </c>
      <c r="HW26" s="12">
        <f t="shared" si="43"/>
        <v>465</v>
      </c>
      <c r="HX26" s="12">
        <f t="shared" si="44"/>
        <v>372</v>
      </c>
      <c r="HY26" s="12">
        <f t="shared" si="123"/>
        <v>24</v>
      </c>
      <c r="HZ26" s="12">
        <f t="shared" si="45"/>
        <v>2232</v>
      </c>
      <c r="IA26" s="12">
        <f t="shared" si="124"/>
        <v>4256</v>
      </c>
      <c r="IB26" s="11">
        <v>131</v>
      </c>
      <c r="IC26" s="11">
        <v>151</v>
      </c>
      <c r="ID26" s="11">
        <v>79</v>
      </c>
      <c r="IE26" s="14">
        <f t="shared" si="125"/>
        <v>103</v>
      </c>
      <c r="IF26" s="12">
        <f t="shared" si="46"/>
        <v>19781</v>
      </c>
      <c r="IG26" s="11">
        <v>0</v>
      </c>
      <c r="IH26" s="11">
        <v>1</v>
      </c>
      <c r="II26" s="11">
        <v>2</v>
      </c>
      <c r="IJ26" s="11">
        <v>5</v>
      </c>
      <c r="IK26" s="11">
        <v>6</v>
      </c>
      <c r="IL26" s="16">
        <f t="shared" si="126"/>
        <v>2.8</v>
      </c>
      <c r="IM26" s="12">
        <v>97</v>
      </c>
      <c r="IN26" s="12">
        <v>101</v>
      </c>
      <c r="IO26" s="12">
        <f t="shared" si="127"/>
        <v>-4</v>
      </c>
      <c r="IP26" s="12">
        <v>99</v>
      </c>
      <c r="IQ26" s="12">
        <v>115</v>
      </c>
      <c r="IR26" s="12">
        <v>305</v>
      </c>
      <c r="IS26" s="12">
        <v>312</v>
      </c>
      <c r="IT26" s="12">
        <v>3.6</v>
      </c>
      <c r="IU26" s="12">
        <v>2.04</v>
      </c>
      <c r="IV26" s="16">
        <v>5.8</v>
      </c>
      <c r="IW26" s="12">
        <v>3</v>
      </c>
      <c r="IX26" s="11">
        <v>8</v>
      </c>
      <c r="IY26" s="11">
        <v>5</v>
      </c>
      <c r="IZ26" s="11">
        <v>4</v>
      </c>
      <c r="JA26" s="11">
        <v>2</v>
      </c>
      <c r="JB26" s="12">
        <f t="shared" si="47"/>
        <v>704</v>
      </c>
      <c r="JC26" s="12">
        <f t="shared" si="48"/>
        <v>440</v>
      </c>
      <c r="JD26" s="12">
        <f t="shared" si="49"/>
        <v>352</v>
      </c>
      <c r="JE26" s="12">
        <f t="shared" si="50"/>
        <v>176</v>
      </c>
      <c r="JF26" s="12">
        <f t="shared" si="128"/>
        <v>19</v>
      </c>
      <c r="JG26" s="12">
        <f t="shared" si="51"/>
        <v>1672</v>
      </c>
      <c r="JH26" s="11">
        <v>6</v>
      </c>
      <c r="JI26" s="11">
        <v>5</v>
      </c>
      <c r="JJ26" s="11">
        <v>4</v>
      </c>
      <c r="JK26" s="11">
        <v>3</v>
      </c>
      <c r="JL26" s="12">
        <f t="shared" si="52"/>
        <v>558</v>
      </c>
      <c r="JM26" s="12">
        <f t="shared" si="53"/>
        <v>465</v>
      </c>
      <c r="JN26" s="12">
        <f t="shared" si="54"/>
        <v>372</v>
      </c>
      <c r="JO26" s="12">
        <f t="shared" si="55"/>
        <v>279</v>
      </c>
      <c r="JP26" s="12">
        <f t="shared" si="129"/>
        <v>18</v>
      </c>
      <c r="JQ26" s="12">
        <f t="shared" si="56"/>
        <v>1674</v>
      </c>
      <c r="JR26" s="12">
        <f t="shared" si="130"/>
        <v>3346</v>
      </c>
      <c r="JS26" s="11">
        <v>129</v>
      </c>
      <c r="JT26" s="11">
        <v>159</v>
      </c>
      <c r="JU26" s="11">
        <v>89</v>
      </c>
      <c r="JV26" s="14">
        <f t="shared" si="131"/>
        <v>112.33333333333333</v>
      </c>
      <c r="JW26" s="11">
        <f t="shared" si="132"/>
        <v>20511</v>
      </c>
      <c r="JX26" s="11">
        <v>1</v>
      </c>
      <c r="JY26" s="11">
        <v>3</v>
      </c>
      <c r="JZ26" s="11">
        <v>4</v>
      </c>
      <c r="KA26" s="11">
        <v>5</v>
      </c>
      <c r="KB26" s="11">
        <v>6</v>
      </c>
      <c r="KC26" s="16">
        <f t="shared" si="133"/>
        <v>3.8</v>
      </c>
      <c r="KD26" s="12">
        <v>105</v>
      </c>
      <c r="KE26" s="12">
        <v>112</v>
      </c>
      <c r="KF26" s="12">
        <f t="shared" si="134"/>
        <v>-7</v>
      </c>
      <c r="KG26" s="12">
        <v>122</v>
      </c>
      <c r="KH26" s="12">
        <v>134</v>
      </c>
      <c r="KI26" s="12">
        <v>346</v>
      </c>
      <c r="KJ26" s="12">
        <v>350</v>
      </c>
      <c r="KK26" s="17">
        <v>6.6</v>
      </c>
      <c r="KL26" s="12">
        <v>2.16</v>
      </c>
      <c r="KM26" s="16">
        <v>6.2</v>
      </c>
      <c r="KN26" s="12">
        <v>2</v>
      </c>
      <c r="KO26" s="11">
        <v>7</v>
      </c>
      <c r="KP26" s="11">
        <v>5</v>
      </c>
      <c r="KQ26" s="11">
        <v>4</v>
      </c>
      <c r="KR26" s="11">
        <v>2</v>
      </c>
      <c r="KS26" s="12">
        <f t="shared" si="57"/>
        <v>616</v>
      </c>
      <c r="KT26" s="12">
        <f t="shared" si="58"/>
        <v>440</v>
      </c>
      <c r="KU26" s="11">
        <f t="shared" si="59"/>
        <v>352</v>
      </c>
      <c r="KV26" s="12">
        <f t="shared" si="60"/>
        <v>176</v>
      </c>
      <c r="KW26" s="12">
        <f t="shared" si="135"/>
        <v>18</v>
      </c>
      <c r="KX26" s="12">
        <f t="shared" si="61"/>
        <v>1584</v>
      </c>
      <c r="KY26" s="11">
        <v>6</v>
      </c>
      <c r="KZ26" s="11">
        <v>5</v>
      </c>
      <c r="LA26" s="11">
        <v>3</v>
      </c>
      <c r="LB26" s="11">
        <v>2</v>
      </c>
      <c r="LC26" s="12">
        <f t="shared" si="62"/>
        <v>558</v>
      </c>
      <c r="LD26" s="12">
        <f t="shared" si="63"/>
        <v>465</v>
      </c>
      <c r="LE26" s="12">
        <f t="shared" si="64"/>
        <v>279</v>
      </c>
      <c r="LF26" s="12">
        <f t="shared" si="65"/>
        <v>186</v>
      </c>
      <c r="LG26" s="12">
        <f t="shared" si="136"/>
        <v>16</v>
      </c>
      <c r="LH26" s="12">
        <f t="shared" si="66"/>
        <v>1488</v>
      </c>
      <c r="LI26" s="12">
        <f t="shared" si="137"/>
        <v>3072</v>
      </c>
      <c r="LJ26" s="11">
        <v>144</v>
      </c>
      <c r="LK26" s="11">
        <v>165</v>
      </c>
      <c r="LL26" s="11">
        <v>89</v>
      </c>
      <c r="LM26" s="14">
        <f t="shared" si="138"/>
        <v>114.33333333333333</v>
      </c>
      <c r="LN26" s="11">
        <f t="shared" si="139"/>
        <v>23760</v>
      </c>
      <c r="LO26" s="11">
        <v>2</v>
      </c>
      <c r="LP26" s="11">
        <v>3</v>
      </c>
      <c r="LQ26" s="11">
        <v>4</v>
      </c>
      <c r="LR26" s="11">
        <v>6</v>
      </c>
      <c r="LS26" s="11">
        <v>7</v>
      </c>
      <c r="LT26" s="16">
        <f t="shared" si="140"/>
        <v>4.4000000000000004</v>
      </c>
      <c r="LU26" s="12">
        <v>94</v>
      </c>
      <c r="LV26" s="12">
        <v>104</v>
      </c>
      <c r="LW26" s="12">
        <f t="shared" si="141"/>
        <v>-10</v>
      </c>
      <c r="LX26" s="12">
        <v>135</v>
      </c>
      <c r="LY26" s="12">
        <v>143</v>
      </c>
      <c r="LZ26" s="12">
        <v>359</v>
      </c>
      <c r="MA26" s="12">
        <v>367</v>
      </c>
      <c r="MB26" s="12">
        <v>5.8</v>
      </c>
      <c r="MC26" s="12">
        <v>2.2799999999999998</v>
      </c>
      <c r="MD26" s="16">
        <v>6</v>
      </c>
      <c r="ME26" s="12">
        <v>2</v>
      </c>
      <c r="MF26" s="12">
        <v>3</v>
      </c>
      <c r="MG26" s="11">
        <v>73</v>
      </c>
      <c r="MH26" s="11">
        <v>70</v>
      </c>
      <c r="MI26" s="11">
        <v>110</v>
      </c>
      <c r="MJ26" s="11">
        <v>66</v>
      </c>
      <c r="MK26" s="14">
        <f t="shared" si="142"/>
        <v>80.666666666666671</v>
      </c>
      <c r="ML26" s="11">
        <f t="shared" si="143"/>
        <v>8030</v>
      </c>
      <c r="MM26" s="11">
        <v>112</v>
      </c>
      <c r="MN26" s="11">
        <v>66</v>
      </c>
      <c r="MO26" s="14">
        <f t="shared" si="67"/>
        <v>81.333333333333329</v>
      </c>
      <c r="MP26" s="11">
        <f t="shared" si="144"/>
        <v>7840</v>
      </c>
      <c r="MQ26" s="12">
        <v>6</v>
      </c>
      <c r="MR26" s="12">
        <v>4</v>
      </c>
      <c r="MS26" s="16">
        <v>96</v>
      </c>
      <c r="MT26" s="18">
        <f t="shared" si="68"/>
        <v>88.073394495412842</v>
      </c>
      <c r="MU26" s="18">
        <v>100</v>
      </c>
      <c r="MV26" s="18">
        <f t="shared" si="69"/>
        <v>91.743119266055047</v>
      </c>
      <c r="MW26" s="16">
        <v>92</v>
      </c>
      <c r="MX26" s="18">
        <f t="shared" si="70"/>
        <v>79.310344827586206</v>
      </c>
      <c r="MY26" s="18">
        <v>100</v>
      </c>
      <c r="MZ26" s="18">
        <f t="shared" si="71"/>
        <v>86.206896551724142</v>
      </c>
      <c r="NA26" s="16">
        <v>78.400000000000006</v>
      </c>
      <c r="NB26" s="16">
        <f t="shared" si="72"/>
        <v>5.9952038369304574</v>
      </c>
      <c r="NC26" s="18">
        <v>79</v>
      </c>
      <c r="ND26" s="18">
        <f t="shared" si="73"/>
        <v>5.2757793764988037</v>
      </c>
      <c r="NE26" s="12">
        <v>108</v>
      </c>
      <c r="NF26" s="18">
        <f t="shared" si="74"/>
        <v>9.2436974789915922</v>
      </c>
      <c r="NG26" s="12">
        <v>112</v>
      </c>
      <c r="NH26" s="18">
        <f t="shared" si="75"/>
        <v>5.8823529411764639</v>
      </c>
      <c r="NI26" s="12">
        <v>316</v>
      </c>
      <c r="NJ26" s="18">
        <f t="shared" si="76"/>
        <v>220.97902097902099</v>
      </c>
      <c r="NK26" s="12">
        <v>199</v>
      </c>
      <c r="NL26" s="18">
        <f t="shared" si="77"/>
        <v>139.16083916083917</v>
      </c>
      <c r="NM26" s="12">
        <v>548</v>
      </c>
      <c r="NN26" s="12">
        <v>427</v>
      </c>
      <c r="NO26" s="12">
        <v>6.5</v>
      </c>
      <c r="NP26" s="12">
        <v>5.6</v>
      </c>
      <c r="NQ26" s="12">
        <v>2.46</v>
      </c>
      <c r="NR26" s="12">
        <v>2.5299999999999998</v>
      </c>
      <c r="NS26" s="16">
        <v>6.2</v>
      </c>
      <c r="NT26" s="11">
        <v>6.5</v>
      </c>
      <c r="NU26" s="12">
        <f t="shared" si="78"/>
        <v>6776</v>
      </c>
      <c r="NV26" s="12">
        <f t="shared" si="79"/>
        <v>7068</v>
      </c>
      <c r="NW26" s="12">
        <f t="shared" si="145"/>
        <v>13844</v>
      </c>
      <c r="NX26" s="12">
        <f t="shared" si="80"/>
        <v>5280</v>
      </c>
      <c r="NY26" s="12">
        <f t="shared" si="81"/>
        <v>5394</v>
      </c>
      <c r="NZ26" s="12">
        <f t="shared" si="146"/>
        <v>10674</v>
      </c>
    </row>
    <row r="27" spans="1:390" x14ac:dyDescent="0.3">
      <c r="A27" s="13">
        <v>26</v>
      </c>
      <c r="B27" s="14">
        <v>26</v>
      </c>
      <c r="C27" s="15">
        <v>2.5</v>
      </c>
      <c r="D27" s="16">
        <v>84.5</v>
      </c>
      <c r="E27" s="11">
        <v>1.79</v>
      </c>
      <c r="F27" s="16">
        <f t="shared" si="82"/>
        <v>26.37246028525951</v>
      </c>
      <c r="G27" s="16">
        <v>95.5</v>
      </c>
      <c r="H27" s="16">
        <v>92</v>
      </c>
      <c r="I27" s="16">
        <v>4</v>
      </c>
      <c r="J27" s="12">
        <v>2.5</v>
      </c>
      <c r="K27" s="16">
        <v>9.5</v>
      </c>
      <c r="L27" s="16">
        <v>20</v>
      </c>
      <c r="M27" s="16">
        <v>16.5</v>
      </c>
      <c r="N27" s="16">
        <v>14.5</v>
      </c>
      <c r="O27" s="16">
        <v>7.5</v>
      </c>
      <c r="P27" s="16">
        <v>4</v>
      </c>
      <c r="Q27" s="16">
        <v>8.5</v>
      </c>
      <c r="R27" s="16">
        <v>4.5</v>
      </c>
      <c r="S27" s="16">
        <f t="shared" si="83"/>
        <v>91.5</v>
      </c>
      <c r="T27" s="16">
        <f t="shared" si="0"/>
        <v>12.515000000000001</v>
      </c>
      <c r="U27" s="16">
        <f t="shared" si="1"/>
        <v>23.757429850438143</v>
      </c>
      <c r="V27" s="16">
        <f t="shared" si="2"/>
        <v>1.0380434782608696</v>
      </c>
      <c r="W27" s="16">
        <f t="shared" si="3"/>
        <v>20.075028223620233</v>
      </c>
      <c r="X27" s="16">
        <f t="shared" si="4"/>
        <v>64.424971776379763</v>
      </c>
      <c r="Y27" s="16">
        <f t="shared" si="84"/>
        <v>76.242570149561857</v>
      </c>
      <c r="Z27" s="14">
        <v>97</v>
      </c>
      <c r="AA27" s="16">
        <v>5.4</v>
      </c>
      <c r="AB27" s="16">
        <f t="shared" si="85"/>
        <v>57.340058401911342</v>
      </c>
      <c r="AC27" s="16">
        <f t="shared" si="86"/>
        <v>1.2920400000000001</v>
      </c>
      <c r="AD27" s="16">
        <v>97</v>
      </c>
      <c r="AE27" s="16">
        <v>102</v>
      </c>
      <c r="AF27" s="16">
        <v>97</v>
      </c>
      <c r="AG27" s="16">
        <v>106</v>
      </c>
      <c r="AH27" s="16">
        <f t="shared" si="87"/>
        <v>77.600000000000009</v>
      </c>
      <c r="AI27" s="16">
        <f t="shared" si="88"/>
        <v>84.800000000000011</v>
      </c>
      <c r="AJ27" s="11">
        <v>78</v>
      </c>
      <c r="AK27" s="11">
        <v>85</v>
      </c>
      <c r="AL27" s="16">
        <v>90.2</v>
      </c>
      <c r="AM27" s="11">
        <v>113</v>
      </c>
      <c r="AN27" s="11">
        <v>10</v>
      </c>
      <c r="AO27" s="11">
        <v>10</v>
      </c>
      <c r="AP27" s="11">
        <v>9</v>
      </c>
      <c r="AQ27" s="11">
        <v>8</v>
      </c>
      <c r="AR27" s="11">
        <v>6</v>
      </c>
      <c r="AS27" s="11">
        <f t="shared" si="89"/>
        <v>780</v>
      </c>
      <c r="AT27" s="11">
        <f t="shared" si="90"/>
        <v>702</v>
      </c>
      <c r="AU27" s="11">
        <f t="shared" si="91"/>
        <v>624</v>
      </c>
      <c r="AV27" s="11">
        <f t="shared" si="92"/>
        <v>468</v>
      </c>
      <c r="AW27" s="11">
        <f t="shared" si="93"/>
        <v>33</v>
      </c>
      <c r="AX27" s="11">
        <f t="shared" si="5"/>
        <v>2574</v>
      </c>
      <c r="AY27" s="11">
        <v>11</v>
      </c>
      <c r="AZ27" s="11">
        <v>9</v>
      </c>
      <c r="BA27" s="11">
        <v>7</v>
      </c>
      <c r="BB27" s="11">
        <v>6</v>
      </c>
      <c r="BC27" s="11">
        <f t="shared" si="147"/>
        <v>935</v>
      </c>
      <c r="BD27" s="11">
        <f t="shared" si="94"/>
        <v>765</v>
      </c>
      <c r="BE27" s="11">
        <f t="shared" si="95"/>
        <v>595</v>
      </c>
      <c r="BF27" s="11">
        <f t="shared" si="96"/>
        <v>510</v>
      </c>
      <c r="BG27" s="11">
        <f t="shared" si="97"/>
        <v>33</v>
      </c>
      <c r="BH27" s="12">
        <f t="shared" si="98"/>
        <v>2805</v>
      </c>
      <c r="BI27" s="12">
        <f t="shared" si="99"/>
        <v>5379</v>
      </c>
      <c r="BJ27" s="11">
        <v>147</v>
      </c>
      <c r="BK27" s="11">
        <v>137</v>
      </c>
      <c r="BL27" s="11">
        <v>82</v>
      </c>
      <c r="BM27" s="14">
        <f t="shared" si="100"/>
        <v>100.33333333333333</v>
      </c>
      <c r="BN27" s="11">
        <f t="shared" si="101"/>
        <v>20139</v>
      </c>
      <c r="BO27" s="11">
        <v>0</v>
      </c>
      <c r="BP27" s="11">
        <v>2</v>
      </c>
      <c r="BQ27" s="11">
        <v>2</v>
      </c>
      <c r="BR27" s="11">
        <v>4</v>
      </c>
      <c r="BS27" s="11">
        <v>5</v>
      </c>
      <c r="BT27" s="16">
        <f t="shared" si="102"/>
        <v>2.6</v>
      </c>
      <c r="BU27" s="12">
        <v>126</v>
      </c>
      <c r="BV27" s="12">
        <v>99</v>
      </c>
      <c r="BW27" s="12">
        <f t="shared" si="103"/>
        <v>27</v>
      </c>
      <c r="BX27" s="12">
        <v>108</v>
      </c>
      <c r="BY27" s="12">
        <v>116</v>
      </c>
      <c r="BZ27" s="12">
        <v>321</v>
      </c>
      <c r="CA27" s="12">
        <v>329</v>
      </c>
      <c r="CB27" s="17">
        <v>4.9000000000000004</v>
      </c>
      <c r="CC27" s="12">
        <v>0.87</v>
      </c>
      <c r="CD27" s="16">
        <v>7.3</v>
      </c>
      <c r="CE27" s="12">
        <v>5</v>
      </c>
      <c r="CF27" s="11">
        <v>11</v>
      </c>
      <c r="CG27" s="11">
        <v>9</v>
      </c>
      <c r="CH27" s="11">
        <v>7</v>
      </c>
      <c r="CI27" s="11">
        <v>6</v>
      </c>
      <c r="CJ27" s="11">
        <f t="shared" si="6"/>
        <v>858</v>
      </c>
      <c r="CK27" s="11">
        <f t="shared" si="7"/>
        <v>702</v>
      </c>
      <c r="CL27" s="11">
        <f t="shared" si="8"/>
        <v>546</v>
      </c>
      <c r="CM27" s="11">
        <f t="shared" si="9"/>
        <v>468</v>
      </c>
      <c r="CN27" s="11">
        <f t="shared" si="104"/>
        <v>33</v>
      </c>
      <c r="CO27" s="12">
        <f t="shared" si="10"/>
        <v>2574</v>
      </c>
      <c r="CP27" s="11">
        <v>9</v>
      </c>
      <c r="CQ27" s="11">
        <v>8</v>
      </c>
      <c r="CR27" s="11">
        <v>6</v>
      </c>
      <c r="CS27" s="11">
        <v>5</v>
      </c>
      <c r="CT27" s="12">
        <f t="shared" si="11"/>
        <v>765</v>
      </c>
      <c r="CU27" s="12">
        <f t="shared" si="12"/>
        <v>680</v>
      </c>
      <c r="CV27" s="12">
        <f t="shared" si="13"/>
        <v>510</v>
      </c>
      <c r="CW27" s="12">
        <f t="shared" si="14"/>
        <v>425</v>
      </c>
      <c r="CX27" s="12">
        <f t="shared" si="15"/>
        <v>2380</v>
      </c>
      <c r="CY27" s="12">
        <f t="shared" si="105"/>
        <v>28</v>
      </c>
      <c r="CZ27" s="12">
        <f t="shared" si="106"/>
        <v>4954</v>
      </c>
      <c r="DA27" s="11">
        <v>152</v>
      </c>
      <c r="DB27" s="11">
        <v>142</v>
      </c>
      <c r="DC27" s="11">
        <v>85</v>
      </c>
      <c r="DD27" s="14">
        <f t="shared" si="107"/>
        <v>104</v>
      </c>
      <c r="DE27" s="11">
        <f t="shared" si="108"/>
        <v>21584</v>
      </c>
      <c r="DF27" s="11">
        <v>0</v>
      </c>
      <c r="DG27" s="11">
        <v>2</v>
      </c>
      <c r="DH27" s="11">
        <v>3</v>
      </c>
      <c r="DI27" s="11">
        <v>4</v>
      </c>
      <c r="DJ27" s="11">
        <v>6</v>
      </c>
      <c r="DK27" s="16">
        <f t="shared" si="109"/>
        <v>3</v>
      </c>
      <c r="DL27" s="12">
        <v>134</v>
      </c>
      <c r="DM27" s="12">
        <v>106</v>
      </c>
      <c r="DN27" s="12">
        <f t="shared" si="110"/>
        <v>28</v>
      </c>
      <c r="DO27" s="12">
        <v>115</v>
      </c>
      <c r="DP27" s="12">
        <v>122</v>
      </c>
      <c r="DQ27" s="12">
        <v>336</v>
      </c>
      <c r="DR27" s="12">
        <v>342</v>
      </c>
      <c r="DS27" s="17">
        <v>4.0999999999999996</v>
      </c>
      <c r="DT27" s="18">
        <v>1.05</v>
      </c>
      <c r="DU27" s="16">
        <v>7.1</v>
      </c>
      <c r="DV27" s="12">
        <v>4</v>
      </c>
      <c r="DW27" s="11">
        <v>10</v>
      </c>
      <c r="DX27" s="11">
        <v>9</v>
      </c>
      <c r="DY27" s="11">
        <v>7</v>
      </c>
      <c r="DZ27" s="11">
        <v>6</v>
      </c>
      <c r="EA27" s="12">
        <f t="shared" si="16"/>
        <v>780</v>
      </c>
      <c r="EB27" s="12">
        <f t="shared" si="17"/>
        <v>702</v>
      </c>
      <c r="EC27" s="12">
        <f t="shared" si="18"/>
        <v>546</v>
      </c>
      <c r="ED27" s="12">
        <f t="shared" si="19"/>
        <v>468</v>
      </c>
      <c r="EE27" s="12">
        <f t="shared" si="111"/>
        <v>32</v>
      </c>
      <c r="EF27" s="12">
        <f t="shared" si="20"/>
        <v>2496</v>
      </c>
      <c r="EG27" s="11">
        <v>10</v>
      </c>
      <c r="EH27" s="11">
        <v>8</v>
      </c>
      <c r="EI27" s="11">
        <v>6</v>
      </c>
      <c r="EJ27" s="11">
        <v>6</v>
      </c>
      <c r="EK27" s="12">
        <f t="shared" si="21"/>
        <v>850</v>
      </c>
      <c r="EL27" s="12">
        <f t="shared" si="22"/>
        <v>680</v>
      </c>
      <c r="EM27" s="12">
        <f t="shared" si="23"/>
        <v>510</v>
      </c>
      <c r="EN27" s="12">
        <f t="shared" si="24"/>
        <v>510</v>
      </c>
      <c r="EO27" s="12">
        <f t="shared" si="112"/>
        <v>30</v>
      </c>
      <c r="EP27" s="12">
        <f t="shared" si="25"/>
        <v>2550</v>
      </c>
      <c r="EQ27" s="12">
        <f t="shared" si="113"/>
        <v>5046</v>
      </c>
      <c r="ER27" s="11">
        <v>139</v>
      </c>
      <c r="ES27" s="11">
        <v>129</v>
      </c>
      <c r="ET27" s="11">
        <v>88</v>
      </c>
      <c r="EU27" s="14">
        <f t="shared" si="114"/>
        <v>101.66666666666667</v>
      </c>
      <c r="EV27" s="11">
        <f t="shared" si="115"/>
        <v>17931</v>
      </c>
      <c r="EW27" s="11">
        <v>1</v>
      </c>
      <c r="EX27" s="11">
        <v>3</v>
      </c>
      <c r="EY27" s="11">
        <v>4</v>
      </c>
      <c r="EZ27" s="11">
        <v>6</v>
      </c>
      <c r="FA27" s="11">
        <v>7</v>
      </c>
      <c r="FB27" s="11">
        <f t="shared" si="116"/>
        <v>4.2</v>
      </c>
      <c r="FC27" s="12">
        <v>129</v>
      </c>
      <c r="FD27" s="12">
        <v>104</v>
      </c>
      <c r="FE27" s="12">
        <f t="shared" si="117"/>
        <v>25</v>
      </c>
      <c r="FF27" s="12">
        <v>127</v>
      </c>
      <c r="FG27" s="12">
        <v>135</v>
      </c>
      <c r="FH27" s="12">
        <v>344</v>
      </c>
      <c r="FI27" s="12">
        <v>352</v>
      </c>
      <c r="FJ27" s="12">
        <v>5.8</v>
      </c>
      <c r="FK27" s="18">
        <v>1.1599999999999999</v>
      </c>
      <c r="FL27" s="16">
        <v>7.5</v>
      </c>
      <c r="FM27" s="12">
        <v>5</v>
      </c>
      <c r="FN27" s="12">
        <v>8</v>
      </c>
      <c r="FO27" s="11">
        <v>82</v>
      </c>
      <c r="FP27" s="11">
        <v>79</v>
      </c>
      <c r="FQ27" s="11">
        <v>112</v>
      </c>
      <c r="FR27" s="11">
        <v>75</v>
      </c>
      <c r="FS27" s="14">
        <f t="shared" si="118"/>
        <v>87.333333333333329</v>
      </c>
      <c r="FT27" s="11">
        <f t="shared" si="119"/>
        <v>9184</v>
      </c>
      <c r="FU27" s="11">
        <v>110</v>
      </c>
      <c r="FV27" s="11">
        <v>80</v>
      </c>
      <c r="FW27" s="14">
        <f t="shared" si="120"/>
        <v>90</v>
      </c>
      <c r="FX27" s="11">
        <f t="shared" si="121"/>
        <v>8690</v>
      </c>
      <c r="FY27" s="12">
        <v>3</v>
      </c>
      <c r="FZ27" s="12">
        <v>2</v>
      </c>
      <c r="GA27" s="16">
        <v>88</v>
      </c>
      <c r="GB27" s="16">
        <f t="shared" si="26"/>
        <v>90.721649484536087</v>
      </c>
      <c r="GC27" s="12">
        <v>94</v>
      </c>
      <c r="GD27" s="16">
        <f t="shared" si="27"/>
        <v>96.907216494845358</v>
      </c>
      <c r="GE27" s="16">
        <v>94</v>
      </c>
      <c r="GF27" s="16">
        <f t="shared" si="28"/>
        <v>88.679245283018872</v>
      </c>
      <c r="GG27" s="16">
        <v>102</v>
      </c>
      <c r="GH27" s="16">
        <f t="shared" si="29"/>
        <v>96.226415094339629</v>
      </c>
      <c r="GI27" s="16">
        <v>82.4</v>
      </c>
      <c r="GJ27" s="16">
        <f t="shared" si="30"/>
        <v>8.647450110864753</v>
      </c>
      <c r="GK27" s="12">
        <v>85.7</v>
      </c>
      <c r="GL27" s="16">
        <f t="shared" si="31"/>
        <v>4.9889135254989014</v>
      </c>
      <c r="GM27" s="11">
        <v>103</v>
      </c>
      <c r="GN27" s="18">
        <f t="shared" si="32"/>
        <v>8.849557522123888</v>
      </c>
      <c r="GO27" s="12">
        <v>108</v>
      </c>
      <c r="GP27" s="18">
        <f t="shared" si="33"/>
        <v>4.424778761061944</v>
      </c>
      <c r="GQ27" s="18">
        <v>271</v>
      </c>
      <c r="GR27" s="18">
        <f t="shared" si="34"/>
        <v>200.74074074074073</v>
      </c>
      <c r="GS27" s="18">
        <v>158</v>
      </c>
      <c r="GT27" s="18">
        <f t="shared" si="35"/>
        <v>117.03703703703704</v>
      </c>
      <c r="GU27" s="18">
        <v>497</v>
      </c>
      <c r="GV27" s="18"/>
      <c r="GW27" s="18">
        <v>385</v>
      </c>
      <c r="GX27" s="18"/>
      <c r="GY27" s="17">
        <v>6.6</v>
      </c>
      <c r="GZ27" s="12">
        <v>5.7</v>
      </c>
      <c r="HA27" s="18">
        <v>1.29</v>
      </c>
      <c r="HB27" s="12">
        <v>1.1299999999999999</v>
      </c>
      <c r="HC27" s="16">
        <v>7.6</v>
      </c>
      <c r="HD27" s="12">
        <v>7.8</v>
      </c>
      <c r="HE27" s="16">
        <v>89.7</v>
      </c>
      <c r="HF27" s="11">
        <v>114</v>
      </c>
      <c r="HG27" s="11">
        <v>9</v>
      </c>
      <c r="HH27" s="11">
        <v>7</v>
      </c>
      <c r="HI27" s="11">
        <v>6</v>
      </c>
      <c r="HJ27" s="11">
        <v>5</v>
      </c>
      <c r="HK27" s="12">
        <f t="shared" si="36"/>
        <v>702</v>
      </c>
      <c r="HL27" s="12">
        <f t="shared" si="37"/>
        <v>546</v>
      </c>
      <c r="HM27" s="12">
        <f t="shared" si="38"/>
        <v>468</v>
      </c>
      <c r="HN27" s="12">
        <f t="shared" si="39"/>
        <v>390</v>
      </c>
      <c r="HO27" s="12">
        <f t="shared" si="122"/>
        <v>27</v>
      </c>
      <c r="HP27" s="12">
        <f t="shared" si="40"/>
        <v>2106</v>
      </c>
      <c r="HQ27" s="11">
        <v>10</v>
      </c>
      <c r="HR27" s="11">
        <v>9</v>
      </c>
      <c r="HS27" s="11">
        <v>7</v>
      </c>
      <c r="HT27" s="11">
        <v>6</v>
      </c>
      <c r="HU27" s="12">
        <f t="shared" si="41"/>
        <v>850</v>
      </c>
      <c r="HV27" s="12">
        <f t="shared" si="42"/>
        <v>765</v>
      </c>
      <c r="HW27" s="12">
        <f t="shared" si="43"/>
        <v>595</v>
      </c>
      <c r="HX27" s="12">
        <f t="shared" si="44"/>
        <v>510</v>
      </c>
      <c r="HY27" s="12">
        <f t="shared" si="123"/>
        <v>32</v>
      </c>
      <c r="HZ27" s="12">
        <f t="shared" si="45"/>
        <v>2720</v>
      </c>
      <c r="IA27" s="12">
        <f t="shared" si="124"/>
        <v>4826</v>
      </c>
      <c r="IB27" s="11">
        <v>132</v>
      </c>
      <c r="IC27" s="11">
        <v>123</v>
      </c>
      <c r="ID27" s="11">
        <v>88</v>
      </c>
      <c r="IE27" s="14">
        <f t="shared" si="125"/>
        <v>99.666666666666671</v>
      </c>
      <c r="IF27" s="12">
        <f t="shared" si="46"/>
        <v>16236</v>
      </c>
      <c r="IG27" s="11">
        <v>0</v>
      </c>
      <c r="IH27" s="11">
        <v>3</v>
      </c>
      <c r="II27" s="11">
        <v>3</v>
      </c>
      <c r="IJ27" s="11">
        <v>5</v>
      </c>
      <c r="IK27" s="11">
        <v>6</v>
      </c>
      <c r="IL27" s="16">
        <f t="shared" si="126"/>
        <v>3.4</v>
      </c>
      <c r="IM27" s="12">
        <v>144</v>
      </c>
      <c r="IN27" s="12">
        <v>124</v>
      </c>
      <c r="IO27" s="12">
        <f t="shared" si="127"/>
        <v>20</v>
      </c>
      <c r="IP27" s="12">
        <v>111</v>
      </c>
      <c r="IQ27" s="12">
        <v>121</v>
      </c>
      <c r="IR27" s="12">
        <v>316</v>
      </c>
      <c r="IS27" s="12">
        <v>323</v>
      </c>
      <c r="IT27" s="12">
        <v>5.5</v>
      </c>
      <c r="IU27" s="12">
        <v>0.98</v>
      </c>
      <c r="IV27" s="16">
        <v>5.4</v>
      </c>
      <c r="IW27" s="12">
        <v>4</v>
      </c>
      <c r="IX27" s="11">
        <v>9</v>
      </c>
      <c r="IY27" s="11">
        <v>7</v>
      </c>
      <c r="IZ27" s="11">
        <v>5</v>
      </c>
      <c r="JA27" s="11">
        <v>4</v>
      </c>
      <c r="JB27" s="12">
        <f t="shared" si="47"/>
        <v>702</v>
      </c>
      <c r="JC27" s="12">
        <f t="shared" si="48"/>
        <v>546</v>
      </c>
      <c r="JD27" s="12">
        <f t="shared" si="49"/>
        <v>390</v>
      </c>
      <c r="JE27" s="12">
        <f t="shared" si="50"/>
        <v>312</v>
      </c>
      <c r="JF27" s="12">
        <f t="shared" si="128"/>
        <v>25</v>
      </c>
      <c r="JG27" s="12">
        <f t="shared" si="51"/>
        <v>1950</v>
      </c>
      <c r="JH27" s="11">
        <v>8</v>
      </c>
      <c r="JI27" s="11">
        <v>7</v>
      </c>
      <c r="JJ27" s="11">
        <v>5</v>
      </c>
      <c r="JK27" s="11">
        <v>4</v>
      </c>
      <c r="JL27" s="12">
        <f t="shared" si="52"/>
        <v>680</v>
      </c>
      <c r="JM27" s="12">
        <f t="shared" si="53"/>
        <v>595</v>
      </c>
      <c r="JN27" s="12">
        <f t="shared" si="54"/>
        <v>425</v>
      </c>
      <c r="JO27" s="12">
        <f t="shared" si="55"/>
        <v>340</v>
      </c>
      <c r="JP27" s="12">
        <f t="shared" si="129"/>
        <v>24</v>
      </c>
      <c r="JQ27" s="12">
        <f t="shared" si="56"/>
        <v>2040</v>
      </c>
      <c r="JR27" s="12">
        <f t="shared" si="130"/>
        <v>3990</v>
      </c>
      <c r="JS27" s="11">
        <v>137</v>
      </c>
      <c r="JT27" s="11">
        <v>130</v>
      </c>
      <c r="JU27" s="11">
        <v>85</v>
      </c>
      <c r="JV27" s="14">
        <f t="shared" si="131"/>
        <v>100</v>
      </c>
      <c r="JW27" s="11">
        <f t="shared" si="132"/>
        <v>17810</v>
      </c>
      <c r="JX27" s="11">
        <v>1</v>
      </c>
      <c r="JY27" s="11">
        <v>3</v>
      </c>
      <c r="JZ27" s="11">
        <v>4</v>
      </c>
      <c r="KA27" s="11">
        <v>5</v>
      </c>
      <c r="KB27" s="11">
        <v>6</v>
      </c>
      <c r="KC27" s="16">
        <f t="shared" si="133"/>
        <v>3.8</v>
      </c>
      <c r="KD27" s="12">
        <v>138</v>
      </c>
      <c r="KE27" s="12">
        <v>124</v>
      </c>
      <c r="KF27" s="12">
        <f t="shared" si="134"/>
        <v>14</v>
      </c>
      <c r="KG27" s="12">
        <v>129</v>
      </c>
      <c r="KH27" s="12">
        <v>141</v>
      </c>
      <c r="KI27" s="12">
        <v>341</v>
      </c>
      <c r="KJ27" s="12">
        <v>354</v>
      </c>
      <c r="KK27" s="17">
        <v>6.1</v>
      </c>
      <c r="KL27" s="12">
        <v>1.1599999999999999</v>
      </c>
      <c r="KM27" s="16">
        <v>5.5</v>
      </c>
      <c r="KN27" s="12">
        <v>3</v>
      </c>
      <c r="KO27" s="11">
        <v>8</v>
      </c>
      <c r="KP27" s="11">
        <v>6</v>
      </c>
      <c r="KQ27" s="11">
        <v>5</v>
      </c>
      <c r="KR27" s="11">
        <v>4</v>
      </c>
      <c r="KS27" s="12">
        <f t="shared" si="57"/>
        <v>624</v>
      </c>
      <c r="KT27" s="12">
        <f t="shared" si="58"/>
        <v>468</v>
      </c>
      <c r="KU27" s="11">
        <f t="shared" si="59"/>
        <v>390</v>
      </c>
      <c r="KV27" s="12">
        <f t="shared" si="60"/>
        <v>312</v>
      </c>
      <c r="KW27" s="12">
        <f t="shared" si="135"/>
        <v>23</v>
      </c>
      <c r="KX27" s="12">
        <f t="shared" si="61"/>
        <v>1794</v>
      </c>
      <c r="KY27" s="11">
        <v>7</v>
      </c>
      <c r="KZ27" s="11">
        <v>5</v>
      </c>
      <c r="LA27" s="11">
        <v>4</v>
      </c>
      <c r="LB27" s="11">
        <v>3</v>
      </c>
      <c r="LC27" s="12">
        <f t="shared" si="62"/>
        <v>595</v>
      </c>
      <c r="LD27" s="12">
        <f t="shared" si="63"/>
        <v>425</v>
      </c>
      <c r="LE27" s="12">
        <f t="shared" si="64"/>
        <v>340</v>
      </c>
      <c r="LF27" s="12">
        <f t="shared" si="65"/>
        <v>255</v>
      </c>
      <c r="LG27" s="12">
        <f t="shared" si="136"/>
        <v>19</v>
      </c>
      <c r="LH27" s="12">
        <f t="shared" si="66"/>
        <v>1615</v>
      </c>
      <c r="LI27" s="12">
        <f t="shared" si="137"/>
        <v>3409</v>
      </c>
      <c r="LJ27" s="11">
        <v>147</v>
      </c>
      <c r="LK27" s="11">
        <v>127</v>
      </c>
      <c r="LL27" s="11">
        <v>88</v>
      </c>
      <c r="LM27" s="14">
        <f t="shared" si="138"/>
        <v>101</v>
      </c>
      <c r="LN27" s="11">
        <f t="shared" si="139"/>
        <v>18669</v>
      </c>
      <c r="LO27" s="11">
        <v>1</v>
      </c>
      <c r="LP27" s="11">
        <v>3</v>
      </c>
      <c r="LQ27" s="11">
        <v>4</v>
      </c>
      <c r="LR27" s="11">
        <v>6</v>
      </c>
      <c r="LS27" s="11">
        <v>8</v>
      </c>
      <c r="LT27" s="16">
        <f t="shared" si="140"/>
        <v>4.4000000000000004</v>
      </c>
      <c r="LU27" s="12">
        <v>138</v>
      </c>
      <c r="LV27" s="12">
        <v>124</v>
      </c>
      <c r="LW27" s="12">
        <f t="shared" si="141"/>
        <v>14</v>
      </c>
      <c r="LX27" s="12">
        <v>142</v>
      </c>
      <c r="LY27" s="12">
        <v>154</v>
      </c>
      <c r="LZ27" s="12">
        <v>362</v>
      </c>
      <c r="MA27" s="12">
        <v>375</v>
      </c>
      <c r="MB27" s="12">
        <v>5.9</v>
      </c>
      <c r="MC27" s="12">
        <v>1.34</v>
      </c>
      <c r="MD27" s="16">
        <v>5.6</v>
      </c>
      <c r="ME27" s="12">
        <v>4</v>
      </c>
      <c r="MF27" s="12">
        <v>6</v>
      </c>
      <c r="MG27" s="11">
        <v>80</v>
      </c>
      <c r="MH27" s="11">
        <v>75</v>
      </c>
      <c r="MI27" s="11">
        <v>108</v>
      </c>
      <c r="MJ27" s="11">
        <v>67</v>
      </c>
      <c r="MK27" s="14">
        <f t="shared" si="142"/>
        <v>80.666666666666671</v>
      </c>
      <c r="ML27" s="11">
        <f t="shared" si="143"/>
        <v>8640</v>
      </c>
      <c r="MM27" s="11">
        <v>107</v>
      </c>
      <c r="MN27" s="11">
        <v>70</v>
      </c>
      <c r="MO27" s="14">
        <f t="shared" si="67"/>
        <v>82.333333333333329</v>
      </c>
      <c r="MP27" s="11">
        <f t="shared" si="144"/>
        <v>8025</v>
      </c>
      <c r="MQ27" s="12">
        <v>4</v>
      </c>
      <c r="MR27" s="12">
        <v>2</v>
      </c>
      <c r="MS27" s="16">
        <v>86</v>
      </c>
      <c r="MT27" s="18">
        <f t="shared" si="68"/>
        <v>88.659793814432987</v>
      </c>
      <c r="MU27" s="18">
        <v>90</v>
      </c>
      <c r="MV27" s="18">
        <f t="shared" si="69"/>
        <v>92.783505154639172</v>
      </c>
      <c r="MW27" s="16">
        <v>86</v>
      </c>
      <c r="MX27" s="18">
        <f t="shared" si="70"/>
        <v>81.132075471698116</v>
      </c>
      <c r="MY27" s="18">
        <v>94</v>
      </c>
      <c r="MZ27" s="18">
        <f t="shared" si="71"/>
        <v>88.679245283018872</v>
      </c>
      <c r="NA27" s="16">
        <v>83.1</v>
      </c>
      <c r="NB27" s="16">
        <f t="shared" si="72"/>
        <v>7.3578595317725757</v>
      </c>
      <c r="NC27" s="12">
        <v>86.1</v>
      </c>
      <c r="ND27" s="18">
        <f t="shared" si="73"/>
        <v>4.0133779264214127</v>
      </c>
      <c r="NE27" s="12">
        <v>102</v>
      </c>
      <c r="NF27" s="18">
        <f t="shared" si="74"/>
        <v>10.526315789473685</v>
      </c>
      <c r="NG27" s="12">
        <v>108</v>
      </c>
      <c r="NH27" s="18">
        <f t="shared" si="75"/>
        <v>5.2631578947368354</v>
      </c>
      <c r="NI27" s="12">
        <v>329</v>
      </c>
      <c r="NJ27" s="18">
        <f t="shared" si="76"/>
        <v>213.63636363636363</v>
      </c>
      <c r="NK27" s="12">
        <v>212</v>
      </c>
      <c r="NL27" s="18">
        <f t="shared" si="77"/>
        <v>137.66233766233765</v>
      </c>
      <c r="NM27" s="12">
        <v>562</v>
      </c>
      <c r="NN27" s="12">
        <v>441</v>
      </c>
      <c r="NO27" s="12">
        <v>7.4</v>
      </c>
      <c r="NP27" s="12">
        <v>6.3</v>
      </c>
      <c r="NQ27" s="12">
        <v>1.56</v>
      </c>
      <c r="NR27" s="12">
        <v>1.61</v>
      </c>
      <c r="NS27" s="16">
        <v>5.8</v>
      </c>
      <c r="NT27" s="11">
        <v>6.1</v>
      </c>
      <c r="NU27" s="12">
        <f t="shared" si="78"/>
        <v>7644</v>
      </c>
      <c r="NV27" s="12">
        <f t="shared" si="79"/>
        <v>7735</v>
      </c>
      <c r="NW27" s="12">
        <f t="shared" si="145"/>
        <v>15379</v>
      </c>
      <c r="NX27" s="12">
        <f t="shared" si="80"/>
        <v>5850</v>
      </c>
      <c r="NY27" s="12">
        <f t="shared" si="81"/>
        <v>6375</v>
      </c>
      <c r="NZ27" s="12">
        <f t="shared" si="146"/>
        <v>12225</v>
      </c>
    </row>
    <row r="28" spans="1:390" x14ac:dyDescent="0.3">
      <c r="A28" s="13">
        <v>27</v>
      </c>
      <c r="B28" s="14">
        <v>24</v>
      </c>
      <c r="C28" s="15">
        <v>3</v>
      </c>
      <c r="D28" s="16">
        <v>89.7</v>
      </c>
      <c r="E28" s="11">
        <v>1.81</v>
      </c>
      <c r="F28" s="16">
        <f t="shared" si="82"/>
        <v>27.380116602057324</v>
      </c>
      <c r="G28" s="16">
        <v>77.5</v>
      </c>
      <c r="H28" s="16">
        <v>94.5</v>
      </c>
      <c r="I28" s="16">
        <v>6</v>
      </c>
      <c r="J28" s="16">
        <v>3.5</v>
      </c>
      <c r="K28" s="16">
        <v>11</v>
      </c>
      <c r="L28" s="16">
        <v>16</v>
      </c>
      <c r="M28" s="16">
        <v>5.5</v>
      </c>
      <c r="N28" s="16">
        <v>7</v>
      </c>
      <c r="O28" s="16">
        <v>18</v>
      </c>
      <c r="P28" s="16">
        <v>3</v>
      </c>
      <c r="Q28" s="16">
        <v>7.5</v>
      </c>
      <c r="R28" s="16">
        <v>6</v>
      </c>
      <c r="S28" s="16">
        <f t="shared" si="83"/>
        <v>83.5</v>
      </c>
      <c r="T28" s="16">
        <f t="shared" si="0"/>
        <v>9.7609999999999992</v>
      </c>
      <c r="U28" s="16">
        <f t="shared" si="1"/>
        <v>23.3861638795305</v>
      </c>
      <c r="V28" s="16">
        <f t="shared" si="2"/>
        <v>0.82010582010582012</v>
      </c>
      <c r="W28" s="16">
        <f t="shared" si="3"/>
        <v>20.977388999938857</v>
      </c>
      <c r="X28" s="16">
        <f t="shared" si="4"/>
        <v>68.72261100006115</v>
      </c>
      <c r="Y28" s="16">
        <f t="shared" si="84"/>
        <v>76.6138361204695</v>
      </c>
      <c r="Z28" s="14">
        <v>95</v>
      </c>
      <c r="AA28" s="16">
        <v>4.9000000000000004</v>
      </c>
      <c r="AB28" s="16">
        <f t="shared" si="85"/>
        <v>55.289139633286318</v>
      </c>
      <c r="AC28" s="16">
        <f t="shared" si="86"/>
        <v>1.1482333333333334</v>
      </c>
      <c r="AD28" s="16">
        <v>120</v>
      </c>
      <c r="AE28" s="16">
        <v>125</v>
      </c>
      <c r="AF28" s="16">
        <v>120</v>
      </c>
      <c r="AG28" s="16">
        <v>128</v>
      </c>
      <c r="AH28" s="16">
        <f t="shared" si="87"/>
        <v>96</v>
      </c>
      <c r="AI28" s="16">
        <f t="shared" si="88"/>
        <v>102.4</v>
      </c>
      <c r="AJ28" s="11">
        <v>96</v>
      </c>
      <c r="AK28" s="11">
        <v>103</v>
      </c>
      <c r="AL28" s="16">
        <v>77.8</v>
      </c>
      <c r="AM28" s="11">
        <v>110</v>
      </c>
      <c r="AN28" s="11">
        <v>10</v>
      </c>
      <c r="AO28" s="11">
        <v>10</v>
      </c>
      <c r="AP28" s="11">
        <v>8</v>
      </c>
      <c r="AQ28" s="11">
        <v>7</v>
      </c>
      <c r="AR28" s="11">
        <v>5</v>
      </c>
      <c r="AS28" s="11">
        <f t="shared" si="89"/>
        <v>960</v>
      </c>
      <c r="AT28" s="11">
        <f t="shared" si="90"/>
        <v>768</v>
      </c>
      <c r="AU28" s="11">
        <f t="shared" si="91"/>
        <v>672</v>
      </c>
      <c r="AV28" s="11">
        <f t="shared" si="92"/>
        <v>480</v>
      </c>
      <c r="AW28" s="11">
        <f t="shared" si="93"/>
        <v>30</v>
      </c>
      <c r="AX28" s="11">
        <f t="shared" si="5"/>
        <v>2880</v>
      </c>
      <c r="AY28" s="11">
        <v>9</v>
      </c>
      <c r="AZ28" s="11">
        <v>8</v>
      </c>
      <c r="BA28" s="11">
        <v>6</v>
      </c>
      <c r="BB28" s="11">
        <v>4</v>
      </c>
      <c r="BC28" s="11">
        <f t="shared" si="147"/>
        <v>927</v>
      </c>
      <c r="BD28" s="11">
        <f t="shared" si="94"/>
        <v>824</v>
      </c>
      <c r="BE28" s="11">
        <f t="shared" si="95"/>
        <v>618</v>
      </c>
      <c r="BF28" s="11">
        <f t="shared" si="96"/>
        <v>412</v>
      </c>
      <c r="BG28" s="11">
        <f t="shared" si="97"/>
        <v>27</v>
      </c>
      <c r="BH28" s="12">
        <f t="shared" si="98"/>
        <v>2781</v>
      </c>
      <c r="BI28" s="12">
        <f t="shared" si="99"/>
        <v>5661</v>
      </c>
      <c r="BJ28" s="11">
        <v>167</v>
      </c>
      <c r="BK28" s="11">
        <v>155</v>
      </c>
      <c r="BL28" s="11">
        <v>88</v>
      </c>
      <c r="BM28" s="14">
        <f t="shared" si="100"/>
        <v>110.33333333333333</v>
      </c>
      <c r="BN28" s="11">
        <f t="shared" si="101"/>
        <v>25885</v>
      </c>
      <c r="BO28" s="11">
        <v>0</v>
      </c>
      <c r="BP28" s="11">
        <v>2</v>
      </c>
      <c r="BQ28" s="11">
        <v>3</v>
      </c>
      <c r="BR28" s="11">
        <v>5</v>
      </c>
      <c r="BS28" s="11">
        <v>6</v>
      </c>
      <c r="BT28" s="16">
        <f t="shared" si="102"/>
        <v>3.2</v>
      </c>
      <c r="BU28" s="12">
        <v>103</v>
      </c>
      <c r="BV28" s="12">
        <v>76</v>
      </c>
      <c r="BW28" s="12">
        <f t="shared" si="103"/>
        <v>27</v>
      </c>
      <c r="BX28" s="12">
        <v>99</v>
      </c>
      <c r="BY28" s="12">
        <v>108</v>
      </c>
      <c r="BZ28" s="12">
        <v>312</v>
      </c>
      <c r="CA28" s="12">
        <v>321</v>
      </c>
      <c r="CB28" s="17">
        <v>3.8</v>
      </c>
      <c r="CC28" s="12">
        <v>0.82</v>
      </c>
      <c r="CD28" s="16">
        <v>6.4</v>
      </c>
      <c r="CE28" s="12">
        <v>3</v>
      </c>
      <c r="CF28" s="11">
        <v>9</v>
      </c>
      <c r="CG28" s="11">
        <v>8</v>
      </c>
      <c r="CH28" s="11">
        <v>6</v>
      </c>
      <c r="CI28" s="11">
        <v>5</v>
      </c>
      <c r="CJ28" s="11">
        <f t="shared" si="6"/>
        <v>864</v>
      </c>
      <c r="CK28" s="11">
        <f t="shared" si="7"/>
        <v>768</v>
      </c>
      <c r="CL28" s="11">
        <f t="shared" si="8"/>
        <v>576</v>
      </c>
      <c r="CM28" s="11">
        <f t="shared" si="9"/>
        <v>480</v>
      </c>
      <c r="CN28" s="11">
        <f t="shared" si="104"/>
        <v>28</v>
      </c>
      <c r="CO28" s="12">
        <f t="shared" si="10"/>
        <v>2688</v>
      </c>
      <c r="CP28" s="11">
        <v>10</v>
      </c>
      <c r="CQ28" s="11">
        <v>8</v>
      </c>
      <c r="CR28" s="11">
        <v>7</v>
      </c>
      <c r="CS28" s="11">
        <v>5</v>
      </c>
      <c r="CT28" s="12">
        <f t="shared" si="11"/>
        <v>1030</v>
      </c>
      <c r="CU28" s="12">
        <f t="shared" si="12"/>
        <v>824</v>
      </c>
      <c r="CV28" s="12">
        <f t="shared" si="13"/>
        <v>721</v>
      </c>
      <c r="CW28" s="12">
        <f t="shared" si="14"/>
        <v>515</v>
      </c>
      <c r="CX28" s="12">
        <f t="shared" si="15"/>
        <v>3090</v>
      </c>
      <c r="CY28" s="12">
        <f t="shared" si="105"/>
        <v>30</v>
      </c>
      <c r="CZ28" s="12">
        <f t="shared" si="106"/>
        <v>5778</v>
      </c>
      <c r="DA28" s="11">
        <v>170</v>
      </c>
      <c r="DB28" s="11">
        <v>151</v>
      </c>
      <c r="DC28" s="11">
        <v>85</v>
      </c>
      <c r="DD28" s="14">
        <f t="shared" si="107"/>
        <v>107</v>
      </c>
      <c r="DE28" s="11">
        <f t="shared" si="108"/>
        <v>25670</v>
      </c>
      <c r="DF28" s="11">
        <v>2</v>
      </c>
      <c r="DG28" s="11">
        <v>3</v>
      </c>
      <c r="DH28" s="11">
        <v>4</v>
      </c>
      <c r="DI28" s="11">
        <v>5</v>
      </c>
      <c r="DJ28" s="11">
        <v>7</v>
      </c>
      <c r="DK28" s="16">
        <f t="shared" si="109"/>
        <v>4.2</v>
      </c>
      <c r="DL28" s="12">
        <v>111</v>
      </c>
      <c r="DM28" s="12">
        <v>84</v>
      </c>
      <c r="DN28" s="12">
        <f t="shared" si="110"/>
        <v>27</v>
      </c>
      <c r="DO28" s="12">
        <v>105</v>
      </c>
      <c r="DP28" s="12">
        <v>113</v>
      </c>
      <c r="DQ28" s="12">
        <v>327</v>
      </c>
      <c r="DR28" s="12">
        <v>334</v>
      </c>
      <c r="DS28" s="17">
        <v>4.5</v>
      </c>
      <c r="DT28" s="18">
        <v>0.99</v>
      </c>
      <c r="DU28" s="16">
        <v>6.6</v>
      </c>
      <c r="DV28" s="12">
        <v>4</v>
      </c>
      <c r="DW28" s="11">
        <v>10</v>
      </c>
      <c r="DX28" s="11">
        <v>9</v>
      </c>
      <c r="DY28" s="11">
        <v>7</v>
      </c>
      <c r="DZ28" s="11">
        <v>5</v>
      </c>
      <c r="EA28" s="12">
        <f t="shared" si="16"/>
        <v>960</v>
      </c>
      <c r="EB28" s="12">
        <f t="shared" si="17"/>
        <v>864</v>
      </c>
      <c r="EC28" s="12">
        <f t="shared" si="18"/>
        <v>672</v>
      </c>
      <c r="ED28" s="12">
        <f t="shared" si="19"/>
        <v>480</v>
      </c>
      <c r="EE28" s="12">
        <f t="shared" si="111"/>
        <v>31</v>
      </c>
      <c r="EF28" s="12">
        <f t="shared" si="20"/>
        <v>2976</v>
      </c>
      <c r="EG28" s="11">
        <v>11</v>
      </c>
      <c r="EH28" s="11">
        <v>9</v>
      </c>
      <c r="EI28" s="11">
        <v>7</v>
      </c>
      <c r="EJ28" s="11">
        <v>6</v>
      </c>
      <c r="EK28" s="12">
        <f t="shared" si="21"/>
        <v>1133</v>
      </c>
      <c r="EL28" s="12">
        <f t="shared" si="22"/>
        <v>927</v>
      </c>
      <c r="EM28" s="12">
        <f t="shared" si="23"/>
        <v>721</v>
      </c>
      <c r="EN28" s="12">
        <f t="shared" si="24"/>
        <v>618</v>
      </c>
      <c r="EO28" s="12">
        <f t="shared" si="112"/>
        <v>33</v>
      </c>
      <c r="EP28" s="12">
        <f t="shared" si="25"/>
        <v>3399</v>
      </c>
      <c r="EQ28" s="12">
        <f t="shared" si="113"/>
        <v>6375</v>
      </c>
      <c r="ER28" s="11">
        <v>169</v>
      </c>
      <c r="ES28" s="11">
        <v>159</v>
      </c>
      <c r="ET28" s="11">
        <v>87</v>
      </c>
      <c r="EU28" s="14">
        <f t="shared" si="114"/>
        <v>111</v>
      </c>
      <c r="EV28" s="11">
        <f t="shared" si="115"/>
        <v>26871</v>
      </c>
      <c r="EW28" s="11">
        <v>2</v>
      </c>
      <c r="EX28" s="11">
        <v>3</v>
      </c>
      <c r="EY28" s="11">
        <v>4</v>
      </c>
      <c r="EZ28" s="11">
        <v>5</v>
      </c>
      <c r="FA28" s="11">
        <v>7</v>
      </c>
      <c r="FB28" s="11">
        <f t="shared" si="116"/>
        <v>4.2</v>
      </c>
      <c r="FC28" s="12">
        <v>118</v>
      </c>
      <c r="FD28" s="12">
        <v>91</v>
      </c>
      <c r="FE28" s="12">
        <f t="shared" si="117"/>
        <v>27</v>
      </c>
      <c r="FF28" s="12">
        <v>112</v>
      </c>
      <c r="FG28" s="12">
        <v>119</v>
      </c>
      <c r="FH28" s="12">
        <v>329</v>
      </c>
      <c r="FI28" s="12">
        <v>339</v>
      </c>
      <c r="FJ28" s="12">
        <v>5.4</v>
      </c>
      <c r="FK28" s="18">
        <v>2.1800000000000002</v>
      </c>
      <c r="FL28" s="16">
        <v>6.9</v>
      </c>
      <c r="FM28" s="12">
        <v>4</v>
      </c>
      <c r="FN28" s="12">
        <v>5</v>
      </c>
      <c r="FO28" s="11">
        <v>72</v>
      </c>
      <c r="FP28" s="11">
        <v>69</v>
      </c>
      <c r="FQ28" s="11">
        <v>107</v>
      </c>
      <c r="FR28" s="11">
        <v>69</v>
      </c>
      <c r="FS28" s="14">
        <f t="shared" si="118"/>
        <v>81.666666666666671</v>
      </c>
      <c r="FT28" s="11">
        <f t="shared" si="119"/>
        <v>7704</v>
      </c>
      <c r="FU28" s="11">
        <v>121</v>
      </c>
      <c r="FV28" s="11">
        <v>68</v>
      </c>
      <c r="FW28" s="14">
        <f t="shared" si="120"/>
        <v>85.666666666666671</v>
      </c>
      <c r="FX28" s="11">
        <f t="shared" si="121"/>
        <v>8349</v>
      </c>
      <c r="FY28" s="12">
        <v>4</v>
      </c>
      <c r="FZ28" s="12">
        <v>3</v>
      </c>
      <c r="GA28" s="16">
        <v>109</v>
      </c>
      <c r="GB28" s="16">
        <f t="shared" si="26"/>
        <v>90.833333333333329</v>
      </c>
      <c r="GC28" s="12">
        <v>116</v>
      </c>
      <c r="GD28" s="16">
        <f t="shared" si="27"/>
        <v>96.666666666666671</v>
      </c>
      <c r="GE28" s="16">
        <v>110</v>
      </c>
      <c r="GF28" s="16">
        <f t="shared" si="28"/>
        <v>85.9375</v>
      </c>
      <c r="GG28" s="16">
        <v>120</v>
      </c>
      <c r="GH28" s="16">
        <f t="shared" si="29"/>
        <v>93.75</v>
      </c>
      <c r="GI28" s="16">
        <v>71.900000000000006</v>
      </c>
      <c r="GJ28" s="16">
        <f t="shared" si="30"/>
        <v>7.5835475578406033</v>
      </c>
      <c r="GK28" s="12">
        <v>74.3</v>
      </c>
      <c r="GL28" s="16">
        <f t="shared" si="31"/>
        <v>4.4987146529562949</v>
      </c>
      <c r="GM28" s="11">
        <v>104</v>
      </c>
      <c r="GN28" s="18">
        <f t="shared" si="32"/>
        <v>5.4545454545454533</v>
      </c>
      <c r="GO28" s="12">
        <v>106</v>
      </c>
      <c r="GP28" s="18">
        <f t="shared" si="33"/>
        <v>3.6363636363636402</v>
      </c>
      <c r="GQ28" s="18">
        <v>196</v>
      </c>
      <c r="GR28" s="18">
        <f t="shared" si="34"/>
        <v>164.70588235294119</v>
      </c>
      <c r="GS28" s="18">
        <v>137</v>
      </c>
      <c r="GT28" s="18">
        <f t="shared" si="35"/>
        <v>115.12605042016807</v>
      </c>
      <c r="GU28" s="18">
        <v>430</v>
      </c>
      <c r="GV28" s="18"/>
      <c r="GW28" s="18">
        <v>366</v>
      </c>
      <c r="GX28" s="18"/>
      <c r="GY28" s="17">
        <v>6.4</v>
      </c>
      <c r="GZ28" s="12">
        <v>6.1</v>
      </c>
      <c r="HA28" s="18">
        <v>2.4500000000000002</v>
      </c>
      <c r="HB28" s="12">
        <v>2.14</v>
      </c>
      <c r="HC28" s="16">
        <v>7.1</v>
      </c>
      <c r="HD28" s="12">
        <v>7.3</v>
      </c>
      <c r="HE28" s="16">
        <v>78.099999999999994</v>
      </c>
      <c r="HF28" s="11">
        <v>109</v>
      </c>
      <c r="HG28" s="11">
        <v>11</v>
      </c>
      <c r="HH28" s="11">
        <v>8</v>
      </c>
      <c r="HI28" s="11">
        <v>5</v>
      </c>
      <c r="HJ28" s="11">
        <v>4</v>
      </c>
      <c r="HK28" s="12">
        <f t="shared" si="36"/>
        <v>1056</v>
      </c>
      <c r="HL28" s="12">
        <f t="shared" si="37"/>
        <v>768</v>
      </c>
      <c r="HM28" s="12">
        <f t="shared" si="38"/>
        <v>480</v>
      </c>
      <c r="HN28" s="12">
        <f t="shared" si="39"/>
        <v>384</v>
      </c>
      <c r="HO28" s="12">
        <f t="shared" si="122"/>
        <v>28</v>
      </c>
      <c r="HP28" s="12">
        <f t="shared" si="40"/>
        <v>2688</v>
      </c>
      <c r="HQ28" s="11">
        <v>10</v>
      </c>
      <c r="HR28" s="11">
        <v>8</v>
      </c>
      <c r="HS28" s="11">
        <v>6</v>
      </c>
      <c r="HT28" s="11">
        <v>4</v>
      </c>
      <c r="HU28" s="12">
        <f t="shared" si="41"/>
        <v>1030</v>
      </c>
      <c r="HV28" s="12">
        <f t="shared" si="42"/>
        <v>824</v>
      </c>
      <c r="HW28" s="12">
        <f t="shared" si="43"/>
        <v>618</v>
      </c>
      <c r="HX28" s="12">
        <f t="shared" si="44"/>
        <v>412</v>
      </c>
      <c r="HY28" s="12">
        <f t="shared" si="123"/>
        <v>28</v>
      </c>
      <c r="HZ28" s="12">
        <f t="shared" si="45"/>
        <v>2884</v>
      </c>
      <c r="IA28" s="12">
        <f t="shared" si="124"/>
        <v>5572</v>
      </c>
      <c r="IB28" s="11">
        <v>149</v>
      </c>
      <c r="IC28" s="11">
        <v>159</v>
      </c>
      <c r="ID28" s="11">
        <v>75</v>
      </c>
      <c r="IE28" s="14">
        <f t="shared" si="125"/>
        <v>103</v>
      </c>
      <c r="IF28" s="12">
        <f t="shared" si="46"/>
        <v>23691</v>
      </c>
      <c r="IG28" s="11">
        <v>0</v>
      </c>
      <c r="IH28" s="11">
        <v>2</v>
      </c>
      <c r="II28" s="11">
        <v>3</v>
      </c>
      <c r="IJ28" s="11">
        <v>5</v>
      </c>
      <c r="IK28" s="11">
        <v>6</v>
      </c>
      <c r="IL28" s="16">
        <f t="shared" si="126"/>
        <v>3.2</v>
      </c>
      <c r="IM28" s="12">
        <v>100</v>
      </c>
      <c r="IN28" s="12">
        <v>106</v>
      </c>
      <c r="IO28" s="12">
        <f t="shared" si="127"/>
        <v>-6</v>
      </c>
      <c r="IP28" s="12">
        <v>104</v>
      </c>
      <c r="IQ28" s="12">
        <v>113</v>
      </c>
      <c r="IR28" s="12">
        <v>312</v>
      </c>
      <c r="IS28" s="12">
        <v>318</v>
      </c>
      <c r="IT28" s="12">
        <v>5.0999999999999996</v>
      </c>
      <c r="IU28" s="12">
        <v>0.91</v>
      </c>
      <c r="IV28" s="16">
        <v>4.9000000000000004</v>
      </c>
      <c r="IW28" s="12">
        <v>2</v>
      </c>
      <c r="IX28" s="11">
        <v>10</v>
      </c>
      <c r="IY28" s="11">
        <v>7</v>
      </c>
      <c r="IZ28" s="11">
        <v>5</v>
      </c>
      <c r="JA28" s="11">
        <v>4</v>
      </c>
      <c r="JB28" s="12">
        <f t="shared" si="47"/>
        <v>960</v>
      </c>
      <c r="JC28" s="12">
        <f t="shared" si="48"/>
        <v>672</v>
      </c>
      <c r="JD28" s="12">
        <f t="shared" si="49"/>
        <v>480</v>
      </c>
      <c r="JE28" s="12">
        <f t="shared" si="50"/>
        <v>384</v>
      </c>
      <c r="JF28" s="12">
        <f t="shared" si="128"/>
        <v>26</v>
      </c>
      <c r="JG28" s="12">
        <f t="shared" si="51"/>
        <v>2496</v>
      </c>
      <c r="JH28" s="11">
        <v>9</v>
      </c>
      <c r="JI28" s="11">
        <v>8</v>
      </c>
      <c r="JJ28" s="11">
        <v>5</v>
      </c>
      <c r="JK28" s="11">
        <v>4</v>
      </c>
      <c r="JL28" s="12">
        <f t="shared" si="52"/>
        <v>927</v>
      </c>
      <c r="JM28" s="12">
        <f t="shared" si="53"/>
        <v>824</v>
      </c>
      <c r="JN28" s="12">
        <f t="shared" si="54"/>
        <v>515</v>
      </c>
      <c r="JO28" s="12">
        <f t="shared" si="55"/>
        <v>412</v>
      </c>
      <c r="JP28" s="12">
        <f t="shared" si="129"/>
        <v>26</v>
      </c>
      <c r="JQ28" s="12">
        <f t="shared" si="56"/>
        <v>2678</v>
      </c>
      <c r="JR28" s="12">
        <f t="shared" si="130"/>
        <v>5174</v>
      </c>
      <c r="JS28" s="11">
        <v>147</v>
      </c>
      <c r="JT28" s="11">
        <v>161</v>
      </c>
      <c r="JU28" s="11">
        <v>78</v>
      </c>
      <c r="JV28" s="14">
        <f t="shared" si="131"/>
        <v>105.66666666666667</v>
      </c>
      <c r="JW28" s="11">
        <f t="shared" si="132"/>
        <v>23667</v>
      </c>
      <c r="JX28" s="11">
        <v>2</v>
      </c>
      <c r="JY28" s="11">
        <v>3</v>
      </c>
      <c r="JZ28" s="11">
        <v>4</v>
      </c>
      <c r="KA28" s="11">
        <v>5</v>
      </c>
      <c r="KB28" s="11">
        <v>7</v>
      </c>
      <c r="KC28" s="16">
        <f t="shared" si="133"/>
        <v>4.2</v>
      </c>
      <c r="KD28" s="12">
        <v>106</v>
      </c>
      <c r="KE28" s="12">
        <v>95</v>
      </c>
      <c r="KF28" s="12">
        <f t="shared" si="134"/>
        <v>11</v>
      </c>
      <c r="KG28" s="12">
        <v>118</v>
      </c>
      <c r="KH28" s="12">
        <v>127</v>
      </c>
      <c r="KI28" s="12">
        <v>333</v>
      </c>
      <c r="KJ28" s="12">
        <v>342</v>
      </c>
      <c r="KK28" s="17">
        <v>6</v>
      </c>
      <c r="KL28" s="12">
        <v>1.26</v>
      </c>
      <c r="KM28" s="16">
        <v>5.0999999999999996</v>
      </c>
      <c r="KN28" s="12">
        <v>3</v>
      </c>
      <c r="KO28" s="11">
        <v>9</v>
      </c>
      <c r="KP28" s="11">
        <v>6</v>
      </c>
      <c r="KQ28" s="11">
        <v>4</v>
      </c>
      <c r="KR28" s="11">
        <v>3</v>
      </c>
      <c r="KS28" s="12">
        <f t="shared" si="57"/>
        <v>864</v>
      </c>
      <c r="KT28" s="12">
        <f t="shared" si="58"/>
        <v>576</v>
      </c>
      <c r="KU28" s="11">
        <f t="shared" si="59"/>
        <v>384</v>
      </c>
      <c r="KV28" s="12">
        <f t="shared" si="60"/>
        <v>288</v>
      </c>
      <c r="KW28" s="12">
        <f t="shared" si="135"/>
        <v>22</v>
      </c>
      <c r="KX28" s="12">
        <f t="shared" si="61"/>
        <v>2112</v>
      </c>
      <c r="KY28" s="11">
        <v>8</v>
      </c>
      <c r="KZ28" s="11">
        <v>7</v>
      </c>
      <c r="LA28" s="11">
        <v>5</v>
      </c>
      <c r="LB28" s="11">
        <v>4</v>
      </c>
      <c r="LC28" s="12">
        <f t="shared" si="62"/>
        <v>824</v>
      </c>
      <c r="LD28" s="12">
        <f t="shared" si="63"/>
        <v>721</v>
      </c>
      <c r="LE28" s="12">
        <f t="shared" si="64"/>
        <v>515</v>
      </c>
      <c r="LF28" s="12">
        <f t="shared" si="65"/>
        <v>412</v>
      </c>
      <c r="LG28" s="12">
        <f t="shared" si="136"/>
        <v>24</v>
      </c>
      <c r="LH28" s="12">
        <f t="shared" si="66"/>
        <v>2472</v>
      </c>
      <c r="LI28" s="12">
        <f t="shared" si="137"/>
        <v>4584</v>
      </c>
      <c r="LJ28" s="11">
        <v>149</v>
      </c>
      <c r="LK28" s="11">
        <v>167</v>
      </c>
      <c r="LL28" s="11">
        <v>86</v>
      </c>
      <c r="LM28" s="14">
        <f t="shared" si="138"/>
        <v>113</v>
      </c>
      <c r="LN28" s="11">
        <f t="shared" si="139"/>
        <v>24883</v>
      </c>
      <c r="LO28" s="11">
        <v>3</v>
      </c>
      <c r="LP28" s="11">
        <v>4</v>
      </c>
      <c r="LQ28" s="11">
        <v>5</v>
      </c>
      <c r="LR28" s="11">
        <v>6</v>
      </c>
      <c r="LS28" s="11">
        <v>7</v>
      </c>
      <c r="LT28" s="16">
        <f t="shared" si="140"/>
        <v>5</v>
      </c>
      <c r="LU28" s="12">
        <v>106</v>
      </c>
      <c r="LV28" s="12">
        <v>99</v>
      </c>
      <c r="LW28" s="12">
        <f t="shared" si="141"/>
        <v>7</v>
      </c>
      <c r="LX28" s="12">
        <v>126</v>
      </c>
      <c r="LY28" s="12">
        <v>130</v>
      </c>
      <c r="LZ28" s="12">
        <v>348</v>
      </c>
      <c r="MA28" s="12">
        <v>342</v>
      </c>
      <c r="MB28" s="12">
        <v>6.1</v>
      </c>
      <c r="MC28" s="12">
        <v>1.47</v>
      </c>
      <c r="MD28" s="16">
        <v>5.3</v>
      </c>
      <c r="ME28" s="12">
        <v>3</v>
      </c>
      <c r="MF28" s="12">
        <v>4</v>
      </c>
      <c r="MG28" s="11">
        <v>85</v>
      </c>
      <c r="MH28" s="11">
        <v>88</v>
      </c>
      <c r="MI28" s="11">
        <v>103</v>
      </c>
      <c r="MJ28" s="11">
        <v>70</v>
      </c>
      <c r="MK28" s="14">
        <f t="shared" si="142"/>
        <v>81</v>
      </c>
      <c r="ML28" s="11">
        <f t="shared" si="143"/>
        <v>8755</v>
      </c>
      <c r="MM28" s="11">
        <v>105</v>
      </c>
      <c r="MN28" s="11">
        <v>74</v>
      </c>
      <c r="MO28" s="14">
        <f t="shared" si="67"/>
        <v>84.333333333333329</v>
      </c>
      <c r="MP28" s="11">
        <f t="shared" si="144"/>
        <v>9240</v>
      </c>
      <c r="MQ28" s="12">
        <v>5</v>
      </c>
      <c r="MR28" s="12">
        <v>3</v>
      </c>
      <c r="MS28" s="16">
        <v>102</v>
      </c>
      <c r="MT28" s="18">
        <f t="shared" si="68"/>
        <v>85</v>
      </c>
      <c r="MU28" s="18">
        <v>109</v>
      </c>
      <c r="MV28" s="18">
        <f t="shared" si="69"/>
        <v>90.833333333333329</v>
      </c>
      <c r="MW28" s="16">
        <v>100</v>
      </c>
      <c r="MX28" s="18">
        <f t="shared" si="70"/>
        <v>78.125</v>
      </c>
      <c r="MY28" s="18">
        <v>112</v>
      </c>
      <c r="MZ28" s="18">
        <f t="shared" si="71"/>
        <v>87.5</v>
      </c>
      <c r="NA28" s="16">
        <v>70.8</v>
      </c>
      <c r="NB28" s="16">
        <f t="shared" si="72"/>
        <v>9.3469910371318718</v>
      </c>
      <c r="NC28" s="12">
        <v>73.400000000000006</v>
      </c>
      <c r="ND28" s="18">
        <f t="shared" si="73"/>
        <v>6.0179257362355827</v>
      </c>
      <c r="NE28" s="12">
        <v>100</v>
      </c>
      <c r="NF28" s="18">
        <f t="shared" si="74"/>
        <v>8.2568807339449535</v>
      </c>
      <c r="NG28" s="12">
        <v>104</v>
      </c>
      <c r="NH28" s="18">
        <f t="shared" si="75"/>
        <v>4.5871559633027488</v>
      </c>
      <c r="NI28" s="12">
        <v>244</v>
      </c>
      <c r="NJ28" s="18">
        <f t="shared" si="76"/>
        <v>187.69230769230768</v>
      </c>
      <c r="NK28" s="12">
        <v>191</v>
      </c>
      <c r="NL28" s="18">
        <f t="shared" si="77"/>
        <v>146.92307692307693</v>
      </c>
      <c r="NM28" s="12">
        <v>477</v>
      </c>
      <c r="NN28" s="12">
        <v>419</v>
      </c>
      <c r="NO28" s="12">
        <v>7.7</v>
      </c>
      <c r="NP28" s="17">
        <v>7</v>
      </c>
      <c r="NQ28" s="12">
        <v>1.64</v>
      </c>
      <c r="NR28" s="12">
        <v>1.74</v>
      </c>
      <c r="NS28" s="16">
        <v>5.5</v>
      </c>
      <c r="NT28" s="11">
        <v>5.3</v>
      </c>
      <c r="NU28" s="12">
        <f t="shared" si="78"/>
        <v>8544</v>
      </c>
      <c r="NV28" s="12">
        <f t="shared" si="79"/>
        <v>9270</v>
      </c>
      <c r="NW28" s="12">
        <f t="shared" si="145"/>
        <v>17814</v>
      </c>
      <c r="NX28" s="12">
        <f t="shared" si="80"/>
        <v>7296</v>
      </c>
      <c r="NY28" s="12">
        <f t="shared" si="81"/>
        <v>8034</v>
      </c>
      <c r="NZ28" s="12">
        <f t="shared" si="146"/>
        <v>15330</v>
      </c>
    </row>
    <row r="29" spans="1:390" x14ac:dyDescent="0.3">
      <c r="A29" s="13">
        <v>28</v>
      </c>
      <c r="B29" s="14">
        <v>29</v>
      </c>
      <c r="C29" s="15">
        <v>3.5</v>
      </c>
      <c r="D29" s="16">
        <v>94.1</v>
      </c>
      <c r="E29" s="11">
        <v>1.83</v>
      </c>
      <c r="F29" s="16">
        <f t="shared" si="82"/>
        <v>28.098778703454862</v>
      </c>
      <c r="G29" s="16">
        <v>79.5</v>
      </c>
      <c r="H29" s="16">
        <v>97.5</v>
      </c>
      <c r="I29" s="16">
        <v>8</v>
      </c>
      <c r="J29" s="16">
        <v>6.5</v>
      </c>
      <c r="K29" s="16">
        <v>11.5</v>
      </c>
      <c r="L29" s="16">
        <v>14.5</v>
      </c>
      <c r="M29" s="16">
        <v>6.5</v>
      </c>
      <c r="N29" s="16">
        <v>8.5</v>
      </c>
      <c r="O29" s="16">
        <v>19</v>
      </c>
      <c r="P29" s="16">
        <v>2.5</v>
      </c>
      <c r="Q29" s="16">
        <v>6</v>
      </c>
      <c r="R29" s="16">
        <v>5.5</v>
      </c>
      <c r="S29" s="16">
        <f t="shared" si="83"/>
        <v>88.5</v>
      </c>
      <c r="T29" s="16">
        <f t="shared" si="0"/>
        <v>9.8375000000000004</v>
      </c>
      <c r="U29" s="16">
        <f t="shared" si="1"/>
        <v>22.982108642415653</v>
      </c>
      <c r="V29" s="16">
        <f t="shared" si="2"/>
        <v>0.81538461538461537</v>
      </c>
      <c r="W29" s="16">
        <f t="shared" si="3"/>
        <v>21.62616423251313</v>
      </c>
      <c r="X29" s="16">
        <f t="shared" si="4"/>
        <v>72.473835767486861</v>
      </c>
      <c r="Y29" s="16">
        <f t="shared" si="84"/>
        <v>77.017891357584347</v>
      </c>
      <c r="Z29" s="14">
        <v>91</v>
      </c>
      <c r="AA29" s="16">
        <v>4.4000000000000004</v>
      </c>
      <c r="AB29" s="16">
        <f t="shared" si="85"/>
        <v>56.755885198323107</v>
      </c>
      <c r="AC29" s="16">
        <f t="shared" si="86"/>
        <v>0.98765333333333349</v>
      </c>
      <c r="AD29" s="16">
        <v>108</v>
      </c>
      <c r="AE29" s="16">
        <v>110</v>
      </c>
      <c r="AF29" s="16">
        <v>108</v>
      </c>
      <c r="AG29" s="16">
        <v>110</v>
      </c>
      <c r="AH29" s="16">
        <f t="shared" si="87"/>
        <v>86.4</v>
      </c>
      <c r="AI29" s="16">
        <f t="shared" si="88"/>
        <v>88</v>
      </c>
      <c r="AJ29" s="11">
        <v>87</v>
      </c>
      <c r="AK29" s="11">
        <v>88</v>
      </c>
      <c r="AL29" s="16">
        <v>87.6</v>
      </c>
      <c r="AM29" s="11">
        <v>136</v>
      </c>
      <c r="AN29" s="11">
        <v>10</v>
      </c>
      <c r="AO29" s="11">
        <v>12</v>
      </c>
      <c r="AP29" s="11">
        <v>11</v>
      </c>
      <c r="AQ29" s="11">
        <v>10</v>
      </c>
      <c r="AR29" s="11">
        <v>8</v>
      </c>
      <c r="AS29" s="11">
        <f t="shared" si="89"/>
        <v>1044</v>
      </c>
      <c r="AT29" s="11">
        <f t="shared" si="90"/>
        <v>957</v>
      </c>
      <c r="AU29" s="11">
        <f t="shared" si="91"/>
        <v>870</v>
      </c>
      <c r="AV29" s="11">
        <f t="shared" si="92"/>
        <v>696</v>
      </c>
      <c r="AW29" s="11">
        <f t="shared" si="93"/>
        <v>41</v>
      </c>
      <c r="AX29" s="11">
        <f t="shared" si="5"/>
        <v>3567</v>
      </c>
      <c r="AY29" s="11">
        <v>10</v>
      </c>
      <c r="AZ29" s="11">
        <v>8</v>
      </c>
      <c r="BA29" s="11">
        <v>6</v>
      </c>
      <c r="BB29" s="11">
        <v>5</v>
      </c>
      <c r="BC29" s="11">
        <f t="shared" si="147"/>
        <v>880</v>
      </c>
      <c r="BD29" s="11">
        <f t="shared" si="94"/>
        <v>704</v>
      </c>
      <c r="BE29" s="11">
        <f t="shared" si="95"/>
        <v>528</v>
      </c>
      <c r="BF29" s="11">
        <f t="shared" si="96"/>
        <v>440</v>
      </c>
      <c r="BG29" s="11">
        <f t="shared" si="97"/>
        <v>29</v>
      </c>
      <c r="BH29" s="12">
        <f t="shared" si="98"/>
        <v>2552</v>
      </c>
      <c r="BI29" s="12">
        <f t="shared" si="99"/>
        <v>6119</v>
      </c>
      <c r="BJ29" s="11">
        <v>170</v>
      </c>
      <c r="BK29" s="11">
        <v>162</v>
      </c>
      <c r="BL29" s="11">
        <v>87</v>
      </c>
      <c r="BM29" s="14">
        <f t="shared" si="100"/>
        <v>112</v>
      </c>
      <c r="BN29" s="11">
        <f t="shared" si="101"/>
        <v>27540</v>
      </c>
      <c r="BO29" s="11">
        <v>0</v>
      </c>
      <c r="BP29" s="11">
        <v>3</v>
      </c>
      <c r="BQ29" s="11">
        <v>4</v>
      </c>
      <c r="BR29" s="11">
        <v>7</v>
      </c>
      <c r="BS29" s="11">
        <v>8</v>
      </c>
      <c r="BT29" s="16">
        <f t="shared" si="102"/>
        <v>4.4000000000000004</v>
      </c>
      <c r="BU29" s="12">
        <v>105</v>
      </c>
      <c r="BV29" s="12">
        <v>89</v>
      </c>
      <c r="BW29" s="12">
        <f t="shared" si="103"/>
        <v>16</v>
      </c>
      <c r="BX29" s="12">
        <v>85</v>
      </c>
      <c r="BY29" s="12">
        <v>92</v>
      </c>
      <c r="BZ29" s="12">
        <v>297</v>
      </c>
      <c r="CA29" s="12">
        <v>306</v>
      </c>
      <c r="CB29" s="17">
        <v>3.9</v>
      </c>
      <c r="CC29" s="12">
        <v>2.13</v>
      </c>
      <c r="CD29" s="16">
        <v>7.4</v>
      </c>
      <c r="CE29" s="12">
        <v>4</v>
      </c>
      <c r="CF29" s="11">
        <v>11</v>
      </c>
      <c r="CG29" s="11">
        <v>10</v>
      </c>
      <c r="CH29" s="11">
        <v>8</v>
      </c>
      <c r="CI29" s="11">
        <v>6</v>
      </c>
      <c r="CJ29" s="11">
        <f t="shared" si="6"/>
        <v>957</v>
      </c>
      <c r="CK29" s="11">
        <f t="shared" si="7"/>
        <v>870</v>
      </c>
      <c r="CL29" s="11">
        <f t="shared" si="8"/>
        <v>696</v>
      </c>
      <c r="CM29" s="11">
        <f t="shared" si="9"/>
        <v>522</v>
      </c>
      <c r="CN29" s="11">
        <f t="shared" si="104"/>
        <v>35</v>
      </c>
      <c r="CO29" s="12">
        <f t="shared" si="10"/>
        <v>3045</v>
      </c>
      <c r="CP29" s="11">
        <v>10</v>
      </c>
      <c r="CQ29" s="11">
        <v>7</v>
      </c>
      <c r="CR29" s="11">
        <v>6</v>
      </c>
      <c r="CS29" s="11">
        <v>5</v>
      </c>
      <c r="CT29" s="12">
        <f t="shared" si="11"/>
        <v>880</v>
      </c>
      <c r="CU29" s="12">
        <f t="shared" si="12"/>
        <v>616</v>
      </c>
      <c r="CV29" s="12">
        <f t="shared" si="13"/>
        <v>528</v>
      </c>
      <c r="CW29" s="12">
        <f t="shared" si="14"/>
        <v>440</v>
      </c>
      <c r="CX29" s="12">
        <f t="shared" si="15"/>
        <v>2464</v>
      </c>
      <c r="CY29" s="12">
        <f t="shared" si="105"/>
        <v>28</v>
      </c>
      <c r="CZ29" s="12">
        <f t="shared" si="106"/>
        <v>5509</v>
      </c>
      <c r="DA29" s="11">
        <v>176</v>
      </c>
      <c r="DB29" s="11">
        <v>156</v>
      </c>
      <c r="DC29" s="11">
        <v>88</v>
      </c>
      <c r="DD29" s="14">
        <f t="shared" si="107"/>
        <v>110.66666666666667</v>
      </c>
      <c r="DE29" s="11">
        <f t="shared" si="108"/>
        <v>27456</v>
      </c>
      <c r="DF29" s="11">
        <v>1</v>
      </c>
      <c r="DG29" s="11">
        <v>2</v>
      </c>
      <c r="DH29" s="11">
        <v>3</v>
      </c>
      <c r="DI29" s="11">
        <v>4</v>
      </c>
      <c r="DJ29" s="11">
        <v>7</v>
      </c>
      <c r="DK29" s="16">
        <f t="shared" si="109"/>
        <v>3.4</v>
      </c>
      <c r="DL29" s="12">
        <v>102</v>
      </c>
      <c r="DM29" s="12">
        <v>84</v>
      </c>
      <c r="DN29" s="12">
        <f t="shared" si="110"/>
        <v>18</v>
      </c>
      <c r="DO29" s="12">
        <v>92</v>
      </c>
      <c r="DP29" s="12">
        <v>99</v>
      </c>
      <c r="DQ29" s="12">
        <v>315</v>
      </c>
      <c r="DR29" s="12">
        <v>322</v>
      </c>
      <c r="DS29" s="17">
        <v>4.7</v>
      </c>
      <c r="DT29" s="18">
        <v>2.4500000000000002</v>
      </c>
      <c r="DU29" s="16">
        <v>7.6</v>
      </c>
      <c r="DV29" s="12">
        <v>5</v>
      </c>
      <c r="DW29" s="11">
        <v>12</v>
      </c>
      <c r="DX29" s="11">
        <v>10</v>
      </c>
      <c r="DY29" s="11">
        <v>8</v>
      </c>
      <c r="DZ29" s="11">
        <v>6</v>
      </c>
      <c r="EA29" s="12">
        <f t="shared" si="16"/>
        <v>1044</v>
      </c>
      <c r="EB29" s="12">
        <f t="shared" si="17"/>
        <v>870</v>
      </c>
      <c r="EC29" s="12">
        <f t="shared" si="18"/>
        <v>696</v>
      </c>
      <c r="ED29" s="12">
        <f t="shared" si="19"/>
        <v>522</v>
      </c>
      <c r="EE29" s="12">
        <f t="shared" si="111"/>
        <v>36</v>
      </c>
      <c r="EF29" s="12">
        <f t="shared" si="20"/>
        <v>3132</v>
      </c>
      <c r="EG29" s="11">
        <v>9</v>
      </c>
      <c r="EH29" s="11">
        <v>7</v>
      </c>
      <c r="EI29" s="11">
        <v>6</v>
      </c>
      <c r="EJ29" s="11">
        <v>6</v>
      </c>
      <c r="EK29" s="12">
        <f t="shared" si="21"/>
        <v>792</v>
      </c>
      <c r="EL29" s="12">
        <f t="shared" si="22"/>
        <v>616</v>
      </c>
      <c r="EM29" s="12">
        <f t="shared" si="23"/>
        <v>528</v>
      </c>
      <c r="EN29" s="12">
        <f t="shared" si="24"/>
        <v>528</v>
      </c>
      <c r="EO29" s="12">
        <f t="shared" si="112"/>
        <v>28</v>
      </c>
      <c r="EP29" s="12">
        <f t="shared" si="25"/>
        <v>2464</v>
      </c>
      <c r="EQ29" s="12">
        <f t="shared" si="113"/>
        <v>5596</v>
      </c>
      <c r="ER29" s="11">
        <v>175</v>
      </c>
      <c r="ES29" s="11">
        <v>161</v>
      </c>
      <c r="ET29" s="11">
        <v>84</v>
      </c>
      <c r="EU29" s="14">
        <f t="shared" si="114"/>
        <v>109.66666666666667</v>
      </c>
      <c r="EV29" s="11">
        <f t="shared" si="115"/>
        <v>28175</v>
      </c>
      <c r="EW29" s="11">
        <v>1</v>
      </c>
      <c r="EX29" s="11">
        <v>2</v>
      </c>
      <c r="EY29" s="11">
        <v>4</v>
      </c>
      <c r="EZ29" s="11">
        <v>7</v>
      </c>
      <c r="FA29" s="11">
        <v>8</v>
      </c>
      <c r="FB29" s="11">
        <f t="shared" si="116"/>
        <v>4.4000000000000004</v>
      </c>
      <c r="FC29" s="12">
        <v>99</v>
      </c>
      <c r="FD29" s="12">
        <v>78</v>
      </c>
      <c r="FE29" s="12">
        <f t="shared" si="117"/>
        <v>21</v>
      </c>
      <c r="FF29" s="12">
        <v>103</v>
      </c>
      <c r="FG29" s="12">
        <v>108</v>
      </c>
      <c r="FH29" s="12">
        <v>316</v>
      </c>
      <c r="FI29" s="12">
        <v>325</v>
      </c>
      <c r="FJ29" s="12">
        <v>4.2</v>
      </c>
      <c r="FK29" s="18">
        <v>2.64</v>
      </c>
      <c r="FL29" s="16">
        <v>7.1</v>
      </c>
      <c r="FM29" s="12">
        <v>5</v>
      </c>
      <c r="FN29" s="12">
        <v>8</v>
      </c>
      <c r="FO29" s="11">
        <v>76</v>
      </c>
      <c r="FP29" s="11">
        <v>71</v>
      </c>
      <c r="FQ29" s="11">
        <v>123</v>
      </c>
      <c r="FR29" s="11">
        <v>78</v>
      </c>
      <c r="FS29" s="14">
        <f t="shared" si="118"/>
        <v>93</v>
      </c>
      <c r="FT29" s="11">
        <f t="shared" si="119"/>
        <v>9348</v>
      </c>
      <c r="FU29" s="11">
        <v>107</v>
      </c>
      <c r="FV29" s="11">
        <v>81</v>
      </c>
      <c r="FW29" s="14">
        <f t="shared" si="120"/>
        <v>89.666666666666671</v>
      </c>
      <c r="FX29" s="11">
        <f t="shared" si="121"/>
        <v>7597</v>
      </c>
      <c r="FY29" s="12">
        <v>3</v>
      </c>
      <c r="FZ29" s="12">
        <v>1</v>
      </c>
      <c r="GA29" s="16">
        <v>95</v>
      </c>
      <c r="GB29" s="16">
        <f t="shared" si="26"/>
        <v>87.962962962962962</v>
      </c>
      <c r="GC29" s="12">
        <v>102</v>
      </c>
      <c r="GD29" s="16">
        <f t="shared" si="27"/>
        <v>94.444444444444443</v>
      </c>
      <c r="GE29" s="16">
        <v>95</v>
      </c>
      <c r="GF29" s="16">
        <f t="shared" si="28"/>
        <v>86.36363636363636</v>
      </c>
      <c r="GG29" s="16">
        <v>105</v>
      </c>
      <c r="GH29" s="16">
        <f t="shared" si="29"/>
        <v>95.454545454545453</v>
      </c>
      <c r="GI29" s="16">
        <v>80.599999999999994</v>
      </c>
      <c r="GJ29" s="16">
        <f t="shared" si="30"/>
        <v>7.9908675799086808</v>
      </c>
      <c r="GK29" s="12">
        <v>83.4</v>
      </c>
      <c r="GL29" s="16">
        <f t="shared" si="31"/>
        <v>4.7945205479451971</v>
      </c>
      <c r="GM29" s="11">
        <v>124</v>
      </c>
      <c r="GN29" s="18">
        <f t="shared" si="32"/>
        <v>8.8235294117647101</v>
      </c>
      <c r="GO29" s="12">
        <v>130</v>
      </c>
      <c r="GP29" s="18">
        <f t="shared" si="33"/>
        <v>4.4117647058823479</v>
      </c>
      <c r="GQ29" s="18">
        <v>211</v>
      </c>
      <c r="GR29" s="18">
        <f t="shared" si="34"/>
        <v>195.37037037037038</v>
      </c>
      <c r="GS29" s="18">
        <v>136</v>
      </c>
      <c r="GT29" s="18">
        <f t="shared" si="35"/>
        <v>125.92592592592592</v>
      </c>
      <c r="GU29" s="18">
        <v>446</v>
      </c>
      <c r="GV29" s="18"/>
      <c r="GW29" s="18">
        <v>364</v>
      </c>
      <c r="GX29" s="18"/>
      <c r="GY29" s="17">
        <v>5.0999999999999996</v>
      </c>
      <c r="GZ29" s="12">
        <v>5.0999999999999996</v>
      </c>
      <c r="HA29" s="18">
        <v>2.74</v>
      </c>
      <c r="HB29" s="12">
        <v>2.56</v>
      </c>
      <c r="HC29" s="16">
        <v>7.3</v>
      </c>
      <c r="HD29" s="12">
        <v>7.6</v>
      </c>
      <c r="HE29" s="16">
        <v>88.9</v>
      </c>
      <c r="HF29" s="11">
        <v>137</v>
      </c>
      <c r="HG29" s="11">
        <v>11</v>
      </c>
      <c r="HH29" s="11">
        <v>9</v>
      </c>
      <c r="HI29" s="11">
        <v>7</v>
      </c>
      <c r="HJ29" s="11">
        <v>5</v>
      </c>
      <c r="HK29" s="12">
        <f t="shared" si="36"/>
        <v>957</v>
      </c>
      <c r="HL29" s="12">
        <f t="shared" si="37"/>
        <v>783</v>
      </c>
      <c r="HM29" s="12">
        <f t="shared" si="38"/>
        <v>609</v>
      </c>
      <c r="HN29" s="12">
        <f t="shared" si="39"/>
        <v>435</v>
      </c>
      <c r="HO29" s="12">
        <f t="shared" si="122"/>
        <v>32</v>
      </c>
      <c r="HP29" s="12">
        <f t="shared" si="40"/>
        <v>2784</v>
      </c>
      <c r="HQ29" s="11">
        <v>10</v>
      </c>
      <c r="HR29" s="11">
        <v>8</v>
      </c>
      <c r="HS29" s="11">
        <v>6</v>
      </c>
      <c r="HT29" s="11">
        <v>5</v>
      </c>
      <c r="HU29" s="12">
        <f t="shared" si="41"/>
        <v>880</v>
      </c>
      <c r="HV29" s="12">
        <f t="shared" si="42"/>
        <v>704</v>
      </c>
      <c r="HW29" s="12">
        <f t="shared" si="43"/>
        <v>528</v>
      </c>
      <c r="HX29" s="12">
        <f t="shared" si="44"/>
        <v>440</v>
      </c>
      <c r="HY29" s="12">
        <f t="shared" si="123"/>
        <v>29</v>
      </c>
      <c r="HZ29" s="12">
        <f t="shared" si="45"/>
        <v>2552</v>
      </c>
      <c r="IA29" s="12">
        <f t="shared" si="124"/>
        <v>5336</v>
      </c>
      <c r="IB29" s="11">
        <v>137</v>
      </c>
      <c r="IC29" s="11">
        <v>131</v>
      </c>
      <c r="ID29" s="11">
        <v>68</v>
      </c>
      <c r="IE29" s="14">
        <f t="shared" si="125"/>
        <v>89</v>
      </c>
      <c r="IF29" s="12">
        <f t="shared" si="46"/>
        <v>17947</v>
      </c>
      <c r="IG29" s="11">
        <v>0</v>
      </c>
      <c r="IH29" s="11">
        <v>2</v>
      </c>
      <c r="II29" s="11">
        <v>3</v>
      </c>
      <c r="IJ29" s="11">
        <v>6</v>
      </c>
      <c r="IK29" s="11">
        <v>7</v>
      </c>
      <c r="IL29" s="16">
        <f t="shared" si="126"/>
        <v>3.6</v>
      </c>
      <c r="IM29" s="12">
        <v>139</v>
      </c>
      <c r="IN29" s="12">
        <v>113</v>
      </c>
      <c r="IO29" s="12">
        <f t="shared" si="127"/>
        <v>26</v>
      </c>
      <c r="IP29" s="12">
        <v>91</v>
      </c>
      <c r="IQ29" s="12">
        <v>99</v>
      </c>
      <c r="IR29" s="12">
        <v>318</v>
      </c>
      <c r="IS29" s="12">
        <v>327</v>
      </c>
      <c r="IT29" s="12">
        <v>4.9000000000000004</v>
      </c>
      <c r="IU29" s="12">
        <v>2.15</v>
      </c>
      <c r="IV29" s="16">
        <v>4.7</v>
      </c>
      <c r="IW29" s="12">
        <v>3</v>
      </c>
      <c r="IX29" s="11">
        <v>11</v>
      </c>
      <c r="IY29" s="11">
        <v>8</v>
      </c>
      <c r="IZ29" s="11">
        <v>6</v>
      </c>
      <c r="JA29" s="11">
        <v>4</v>
      </c>
      <c r="JB29" s="12">
        <f t="shared" si="47"/>
        <v>957</v>
      </c>
      <c r="JC29" s="12">
        <f t="shared" si="48"/>
        <v>696</v>
      </c>
      <c r="JD29" s="12">
        <f t="shared" si="49"/>
        <v>522</v>
      </c>
      <c r="JE29" s="12">
        <f t="shared" si="50"/>
        <v>348</v>
      </c>
      <c r="JF29" s="12">
        <f t="shared" si="128"/>
        <v>29</v>
      </c>
      <c r="JG29" s="12">
        <f t="shared" si="51"/>
        <v>2523</v>
      </c>
      <c r="JH29" s="11">
        <v>10</v>
      </c>
      <c r="JI29" s="11">
        <v>8</v>
      </c>
      <c r="JJ29" s="11">
        <v>6</v>
      </c>
      <c r="JK29" s="11">
        <v>5</v>
      </c>
      <c r="JL29" s="12">
        <f t="shared" si="52"/>
        <v>880</v>
      </c>
      <c r="JM29" s="12">
        <f t="shared" si="53"/>
        <v>704</v>
      </c>
      <c r="JN29" s="12">
        <f t="shared" si="54"/>
        <v>528</v>
      </c>
      <c r="JO29" s="12">
        <f t="shared" si="55"/>
        <v>440</v>
      </c>
      <c r="JP29" s="12">
        <f t="shared" si="129"/>
        <v>29</v>
      </c>
      <c r="JQ29" s="12">
        <f t="shared" si="56"/>
        <v>2552</v>
      </c>
      <c r="JR29" s="12">
        <f t="shared" si="130"/>
        <v>5075</v>
      </c>
      <c r="JS29" s="11">
        <v>134</v>
      </c>
      <c r="JT29" s="11">
        <v>138</v>
      </c>
      <c r="JU29" s="11">
        <v>75</v>
      </c>
      <c r="JV29" s="14">
        <f t="shared" si="131"/>
        <v>96</v>
      </c>
      <c r="JW29" s="11">
        <f t="shared" si="132"/>
        <v>18492</v>
      </c>
      <c r="JX29" s="11">
        <v>1</v>
      </c>
      <c r="JY29" s="11">
        <v>2</v>
      </c>
      <c r="JZ29" s="11">
        <v>4</v>
      </c>
      <c r="KA29" s="11">
        <v>6</v>
      </c>
      <c r="KB29" s="11">
        <v>8</v>
      </c>
      <c r="KC29" s="16">
        <f t="shared" si="133"/>
        <v>4.2</v>
      </c>
      <c r="KD29" s="12">
        <v>139</v>
      </c>
      <c r="KE29" s="12">
        <v>110</v>
      </c>
      <c r="KF29" s="12">
        <f t="shared" si="134"/>
        <v>29</v>
      </c>
      <c r="KG29" s="12">
        <v>106</v>
      </c>
      <c r="KH29" s="12">
        <v>113</v>
      </c>
      <c r="KI29" s="12">
        <v>331</v>
      </c>
      <c r="KJ29" s="12">
        <v>338</v>
      </c>
      <c r="KK29" s="17">
        <v>5.7</v>
      </c>
      <c r="KL29" s="12">
        <v>2.34</v>
      </c>
      <c r="KM29" s="16">
        <v>4.7</v>
      </c>
      <c r="KN29" s="12">
        <v>4</v>
      </c>
      <c r="KO29" s="11">
        <v>10</v>
      </c>
      <c r="KP29" s="11">
        <v>7</v>
      </c>
      <c r="KQ29" s="11">
        <v>5</v>
      </c>
      <c r="KR29" s="11">
        <v>4</v>
      </c>
      <c r="KS29" s="12">
        <f t="shared" si="57"/>
        <v>870</v>
      </c>
      <c r="KT29" s="12">
        <f t="shared" si="58"/>
        <v>609</v>
      </c>
      <c r="KU29" s="11">
        <f t="shared" si="59"/>
        <v>435</v>
      </c>
      <c r="KV29" s="12">
        <f t="shared" si="60"/>
        <v>348</v>
      </c>
      <c r="KW29" s="12">
        <f t="shared" si="135"/>
        <v>26</v>
      </c>
      <c r="KX29" s="12">
        <f t="shared" si="61"/>
        <v>2262</v>
      </c>
      <c r="KY29" s="11">
        <v>9</v>
      </c>
      <c r="KZ29" s="11">
        <v>8</v>
      </c>
      <c r="LA29" s="11">
        <v>6</v>
      </c>
      <c r="LB29" s="11">
        <v>5</v>
      </c>
      <c r="LC29" s="12">
        <f t="shared" si="62"/>
        <v>792</v>
      </c>
      <c r="LD29" s="12">
        <f t="shared" si="63"/>
        <v>704</v>
      </c>
      <c r="LE29" s="12">
        <f t="shared" si="64"/>
        <v>528</v>
      </c>
      <c r="LF29" s="12">
        <f t="shared" si="65"/>
        <v>440</v>
      </c>
      <c r="LG29" s="12">
        <f t="shared" si="136"/>
        <v>28</v>
      </c>
      <c r="LH29" s="12">
        <f t="shared" si="66"/>
        <v>2464</v>
      </c>
      <c r="LI29" s="12">
        <f t="shared" si="137"/>
        <v>4726</v>
      </c>
      <c r="LJ29" s="11">
        <v>141</v>
      </c>
      <c r="LK29" s="11">
        <v>132</v>
      </c>
      <c r="LL29" s="11">
        <v>77</v>
      </c>
      <c r="LM29" s="14">
        <f t="shared" si="138"/>
        <v>95.333333333333329</v>
      </c>
      <c r="LN29" s="11">
        <f t="shared" si="139"/>
        <v>18612</v>
      </c>
      <c r="LO29" s="11">
        <v>1</v>
      </c>
      <c r="LP29" s="11">
        <v>2</v>
      </c>
      <c r="LQ29" s="11">
        <v>4</v>
      </c>
      <c r="LR29" s="11">
        <v>6</v>
      </c>
      <c r="LS29" s="11">
        <v>9</v>
      </c>
      <c r="LT29" s="16">
        <f t="shared" si="140"/>
        <v>4.4000000000000004</v>
      </c>
      <c r="LU29" s="12">
        <v>139</v>
      </c>
      <c r="LV29" s="12">
        <v>110</v>
      </c>
      <c r="LW29" s="12">
        <f t="shared" si="141"/>
        <v>29</v>
      </c>
      <c r="LX29" s="12">
        <v>114</v>
      </c>
      <c r="LY29" s="12">
        <v>123</v>
      </c>
      <c r="LZ29" s="12">
        <v>333</v>
      </c>
      <c r="MA29" s="12">
        <v>332</v>
      </c>
      <c r="MB29" s="12">
        <v>6.4</v>
      </c>
      <c r="MC29" s="12">
        <v>2.5099999999999998</v>
      </c>
      <c r="MD29" s="16">
        <v>4.9000000000000004</v>
      </c>
      <c r="ME29" s="12">
        <v>4</v>
      </c>
      <c r="MF29" s="12">
        <v>7</v>
      </c>
      <c r="MG29" s="11">
        <v>87</v>
      </c>
      <c r="MH29" s="11">
        <v>82</v>
      </c>
      <c r="MI29" s="11">
        <v>129</v>
      </c>
      <c r="MJ29" s="11">
        <v>68</v>
      </c>
      <c r="MK29" s="14">
        <f t="shared" si="142"/>
        <v>88.333333333333329</v>
      </c>
      <c r="ML29" s="11">
        <f t="shared" si="143"/>
        <v>11223</v>
      </c>
      <c r="MM29" s="11">
        <v>130</v>
      </c>
      <c r="MN29" s="11">
        <v>66</v>
      </c>
      <c r="MO29" s="14">
        <f t="shared" si="67"/>
        <v>87.333333333333329</v>
      </c>
      <c r="MP29" s="11">
        <f t="shared" si="144"/>
        <v>10660</v>
      </c>
      <c r="MQ29" s="12">
        <v>4</v>
      </c>
      <c r="MR29" s="12">
        <v>2</v>
      </c>
      <c r="MS29" s="16">
        <v>96</v>
      </c>
      <c r="MT29" s="18">
        <f t="shared" si="68"/>
        <v>88.888888888888886</v>
      </c>
      <c r="MU29" s="18">
        <v>102</v>
      </c>
      <c r="MV29" s="18">
        <f t="shared" si="69"/>
        <v>94.444444444444443</v>
      </c>
      <c r="MW29" s="16">
        <v>90</v>
      </c>
      <c r="MX29" s="18">
        <f t="shared" si="70"/>
        <v>81.818181818181813</v>
      </c>
      <c r="MY29" s="18">
        <v>100</v>
      </c>
      <c r="MZ29" s="18">
        <f t="shared" si="71"/>
        <v>90.909090909090907</v>
      </c>
      <c r="NA29" s="16">
        <v>81.400000000000006</v>
      </c>
      <c r="NB29" s="16">
        <f t="shared" si="72"/>
        <v>8.4364454443194603</v>
      </c>
      <c r="NC29" s="12">
        <v>84.6</v>
      </c>
      <c r="ND29" s="18">
        <f t="shared" si="73"/>
        <v>4.8368953880764991</v>
      </c>
      <c r="NE29" s="12">
        <v>124</v>
      </c>
      <c r="NF29" s="18">
        <f t="shared" si="74"/>
        <v>9.4890510948905131</v>
      </c>
      <c r="NG29" s="12">
        <v>130</v>
      </c>
      <c r="NH29" s="18">
        <f t="shared" si="75"/>
        <v>5.1094890510948971</v>
      </c>
      <c r="NI29" s="12">
        <v>268</v>
      </c>
      <c r="NJ29" s="18">
        <f t="shared" si="76"/>
        <v>217.88617886178861</v>
      </c>
      <c r="NK29" s="12">
        <v>186</v>
      </c>
      <c r="NL29" s="18">
        <f t="shared" si="77"/>
        <v>151.21951219512195</v>
      </c>
      <c r="NM29" s="12">
        <v>499</v>
      </c>
      <c r="NN29" s="12">
        <v>414</v>
      </c>
      <c r="NO29" s="12">
        <v>7.3</v>
      </c>
      <c r="NP29" s="12">
        <v>6.2</v>
      </c>
      <c r="NQ29" s="12">
        <v>2.74</v>
      </c>
      <c r="NR29" s="12">
        <v>2.81</v>
      </c>
      <c r="NS29" s="16">
        <v>5.0999999999999996</v>
      </c>
      <c r="NT29" s="11">
        <v>4.9000000000000004</v>
      </c>
      <c r="NU29" s="12">
        <f t="shared" si="78"/>
        <v>9744</v>
      </c>
      <c r="NV29" s="12">
        <f t="shared" si="79"/>
        <v>7480</v>
      </c>
      <c r="NW29" s="12">
        <f t="shared" si="145"/>
        <v>17224</v>
      </c>
      <c r="NX29" s="12">
        <f t="shared" si="80"/>
        <v>7569</v>
      </c>
      <c r="NY29" s="12">
        <f t="shared" si="81"/>
        <v>7568</v>
      </c>
      <c r="NZ29" s="12">
        <f t="shared" si="146"/>
        <v>15137</v>
      </c>
    </row>
    <row r="30" spans="1:390" x14ac:dyDescent="0.3">
      <c r="A30" s="13">
        <v>29</v>
      </c>
      <c r="B30" s="14">
        <v>34</v>
      </c>
      <c r="C30" s="15">
        <v>5</v>
      </c>
      <c r="D30" s="16">
        <v>88.5</v>
      </c>
      <c r="E30" s="11">
        <v>1.79</v>
      </c>
      <c r="F30" s="16">
        <f t="shared" si="82"/>
        <v>27.620860772135703</v>
      </c>
      <c r="G30" s="16">
        <v>92.5</v>
      </c>
      <c r="H30" s="16">
        <v>102.5</v>
      </c>
      <c r="I30" s="16">
        <v>6.5</v>
      </c>
      <c r="J30" s="16">
        <v>4</v>
      </c>
      <c r="K30" s="16">
        <v>7</v>
      </c>
      <c r="L30" s="16">
        <v>8</v>
      </c>
      <c r="M30" s="16">
        <v>15.5</v>
      </c>
      <c r="N30" s="16">
        <v>9.5</v>
      </c>
      <c r="O30" s="16">
        <v>7.5</v>
      </c>
      <c r="P30" s="16">
        <v>7</v>
      </c>
      <c r="Q30" s="16">
        <v>4.5</v>
      </c>
      <c r="R30" s="16">
        <v>7</v>
      </c>
      <c r="S30" s="16">
        <f t="shared" si="83"/>
        <v>76.5</v>
      </c>
      <c r="T30" s="16">
        <f t="shared" si="0"/>
        <v>11.3675</v>
      </c>
      <c r="U30" s="16">
        <f t="shared" si="1"/>
        <v>21.30259897675927</v>
      </c>
      <c r="V30" s="16">
        <f t="shared" si="2"/>
        <v>0.90243902439024393</v>
      </c>
      <c r="W30" s="16">
        <f t="shared" si="3"/>
        <v>18.852800094431956</v>
      </c>
      <c r="X30" s="16">
        <f t="shared" si="4"/>
        <v>69.647199905568044</v>
      </c>
      <c r="Y30" s="16">
        <f t="shared" si="84"/>
        <v>78.69740102324073</v>
      </c>
      <c r="Z30" s="14">
        <v>88</v>
      </c>
      <c r="AA30" s="16">
        <v>5.2</v>
      </c>
      <c r="AB30" s="16">
        <f t="shared" si="85"/>
        <v>75.14450867052021</v>
      </c>
      <c r="AC30" s="16">
        <f t="shared" si="86"/>
        <v>1.1287466666666668</v>
      </c>
      <c r="AD30" s="16">
        <v>95</v>
      </c>
      <c r="AE30" s="16">
        <v>100</v>
      </c>
      <c r="AF30" s="16">
        <v>95</v>
      </c>
      <c r="AG30" s="16">
        <v>108</v>
      </c>
      <c r="AH30" s="16">
        <f t="shared" si="87"/>
        <v>76</v>
      </c>
      <c r="AI30" s="16">
        <f t="shared" si="88"/>
        <v>86.4</v>
      </c>
      <c r="AJ30" s="11">
        <v>76</v>
      </c>
      <c r="AK30" s="11">
        <v>87</v>
      </c>
      <c r="AL30" s="16">
        <v>81.2</v>
      </c>
      <c r="AM30" s="11">
        <v>142</v>
      </c>
      <c r="AN30" s="11">
        <v>10</v>
      </c>
      <c r="AO30" s="11">
        <v>9</v>
      </c>
      <c r="AP30" s="11">
        <v>8</v>
      </c>
      <c r="AQ30" s="11">
        <v>7</v>
      </c>
      <c r="AR30" s="11">
        <v>5</v>
      </c>
      <c r="AS30" s="11">
        <f t="shared" si="89"/>
        <v>684</v>
      </c>
      <c r="AT30" s="11">
        <f t="shared" si="90"/>
        <v>608</v>
      </c>
      <c r="AU30" s="11">
        <f t="shared" si="91"/>
        <v>532</v>
      </c>
      <c r="AV30" s="11">
        <f t="shared" si="92"/>
        <v>380</v>
      </c>
      <c r="AW30" s="11">
        <f t="shared" si="93"/>
        <v>29</v>
      </c>
      <c r="AX30" s="11">
        <f t="shared" si="5"/>
        <v>2204</v>
      </c>
      <c r="AY30" s="11">
        <v>9</v>
      </c>
      <c r="AZ30" s="11">
        <v>7</v>
      </c>
      <c r="BA30" s="11">
        <v>5</v>
      </c>
      <c r="BB30" s="11">
        <v>4</v>
      </c>
      <c r="BC30" s="11">
        <f t="shared" si="147"/>
        <v>783</v>
      </c>
      <c r="BD30" s="11">
        <f t="shared" si="94"/>
        <v>609</v>
      </c>
      <c r="BE30" s="11">
        <f t="shared" si="95"/>
        <v>435</v>
      </c>
      <c r="BF30" s="11">
        <f t="shared" si="96"/>
        <v>348</v>
      </c>
      <c r="BG30" s="11">
        <f t="shared" si="97"/>
        <v>25</v>
      </c>
      <c r="BH30" s="12">
        <f t="shared" si="98"/>
        <v>2175</v>
      </c>
      <c r="BI30" s="12">
        <f t="shared" si="99"/>
        <v>4379</v>
      </c>
      <c r="BJ30" s="11">
        <v>150</v>
      </c>
      <c r="BK30" s="11">
        <v>167</v>
      </c>
      <c r="BL30" s="11">
        <v>88</v>
      </c>
      <c r="BM30" s="14">
        <f t="shared" si="100"/>
        <v>114.33333333333333</v>
      </c>
      <c r="BN30" s="11">
        <f t="shared" si="101"/>
        <v>25050</v>
      </c>
      <c r="BO30" s="11">
        <v>0</v>
      </c>
      <c r="BP30" s="11">
        <v>1</v>
      </c>
      <c r="BQ30" s="11">
        <v>2</v>
      </c>
      <c r="BR30" s="11">
        <v>4</v>
      </c>
      <c r="BS30" s="11">
        <v>5</v>
      </c>
      <c r="BT30" s="16">
        <f t="shared" si="102"/>
        <v>2.4</v>
      </c>
      <c r="BU30" s="12">
        <v>121</v>
      </c>
      <c r="BV30" s="12">
        <v>94</v>
      </c>
      <c r="BW30" s="12">
        <f t="shared" si="103"/>
        <v>27</v>
      </c>
      <c r="BX30" s="12">
        <v>106</v>
      </c>
      <c r="BY30" s="12">
        <v>112</v>
      </c>
      <c r="BZ30" s="12">
        <v>319</v>
      </c>
      <c r="CA30" s="12">
        <v>325</v>
      </c>
      <c r="CB30" s="17">
        <v>4.9000000000000004</v>
      </c>
      <c r="CC30" s="12">
        <v>3.12</v>
      </c>
      <c r="CD30" s="16">
        <v>8.1</v>
      </c>
      <c r="CE30" s="12">
        <v>3</v>
      </c>
      <c r="CF30" s="11">
        <v>10</v>
      </c>
      <c r="CG30" s="11">
        <v>9</v>
      </c>
      <c r="CH30" s="11">
        <v>8</v>
      </c>
      <c r="CI30" s="11">
        <v>6</v>
      </c>
      <c r="CJ30" s="11">
        <f t="shared" si="6"/>
        <v>760</v>
      </c>
      <c r="CK30" s="11">
        <f t="shared" si="7"/>
        <v>684</v>
      </c>
      <c r="CL30" s="11">
        <f t="shared" si="8"/>
        <v>608</v>
      </c>
      <c r="CM30" s="11">
        <f t="shared" si="9"/>
        <v>456</v>
      </c>
      <c r="CN30" s="11">
        <f t="shared" si="104"/>
        <v>33</v>
      </c>
      <c r="CO30" s="12">
        <f t="shared" si="10"/>
        <v>2508</v>
      </c>
      <c r="CP30" s="11">
        <v>8</v>
      </c>
      <c r="CQ30" s="11">
        <v>6</v>
      </c>
      <c r="CR30" s="11">
        <v>5</v>
      </c>
      <c r="CS30" s="11">
        <v>5</v>
      </c>
      <c r="CT30" s="12">
        <f t="shared" si="11"/>
        <v>696</v>
      </c>
      <c r="CU30" s="12">
        <f t="shared" si="12"/>
        <v>522</v>
      </c>
      <c r="CV30" s="12">
        <f t="shared" si="13"/>
        <v>435</v>
      </c>
      <c r="CW30" s="12">
        <f t="shared" si="14"/>
        <v>435</v>
      </c>
      <c r="CX30" s="12">
        <f t="shared" si="15"/>
        <v>2088</v>
      </c>
      <c r="CY30" s="12">
        <f t="shared" si="105"/>
        <v>24</v>
      </c>
      <c r="CZ30" s="12">
        <f t="shared" si="106"/>
        <v>4596</v>
      </c>
      <c r="DA30" s="11">
        <v>156</v>
      </c>
      <c r="DB30" s="11">
        <v>155</v>
      </c>
      <c r="DC30" s="11">
        <v>89</v>
      </c>
      <c r="DD30" s="14">
        <f t="shared" si="107"/>
        <v>111</v>
      </c>
      <c r="DE30" s="11">
        <f t="shared" si="108"/>
        <v>24180</v>
      </c>
      <c r="DF30" s="11">
        <v>1</v>
      </c>
      <c r="DG30" s="11">
        <v>3</v>
      </c>
      <c r="DH30" s="11">
        <v>4</v>
      </c>
      <c r="DI30" s="11">
        <v>5</v>
      </c>
      <c r="DJ30" s="11">
        <v>6</v>
      </c>
      <c r="DK30" s="16">
        <f t="shared" si="109"/>
        <v>3.8</v>
      </c>
      <c r="DL30" s="12">
        <v>124</v>
      </c>
      <c r="DM30" s="12">
        <v>90</v>
      </c>
      <c r="DN30" s="12">
        <f t="shared" si="110"/>
        <v>34</v>
      </c>
      <c r="DO30" s="12">
        <v>110</v>
      </c>
      <c r="DP30" s="12">
        <v>116</v>
      </c>
      <c r="DQ30" s="12">
        <v>332</v>
      </c>
      <c r="DR30" s="12">
        <v>338</v>
      </c>
      <c r="DS30" s="17">
        <v>4.9000000000000004</v>
      </c>
      <c r="DT30" s="18">
        <v>3.26</v>
      </c>
      <c r="DU30" s="16">
        <v>8.3000000000000007</v>
      </c>
      <c r="DV30" s="12">
        <v>4</v>
      </c>
      <c r="DW30" s="11">
        <v>11</v>
      </c>
      <c r="DX30" s="11">
        <v>9</v>
      </c>
      <c r="DY30" s="11">
        <v>8</v>
      </c>
      <c r="DZ30" s="11">
        <v>7</v>
      </c>
      <c r="EA30" s="12">
        <f t="shared" si="16"/>
        <v>836</v>
      </c>
      <c r="EB30" s="12">
        <f t="shared" si="17"/>
        <v>684</v>
      </c>
      <c r="EC30" s="12">
        <f t="shared" si="18"/>
        <v>608</v>
      </c>
      <c r="ED30" s="12">
        <f t="shared" si="19"/>
        <v>532</v>
      </c>
      <c r="EE30" s="12">
        <f t="shared" si="111"/>
        <v>35</v>
      </c>
      <c r="EF30" s="12">
        <f t="shared" si="20"/>
        <v>2660</v>
      </c>
      <c r="EG30" s="11">
        <v>8</v>
      </c>
      <c r="EH30" s="11">
        <v>6</v>
      </c>
      <c r="EI30" s="11">
        <v>6</v>
      </c>
      <c r="EJ30" s="11">
        <v>5</v>
      </c>
      <c r="EK30" s="12">
        <f t="shared" si="21"/>
        <v>696</v>
      </c>
      <c r="EL30" s="12">
        <f t="shared" si="22"/>
        <v>522</v>
      </c>
      <c r="EM30" s="12">
        <f t="shared" si="23"/>
        <v>522</v>
      </c>
      <c r="EN30" s="12">
        <f t="shared" si="24"/>
        <v>435</v>
      </c>
      <c r="EO30" s="12">
        <f t="shared" si="112"/>
        <v>25</v>
      </c>
      <c r="EP30" s="12">
        <f t="shared" si="25"/>
        <v>2175</v>
      </c>
      <c r="EQ30" s="12">
        <f t="shared" si="113"/>
        <v>4835</v>
      </c>
      <c r="ER30" s="11">
        <v>146</v>
      </c>
      <c r="ES30" s="11">
        <v>158</v>
      </c>
      <c r="ET30" s="11">
        <v>70</v>
      </c>
      <c r="EU30" s="14">
        <f t="shared" si="114"/>
        <v>99.333333333333329</v>
      </c>
      <c r="EV30" s="11">
        <f t="shared" si="115"/>
        <v>23068</v>
      </c>
      <c r="EW30" s="11">
        <v>2</v>
      </c>
      <c r="EX30" s="11">
        <v>3</v>
      </c>
      <c r="EY30" s="11">
        <v>4</v>
      </c>
      <c r="EZ30" s="11">
        <v>6</v>
      </c>
      <c r="FA30" s="11">
        <v>8</v>
      </c>
      <c r="FB30" s="11">
        <f t="shared" si="116"/>
        <v>4.5999999999999996</v>
      </c>
      <c r="FC30" s="12">
        <v>134</v>
      </c>
      <c r="FD30" s="12">
        <v>96</v>
      </c>
      <c r="FE30" s="12">
        <f t="shared" si="117"/>
        <v>38</v>
      </c>
      <c r="FF30" s="12">
        <v>117</v>
      </c>
      <c r="FG30" s="12">
        <v>125</v>
      </c>
      <c r="FH30" s="12">
        <v>330</v>
      </c>
      <c r="FI30" s="12">
        <v>346</v>
      </c>
      <c r="FJ30" s="12">
        <v>4.7</v>
      </c>
      <c r="FK30" s="18">
        <v>3.45</v>
      </c>
      <c r="FL30" s="16">
        <v>8.4</v>
      </c>
      <c r="FM30" s="12">
        <v>4</v>
      </c>
      <c r="FN30" s="12">
        <v>6</v>
      </c>
      <c r="FO30" s="11">
        <v>67</v>
      </c>
      <c r="FP30" s="11">
        <v>64</v>
      </c>
      <c r="FQ30" s="11">
        <v>108</v>
      </c>
      <c r="FR30" s="11">
        <v>62</v>
      </c>
      <c r="FS30" s="14">
        <f t="shared" si="118"/>
        <v>77.333333333333329</v>
      </c>
      <c r="FT30" s="11">
        <f t="shared" si="119"/>
        <v>7236</v>
      </c>
      <c r="FU30" s="11">
        <v>130</v>
      </c>
      <c r="FV30" s="11">
        <v>66</v>
      </c>
      <c r="FW30" s="14">
        <f t="shared" si="120"/>
        <v>87.333333333333329</v>
      </c>
      <c r="FX30" s="11">
        <f t="shared" si="121"/>
        <v>8320</v>
      </c>
      <c r="FY30" s="12">
        <v>3</v>
      </c>
      <c r="FZ30" s="12">
        <v>1</v>
      </c>
      <c r="GA30" s="16">
        <v>84</v>
      </c>
      <c r="GB30" s="16">
        <f t="shared" si="26"/>
        <v>88.421052631578945</v>
      </c>
      <c r="GC30" s="12">
        <v>92</v>
      </c>
      <c r="GD30" s="16">
        <f t="shared" si="27"/>
        <v>96.84210526315789</v>
      </c>
      <c r="GE30" s="16">
        <v>94</v>
      </c>
      <c r="GF30" s="16">
        <f t="shared" si="28"/>
        <v>87.037037037037038</v>
      </c>
      <c r="GG30" s="16">
        <v>102</v>
      </c>
      <c r="GH30" s="16">
        <f t="shared" si="29"/>
        <v>94.444444444444443</v>
      </c>
      <c r="GI30" s="16">
        <v>74.099999999999994</v>
      </c>
      <c r="GJ30" s="16">
        <f t="shared" si="30"/>
        <v>8.7438423645320285</v>
      </c>
      <c r="GK30" s="12">
        <v>77.900000000000006</v>
      </c>
      <c r="GL30" s="16">
        <f t="shared" si="31"/>
        <v>4.0640394088669893</v>
      </c>
      <c r="GM30" s="11">
        <v>124</v>
      </c>
      <c r="GN30" s="18">
        <f t="shared" si="32"/>
        <v>12.676056338028175</v>
      </c>
      <c r="GO30" s="12">
        <v>130</v>
      </c>
      <c r="GP30" s="18">
        <f t="shared" si="33"/>
        <v>8.4507042253521121</v>
      </c>
      <c r="GQ30" s="18">
        <v>170</v>
      </c>
      <c r="GR30" s="18">
        <f t="shared" si="34"/>
        <v>136</v>
      </c>
      <c r="GS30" s="18">
        <v>144</v>
      </c>
      <c r="GT30" s="18">
        <f t="shared" si="35"/>
        <v>115.2</v>
      </c>
      <c r="GU30" s="18">
        <v>395</v>
      </c>
      <c r="GV30" s="18"/>
      <c r="GW30" s="18">
        <v>371</v>
      </c>
      <c r="GX30" s="18"/>
      <c r="GY30" s="17">
        <v>5.4</v>
      </c>
      <c r="GZ30" s="12">
        <v>5.9</v>
      </c>
      <c r="HA30" s="18">
        <v>3.64</v>
      </c>
      <c r="HB30" s="12">
        <v>3.14</v>
      </c>
      <c r="HC30" s="16">
        <v>8.6</v>
      </c>
      <c r="HD30" s="12">
        <v>8.4</v>
      </c>
      <c r="HE30" s="16">
        <v>80.400000000000006</v>
      </c>
      <c r="HF30" s="11">
        <v>135</v>
      </c>
      <c r="HG30" s="11">
        <v>9</v>
      </c>
      <c r="HH30" s="11">
        <v>7</v>
      </c>
      <c r="HI30" s="11">
        <v>6</v>
      </c>
      <c r="HJ30" s="11">
        <v>5</v>
      </c>
      <c r="HK30" s="12">
        <f t="shared" si="36"/>
        <v>684</v>
      </c>
      <c r="HL30" s="12">
        <f t="shared" si="37"/>
        <v>532</v>
      </c>
      <c r="HM30" s="12">
        <f t="shared" si="38"/>
        <v>456</v>
      </c>
      <c r="HN30" s="12">
        <f t="shared" si="39"/>
        <v>380</v>
      </c>
      <c r="HO30" s="12">
        <f t="shared" si="122"/>
        <v>27</v>
      </c>
      <c r="HP30" s="12">
        <f t="shared" si="40"/>
        <v>2052</v>
      </c>
      <c r="HQ30" s="11">
        <v>9</v>
      </c>
      <c r="HR30" s="11">
        <v>7</v>
      </c>
      <c r="HS30" s="11">
        <v>5</v>
      </c>
      <c r="HT30" s="11">
        <v>4</v>
      </c>
      <c r="HU30" s="12">
        <f t="shared" si="41"/>
        <v>783</v>
      </c>
      <c r="HV30" s="12">
        <f t="shared" si="42"/>
        <v>609</v>
      </c>
      <c r="HW30" s="12">
        <f t="shared" si="43"/>
        <v>435</v>
      </c>
      <c r="HX30" s="12">
        <f t="shared" si="44"/>
        <v>348</v>
      </c>
      <c r="HY30" s="12">
        <f t="shared" si="123"/>
        <v>25</v>
      </c>
      <c r="HZ30" s="12">
        <f t="shared" si="45"/>
        <v>2175</v>
      </c>
      <c r="IA30" s="12">
        <f t="shared" si="124"/>
        <v>4227</v>
      </c>
      <c r="IB30" s="11">
        <v>169</v>
      </c>
      <c r="IC30" s="11">
        <v>155</v>
      </c>
      <c r="ID30" s="11">
        <v>71</v>
      </c>
      <c r="IE30" s="14">
        <f t="shared" si="125"/>
        <v>99</v>
      </c>
      <c r="IF30" s="12">
        <f t="shared" si="46"/>
        <v>26195</v>
      </c>
      <c r="IG30" s="11">
        <v>0</v>
      </c>
      <c r="IH30" s="11">
        <v>2</v>
      </c>
      <c r="II30" s="11">
        <v>2</v>
      </c>
      <c r="IJ30" s="11">
        <v>4</v>
      </c>
      <c r="IK30" s="11">
        <v>5</v>
      </c>
      <c r="IL30" s="16">
        <f t="shared" si="126"/>
        <v>2.6</v>
      </c>
      <c r="IM30" s="12">
        <v>106</v>
      </c>
      <c r="IN30" s="12">
        <v>80</v>
      </c>
      <c r="IO30" s="12">
        <f t="shared" si="127"/>
        <v>26</v>
      </c>
      <c r="IP30" s="12">
        <v>110</v>
      </c>
      <c r="IQ30" s="12">
        <v>119</v>
      </c>
      <c r="IR30" s="12">
        <v>329</v>
      </c>
      <c r="IS30" s="12">
        <v>334</v>
      </c>
      <c r="IT30" s="12">
        <v>5.0999999999999996</v>
      </c>
      <c r="IU30" s="12">
        <v>3.33</v>
      </c>
      <c r="IV30" s="16">
        <v>5.2</v>
      </c>
      <c r="IW30" s="12">
        <v>2</v>
      </c>
      <c r="IX30" s="11">
        <v>9</v>
      </c>
      <c r="IY30" s="11">
        <v>6</v>
      </c>
      <c r="IZ30" s="11">
        <v>5</v>
      </c>
      <c r="JA30" s="11">
        <v>4</v>
      </c>
      <c r="JB30" s="12">
        <f t="shared" si="47"/>
        <v>684</v>
      </c>
      <c r="JC30" s="12">
        <f t="shared" si="48"/>
        <v>456</v>
      </c>
      <c r="JD30" s="12">
        <f t="shared" si="49"/>
        <v>380</v>
      </c>
      <c r="JE30" s="12">
        <f t="shared" si="50"/>
        <v>304</v>
      </c>
      <c r="JF30" s="12">
        <f t="shared" si="128"/>
        <v>24</v>
      </c>
      <c r="JG30" s="12">
        <f t="shared" si="51"/>
        <v>1824</v>
      </c>
      <c r="JH30" s="11">
        <v>8</v>
      </c>
      <c r="JI30" s="11">
        <v>7</v>
      </c>
      <c r="JJ30" s="11">
        <v>5</v>
      </c>
      <c r="JK30" s="11">
        <v>4</v>
      </c>
      <c r="JL30" s="12">
        <f t="shared" si="52"/>
        <v>696</v>
      </c>
      <c r="JM30" s="12">
        <f t="shared" si="53"/>
        <v>609</v>
      </c>
      <c r="JN30" s="12">
        <f t="shared" si="54"/>
        <v>435</v>
      </c>
      <c r="JO30" s="12">
        <f t="shared" si="55"/>
        <v>348</v>
      </c>
      <c r="JP30" s="12">
        <f t="shared" si="129"/>
        <v>24</v>
      </c>
      <c r="JQ30" s="12">
        <f t="shared" si="56"/>
        <v>2088</v>
      </c>
      <c r="JR30" s="12">
        <f t="shared" si="130"/>
        <v>3912</v>
      </c>
      <c r="JS30" s="11">
        <v>173</v>
      </c>
      <c r="JT30" s="11">
        <v>158</v>
      </c>
      <c r="JU30" s="11">
        <v>67</v>
      </c>
      <c r="JV30" s="14">
        <f t="shared" si="131"/>
        <v>97.333333333333329</v>
      </c>
      <c r="JW30" s="11">
        <f t="shared" si="132"/>
        <v>27334</v>
      </c>
      <c r="JX30" s="11">
        <v>1</v>
      </c>
      <c r="JY30" s="11">
        <v>2</v>
      </c>
      <c r="JZ30" s="11">
        <v>3</v>
      </c>
      <c r="KA30" s="11">
        <v>4</v>
      </c>
      <c r="KB30" s="11">
        <v>6</v>
      </c>
      <c r="KC30" s="16">
        <f t="shared" si="133"/>
        <v>3.2</v>
      </c>
      <c r="KD30" s="12">
        <v>114</v>
      </c>
      <c r="KE30" s="12">
        <v>77</v>
      </c>
      <c r="KF30" s="12">
        <f t="shared" si="134"/>
        <v>37</v>
      </c>
      <c r="KG30" s="12">
        <v>119</v>
      </c>
      <c r="KH30" s="12">
        <v>124</v>
      </c>
      <c r="KI30" s="12">
        <v>342</v>
      </c>
      <c r="KJ30" s="12">
        <v>359</v>
      </c>
      <c r="KK30" s="17">
        <v>6.3</v>
      </c>
      <c r="KL30" s="12">
        <v>3.46</v>
      </c>
      <c r="KM30" s="16">
        <v>5.2</v>
      </c>
      <c r="KN30" s="12">
        <v>3</v>
      </c>
      <c r="KO30" s="11">
        <v>7</v>
      </c>
      <c r="KP30" s="11">
        <v>5</v>
      </c>
      <c r="KQ30" s="11">
        <v>4</v>
      </c>
      <c r="KR30" s="11">
        <v>3</v>
      </c>
      <c r="KS30" s="12">
        <f t="shared" si="57"/>
        <v>532</v>
      </c>
      <c r="KT30" s="12">
        <f t="shared" si="58"/>
        <v>380</v>
      </c>
      <c r="KU30" s="11">
        <f t="shared" si="59"/>
        <v>304</v>
      </c>
      <c r="KV30" s="12">
        <f t="shared" si="60"/>
        <v>228</v>
      </c>
      <c r="KW30" s="12">
        <f t="shared" si="135"/>
        <v>19</v>
      </c>
      <c r="KX30" s="12">
        <f t="shared" si="61"/>
        <v>1444</v>
      </c>
      <c r="KY30" s="11">
        <v>8</v>
      </c>
      <c r="KZ30" s="11">
        <v>6</v>
      </c>
      <c r="LA30" s="11">
        <v>5</v>
      </c>
      <c r="LB30" s="11">
        <v>4</v>
      </c>
      <c r="LC30" s="12">
        <f t="shared" si="62"/>
        <v>696</v>
      </c>
      <c r="LD30" s="12">
        <f t="shared" si="63"/>
        <v>522</v>
      </c>
      <c r="LE30" s="12">
        <f t="shared" si="64"/>
        <v>435</v>
      </c>
      <c r="LF30" s="12">
        <f t="shared" si="65"/>
        <v>348</v>
      </c>
      <c r="LG30" s="12">
        <f t="shared" si="136"/>
        <v>23</v>
      </c>
      <c r="LH30" s="12">
        <f t="shared" si="66"/>
        <v>2001</v>
      </c>
      <c r="LI30" s="12">
        <f t="shared" si="137"/>
        <v>3445</v>
      </c>
      <c r="LJ30" s="11">
        <v>176</v>
      </c>
      <c r="LK30" s="11">
        <v>166</v>
      </c>
      <c r="LL30" s="11">
        <v>72</v>
      </c>
      <c r="LM30" s="14">
        <f t="shared" si="138"/>
        <v>103.33333333333333</v>
      </c>
      <c r="LN30" s="11">
        <f t="shared" si="139"/>
        <v>29216</v>
      </c>
      <c r="LO30" s="11">
        <v>3</v>
      </c>
      <c r="LP30" s="11">
        <v>4</v>
      </c>
      <c r="LQ30" s="11">
        <v>5</v>
      </c>
      <c r="LR30" s="11">
        <v>7</v>
      </c>
      <c r="LS30" s="11">
        <v>8</v>
      </c>
      <c r="LT30" s="16">
        <f t="shared" si="140"/>
        <v>5.4</v>
      </c>
      <c r="LU30" s="12">
        <v>114</v>
      </c>
      <c r="LV30" s="12">
        <v>88</v>
      </c>
      <c r="LW30" s="12">
        <f t="shared" si="141"/>
        <v>26</v>
      </c>
      <c r="LX30" s="12">
        <v>134</v>
      </c>
      <c r="LY30" s="12">
        <v>141</v>
      </c>
      <c r="LZ30" s="12">
        <v>342</v>
      </c>
      <c r="MA30" s="12">
        <v>359</v>
      </c>
      <c r="MB30" s="12">
        <v>6.2</v>
      </c>
      <c r="MC30" s="12">
        <v>3.61</v>
      </c>
      <c r="MD30" s="16">
        <v>5.4</v>
      </c>
      <c r="ME30" s="12">
        <v>3</v>
      </c>
      <c r="MF30" s="12">
        <v>5</v>
      </c>
      <c r="MG30" s="11">
        <v>84</v>
      </c>
      <c r="MH30" s="11">
        <v>83</v>
      </c>
      <c r="MI30" s="11">
        <v>119</v>
      </c>
      <c r="MJ30" s="11">
        <v>66</v>
      </c>
      <c r="MK30" s="14">
        <f t="shared" si="142"/>
        <v>83.666666666666671</v>
      </c>
      <c r="ML30" s="11">
        <f t="shared" si="143"/>
        <v>9996</v>
      </c>
      <c r="MM30" s="11">
        <v>132</v>
      </c>
      <c r="MN30" s="11">
        <v>64</v>
      </c>
      <c r="MO30" s="14">
        <f t="shared" si="67"/>
        <v>86.666666666666671</v>
      </c>
      <c r="MP30" s="11">
        <f t="shared" si="144"/>
        <v>10956</v>
      </c>
      <c r="MQ30" s="12">
        <v>4</v>
      </c>
      <c r="MR30" s="12">
        <v>2</v>
      </c>
      <c r="MS30" s="16">
        <v>84</v>
      </c>
      <c r="MT30" s="18">
        <f t="shared" si="68"/>
        <v>88.421052631578945</v>
      </c>
      <c r="MU30" s="18">
        <v>90</v>
      </c>
      <c r="MV30" s="18">
        <f t="shared" si="69"/>
        <v>94.736842105263165</v>
      </c>
      <c r="MW30" s="16">
        <v>90</v>
      </c>
      <c r="MX30" s="18">
        <f t="shared" si="70"/>
        <v>83.333333333333329</v>
      </c>
      <c r="MY30" s="18">
        <v>98</v>
      </c>
      <c r="MZ30" s="18">
        <f t="shared" si="71"/>
        <v>90.740740740740748</v>
      </c>
      <c r="NA30" s="16">
        <v>73.900000000000006</v>
      </c>
      <c r="NB30" s="16">
        <f t="shared" si="72"/>
        <v>8.0845771144278586</v>
      </c>
      <c r="NC30" s="12">
        <v>76.900000000000006</v>
      </c>
      <c r="ND30" s="18">
        <f t="shared" si="73"/>
        <v>4.3532338308457668</v>
      </c>
      <c r="NE30" s="12">
        <v>122</v>
      </c>
      <c r="NF30" s="18">
        <f t="shared" si="74"/>
        <v>9.6296296296296333</v>
      </c>
      <c r="NG30" s="12">
        <v>126</v>
      </c>
      <c r="NH30" s="18">
        <f t="shared" si="75"/>
        <v>6.6666666666666714</v>
      </c>
      <c r="NI30" s="12">
        <v>219</v>
      </c>
      <c r="NJ30" s="18">
        <f t="shared" si="76"/>
        <v>155.31914893617022</v>
      </c>
      <c r="NK30" s="12">
        <v>187</v>
      </c>
      <c r="NL30" s="18">
        <f t="shared" si="77"/>
        <v>132.6241134751773</v>
      </c>
      <c r="NM30" s="12">
        <v>447</v>
      </c>
      <c r="NN30" s="12">
        <v>416</v>
      </c>
      <c r="NO30" s="12">
        <v>7.3</v>
      </c>
      <c r="NP30" s="12">
        <v>5.9</v>
      </c>
      <c r="NQ30" s="12">
        <v>3.84</v>
      </c>
      <c r="NR30" s="12">
        <v>3.94</v>
      </c>
      <c r="NS30" s="16">
        <v>5.6</v>
      </c>
      <c r="NT30" s="11">
        <v>5.2</v>
      </c>
      <c r="NU30" s="12">
        <f t="shared" si="78"/>
        <v>7372</v>
      </c>
      <c r="NV30" s="12">
        <f t="shared" si="79"/>
        <v>6438</v>
      </c>
      <c r="NW30" s="12">
        <f t="shared" si="145"/>
        <v>13810</v>
      </c>
      <c r="NX30" s="12">
        <f t="shared" si="80"/>
        <v>5320</v>
      </c>
      <c r="NY30" s="12">
        <f t="shared" si="81"/>
        <v>6264</v>
      </c>
      <c r="NZ30" s="12">
        <f t="shared" si="146"/>
        <v>11584</v>
      </c>
    </row>
    <row r="31" spans="1:390" x14ac:dyDescent="0.3">
      <c r="A31" s="13">
        <v>30</v>
      </c>
      <c r="B31" s="12">
        <v>30</v>
      </c>
      <c r="C31" s="17">
        <v>4</v>
      </c>
      <c r="D31" s="16">
        <v>72.400000000000006</v>
      </c>
      <c r="E31" s="11">
        <v>1.69</v>
      </c>
      <c r="F31" s="16">
        <f t="shared" si="82"/>
        <v>25.349252477154167</v>
      </c>
      <c r="G31" s="16">
        <v>90</v>
      </c>
      <c r="H31" s="16">
        <v>101</v>
      </c>
      <c r="I31" s="16">
        <v>7.5</v>
      </c>
      <c r="J31" s="16">
        <v>5</v>
      </c>
      <c r="K31" s="16">
        <v>6</v>
      </c>
      <c r="L31" s="16">
        <v>7.5</v>
      </c>
      <c r="M31" s="16">
        <v>12</v>
      </c>
      <c r="N31" s="16">
        <v>17.5</v>
      </c>
      <c r="O31" s="16">
        <v>5.5</v>
      </c>
      <c r="P31" s="16">
        <v>4.5</v>
      </c>
      <c r="Q31" s="16">
        <v>8</v>
      </c>
      <c r="R31" s="16">
        <v>3.5</v>
      </c>
      <c r="S31" s="16">
        <f t="shared" si="83"/>
        <v>77</v>
      </c>
      <c r="T31" s="16">
        <f t="shared" si="0"/>
        <v>12.056000000000001</v>
      </c>
      <c r="U31" s="16">
        <f t="shared" si="1"/>
        <v>17.368165385100781</v>
      </c>
      <c r="V31" s="16">
        <f t="shared" si="2"/>
        <v>0.8910891089108911</v>
      </c>
      <c r="W31" s="16">
        <f t="shared" si="3"/>
        <v>12.574551738812966</v>
      </c>
      <c r="X31" s="16">
        <f t="shared" si="4"/>
        <v>59.825448261187042</v>
      </c>
      <c r="Y31" s="16">
        <f t="shared" si="84"/>
        <v>82.631834614899219</v>
      </c>
      <c r="Z31" s="14">
        <v>96</v>
      </c>
      <c r="AA31" s="16">
        <v>5.4</v>
      </c>
      <c r="AB31" s="16">
        <f t="shared" si="85"/>
        <v>59.080962800875263</v>
      </c>
      <c r="AC31" s="16">
        <f t="shared" si="86"/>
        <v>1.2787200000000001</v>
      </c>
      <c r="AD31" s="16">
        <v>94</v>
      </c>
      <c r="AE31" s="16">
        <v>98</v>
      </c>
      <c r="AF31" s="16">
        <v>94</v>
      </c>
      <c r="AG31" s="16">
        <v>102</v>
      </c>
      <c r="AH31" s="16">
        <f t="shared" si="87"/>
        <v>75.2</v>
      </c>
      <c r="AI31" s="16">
        <f t="shared" si="88"/>
        <v>81.600000000000009</v>
      </c>
      <c r="AJ31" s="11">
        <v>76</v>
      </c>
      <c r="AK31" s="11">
        <v>82</v>
      </c>
      <c r="AL31" s="16">
        <v>74.5</v>
      </c>
      <c r="AM31" s="11">
        <v>128</v>
      </c>
      <c r="AN31" s="11">
        <v>10</v>
      </c>
      <c r="AO31" s="11">
        <v>9</v>
      </c>
      <c r="AP31" s="11">
        <v>7</v>
      </c>
      <c r="AQ31" s="11">
        <v>6</v>
      </c>
      <c r="AR31" s="11">
        <v>4</v>
      </c>
      <c r="AS31" s="11">
        <f t="shared" si="89"/>
        <v>684</v>
      </c>
      <c r="AT31" s="11">
        <f t="shared" si="90"/>
        <v>532</v>
      </c>
      <c r="AU31" s="11">
        <f t="shared" si="91"/>
        <v>456</v>
      </c>
      <c r="AV31" s="11">
        <f t="shared" si="92"/>
        <v>304</v>
      </c>
      <c r="AW31" s="11">
        <f t="shared" si="93"/>
        <v>26</v>
      </c>
      <c r="AX31" s="11">
        <f t="shared" si="5"/>
        <v>1976</v>
      </c>
      <c r="AY31" s="11">
        <v>7</v>
      </c>
      <c r="AZ31" s="11">
        <v>6</v>
      </c>
      <c r="BA31" s="11">
        <v>4</v>
      </c>
      <c r="BB31" s="11">
        <v>4</v>
      </c>
      <c r="BC31" s="11">
        <f t="shared" si="147"/>
        <v>574</v>
      </c>
      <c r="BD31" s="11">
        <f t="shared" si="94"/>
        <v>492</v>
      </c>
      <c r="BE31" s="11">
        <f t="shared" si="95"/>
        <v>328</v>
      </c>
      <c r="BF31" s="11">
        <f t="shared" si="96"/>
        <v>328</v>
      </c>
      <c r="BG31" s="11">
        <f t="shared" si="97"/>
        <v>21</v>
      </c>
      <c r="BH31" s="12">
        <f t="shared" si="98"/>
        <v>1722</v>
      </c>
      <c r="BI31" s="12">
        <f t="shared" si="99"/>
        <v>3698</v>
      </c>
      <c r="BJ31" s="11">
        <v>169</v>
      </c>
      <c r="BK31" s="11">
        <v>156</v>
      </c>
      <c r="BL31" s="11">
        <v>61</v>
      </c>
      <c r="BM31" s="14">
        <f t="shared" si="100"/>
        <v>92.666666666666671</v>
      </c>
      <c r="BN31" s="11">
        <f t="shared" si="101"/>
        <v>26364</v>
      </c>
      <c r="BO31" s="11">
        <v>0</v>
      </c>
      <c r="BP31" s="11">
        <v>4</v>
      </c>
      <c r="BQ31" s="11">
        <v>4</v>
      </c>
      <c r="BR31" s="11">
        <v>6</v>
      </c>
      <c r="BS31" s="11">
        <v>7</v>
      </c>
      <c r="BT31" s="16">
        <f t="shared" si="102"/>
        <v>4.2</v>
      </c>
      <c r="BU31" s="12">
        <v>119</v>
      </c>
      <c r="BV31" s="12">
        <v>92</v>
      </c>
      <c r="BW31" s="12">
        <f t="shared" si="103"/>
        <v>27</v>
      </c>
      <c r="BX31" s="12">
        <v>110</v>
      </c>
      <c r="BY31" s="12">
        <v>123</v>
      </c>
      <c r="BZ31" s="12">
        <v>323</v>
      </c>
      <c r="CA31" s="12">
        <v>334</v>
      </c>
      <c r="CB31" s="17">
        <v>5.2</v>
      </c>
      <c r="CC31" s="12">
        <v>2.97</v>
      </c>
      <c r="CD31" s="16">
        <v>7.1</v>
      </c>
      <c r="CE31" s="12">
        <v>4</v>
      </c>
      <c r="CF31" s="11">
        <v>9</v>
      </c>
      <c r="CG31" s="11">
        <v>7</v>
      </c>
      <c r="CH31" s="11">
        <v>6</v>
      </c>
      <c r="CI31" s="11">
        <v>4</v>
      </c>
      <c r="CJ31" s="11">
        <f t="shared" si="6"/>
        <v>684</v>
      </c>
      <c r="CK31" s="11">
        <f t="shared" si="7"/>
        <v>532</v>
      </c>
      <c r="CL31" s="11">
        <f t="shared" si="8"/>
        <v>456</v>
      </c>
      <c r="CM31" s="11">
        <f t="shared" si="9"/>
        <v>304</v>
      </c>
      <c r="CN31" s="11">
        <f t="shared" si="104"/>
        <v>26</v>
      </c>
      <c r="CO31" s="12">
        <f t="shared" si="10"/>
        <v>1976</v>
      </c>
      <c r="CP31" s="11">
        <v>7</v>
      </c>
      <c r="CQ31" s="11">
        <v>5</v>
      </c>
      <c r="CR31" s="11">
        <v>5</v>
      </c>
      <c r="CS31" s="11">
        <v>4</v>
      </c>
      <c r="CT31" s="12">
        <f t="shared" si="11"/>
        <v>574</v>
      </c>
      <c r="CU31" s="12">
        <f t="shared" si="12"/>
        <v>410</v>
      </c>
      <c r="CV31" s="12">
        <f t="shared" si="13"/>
        <v>410</v>
      </c>
      <c r="CW31" s="12">
        <f t="shared" si="14"/>
        <v>328</v>
      </c>
      <c r="CX31" s="12">
        <f t="shared" si="15"/>
        <v>1722</v>
      </c>
      <c r="CY31" s="12">
        <f t="shared" si="105"/>
        <v>21</v>
      </c>
      <c r="CZ31" s="12">
        <f t="shared" si="106"/>
        <v>3698</v>
      </c>
      <c r="DA31" s="11">
        <v>171</v>
      </c>
      <c r="DB31" s="11">
        <v>154</v>
      </c>
      <c r="DC31" s="11">
        <v>68</v>
      </c>
      <c r="DD31" s="14">
        <f t="shared" si="107"/>
        <v>96.666666666666671</v>
      </c>
      <c r="DE31" s="11">
        <f t="shared" si="108"/>
        <v>26334</v>
      </c>
      <c r="DF31" s="11">
        <v>2</v>
      </c>
      <c r="DG31" s="11">
        <v>3</v>
      </c>
      <c r="DH31" s="11">
        <v>4</v>
      </c>
      <c r="DI31" s="11">
        <v>5</v>
      </c>
      <c r="DJ31" s="11">
        <v>7</v>
      </c>
      <c r="DK31" s="16">
        <f t="shared" si="109"/>
        <v>4.2</v>
      </c>
      <c r="DL31" s="12">
        <v>113</v>
      </c>
      <c r="DM31" s="12">
        <v>90</v>
      </c>
      <c r="DN31" s="12">
        <f t="shared" si="110"/>
        <v>23</v>
      </c>
      <c r="DO31" s="12">
        <v>116</v>
      </c>
      <c r="DP31" s="12">
        <v>122</v>
      </c>
      <c r="DQ31" s="12">
        <v>338</v>
      </c>
      <c r="DR31" s="12">
        <v>345</v>
      </c>
      <c r="DS31" s="17">
        <v>5.2</v>
      </c>
      <c r="DT31" s="18">
        <v>3.05</v>
      </c>
      <c r="DU31" s="16">
        <v>7.2</v>
      </c>
      <c r="DV31" s="12">
        <v>5</v>
      </c>
      <c r="DW31" s="11">
        <v>9</v>
      </c>
      <c r="DX31" s="11">
        <v>7</v>
      </c>
      <c r="DY31" s="11">
        <v>6</v>
      </c>
      <c r="DZ31" s="11">
        <v>4</v>
      </c>
      <c r="EA31" s="12">
        <f t="shared" si="16"/>
        <v>684</v>
      </c>
      <c r="EB31" s="12">
        <f t="shared" si="17"/>
        <v>532</v>
      </c>
      <c r="EC31" s="12">
        <f t="shared" si="18"/>
        <v>456</v>
      </c>
      <c r="ED31" s="12">
        <f t="shared" si="19"/>
        <v>304</v>
      </c>
      <c r="EE31" s="12">
        <f t="shared" si="111"/>
        <v>26</v>
      </c>
      <c r="EF31" s="12">
        <f t="shared" si="20"/>
        <v>1976</v>
      </c>
      <c r="EG31" s="11">
        <v>6</v>
      </c>
      <c r="EH31" s="11">
        <v>5</v>
      </c>
      <c r="EI31" s="11">
        <v>5</v>
      </c>
      <c r="EJ31" s="11">
        <v>5</v>
      </c>
      <c r="EK31" s="12">
        <f t="shared" si="21"/>
        <v>492</v>
      </c>
      <c r="EL31" s="12">
        <f t="shared" si="22"/>
        <v>410</v>
      </c>
      <c r="EM31" s="12">
        <f t="shared" si="23"/>
        <v>410</v>
      </c>
      <c r="EN31" s="12">
        <f t="shared" si="24"/>
        <v>410</v>
      </c>
      <c r="EO31" s="12">
        <f t="shared" si="112"/>
        <v>21</v>
      </c>
      <c r="EP31" s="12">
        <f t="shared" si="25"/>
        <v>1722</v>
      </c>
      <c r="EQ31" s="12">
        <f t="shared" si="113"/>
        <v>3698</v>
      </c>
      <c r="ER31" s="11">
        <v>171</v>
      </c>
      <c r="ES31" s="11">
        <v>154</v>
      </c>
      <c r="ET31" s="11">
        <v>68</v>
      </c>
      <c r="EU31" s="14">
        <f t="shared" si="114"/>
        <v>96.666666666666671</v>
      </c>
      <c r="EV31" s="11">
        <f t="shared" si="115"/>
        <v>26334</v>
      </c>
      <c r="EW31" s="11">
        <v>1</v>
      </c>
      <c r="EX31" s="11">
        <v>3</v>
      </c>
      <c r="EY31" s="11">
        <v>3</v>
      </c>
      <c r="EZ31" s="11">
        <v>6</v>
      </c>
      <c r="FA31" s="11">
        <v>8</v>
      </c>
      <c r="FB31" s="11">
        <f t="shared" si="116"/>
        <v>4.2</v>
      </c>
      <c r="FC31" s="12">
        <v>118</v>
      </c>
      <c r="FD31" s="12">
        <v>91</v>
      </c>
      <c r="FE31" s="12">
        <f t="shared" si="117"/>
        <v>27</v>
      </c>
      <c r="FF31" s="12">
        <v>124</v>
      </c>
      <c r="FG31" s="12">
        <v>134</v>
      </c>
      <c r="FH31" s="12">
        <v>333</v>
      </c>
      <c r="FI31" s="12">
        <v>351</v>
      </c>
      <c r="FJ31" s="12">
        <v>4.5999999999999996</v>
      </c>
      <c r="FK31" s="18">
        <v>3.49</v>
      </c>
      <c r="FL31" s="16">
        <v>7</v>
      </c>
      <c r="FM31" s="12">
        <v>5</v>
      </c>
      <c r="FN31" s="12">
        <v>7</v>
      </c>
      <c r="FO31" s="11">
        <v>85</v>
      </c>
      <c r="FP31" s="11">
        <v>81</v>
      </c>
      <c r="FQ31" s="11">
        <v>127</v>
      </c>
      <c r="FR31" s="11">
        <v>81</v>
      </c>
      <c r="FS31" s="14">
        <f t="shared" si="118"/>
        <v>96.333333333333329</v>
      </c>
      <c r="FT31" s="11">
        <f t="shared" si="119"/>
        <v>10795</v>
      </c>
      <c r="FU31" s="11">
        <v>112</v>
      </c>
      <c r="FV31" s="11">
        <v>88</v>
      </c>
      <c r="FW31" s="14">
        <f t="shared" si="120"/>
        <v>96</v>
      </c>
      <c r="FX31" s="11">
        <f t="shared" si="121"/>
        <v>9072</v>
      </c>
      <c r="FY31" s="12">
        <v>2</v>
      </c>
      <c r="FZ31" s="12">
        <v>1</v>
      </c>
      <c r="GA31" s="16">
        <v>83</v>
      </c>
      <c r="GB31" s="16">
        <f t="shared" si="26"/>
        <v>88.297872340425528</v>
      </c>
      <c r="GC31" s="12">
        <v>90</v>
      </c>
      <c r="GD31" s="16">
        <f t="shared" si="27"/>
        <v>95.744680851063833</v>
      </c>
      <c r="GE31" s="16">
        <v>90</v>
      </c>
      <c r="GF31" s="16">
        <f t="shared" si="28"/>
        <v>88.235294117647058</v>
      </c>
      <c r="GG31" s="16">
        <v>100</v>
      </c>
      <c r="GH31" s="16">
        <f t="shared" si="29"/>
        <v>98.039215686274517</v>
      </c>
      <c r="GI31" s="16">
        <v>68.7</v>
      </c>
      <c r="GJ31" s="16">
        <f t="shared" si="30"/>
        <v>7.7852348993288558</v>
      </c>
      <c r="GK31" s="12">
        <v>71.900000000000006</v>
      </c>
      <c r="GL31" s="16">
        <f t="shared" si="31"/>
        <v>3.489932885906029</v>
      </c>
      <c r="GM31" s="11">
        <v>118</v>
      </c>
      <c r="GN31" s="18">
        <f t="shared" si="32"/>
        <v>7.8125</v>
      </c>
      <c r="GO31" s="12">
        <v>122</v>
      </c>
      <c r="GP31" s="18">
        <f t="shared" si="33"/>
        <v>4.6875</v>
      </c>
      <c r="GQ31" s="18">
        <v>185</v>
      </c>
      <c r="GR31" s="18">
        <f t="shared" si="34"/>
        <v>138.0597014925373</v>
      </c>
      <c r="GS31" s="18">
        <v>152</v>
      </c>
      <c r="GT31" s="18">
        <f t="shared" si="35"/>
        <v>113.43283582089552</v>
      </c>
      <c r="GU31" s="18">
        <v>411</v>
      </c>
      <c r="GV31" s="18"/>
      <c r="GW31" s="18">
        <v>386</v>
      </c>
      <c r="GX31" s="18"/>
      <c r="GY31" s="17">
        <v>4.8</v>
      </c>
      <c r="GZ31" s="12">
        <v>5.2</v>
      </c>
      <c r="HA31" s="18">
        <v>3.61</v>
      </c>
      <c r="HB31" s="12">
        <v>3.24</v>
      </c>
      <c r="HC31" s="16">
        <v>7.4</v>
      </c>
      <c r="HD31" s="12">
        <v>7.8</v>
      </c>
      <c r="HE31" s="16">
        <v>75.400000000000006</v>
      </c>
      <c r="HF31" s="11">
        <v>129</v>
      </c>
      <c r="HG31" s="11">
        <v>10</v>
      </c>
      <c r="HH31" s="11">
        <v>7</v>
      </c>
      <c r="HI31" s="11">
        <v>5</v>
      </c>
      <c r="HJ31" s="11">
        <v>4</v>
      </c>
      <c r="HK31" s="12">
        <f t="shared" si="36"/>
        <v>760</v>
      </c>
      <c r="HL31" s="12">
        <f t="shared" si="37"/>
        <v>532</v>
      </c>
      <c r="HM31" s="12">
        <f t="shared" si="38"/>
        <v>380</v>
      </c>
      <c r="HN31" s="12">
        <f t="shared" si="39"/>
        <v>304</v>
      </c>
      <c r="HO31" s="12">
        <f t="shared" si="122"/>
        <v>26</v>
      </c>
      <c r="HP31" s="12">
        <f t="shared" si="40"/>
        <v>1976</v>
      </c>
      <c r="HQ31" s="11">
        <v>7</v>
      </c>
      <c r="HR31" s="11">
        <v>6</v>
      </c>
      <c r="HS31" s="11">
        <v>4</v>
      </c>
      <c r="HT31" s="11">
        <v>3</v>
      </c>
      <c r="HU31" s="12">
        <f t="shared" si="41"/>
        <v>574</v>
      </c>
      <c r="HV31" s="12">
        <f t="shared" si="42"/>
        <v>492</v>
      </c>
      <c r="HW31" s="12">
        <f t="shared" si="43"/>
        <v>328</v>
      </c>
      <c r="HX31" s="12">
        <f t="shared" si="44"/>
        <v>246</v>
      </c>
      <c r="HY31" s="12">
        <f t="shared" si="123"/>
        <v>20</v>
      </c>
      <c r="HZ31" s="12">
        <f t="shared" si="45"/>
        <v>1640</v>
      </c>
      <c r="IA31" s="12">
        <f t="shared" si="124"/>
        <v>3616</v>
      </c>
      <c r="IB31" s="11">
        <v>173</v>
      </c>
      <c r="IC31" s="11">
        <v>159</v>
      </c>
      <c r="ID31" s="11">
        <v>67</v>
      </c>
      <c r="IE31" s="14">
        <f t="shared" si="125"/>
        <v>97.666666666666671</v>
      </c>
      <c r="IF31" s="12">
        <f t="shared" si="46"/>
        <v>27507</v>
      </c>
      <c r="IG31" s="11">
        <v>0</v>
      </c>
      <c r="IH31" s="11">
        <v>3</v>
      </c>
      <c r="II31" s="11">
        <v>4</v>
      </c>
      <c r="IJ31" s="11">
        <v>7</v>
      </c>
      <c r="IK31" s="11">
        <v>8</v>
      </c>
      <c r="IL31" s="16">
        <f t="shared" si="126"/>
        <v>4.4000000000000004</v>
      </c>
      <c r="IM31" s="12">
        <v>143</v>
      </c>
      <c r="IN31" s="12">
        <v>120</v>
      </c>
      <c r="IO31" s="12">
        <f t="shared" si="127"/>
        <v>23</v>
      </c>
      <c r="IP31" s="12">
        <v>112</v>
      </c>
      <c r="IQ31" s="12">
        <v>118</v>
      </c>
      <c r="IR31" s="12">
        <v>318</v>
      </c>
      <c r="IS31" s="12">
        <v>329</v>
      </c>
      <c r="IT31" s="12">
        <v>4.7</v>
      </c>
      <c r="IU31" s="12">
        <v>2.84</v>
      </c>
      <c r="IV31" s="16">
        <v>5.7</v>
      </c>
      <c r="IW31" s="12">
        <v>3</v>
      </c>
      <c r="IX31" s="11">
        <v>9</v>
      </c>
      <c r="IY31" s="11">
        <v>7</v>
      </c>
      <c r="IZ31" s="11">
        <v>5</v>
      </c>
      <c r="JA31" s="11">
        <v>3</v>
      </c>
      <c r="JB31" s="12">
        <f t="shared" si="47"/>
        <v>684</v>
      </c>
      <c r="JC31" s="12">
        <f t="shared" si="48"/>
        <v>532</v>
      </c>
      <c r="JD31" s="12">
        <f t="shared" si="49"/>
        <v>380</v>
      </c>
      <c r="JE31" s="12">
        <f t="shared" si="50"/>
        <v>228</v>
      </c>
      <c r="JF31" s="12">
        <f t="shared" si="128"/>
        <v>24</v>
      </c>
      <c r="JG31" s="12">
        <f t="shared" si="51"/>
        <v>1824</v>
      </c>
      <c r="JH31" s="11">
        <v>7</v>
      </c>
      <c r="JI31" s="11">
        <v>6</v>
      </c>
      <c r="JJ31" s="11">
        <v>4</v>
      </c>
      <c r="JK31" s="11">
        <v>3</v>
      </c>
      <c r="JL31" s="12">
        <f t="shared" si="52"/>
        <v>574</v>
      </c>
      <c r="JM31" s="12">
        <f t="shared" si="53"/>
        <v>492</v>
      </c>
      <c r="JN31" s="12">
        <f t="shared" si="54"/>
        <v>328</v>
      </c>
      <c r="JO31" s="12">
        <f t="shared" si="55"/>
        <v>246</v>
      </c>
      <c r="JP31" s="12">
        <f t="shared" si="129"/>
        <v>20</v>
      </c>
      <c r="JQ31" s="12">
        <f t="shared" si="56"/>
        <v>1640</v>
      </c>
      <c r="JR31" s="12">
        <f t="shared" si="130"/>
        <v>3464</v>
      </c>
      <c r="JS31" s="11">
        <v>176</v>
      </c>
      <c r="JT31" s="11">
        <v>164</v>
      </c>
      <c r="JU31" s="11">
        <v>70</v>
      </c>
      <c r="JV31" s="14">
        <f t="shared" si="131"/>
        <v>101.33333333333333</v>
      </c>
      <c r="JW31" s="11">
        <f t="shared" si="132"/>
        <v>28864</v>
      </c>
      <c r="JX31" s="11">
        <v>2</v>
      </c>
      <c r="JY31" s="11">
        <v>3</v>
      </c>
      <c r="JZ31" s="11">
        <v>4</v>
      </c>
      <c r="KA31" s="11">
        <v>6</v>
      </c>
      <c r="KB31" s="11">
        <v>8</v>
      </c>
      <c r="KC31" s="16">
        <f t="shared" si="133"/>
        <v>4.5999999999999996</v>
      </c>
      <c r="KD31" s="12">
        <v>138</v>
      </c>
      <c r="KE31" s="12">
        <v>90</v>
      </c>
      <c r="KF31" s="12">
        <f t="shared" si="134"/>
        <v>48</v>
      </c>
      <c r="KG31" s="12">
        <v>124</v>
      </c>
      <c r="KH31" s="12">
        <v>137</v>
      </c>
      <c r="KI31" s="12">
        <v>346</v>
      </c>
      <c r="KJ31" s="12">
        <v>351</v>
      </c>
      <c r="KK31" s="17">
        <v>6.6</v>
      </c>
      <c r="KL31" s="12">
        <v>2.99</v>
      </c>
      <c r="KM31" s="16">
        <v>5.7</v>
      </c>
      <c r="KN31" s="12">
        <v>4</v>
      </c>
      <c r="KO31" s="11">
        <v>9</v>
      </c>
      <c r="KP31" s="11">
        <v>6</v>
      </c>
      <c r="KQ31" s="11">
        <v>5</v>
      </c>
      <c r="KR31" s="11">
        <v>3</v>
      </c>
      <c r="KS31" s="12">
        <f t="shared" si="57"/>
        <v>684</v>
      </c>
      <c r="KT31" s="12">
        <f t="shared" si="58"/>
        <v>456</v>
      </c>
      <c r="KU31" s="11">
        <f t="shared" si="59"/>
        <v>380</v>
      </c>
      <c r="KV31" s="12">
        <f t="shared" si="60"/>
        <v>228</v>
      </c>
      <c r="KW31" s="12">
        <f t="shared" si="135"/>
        <v>23</v>
      </c>
      <c r="KX31" s="12">
        <f t="shared" si="61"/>
        <v>1748</v>
      </c>
      <c r="KY31" s="11">
        <v>7</v>
      </c>
      <c r="KZ31" s="11">
        <v>5</v>
      </c>
      <c r="LA31" s="11">
        <v>3</v>
      </c>
      <c r="LB31" s="11">
        <v>2</v>
      </c>
      <c r="LC31" s="12">
        <f t="shared" si="62"/>
        <v>574</v>
      </c>
      <c r="LD31" s="12">
        <f t="shared" si="63"/>
        <v>410</v>
      </c>
      <c r="LE31" s="12">
        <f t="shared" si="64"/>
        <v>246</v>
      </c>
      <c r="LF31" s="12">
        <f t="shared" si="65"/>
        <v>164</v>
      </c>
      <c r="LG31" s="12">
        <f t="shared" si="136"/>
        <v>17</v>
      </c>
      <c r="LH31" s="12">
        <f t="shared" si="66"/>
        <v>1394</v>
      </c>
      <c r="LI31" s="12">
        <f t="shared" si="137"/>
        <v>3142</v>
      </c>
      <c r="LJ31" s="11">
        <v>174</v>
      </c>
      <c r="LK31" s="11">
        <v>167</v>
      </c>
      <c r="LL31" s="11">
        <v>70</v>
      </c>
      <c r="LM31" s="14">
        <f t="shared" si="138"/>
        <v>102.33333333333333</v>
      </c>
      <c r="LN31" s="11">
        <f t="shared" si="139"/>
        <v>29058</v>
      </c>
      <c r="LO31" s="11">
        <v>1</v>
      </c>
      <c r="LP31" s="11">
        <v>2</v>
      </c>
      <c r="LQ31" s="11">
        <v>3</v>
      </c>
      <c r="LR31" s="11">
        <v>6</v>
      </c>
      <c r="LS31" s="11">
        <v>8</v>
      </c>
      <c r="LT31" s="16">
        <f t="shared" si="140"/>
        <v>4</v>
      </c>
      <c r="LU31" s="12">
        <v>127</v>
      </c>
      <c r="LV31" s="12">
        <v>91</v>
      </c>
      <c r="LW31" s="12">
        <f t="shared" si="141"/>
        <v>36</v>
      </c>
      <c r="LX31" s="12">
        <v>142</v>
      </c>
      <c r="LY31" s="12">
        <v>149</v>
      </c>
      <c r="LZ31" s="12">
        <v>359</v>
      </c>
      <c r="MA31" s="12">
        <v>369</v>
      </c>
      <c r="MB31" s="12">
        <v>6.7</v>
      </c>
      <c r="MC31" s="12">
        <v>3.18</v>
      </c>
      <c r="MD31" s="16">
        <v>5.5</v>
      </c>
      <c r="ME31" s="12">
        <v>5</v>
      </c>
      <c r="MF31" s="12">
        <v>6</v>
      </c>
      <c r="MG31" s="11">
        <v>85</v>
      </c>
      <c r="MH31" s="11">
        <v>85</v>
      </c>
      <c r="MI31" s="11">
        <v>112</v>
      </c>
      <c r="MJ31" s="11">
        <v>67</v>
      </c>
      <c r="MK31" s="14">
        <f t="shared" si="142"/>
        <v>82</v>
      </c>
      <c r="ML31" s="11">
        <f t="shared" si="143"/>
        <v>9520</v>
      </c>
      <c r="MM31" s="11">
        <v>112</v>
      </c>
      <c r="MN31" s="11">
        <v>73</v>
      </c>
      <c r="MO31" s="14">
        <f t="shared" si="67"/>
        <v>86</v>
      </c>
      <c r="MP31" s="11">
        <f t="shared" si="144"/>
        <v>9520</v>
      </c>
      <c r="MQ31" s="12">
        <v>3</v>
      </c>
      <c r="MR31" s="12">
        <v>1</v>
      </c>
      <c r="MS31" s="16">
        <v>82</v>
      </c>
      <c r="MT31" s="18">
        <f t="shared" si="68"/>
        <v>87.234042553191486</v>
      </c>
      <c r="MU31" s="18">
        <v>88</v>
      </c>
      <c r="MV31" s="18">
        <f t="shared" si="69"/>
        <v>93.61702127659575</v>
      </c>
      <c r="MW31" s="16">
        <v>84</v>
      </c>
      <c r="MX31" s="18">
        <f t="shared" si="70"/>
        <v>82.352941176470594</v>
      </c>
      <c r="MY31" s="18">
        <v>90</v>
      </c>
      <c r="MZ31" s="18">
        <f t="shared" si="71"/>
        <v>88.235294117647058</v>
      </c>
      <c r="NA31" s="16">
        <v>68.099999999999994</v>
      </c>
      <c r="NB31" s="16">
        <f t="shared" si="72"/>
        <v>9.6816976127321084</v>
      </c>
      <c r="NC31" s="12">
        <v>71.8</v>
      </c>
      <c r="ND31" s="18">
        <f t="shared" si="73"/>
        <v>4.7745358090185732</v>
      </c>
      <c r="NE31" s="12">
        <v>114</v>
      </c>
      <c r="NF31" s="18">
        <f t="shared" si="74"/>
        <v>11.627906976744185</v>
      </c>
      <c r="NG31" s="12">
        <v>120</v>
      </c>
      <c r="NH31" s="18">
        <f t="shared" si="75"/>
        <v>6.9767441860465169</v>
      </c>
      <c r="NI31" s="12">
        <v>236</v>
      </c>
      <c r="NJ31" s="18">
        <f t="shared" si="76"/>
        <v>158.38926174496643</v>
      </c>
      <c r="NK31" s="12">
        <v>194</v>
      </c>
      <c r="NL31" s="18">
        <f t="shared" si="77"/>
        <v>130.20134228187919</v>
      </c>
      <c r="NM31" s="12">
        <v>467</v>
      </c>
      <c r="NN31" s="12">
        <v>423</v>
      </c>
      <c r="NO31" s="12">
        <v>7.5</v>
      </c>
      <c r="NP31" s="12">
        <v>5.8</v>
      </c>
      <c r="NQ31" s="12">
        <v>3.34</v>
      </c>
      <c r="NR31" s="12">
        <v>3.61</v>
      </c>
      <c r="NS31" s="16">
        <v>5.9</v>
      </c>
      <c r="NT31" s="11">
        <v>5.7</v>
      </c>
      <c r="NU31" s="12">
        <f t="shared" si="78"/>
        <v>5928</v>
      </c>
      <c r="NV31" s="12">
        <f t="shared" si="79"/>
        <v>5166</v>
      </c>
      <c r="NW31" s="12">
        <f t="shared" si="145"/>
        <v>11094</v>
      </c>
      <c r="NX31" s="12">
        <f t="shared" si="80"/>
        <v>5548</v>
      </c>
      <c r="NY31" s="12">
        <f t="shared" si="81"/>
        <v>4674</v>
      </c>
      <c r="NZ31" s="12">
        <f t="shared" si="146"/>
        <v>10222</v>
      </c>
    </row>
    <row r="32" spans="1:390" x14ac:dyDescent="0.3">
      <c r="A32" s="13">
        <v>31</v>
      </c>
      <c r="B32" s="14">
        <v>29</v>
      </c>
      <c r="C32" s="15">
        <v>3</v>
      </c>
      <c r="D32" s="16">
        <v>79.400000000000006</v>
      </c>
      <c r="E32" s="11">
        <v>1.73</v>
      </c>
      <c r="F32" s="16">
        <f t="shared" si="82"/>
        <v>26.529453038858634</v>
      </c>
      <c r="G32" s="16">
        <v>91.5</v>
      </c>
      <c r="H32" s="16">
        <v>91.5</v>
      </c>
      <c r="I32" s="16">
        <v>8</v>
      </c>
      <c r="J32" s="16">
        <v>5.5</v>
      </c>
      <c r="K32" s="16">
        <v>7.5</v>
      </c>
      <c r="L32" s="16">
        <v>22</v>
      </c>
      <c r="M32" s="16">
        <v>13.5</v>
      </c>
      <c r="N32" s="16">
        <v>21.5</v>
      </c>
      <c r="O32" s="16">
        <v>21</v>
      </c>
      <c r="P32" s="16">
        <v>5</v>
      </c>
      <c r="Q32" s="16">
        <v>9</v>
      </c>
      <c r="R32" s="16">
        <v>4.5</v>
      </c>
      <c r="S32" s="16">
        <f t="shared" si="83"/>
        <v>117.5</v>
      </c>
      <c r="T32" s="16">
        <f t="shared" si="0"/>
        <v>13.2035</v>
      </c>
      <c r="U32" s="16">
        <f t="shared" si="1"/>
        <v>23.819636339868168</v>
      </c>
      <c r="V32" s="16">
        <f t="shared" si="2"/>
        <v>1</v>
      </c>
      <c r="W32" s="16">
        <f t="shared" si="3"/>
        <v>18.912791253855328</v>
      </c>
      <c r="X32" s="16">
        <f t="shared" si="4"/>
        <v>60.487208746144674</v>
      </c>
      <c r="Y32" s="16">
        <f t="shared" si="84"/>
        <v>76.180363660131832</v>
      </c>
      <c r="Z32" s="14">
        <v>91</v>
      </c>
      <c r="AA32" s="16">
        <v>5.9</v>
      </c>
      <c r="AB32" s="16">
        <f t="shared" si="85"/>
        <v>76.104482425024159</v>
      </c>
      <c r="AC32" s="16">
        <f t="shared" si="86"/>
        <v>1.3243533333333335</v>
      </c>
      <c r="AD32" s="16">
        <v>102</v>
      </c>
      <c r="AE32" s="16">
        <v>104</v>
      </c>
      <c r="AF32" s="16">
        <v>102</v>
      </c>
      <c r="AG32" s="16">
        <v>106</v>
      </c>
      <c r="AH32" s="16">
        <f t="shared" si="87"/>
        <v>81.600000000000009</v>
      </c>
      <c r="AI32" s="16">
        <f t="shared" si="88"/>
        <v>84.800000000000011</v>
      </c>
      <c r="AJ32" s="11">
        <v>82</v>
      </c>
      <c r="AK32" s="11">
        <v>85</v>
      </c>
      <c r="AL32" s="16">
        <v>86.4</v>
      </c>
      <c r="AM32" s="11">
        <v>123</v>
      </c>
      <c r="AN32" s="11">
        <v>10</v>
      </c>
      <c r="AO32" s="11">
        <v>9</v>
      </c>
      <c r="AP32" s="11">
        <v>7</v>
      </c>
      <c r="AQ32" s="11">
        <v>5</v>
      </c>
      <c r="AR32" s="11">
        <v>3</v>
      </c>
      <c r="AS32" s="11">
        <f t="shared" si="89"/>
        <v>738</v>
      </c>
      <c r="AT32" s="11">
        <f t="shared" si="90"/>
        <v>574</v>
      </c>
      <c r="AU32" s="11">
        <f t="shared" si="91"/>
        <v>410</v>
      </c>
      <c r="AV32" s="11">
        <f t="shared" si="92"/>
        <v>246</v>
      </c>
      <c r="AW32" s="11">
        <f t="shared" si="93"/>
        <v>24</v>
      </c>
      <c r="AX32" s="11">
        <f t="shared" si="5"/>
        <v>1968</v>
      </c>
      <c r="AY32" s="11">
        <v>8</v>
      </c>
      <c r="AZ32" s="11">
        <v>6</v>
      </c>
      <c r="BA32" s="11">
        <v>5</v>
      </c>
      <c r="BB32" s="11">
        <v>4</v>
      </c>
      <c r="BC32" s="11">
        <f t="shared" si="147"/>
        <v>680</v>
      </c>
      <c r="BD32" s="11">
        <f t="shared" si="94"/>
        <v>510</v>
      </c>
      <c r="BE32" s="11">
        <f t="shared" si="95"/>
        <v>425</v>
      </c>
      <c r="BF32" s="11">
        <f t="shared" si="96"/>
        <v>340</v>
      </c>
      <c r="BG32" s="11">
        <f t="shared" si="97"/>
        <v>23</v>
      </c>
      <c r="BH32" s="12">
        <f t="shared" si="98"/>
        <v>1955</v>
      </c>
      <c r="BI32" s="12">
        <f t="shared" si="99"/>
        <v>3923</v>
      </c>
      <c r="BJ32" s="11">
        <v>155</v>
      </c>
      <c r="BK32" s="11">
        <v>122</v>
      </c>
      <c r="BL32" s="11">
        <v>87</v>
      </c>
      <c r="BM32" s="14">
        <f t="shared" si="100"/>
        <v>98.666666666666671</v>
      </c>
      <c r="BN32" s="11">
        <f t="shared" si="101"/>
        <v>18910</v>
      </c>
      <c r="BO32" s="11">
        <v>0</v>
      </c>
      <c r="BP32" s="11">
        <v>4</v>
      </c>
      <c r="BQ32" s="11">
        <v>4</v>
      </c>
      <c r="BR32" s="11">
        <v>6</v>
      </c>
      <c r="BS32" s="11">
        <v>7</v>
      </c>
      <c r="BT32" s="16">
        <f t="shared" si="102"/>
        <v>4.2</v>
      </c>
      <c r="BU32" s="12">
        <v>131</v>
      </c>
      <c r="BV32" s="12">
        <v>100</v>
      </c>
      <c r="BW32" s="12">
        <f t="shared" si="103"/>
        <v>31</v>
      </c>
      <c r="BX32" s="12">
        <v>96</v>
      </c>
      <c r="BY32" s="12">
        <v>106</v>
      </c>
      <c r="BZ32" s="12">
        <v>309</v>
      </c>
      <c r="CA32" s="12">
        <v>318</v>
      </c>
      <c r="CB32" s="17">
        <v>5.4</v>
      </c>
      <c r="CC32" s="12">
        <v>0.84</v>
      </c>
      <c r="CD32" s="16">
        <v>8.6</v>
      </c>
      <c r="CE32" s="12">
        <v>5</v>
      </c>
      <c r="CF32" s="11">
        <v>8</v>
      </c>
      <c r="CG32" s="11">
        <v>6</v>
      </c>
      <c r="CH32" s="11">
        <v>5</v>
      </c>
      <c r="CI32" s="11">
        <v>3</v>
      </c>
      <c r="CJ32" s="11">
        <f t="shared" si="6"/>
        <v>656</v>
      </c>
      <c r="CK32" s="11">
        <f t="shared" si="7"/>
        <v>492</v>
      </c>
      <c r="CL32" s="11">
        <f t="shared" si="8"/>
        <v>410</v>
      </c>
      <c r="CM32" s="11">
        <f t="shared" si="9"/>
        <v>246</v>
      </c>
      <c r="CN32" s="11">
        <f t="shared" si="104"/>
        <v>22</v>
      </c>
      <c r="CO32" s="12">
        <f t="shared" si="10"/>
        <v>1804</v>
      </c>
      <c r="CP32" s="11">
        <v>8</v>
      </c>
      <c r="CQ32" s="11">
        <v>6</v>
      </c>
      <c r="CR32" s="11">
        <v>5</v>
      </c>
      <c r="CS32" s="11">
        <v>4</v>
      </c>
      <c r="CT32" s="12">
        <f t="shared" si="11"/>
        <v>680</v>
      </c>
      <c r="CU32" s="12">
        <f t="shared" si="12"/>
        <v>510</v>
      </c>
      <c r="CV32" s="12">
        <f t="shared" si="13"/>
        <v>425</v>
      </c>
      <c r="CW32" s="12">
        <f t="shared" si="14"/>
        <v>340</v>
      </c>
      <c r="CX32" s="12">
        <f t="shared" si="15"/>
        <v>1955</v>
      </c>
      <c r="CY32" s="12">
        <f t="shared" si="105"/>
        <v>23</v>
      </c>
      <c r="CZ32" s="12">
        <f t="shared" si="106"/>
        <v>3759</v>
      </c>
      <c r="DA32" s="11">
        <v>159</v>
      </c>
      <c r="DB32" s="11">
        <v>127</v>
      </c>
      <c r="DC32" s="11">
        <v>92</v>
      </c>
      <c r="DD32" s="14">
        <f t="shared" si="107"/>
        <v>103.66666666666667</v>
      </c>
      <c r="DE32" s="11">
        <f t="shared" si="108"/>
        <v>20193</v>
      </c>
      <c r="DF32" s="11">
        <v>0</v>
      </c>
      <c r="DG32" s="11">
        <v>2</v>
      </c>
      <c r="DH32" s="11">
        <v>4</v>
      </c>
      <c r="DI32" s="11">
        <v>5</v>
      </c>
      <c r="DJ32" s="11">
        <v>7</v>
      </c>
      <c r="DK32" s="16">
        <f t="shared" si="109"/>
        <v>3.6</v>
      </c>
      <c r="DL32" s="12">
        <v>124</v>
      </c>
      <c r="DM32" s="12">
        <v>91</v>
      </c>
      <c r="DN32" s="12">
        <f t="shared" si="110"/>
        <v>33</v>
      </c>
      <c r="DO32" s="12">
        <v>102</v>
      </c>
      <c r="DP32" s="12">
        <v>108</v>
      </c>
      <c r="DQ32" s="12">
        <v>324</v>
      </c>
      <c r="DR32" s="12">
        <v>331</v>
      </c>
      <c r="DS32" s="17">
        <v>5.8</v>
      </c>
      <c r="DT32" s="18">
        <v>0.97</v>
      </c>
      <c r="DU32" s="16">
        <v>8.8000000000000007</v>
      </c>
      <c r="DV32" s="12">
        <v>4</v>
      </c>
      <c r="DW32" s="11">
        <v>7</v>
      </c>
      <c r="DX32" s="11">
        <v>6</v>
      </c>
      <c r="DY32" s="11">
        <v>5</v>
      </c>
      <c r="DZ32" s="11">
        <v>3</v>
      </c>
      <c r="EA32" s="12">
        <f t="shared" si="16"/>
        <v>574</v>
      </c>
      <c r="EB32" s="12">
        <f t="shared" si="17"/>
        <v>492</v>
      </c>
      <c r="EC32" s="12">
        <f t="shared" si="18"/>
        <v>410</v>
      </c>
      <c r="ED32" s="12">
        <f t="shared" si="19"/>
        <v>246</v>
      </c>
      <c r="EE32" s="12">
        <f t="shared" si="111"/>
        <v>21</v>
      </c>
      <c r="EF32" s="12">
        <f t="shared" si="20"/>
        <v>1722</v>
      </c>
      <c r="EG32" s="11">
        <v>7</v>
      </c>
      <c r="EH32" s="11">
        <v>5</v>
      </c>
      <c r="EI32" s="11">
        <v>6</v>
      </c>
      <c r="EJ32" s="11">
        <v>5</v>
      </c>
      <c r="EK32" s="12">
        <f t="shared" si="21"/>
        <v>595</v>
      </c>
      <c r="EL32" s="12">
        <f t="shared" si="22"/>
        <v>425</v>
      </c>
      <c r="EM32" s="12">
        <f t="shared" si="23"/>
        <v>510</v>
      </c>
      <c r="EN32" s="12">
        <f t="shared" si="24"/>
        <v>425</v>
      </c>
      <c r="EO32" s="12">
        <f t="shared" si="112"/>
        <v>23</v>
      </c>
      <c r="EP32" s="12">
        <f t="shared" si="25"/>
        <v>1955</v>
      </c>
      <c r="EQ32" s="12">
        <f t="shared" si="113"/>
        <v>3677</v>
      </c>
      <c r="ER32" s="11">
        <v>147</v>
      </c>
      <c r="ES32" s="11">
        <v>124</v>
      </c>
      <c r="ET32" s="11">
        <v>88</v>
      </c>
      <c r="EU32" s="14">
        <f t="shared" si="114"/>
        <v>100</v>
      </c>
      <c r="EV32" s="11">
        <f t="shared" si="115"/>
        <v>18228</v>
      </c>
      <c r="EW32" s="11">
        <v>1</v>
      </c>
      <c r="EX32" s="11">
        <v>2</v>
      </c>
      <c r="EY32" s="11">
        <v>4</v>
      </c>
      <c r="EZ32" s="11">
        <v>6</v>
      </c>
      <c r="FA32" s="11">
        <v>9</v>
      </c>
      <c r="FB32" s="11">
        <f t="shared" si="116"/>
        <v>4.4000000000000004</v>
      </c>
      <c r="FC32" s="12">
        <v>138</v>
      </c>
      <c r="FD32" s="12">
        <v>89</v>
      </c>
      <c r="FE32" s="12">
        <f t="shared" si="117"/>
        <v>49</v>
      </c>
      <c r="FF32" s="12">
        <v>108</v>
      </c>
      <c r="FG32" s="12">
        <v>115</v>
      </c>
      <c r="FH32" s="12">
        <v>326</v>
      </c>
      <c r="FI32" s="12">
        <v>342</v>
      </c>
      <c r="FJ32" s="12">
        <v>4.4000000000000004</v>
      </c>
      <c r="FK32" s="18">
        <v>1.1499999999999999</v>
      </c>
      <c r="FL32" s="16">
        <v>8.6</v>
      </c>
      <c r="FM32" s="12">
        <v>4</v>
      </c>
      <c r="FN32" s="12">
        <v>7</v>
      </c>
      <c r="FO32" s="11">
        <v>80</v>
      </c>
      <c r="FP32" s="11">
        <v>76</v>
      </c>
      <c r="FQ32" s="11">
        <v>124</v>
      </c>
      <c r="FR32" s="11">
        <v>88</v>
      </c>
      <c r="FS32" s="14">
        <f t="shared" si="118"/>
        <v>100</v>
      </c>
      <c r="FT32" s="11">
        <f t="shared" si="119"/>
        <v>9920</v>
      </c>
      <c r="FU32" s="11">
        <v>132</v>
      </c>
      <c r="FV32" s="11">
        <v>85</v>
      </c>
      <c r="FW32" s="14">
        <f t="shared" si="120"/>
        <v>100.66666666666667</v>
      </c>
      <c r="FX32" s="11">
        <f t="shared" si="121"/>
        <v>10032</v>
      </c>
      <c r="FY32" s="12">
        <v>3</v>
      </c>
      <c r="FZ32" s="12">
        <v>2</v>
      </c>
      <c r="GA32" s="16">
        <v>92</v>
      </c>
      <c r="GB32" s="16">
        <f t="shared" si="26"/>
        <v>90.196078431372555</v>
      </c>
      <c r="GC32" s="12">
        <v>96</v>
      </c>
      <c r="GD32" s="16">
        <f t="shared" si="27"/>
        <v>94.117647058823536</v>
      </c>
      <c r="GE32" s="16">
        <v>92</v>
      </c>
      <c r="GF32" s="16">
        <f t="shared" si="28"/>
        <v>86.79245283018868</v>
      </c>
      <c r="GG32" s="16">
        <v>102</v>
      </c>
      <c r="GH32" s="16">
        <f t="shared" si="29"/>
        <v>96.226415094339629</v>
      </c>
      <c r="GI32" s="16">
        <v>80.400000000000006</v>
      </c>
      <c r="GJ32" s="16">
        <f t="shared" si="30"/>
        <v>6.9444444444444429</v>
      </c>
      <c r="GK32" s="12">
        <v>84.7</v>
      </c>
      <c r="GL32" s="16">
        <f t="shared" si="31"/>
        <v>1.9675925925925952</v>
      </c>
      <c r="GM32" s="11">
        <v>113</v>
      </c>
      <c r="GN32" s="18">
        <f t="shared" si="32"/>
        <v>8.1300813008130035</v>
      </c>
      <c r="GO32" s="12">
        <v>118</v>
      </c>
      <c r="GP32" s="18">
        <f t="shared" si="33"/>
        <v>4.0650406504065018</v>
      </c>
      <c r="GQ32" s="18">
        <v>249</v>
      </c>
      <c r="GR32" s="18">
        <f t="shared" si="34"/>
        <v>216.52173913043478</v>
      </c>
      <c r="GS32" s="18">
        <v>139</v>
      </c>
      <c r="GT32" s="18">
        <f t="shared" si="35"/>
        <v>120.8695652173913</v>
      </c>
      <c r="GU32" s="18">
        <v>483</v>
      </c>
      <c r="GV32" s="18"/>
      <c r="GW32" s="18">
        <v>371</v>
      </c>
      <c r="GX32" s="18"/>
      <c r="GY32" s="17">
        <v>6.4</v>
      </c>
      <c r="GZ32" s="12">
        <v>4.7</v>
      </c>
      <c r="HA32" s="18">
        <v>1.29</v>
      </c>
      <c r="HB32" s="12">
        <v>1.1599999999999999</v>
      </c>
      <c r="HC32" s="16">
        <v>8.8000000000000007</v>
      </c>
      <c r="HD32" s="12">
        <v>8.6</v>
      </c>
      <c r="HE32" s="16">
        <v>87.9</v>
      </c>
      <c r="HF32" s="11">
        <v>124</v>
      </c>
      <c r="HG32" s="11">
        <v>10</v>
      </c>
      <c r="HH32" s="11">
        <v>7</v>
      </c>
      <c r="HI32" s="11">
        <v>5</v>
      </c>
      <c r="HJ32" s="11">
        <v>3</v>
      </c>
      <c r="HK32" s="12">
        <f t="shared" si="36"/>
        <v>820</v>
      </c>
      <c r="HL32" s="12">
        <f t="shared" si="37"/>
        <v>574</v>
      </c>
      <c r="HM32" s="12">
        <f t="shared" si="38"/>
        <v>410</v>
      </c>
      <c r="HN32" s="12">
        <f t="shared" si="39"/>
        <v>246</v>
      </c>
      <c r="HO32" s="12">
        <f t="shared" si="122"/>
        <v>25</v>
      </c>
      <c r="HP32" s="12">
        <f t="shared" si="40"/>
        <v>2050</v>
      </c>
      <c r="HQ32" s="11">
        <v>9</v>
      </c>
      <c r="HR32" s="11">
        <v>7</v>
      </c>
      <c r="HS32" s="11">
        <v>5</v>
      </c>
      <c r="HT32" s="11">
        <v>4</v>
      </c>
      <c r="HU32" s="12">
        <f t="shared" si="41"/>
        <v>765</v>
      </c>
      <c r="HV32" s="12">
        <f t="shared" si="42"/>
        <v>595</v>
      </c>
      <c r="HW32" s="12">
        <f t="shared" si="43"/>
        <v>425</v>
      </c>
      <c r="HX32" s="12">
        <f t="shared" si="44"/>
        <v>340</v>
      </c>
      <c r="HY32" s="12">
        <f t="shared" si="123"/>
        <v>25</v>
      </c>
      <c r="HZ32" s="12">
        <f t="shared" si="45"/>
        <v>2125</v>
      </c>
      <c r="IA32" s="12">
        <f t="shared" si="124"/>
        <v>4175</v>
      </c>
      <c r="IB32" s="11">
        <v>168</v>
      </c>
      <c r="IC32" s="11">
        <v>162</v>
      </c>
      <c r="ID32" s="11">
        <v>78</v>
      </c>
      <c r="IE32" s="14">
        <f t="shared" si="125"/>
        <v>106</v>
      </c>
      <c r="IF32" s="12">
        <f t="shared" si="46"/>
        <v>27216</v>
      </c>
      <c r="IG32" s="11">
        <v>0</v>
      </c>
      <c r="IH32" s="11">
        <v>4</v>
      </c>
      <c r="II32" s="11">
        <v>4</v>
      </c>
      <c r="IJ32" s="11">
        <v>6</v>
      </c>
      <c r="IK32" s="11">
        <v>7</v>
      </c>
      <c r="IL32" s="16">
        <f t="shared" si="126"/>
        <v>4.2</v>
      </c>
      <c r="IM32" s="12">
        <v>127</v>
      </c>
      <c r="IN32" s="12">
        <v>104</v>
      </c>
      <c r="IO32" s="12">
        <f t="shared" si="127"/>
        <v>23</v>
      </c>
      <c r="IP32" s="12">
        <v>103</v>
      </c>
      <c r="IQ32" s="12">
        <v>109</v>
      </c>
      <c r="IR32" s="12">
        <v>316</v>
      </c>
      <c r="IS32" s="12">
        <v>323</v>
      </c>
      <c r="IT32" s="12">
        <v>4.9000000000000004</v>
      </c>
      <c r="IU32" s="12">
        <v>0.94</v>
      </c>
      <c r="IV32" s="16">
        <v>6.2</v>
      </c>
      <c r="IW32" s="12">
        <v>4</v>
      </c>
      <c r="IX32" s="11">
        <v>10</v>
      </c>
      <c r="IY32" s="11">
        <v>7</v>
      </c>
      <c r="IZ32" s="11">
        <v>5</v>
      </c>
      <c r="JA32" s="11">
        <v>3</v>
      </c>
      <c r="JB32" s="12">
        <f t="shared" si="47"/>
        <v>820</v>
      </c>
      <c r="JC32" s="12">
        <f t="shared" si="48"/>
        <v>574</v>
      </c>
      <c r="JD32" s="12">
        <f t="shared" si="49"/>
        <v>410</v>
      </c>
      <c r="JE32" s="12">
        <f t="shared" si="50"/>
        <v>246</v>
      </c>
      <c r="JF32" s="12">
        <f t="shared" si="128"/>
        <v>25</v>
      </c>
      <c r="JG32" s="12">
        <f t="shared" si="51"/>
        <v>2050</v>
      </c>
      <c r="JH32" s="11">
        <v>8</v>
      </c>
      <c r="JI32" s="11">
        <v>6</v>
      </c>
      <c r="JJ32" s="11">
        <v>4</v>
      </c>
      <c r="JK32" s="11">
        <v>3</v>
      </c>
      <c r="JL32" s="12">
        <f t="shared" si="52"/>
        <v>680</v>
      </c>
      <c r="JM32" s="12">
        <f t="shared" si="53"/>
        <v>510</v>
      </c>
      <c r="JN32" s="12">
        <f t="shared" si="54"/>
        <v>340</v>
      </c>
      <c r="JO32" s="12">
        <f t="shared" si="55"/>
        <v>255</v>
      </c>
      <c r="JP32" s="12">
        <f t="shared" si="129"/>
        <v>21</v>
      </c>
      <c r="JQ32" s="12">
        <f t="shared" si="56"/>
        <v>1785</v>
      </c>
      <c r="JR32" s="12">
        <f t="shared" si="130"/>
        <v>3835</v>
      </c>
      <c r="JS32" s="11">
        <v>171</v>
      </c>
      <c r="JT32" s="11">
        <v>159</v>
      </c>
      <c r="JU32" s="11">
        <v>69</v>
      </c>
      <c r="JV32" s="14">
        <f t="shared" si="131"/>
        <v>99</v>
      </c>
      <c r="JW32" s="11">
        <f t="shared" si="132"/>
        <v>27189</v>
      </c>
      <c r="JX32" s="11">
        <v>1</v>
      </c>
      <c r="JY32" s="11">
        <v>3</v>
      </c>
      <c r="JZ32" s="11">
        <v>4</v>
      </c>
      <c r="KA32" s="11">
        <v>5</v>
      </c>
      <c r="KB32" s="11">
        <v>7</v>
      </c>
      <c r="KC32" s="16">
        <f t="shared" si="133"/>
        <v>4</v>
      </c>
      <c r="KD32" s="12">
        <v>122</v>
      </c>
      <c r="KE32" s="12">
        <v>99</v>
      </c>
      <c r="KF32" s="12">
        <f t="shared" si="134"/>
        <v>23</v>
      </c>
      <c r="KG32" s="12">
        <v>113</v>
      </c>
      <c r="KH32" s="12">
        <v>121</v>
      </c>
      <c r="KI32" s="12">
        <v>338</v>
      </c>
      <c r="KJ32" s="12">
        <v>345</v>
      </c>
      <c r="KK32" s="17">
        <v>6.7</v>
      </c>
      <c r="KL32" s="12">
        <v>1.1200000000000001</v>
      </c>
      <c r="KM32" s="16">
        <v>6.2</v>
      </c>
      <c r="KN32" s="12">
        <v>3</v>
      </c>
      <c r="KO32" s="11">
        <v>9</v>
      </c>
      <c r="KP32" s="11">
        <v>7</v>
      </c>
      <c r="KQ32" s="11">
        <v>5</v>
      </c>
      <c r="KR32" s="11">
        <v>3</v>
      </c>
      <c r="KS32" s="12">
        <f t="shared" si="57"/>
        <v>738</v>
      </c>
      <c r="KT32" s="12">
        <f t="shared" si="58"/>
        <v>574</v>
      </c>
      <c r="KU32" s="11">
        <f t="shared" si="59"/>
        <v>410</v>
      </c>
      <c r="KV32" s="12">
        <f t="shared" si="60"/>
        <v>246</v>
      </c>
      <c r="KW32" s="12">
        <f t="shared" si="135"/>
        <v>24</v>
      </c>
      <c r="KX32" s="12">
        <f t="shared" si="61"/>
        <v>1968</v>
      </c>
      <c r="KY32" s="11">
        <v>7</v>
      </c>
      <c r="KZ32" s="11">
        <v>6</v>
      </c>
      <c r="LA32" s="11">
        <v>4</v>
      </c>
      <c r="LB32" s="11">
        <v>3</v>
      </c>
      <c r="LC32" s="12">
        <f t="shared" si="62"/>
        <v>595</v>
      </c>
      <c r="LD32" s="12">
        <f t="shared" si="63"/>
        <v>510</v>
      </c>
      <c r="LE32" s="12">
        <f t="shared" si="64"/>
        <v>340</v>
      </c>
      <c r="LF32" s="12">
        <f t="shared" si="65"/>
        <v>255</v>
      </c>
      <c r="LG32" s="12">
        <f t="shared" si="136"/>
        <v>20</v>
      </c>
      <c r="LH32" s="12">
        <f t="shared" si="66"/>
        <v>1700</v>
      </c>
      <c r="LI32" s="12">
        <f t="shared" si="137"/>
        <v>3668</v>
      </c>
      <c r="LJ32" s="11">
        <v>173</v>
      </c>
      <c r="LK32" s="11">
        <v>162</v>
      </c>
      <c r="LL32" s="11">
        <v>71</v>
      </c>
      <c r="LM32" s="14">
        <f t="shared" si="138"/>
        <v>101.33333333333333</v>
      </c>
      <c r="LN32" s="11">
        <f t="shared" si="139"/>
        <v>28026</v>
      </c>
      <c r="LO32" s="11">
        <v>2</v>
      </c>
      <c r="LP32" s="11">
        <v>3</v>
      </c>
      <c r="LQ32" s="11">
        <v>4</v>
      </c>
      <c r="LR32" s="11">
        <v>6</v>
      </c>
      <c r="LS32" s="11">
        <v>9</v>
      </c>
      <c r="LT32" s="16">
        <f t="shared" si="140"/>
        <v>4.8</v>
      </c>
      <c r="LU32" s="12">
        <v>122</v>
      </c>
      <c r="LV32" s="12">
        <v>90</v>
      </c>
      <c r="LW32" s="12">
        <f t="shared" si="141"/>
        <v>32</v>
      </c>
      <c r="LX32" s="12">
        <v>123</v>
      </c>
      <c r="LY32" s="12">
        <v>131</v>
      </c>
      <c r="LZ32" s="12">
        <v>332</v>
      </c>
      <c r="MA32" s="12">
        <v>342</v>
      </c>
      <c r="MB32" s="12">
        <v>5.9</v>
      </c>
      <c r="MC32" s="12">
        <v>1.36</v>
      </c>
      <c r="MD32" s="16">
        <v>6.1</v>
      </c>
      <c r="ME32" s="12">
        <v>3</v>
      </c>
      <c r="MF32" s="12">
        <v>6</v>
      </c>
      <c r="MG32" s="11">
        <v>86</v>
      </c>
      <c r="MH32" s="11">
        <v>84</v>
      </c>
      <c r="MI32" s="11">
        <v>109</v>
      </c>
      <c r="MJ32" s="11">
        <v>81</v>
      </c>
      <c r="MK32" s="14">
        <f t="shared" si="142"/>
        <v>90.333333333333329</v>
      </c>
      <c r="ML32" s="11">
        <f t="shared" si="143"/>
        <v>9374</v>
      </c>
      <c r="MM32" s="11">
        <v>108</v>
      </c>
      <c r="MN32" s="11">
        <v>83</v>
      </c>
      <c r="MO32" s="14">
        <f t="shared" si="67"/>
        <v>91.333333333333329</v>
      </c>
      <c r="MP32" s="11">
        <f t="shared" si="144"/>
        <v>9072</v>
      </c>
      <c r="MQ32" s="12">
        <v>5</v>
      </c>
      <c r="MR32" s="12">
        <v>3</v>
      </c>
      <c r="MS32" s="16">
        <v>90</v>
      </c>
      <c r="MT32" s="18">
        <f t="shared" si="68"/>
        <v>88.235294117647058</v>
      </c>
      <c r="MU32" s="18">
        <v>94</v>
      </c>
      <c r="MV32" s="18">
        <f t="shared" si="69"/>
        <v>92.156862745098039</v>
      </c>
      <c r="MW32" s="16">
        <v>82</v>
      </c>
      <c r="MX32" s="18">
        <f t="shared" si="70"/>
        <v>77.35849056603773</v>
      </c>
      <c r="MY32" s="18">
        <v>92</v>
      </c>
      <c r="MZ32" s="18">
        <f t="shared" si="71"/>
        <v>86.79245283018868</v>
      </c>
      <c r="NA32" s="16">
        <v>79.400000000000006</v>
      </c>
      <c r="NB32" s="16">
        <f t="shared" si="72"/>
        <v>9.6700796359499321</v>
      </c>
      <c r="NC32" s="12">
        <v>82.4</v>
      </c>
      <c r="ND32" s="18">
        <f t="shared" si="73"/>
        <v>6.257110352673493</v>
      </c>
      <c r="NE32" s="12">
        <v>112</v>
      </c>
      <c r="NF32" s="18">
        <f t="shared" si="74"/>
        <v>9.6774193548387046</v>
      </c>
      <c r="NG32" s="12">
        <v>116</v>
      </c>
      <c r="NH32" s="18">
        <f t="shared" si="75"/>
        <v>6.4516129032258078</v>
      </c>
      <c r="NI32" s="12">
        <v>299</v>
      </c>
      <c r="NJ32" s="18">
        <f t="shared" si="76"/>
        <v>228.24427480916032</v>
      </c>
      <c r="NK32" s="12">
        <v>213</v>
      </c>
      <c r="NL32" s="18">
        <f t="shared" si="77"/>
        <v>162.59541984732823</v>
      </c>
      <c r="NM32" s="12">
        <v>531</v>
      </c>
      <c r="NN32" s="12">
        <v>442</v>
      </c>
      <c r="NO32" s="12">
        <v>7.9</v>
      </c>
      <c r="NP32" s="12">
        <v>6.7</v>
      </c>
      <c r="NQ32" s="12">
        <v>1.49</v>
      </c>
      <c r="NR32" s="12">
        <v>1.56</v>
      </c>
      <c r="NS32" s="16">
        <v>6.3</v>
      </c>
      <c r="NT32" s="11">
        <v>6.6</v>
      </c>
      <c r="NU32" s="12">
        <f t="shared" si="78"/>
        <v>5494</v>
      </c>
      <c r="NV32" s="12">
        <f t="shared" si="79"/>
        <v>5865</v>
      </c>
      <c r="NW32" s="12">
        <f t="shared" si="145"/>
        <v>11359</v>
      </c>
      <c r="NX32" s="12">
        <f t="shared" si="80"/>
        <v>6068</v>
      </c>
      <c r="NY32" s="12">
        <f t="shared" si="81"/>
        <v>5610</v>
      </c>
      <c r="NZ32" s="12">
        <f t="shared" si="146"/>
        <v>11678</v>
      </c>
    </row>
    <row r="33" spans="1:390" x14ac:dyDescent="0.3">
      <c r="A33" s="13">
        <v>32</v>
      </c>
      <c r="B33" s="14">
        <v>28</v>
      </c>
      <c r="C33" s="15">
        <v>2.5</v>
      </c>
      <c r="D33" s="16">
        <v>77.5</v>
      </c>
      <c r="E33" s="11">
        <v>1.74</v>
      </c>
      <c r="F33" s="16">
        <f t="shared" si="82"/>
        <v>25.597833267274407</v>
      </c>
      <c r="G33" s="16">
        <v>93.5</v>
      </c>
      <c r="H33" s="16">
        <v>94</v>
      </c>
      <c r="I33" s="16">
        <v>5</v>
      </c>
      <c r="J33" s="16">
        <v>4</v>
      </c>
      <c r="K33" s="16">
        <v>8.5</v>
      </c>
      <c r="L33" s="16">
        <v>20</v>
      </c>
      <c r="M33" s="16">
        <v>10.5</v>
      </c>
      <c r="N33" s="16">
        <v>12.5</v>
      </c>
      <c r="O33" s="16">
        <v>14.5</v>
      </c>
      <c r="P33" s="16">
        <v>6</v>
      </c>
      <c r="Q33" s="16">
        <v>6.5</v>
      </c>
      <c r="R33" s="16">
        <v>4</v>
      </c>
      <c r="S33" s="16">
        <f t="shared" si="83"/>
        <v>91.5</v>
      </c>
      <c r="T33" s="16">
        <f t="shared" si="0"/>
        <v>10.9085</v>
      </c>
      <c r="U33" s="16">
        <f t="shared" si="1"/>
        <v>22.287748304329568</v>
      </c>
      <c r="V33" s="16">
        <f t="shared" si="2"/>
        <v>0.99468085106382975</v>
      </c>
      <c r="W33" s="16">
        <f t="shared" si="3"/>
        <v>17.273004935855415</v>
      </c>
      <c r="X33" s="16">
        <f t="shared" si="4"/>
        <v>60.226995064144589</v>
      </c>
      <c r="Y33" s="16">
        <f t="shared" si="84"/>
        <v>77.712251695670432</v>
      </c>
      <c r="Z33" s="14">
        <v>99</v>
      </c>
      <c r="AA33" s="16">
        <v>5.0999999999999996</v>
      </c>
      <c r="AB33" s="16">
        <f t="shared" si="85"/>
        <v>51.140636751065422</v>
      </c>
      <c r="AC33" s="16">
        <f t="shared" si="86"/>
        <v>1.24542</v>
      </c>
      <c r="AD33" s="16">
        <v>85</v>
      </c>
      <c r="AE33" s="16">
        <v>92</v>
      </c>
      <c r="AF33" s="16">
        <v>85</v>
      </c>
      <c r="AG33" s="16">
        <v>94</v>
      </c>
      <c r="AH33" s="16">
        <f t="shared" si="87"/>
        <v>68</v>
      </c>
      <c r="AI33" s="16">
        <f t="shared" si="88"/>
        <v>75.2</v>
      </c>
      <c r="AJ33" s="11">
        <v>68</v>
      </c>
      <c r="AK33" s="11">
        <v>76</v>
      </c>
      <c r="AL33" s="16">
        <v>75.599999999999994</v>
      </c>
      <c r="AM33" s="11">
        <v>114</v>
      </c>
      <c r="AN33" s="11">
        <v>10</v>
      </c>
      <c r="AO33" s="11">
        <v>8</v>
      </c>
      <c r="AP33" s="11">
        <v>7</v>
      </c>
      <c r="AQ33" s="11">
        <v>6</v>
      </c>
      <c r="AR33" s="11">
        <v>4</v>
      </c>
      <c r="AS33" s="11">
        <f t="shared" si="89"/>
        <v>544</v>
      </c>
      <c r="AT33" s="11">
        <f t="shared" si="90"/>
        <v>476</v>
      </c>
      <c r="AU33" s="11">
        <f t="shared" si="91"/>
        <v>408</v>
      </c>
      <c r="AV33" s="11">
        <f t="shared" si="92"/>
        <v>272</v>
      </c>
      <c r="AW33" s="11">
        <f t="shared" si="93"/>
        <v>25</v>
      </c>
      <c r="AX33" s="11">
        <f t="shared" si="5"/>
        <v>1700</v>
      </c>
      <c r="AY33" s="11">
        <v>10</v>
      </c>
      <c r="AZ33" s="11">
        <v>9</v>
      </c>
      <c r="BA33" s="11">
        <v>7</v>
      </c>
      <c r="BB33" s="11">
        <v>5</v>
      </c>
      <c r="BC33" s="11">
        <f t="shared" si="147"/>
        <v>760</v>
      </c>
      <c r="BD33" s="11">
        <f t="shared" si="94"/>
        <v>684</v>
      </c>
      <c r="BE33" s="11">
        <f t="shared" si="95"/>
        <v>532</v>
      </c>
      <c r="BF33" s="11">
        <f t="shared" si="96"/>
        <v>380</v>
      </c>
      <c r="BG33" s="11">
        <f t="shared" si="97"/>
        <v>31</v>
      </c>
      <c r="BH33" s="12">
        <f t="shared" si="98"/>
        <v>2356</v>
      </c>
      <c r="BI33" s="12">
        <f t="shared" si="99"/>
        <v>4056</v>
      </c>
      <c r="BJ33" s="11">
        <v>159</v>
      </c>
      <c r="BK33" s="11">
        <v>129</v>
      </c>
      <c r="BL33" s="11">
        <v>60</v>
      </c>
      <c r="BM33" s="14">
        <f t="shared" si="100"/>
        <v>83</v>
      </c>
      <c r="BN33" s="11">
        <f t="shared" si="101"/>
        <v>20511</v>
      </c>
      <c r="BO33" s="11">
        <v>0</v>
      </c>
      <c r="BP33" s="11">
        <v>2</v>
      </c>
      <c r="BQ33" s="11">
        <v>3</v>
      </c>
      <c r="BR33" s="11">
        <v>5</v>
      </c>
      <c r="BS33" s="11">
        <v>6</v>
      </c>
      <c r="BT33" s="16">
        <f t="shared" si="102"/>
        <v>3.2</v>
      </c>
      <c r="BU33" s="12">
        <v>101</v>
      </c>
      <c r="BV33" s="12">
        <v>81</v>
      </c>
      <c r="BW33" s="12">
        <f t="shared" si="103"/>
        <v>20</v>
      </c>
      <c r="BX33" s="12">
        <v>120</v>
      </c>
      <c r="BY33" s="12">
        <v>129</v>
      </c>
      <c r="BZ33" s="12">
        <v>333</v>
      </c>
      <c r="CA33" s="12">
        <v>342</v>
      </c>
      <c r="CB33" s="17">
        <v>5.6</v>
      </c>
      <c r="CC33" s="12">
        <v>2.13</v>
      </c>
      <c r="CD33" s="16">
        <v>7.6</v>
      </c>
      <c r="CE33" s="12">
        <v>4</v>
      </c>
      <c r="CF33" s="11">
        <v>9</v>
      </c>
      <c r="CG33" s="11">
        <v>7</v>
      </c>
      <c r="CH33" s="11">
        <v>6</v>
      </c>
      <c r="CI33" s="11">
        <v>4</v>
      </c>
      <c r="CJ33" s="11">
        <f t="shared" si="6"/>
        <v>612</v>
      </c>
      <c r="CK33" s="11">
        <f t="shared" si="7"/>
        <v>476</v>
      </c>
      <c r="CL33" s="11">
        <f t="shared" si="8"/>
        <v>408</v>
      </c>
      <c r="CM33" s="11">
        <f t="shared" si="9"/>
        <v>272</v>
      </c>
      <c r="CN33" s="11">
        <f t="shared" si="104"/>
        <v>26</v>
      </c>
      <c r="CO33" s="12">
        <f t="shared" si="10"/>
        <v>1768</v>
      </c>
      <c r="CP33" s="11">
        <v>10</v>
      </c>
      <c r="CQ33" s="11">
        <v>8</v>
      </c>
      <c r="CR33" s="11">
        <v>7</v>
      </c>
      <c r="CS33" s="11">
        <v>6</v>
      </c>
      <c r="CT33" s="12">
        <f t="shared" si="11"/>
        <v>760</v>
      </c>
      <c r="CU33" s="12">
        <f t="shared" si="12"/>
        <v>608</v>
      </c>
      <c r="CV33" s="12">
        <f t="shared" si="13"/>
        <v>532</v>
      </c>
      <c r="CW33" s="12">
        <f t="shared" si="14"/>
        <v>456</v>
      </c>
      <c r="CX33" s="12">
        <f t="shared" si="15"/>
        <v>2356</v>
      </c>
      <c r="CY33" s="12">
        <f t="shared" si="105"/>
        <v>31</v>
      </c>
      <c r="CZ33" s="12">
        <f t="shared" si="106"/>
        <v>4124</v>
      </c>
      <c r="DA33" s="11">
        <v>168</v>
      </c>
      <c r="DB33" s="11">
        <v>129</v>
      </c>
      <c r="DC33" s="11">
        <v>64</v>
      </c>
      <c r="DD33" s="14">
        <f t="shared" si="107"/>
        <v>85.666666666666671</v>
      </c>
      <c r="DE33" s="11">
        <f t="shared" si="108"/>
        <v>21672</v>
      </c>
      <c r="DF33" s="11">
        <v>1</v>
      </c>
      <c r="DG33" s="11">
        <v>3</v>
      </c>
      <c r="DH33" s="11">
        <v>4</v>
      </c>
      <c r="DI33" s="11">
        <v>5</v>
      </c>
      <c r="DJ33" s="11">
        <v>8</v>
      </c>
      <c r="DK33" s="16">
        <f t="shared" si="109"/>
        <v>4.2</v>
      </c>
      <c r="DL33" s="12">
        <v>99</v>
      </c>
      <c r="DM33" s="12">
        <v>79</v>
      </c>
      <c r="DN33" s="12">
        <f t="shared" si="110"/>
        <v>20</v>
      </c>
      <c r="DO33" s="12">
        <v>124</v>
      </c>
      <c r="DP33" s="12">
        <v>131</v>
      </c>
      <c r="DQ33" s="12">
        <v>346</v>
      </c>
      <c r="DR33" s="12">
        <v>352</v>
      </c>
      <c r="DS33" s="17">
        <v>6</v>
      </c>
      <c r="DT33" s="18">
        <v>2.2400000000000002</v>
      </c>
      <c r="DU33" s="16">
        <v>7.8</v>
      </c>
      <c r="DV33" s="12">
        <v>3</v>
      </c>
      <c r="DW33" s="11">
        <v>8</v>
      </c>
      <c r="DX33" s="11">
        <v>7</v>
      </c>
      <c r="DY33" s="11">
        <v>6</v>
      </c>
      <c r="DZ33" s="11">
        <v>4</v>
      </c>
      <c r="EA33" s="12">
        <f t="shared" si="16"/>
        <v>544</v>
      </c>
      <c r="EB33" s="12">
        <f t="shared" si="17"/>
        <v>476</v>
      </c>
      <c r="EC33" s="12">
        <f t="shared" si="18"/>
        <v>408</v>
      </c>
      <c r="ED33" s="12">
        <f t="shared" si="19"/>
        <v>272</v>
      </c>
      <c r="EE33" s="12">
        <f t="shared" si="111"/>
        <v>25</v>
      </c>
      <c r="EF33" s="12">
        <f t="shared" si="20"/>
        <v>1700</v>
      </c>
      <c r="EG33" s="11">
        <v>11</v>
      </c>
      <c r="EH33" s="11">
        <v>9</v>
      </c>
      <c r="EI33" s="11">
        <v>7</v>
      </c>
      <c r="EJ33" s="11">
        <v>6</v>
      </c>
      <c r="EK33" s="12">
        <f t="shared" si="21"/>
        <v>836</v>
      </c>
      <c r="EL33" s="12">
        <f t="shared" si="22"/>
        <v>684</v>
      </c>
      <c r="EM33" s="12">
        <f t="shared" si="23"/>
        <v>532</v>
      </c>
      <c r="EN33" s="12">
        <f t="shared" si="24"/>
        <v>456</v>
      </c>
      <c r="EO33" s="12">
        <f t="shared" si="112"/>
        <v>33</v>
      </c>
      <c r="EP33" s="12">
        <f t="shared" si="25"/>
        <v>2508</v>
      </c>
      <c r="EQ33" s="12">
        <f t="shared" si="113"/>
        <v>4208</v>
      </c>
      <c r="ER33" s="11">
        <v>167</v>
      </c>
      <c r="ES33" s="11">
        <v>123</v>
      </c>
      <c r="ET33" s="11">
        <v>62</v>
      </c>
      <c r="EU33" s="14">
        <f t="shared" si="114"/>
        <v>82.333333333333329</v>
      </c>
      <c r="EV33" s="11">
        <f t="shared" si="115"/>
        <v>20541</v>
      </c>
      <c r="EW33" s="11">
        <v>1</v>
      </c>
      <c r="EX33" s="11">
        <v>3</v>
      </c>
      <c r="EY33" s="11">
        <v>3</v>
      </c>
      <c r="EZ33" s="11">
        <v>6</v>
      </c>
      <c r="FA33" s="11">
        <v>7</v>
      </c>
      <c r="FB33" s="11">
        <f t="shared" si="116"/>
        <v>4</v>
      </c>
      <c r="FC33" s="12">
        <v>95</v>
      </c>
      <c r="FD33" s="12">
        <v>71</v>
      </c>
      <c r="FE33" s="12">
        <f t="shared" si="117"/>
        <v>24</v>
      </c>
      <c r="FF33" s="12">
        <v>134</v>
      </c>
      <c r="FG33" s="12">
        <v>141</v>
      </c>
      <c r="FH33" s="12">
        <v>347</v>
      </c>
      <c r="FI33" s="12">
        <v>361</v>
      </c>
      <c r="FJ33" s="12">
        <v>5.9</v>
      </c>
      <c r="FK33" s="18">
        <v>2.4500000000000002</v>
      </c>
      <c r="FL33" s="16">
        <v>7.9</v>
      </c>
      <c r="FM33" s="12">
        <v>3</v>
      </c>
      <c r="FN33" s="12">
        <v>5</v>
      </c>
      <c r="FO33" s="11">
        <v>73</v>
      </c>
      <c r="FP33" s="11">
        <v>71</v>
      </c>
      <c r="FQ33" s="11">
        <v>127</v>
      </c>
      <c r="FR33" s="11">
        <v>67</v>
      </c>
      <c r="FS33" s="14">
        <f t="shared" si="118"/>
        <v>87</v>
      </c>
      <c r="FT33" s="11">
        <f t="shared" si="119"/>
        <v>9271</v>
      </c>
      <c r="FU33" s="11">
        <v>123</v>
      </c>
      <c r="FV33" s="11">
        <v>70</v>
      </c>
      <c r="FW33" s="14">
        <f t="shared" si="120"/>
        <v>87.666666666666671</v>
      </c>
      <c r="FX33" s="11">
        <f t="shared" si="121"/>
        <v>8733</v>
      </c>
      <c r="FY33" s="12">
        <v>4</v>
      </c>
      <c r="FZ33" s="12">
        <v>3</v>
      </c>
      <c r="GA33" s="16">
        <v>74</v>
      </c>
      <c r="GB33" s="16">
        <f t="shared" si="26"/>
        <v>87.058823529411768</v>
      </c>
      <c r="GC33" s="12">
        <v>82</v>
      </c>
      <c r="GD33" s="16">
        <f t="shared" si="27"/>
        <v>96.470588235294116</v>
      </c>
      <c r="GE33" s="16">
        <v>82</v>
      </c>
      <c r="GF33" s="16">
        <f t="shared" si="28"/>
        <v>87.234042553191486</v>
      </c>
      <c r="GG33" s="16">
        <v>89</v>
      </c>
      <c r="GH33" s="16">
        <f t="shared" si="29"/>
        <v>94.680851063829792</v>
      </c>
      <c r="GI33" s="16">
        <v>69.099999999999994</v>
      </c>
      <c r="GJ33" s="16">
        <f t="shared" si="30"/>
        <v>8.5978835978836088</v>
      </c>
      <c r="GK33" s="12">
        <v>72.400000000000006</v>
      </c>
      <c r="GL33" s="16">
        <f t="shared" si="31"/>
        <v>4.232804232804213</v>
      </c>
      <c r="GM33" s="11">
        <v>104</v>
      </c>
      <c r="GN33" s="18">
        <f t="shared" si="32"/>
        <v>8.771929824561397</v>
      </c>
      <c r="GO33" s="12">
        <v>108</v>
      </c>
      <c r="GP33" s="18">
        <f t="shared" si="33"/>
        <v>5.2631578947368354</v>
      </c>
      <c r="GQ33" s="18">
        <v>196</v>
      </c>
      <c r="GR33" s="18">
        <f t="shared" si="34"/>
        <v>139.00709219858157</v>
      </c>
      <c r="GS33" s="18">
        <v>164</v>
      </c>
      <c r="GT33" s="18">
        <f t="shared" si="35"/>
        <v>116.31205673758865</v>
      </c>
      <c r="GU33" s="18">
        <v>429</v>
      </c>
      <c r="GV33" s="18"/>
      <c r="GW33" s="18">
        <v>396</v>
      </c>
      <c r="GX33" s="18"/>
      <c r="GY33" s="17">
        <v>7.1</v>
      </c>
      <c r="GZ33" s="12">
        <v>4.5</v>
      </c>
      <c r="HA33" s="18">
        <v>2.64</v>
      </c>
      <c r="HB33" s="12">
        <v>2.4300000000000002</v>
      </c>
      <c r="HC33" s="16">
        <v>8.1</v>
      </c>
      <c r="HD33" s="12">
        <v>8.4</v>
      </c>
      <c r="HE33" s="16">
        <v>74.599999999999994</v>
      </c>
      <c r="HF33" s="11">
        <v>113</v>
      </c>
      <c r="HG33" s="11">
        <v>9</v>
      </c>
      <c r="HH33" s="11">
        <v>6</v>
      </c>
      <c r="HI33" s="11">
        <v>4</v>
      </c>
      <c r="HJ33" s="11">
        <v>3</v>
      </c>
      <c r="HK33" s="12">
        <f t="shared" si="36"/>
        <v>612</v>
      </c>
      <c r="HL33" s="12">
        <f t="shared" si="37"/>
        <v>408</v>
      </c>
      <c r="HM33" s="12">
        <f t="shared" si="38"/>
        <v>272</v>
      </c>
      <c r="HN33" s="12">
        <f t="shared" si="39"/>
        <v>204</v>
      </c>
      <c r="HO33" s="12">
        <f t="shared" si="122"/>
        <v>22</v>
      </c>
      <c r="HP33" s="12">
        <f t="shared" si="40"/>
        <v>1496</v>
      </c>
      <c r="HQ33" s="11">
        <v>10</v>
      </c>
      <c r="HR33" s="11">
        <v>9</v>
      </c>
      <c r="HS33" s="11">
        <v>7</v>
      </c>
      <c r="HT33" s="11">
        <v>5</v>
      </c>
      <c r="HU33" s="12">
        <f t="shared" si="41"/>
        <v>760</v>
      </c>
      <c r="HV33" s="12">
        <f t="shared" si="42"/>
        <v>684</v>
      </c>
      <c r="HW33" s="12">
        <f t="shared" si="43"/>
        <v>532</v>
      </c>
      <c r="HX33" s="12">
        <f t="shared" si="44"/>
        <v>380</v>
      </c>
      <c r="HY33" s="12">
        <f t="shared" si="123"/>
        <v>31</v>
      </c>
      <c r="HZ33" s="12">
        <f t="shared" si="45"/>
        <v>2356</v>
      </c>
      <c r="IA33" s="12">
        <f t="shared" si="124"/>
        <v>3852</v>
      </c>
      <c r="IB33" s="11">
        <v>173</v>
      </c>
      <c r="IC33" s="11">
        <v>159</v>
      </c>
      <c r="ID33" s="11">
        <v>64</v>
      </c>
      <c r="IE33" s="14">
        <f t="shared" si="125"/>
        <v>95.666666666666671</v>
      </c>
      <c r="IF33" s="12">
        <f t="shared" si="46"/>
        <v>27507</v>
      </c>
      <c r="IG33" s="11">
        <v>0</v>
      </c>
      <c r="IH33" s="11">
        <v>2</v>
      </c>
      <c r="II33" s="11">
        <v>3</v>
      </c>
      <c r="IJ33" s="11">
        <v>6</v>
      </c>
      <c r="IK33" s="11">
        <v>7</v>
      </c>
      <c r="IL33" s="16">
        <f t="shared" si="126"/>
        <v>3.6</v>
      </c>
      <c r="IM33" s="12">
        <v>98</v>
      </c>
      <c r="IN33" s="12">
        <v>106</v>
      </c>
      <c r="IO33" s="12">
        <f t="shared" si="127"/>
        <v>-8</v>
      </c>
      <c r="IP33" s="12">
        <v>116</v>
      </c>
      <c r="IQ33" s="12">
        <v>123</v>
      </c>
      <c r="IR33" s="12">
        <v>328</v>
      </c>
      <c r="IS33" s="12">
        <v>334</v>
      </c>
      <c r="IT33" s="12">
        <v>5.2</v>
      </c>
      <c r="IU33" s="12">
        <v>2</v>
      </c>
      <c r="IV33" s="16">
        <v>5.4</v>
      </c>
      <c r="IW33" s="12">
        <v>3</v>
      </c>
      <c r="IX33" s="11">
        <v>9</v>
      </c>
      <c r="IY33" s="11">
        <v>6</v>
      </c>
      <c r="IZ33" s="11">
        <v>4</v>
      </c>
      <c r="JA33" s="11">
        <v>3</v>
      </c>
      <c r="JB33" s="12">
        <f t="shared" si="47"/>
        <v>612</v>
      </c>
      <c r="JC33" s="12">
        <f t="shared" si="48"/>
        <v>408</v>
      </c>
      <c r="JD33" s="12">
        <f t="shared" si="49"/>
        <v>272</v>
      </c>
      <c r="JE33" s="12">
        <f t="shared" si="50"/>
        <v>204</v>
      </c>
      <c r="JF33" s="12">
        <f t="shared" si="128"/>
        <v>22</v>
      </c>
      <c r="JG33" s="12">
        <f t="shared" si="51"/>
        <v>1496</v>
      </c>
      <c r="JH33" s="11">
        <v>9</v>
      </c>
      <c r="JI33" s="11">
        <v>8</v>
      </c>
      <c r="JJ33" s="11">
        <v>6</v>
      </c>
      <c r="JK33" s="11">
        <v>4</v>
      </c>
      <c r="JL33" s="12">
        <f t="shared" si="52"/>
        <v>684</v>
      </c>
      <c r="JM33" s="12">
        <f t="shared" si="53"/>
        <v>608</v>
      </c>
      <c r="JN33" s="12">
        <f t="shared" si="54"/>
        <v>456</v>
      </c>
      <c r="JO33" s="12">
        <f t="shared" si="55"/>
        <v>304</v>
      </c>
      <c r="JP33" s="12">
        <f t="shared" si="129"/>
        <v>27</v>
      </c>
      <c r="JQ33" s="12">
        <f t="shared" si="56"/>
        <v>2052</v>
      </c>
      <c r="JR33" s="12">
        <f t="shared" si="130"/>
        <v>3548</v>
      </c>
      <c r="JS33" s="11">
        <v>170</v>
      </c>
      <c r="JT33" s="11">
        <v>157</v>
      </c>
      <c r="JU33" s="11">
        <v>68</v>
      </c>
      <c r="JV33" s="14">
        <f t="shared" si="131"/>
        <v>97.666666666666671</v>
      </c>
      <c r="JW33" s="11">
        <f t="shared" si="132"/>
        <v>26690</v>
      </c>
      <c r="JX33" s="11">
        <v>1</v>
      </c>
      <c r="JY33" s="11">
        <v>2</v>
      </c>
      <c r="JZ33" s="11">
        <v>4</v>
      </c>
      <c r="KA33" s="11">
        <v>6</v>
      </c>
      <c r="KB33" s="11">
        <v>7</v>
      </c>
      <c r="KC33" s="16">
        <f t="shared" si="133"/>
        <v>4</v>
      </c>
      <c r="KD33" s="12">
        <v>116</v>
      </c>
      <c r="KE33" s="12">
        <v>102</v>
      </c>
      <c r="KF33" s="12">
        <f t="shared" si="134"/>
        <v>14</v>
      </c>
      <c r="KG33" s="12">
        <v>136</v>
      </c>
      <c r="KH33" s="12">
        <v>143</v>
      </c>
      <c r="KI33" s="12">
        <v>359</v>
      </c>
      <c r="KJ33" s="12">
        <v>362</v>
      </c>
      <c r="KK33" s="17">
        <v>6.7</v>
      </c>
      <c r="KL33" s="12">
        <v>2.06</v>
      </c>
      <c r="KM33" s="16">
        <v>5.5</v>
      </c>
      <c r="KN33" s="12">
        <v>2</v>
      </c>
      <c r="KO33" s="11">
        <v>9</v>
      </c>
      <c r="KP33" s="11">
        <v>6</v>
      </c>
      <c r="KQ33" s="11">
        <v>4</v>
      </c>
      <c r="KR33" s="11">
        <v>3</v>
      </c>
      <c r="KS33" s="12">
        <f t="shared" si="57"/>
        <v>612</v>
      </c>
      <c r="KT33" s="12">
        <f t="shared" si="58"/>
        <v>408</v>
      </c>
      <c r="KU33" s="11">
        <f t="shared" si="59"/>
        <v>272</v>
      </c>
      <c r="KV33" s="12">
        <f t="shared" si="60"/>
        <v>204</v>
      </c>
      <c r="KW33" s="12">
        <f t="shared" si="135"/>
        <v>22</v>
      </c>
      <c r="KX33" s="12">
        <f t="shared" si="61"/>
        <v>1496</v>
      </c>
      <c r="KY33" s="11">
        <v>8</v>
      </c>
      <c r="KZ33" s="11">
        <v>7</v>
      </c>
      <c r="LA33" s="11">
        <v>5</v>
      </c>
      <c r="LB33" s="11">
        <v>4</v>
      </c>
      <c r="LC33" s="12">
        <f t="shared" si="62"/>
        <v>608</v>
      </c>
      <c r="LD33" s="12">
        <f t="shared" si="63"/>
        <v>532</v>
      </c>
      <c r="LE33" s="12">
        <f t="shared" si="64"/>
        <v>380</v>
      </c>
      <c r="LF33" s="12">
        <f t="shared" si="65"/>
        <v>304</v>
      </c>
      <c r="LG33" s="12">
        <f t="shared" si="136"/>
        <v>24</v>
      </c>
      <c r="LH33" s="12">
        <f t="shared" si="66"/>
        <v>1824</v>
      </c>
      <c r="LI33" s="12">
        <f t="shared" si="137"/>
        <v>3320</v>
      </c>
      <c r="LJ33" s="11">
        <v>169</v>
      </c>
      <c r="LK33" s="11">
        <v>164</v>
      </c>
      <c r="LL33" s="11">
        <v>70</v>
      </c>
      <c r="LM33" s="14">
        <f t="shared" si="138"/>
        <v>101.33333333333333</v>
      </c>
      <c r="LN33" s="11">
        <f t="shared" si="139"/>
        <v>27716</v>
      </c>
      <c r="LO33" s="11">
        <v>2</v>
      </c>
      <c r="LP33" s="11">
        <v>3</v>
      </c>
      <c r="LQ33" s="11">
        <v>4</v>
      </c>
      <c r="LR33" s="11">
        <v>7</v>
      </c>
      <c r="LS33" s="11">
        <v>7</v>
      </c>
      <c r="LT33" s="16">
        <f t="shared" si="140"/>
        <v>4.5999999999999996</v>
      </c>
      <c r="LU33" s="12">
        <v>116</v>
      </c>
      <c r="LV33" s="12">
        <v>102</v>
      </c>
      <c r="LW33" s="12">
        <f t="shared" si="141"/>
        <v>14</v>
      </c>
      <c r="LX33" s="12">
        <v>149</v>
      </c>
      <c r="LY33" s="12">
        <v>154</v>
      </c>
      <c r="LZ33" s="12">
        <v>358</v>
      </c>
      <c r="MA33" s="12">
        <v>375</v>
      </c>
      <c r="MB33" s="12">
        <v>5.4</v>
      </c>
      <c r="MC33" s="12">
        <v>2.19</v>
      </c>
      <c r="MD33" s="16">
        <v>5.3</v>
      </c>
      <c r="ME33" s="12">
        <v>2</v>
      </c>
      <c r="MF33" s="12">
        <v>4</v>
      </c>
      <c r="MG33" s="11">
        <v>88</v>
      </c>
      <c r="MH33" s="11">
        <v>90</v>
      </c>
      <c r="MI33" s="11">
        <v>119</v>
      </c>
      <c r="MJ33" s="11">
        <v>67</v>
      </c>
      <c r="MK33" s="14">
        <f t="shared" si="142"/>
        <v>84.333333333333329</v>
      </c>
      <c r="ML33" s="11">
        <f t="shared" si="143"/>
        <v>10472</v>
      </c>
      <c r="MM33" s="11">
        <v>129</v>
      </c>
      <c r="MN33" s="11">
        <v>74</v>
      </c>
      <c r="MO33" s="14">
        <f t="shared" si="67"/>
        <v>92.333333333333329</v>
      </c>
      <c r="MP33" s="11">
        <f t="shared" si="144"/>
        <v>11610</v>
      </c>
      <c r="MQ33" s="12">
        <v>4</v>
      </c>
      <c r="MR33" s="12">
        <v>3</v>
      </c>
      <c r="MS33" s="16">
        <v>76</v>
      </c>
      <c r="MT33" s="18">
        <f t="shared" si="68"/>
        <v>89.411764705882348</v>
      </c>
      <c r="MU33" s="18">
        <v>80</v>
      </c>
      <c r="MV33" s="18">
        <f t="shared" si="69"/>
        <v>94.117647058823536</v>
      </c>
      <c r="MW33" s="16">
        <v>78</v>
      </c>
      <c r="MX33" s="18">
        <f t="shared" si="70"/>
        <v>82.978723404255319</v>
      </c>
      <c r="MY33" s="18">
        <v>86</v>
      </c>
      <c r="MZ33" s="18">
        <f t="shared" si="71"/>
        <v>91.489361702127653</v>
      </c>
      <c r="NA33" s="16">
        <v>67.2</v>
      </c>
      <c r="NB33" s="16">
        <f t="shared" si="72"/>
        <v>9.9195710455764043</v>
      </c>
      <c r="NC33" s="12">
        <v>69.900000000000006</v>
      </c>
      <c r="ND33" s="18">
        <f t="shared" si="73"/>
        <v>6.3002680965147277</v>
      </c>
      <c r="NE33" s="12">
        <v>102</v>
      </c>
      <c r="NF33" s="18">
        <f t="shared" si="74"/>
        <v>9.7345132743362797</v>
      </c>
      <c r="NG33" s="12">
        <v>106</v>
      </c>
      <c r="NH33" s="18">
        <f t="shared" si="75"/>
        <v>6.1946902654867273</v>
      </c>
      <c r="NI33" s="12">
        <v>226</v>
      </c>
      <c r="NJ33" s="18">
        <f t="shared" si="76"/>
        <v>146.75324675324674</v>
      </c>
      <c r="NK33" s="12">
        <v>176</v>
      </c>
      <c r="NL33" s="18">
        <f t="shared" si="77"/>
        <v>114.28571428571429</v>
      </c>
      <c r="NM33" s="12">
        <v>459</v>
      </c>
      <c r="NN33" s="12">
        <v>404</v>
      </c>
      <c r="NO33" s="12">
        <v>8.4</v>
      </c>
      <c r="NP33" s="12">
        <v>7.2</v>
      </c>
      <c r="NQ33" s="12">
        <v>2.34</v>
      </c>
      <c r="NR33" s="12">
        <v>2.48</v>
      </c>
      <c r="NS33" s="16">
        <v>5.4</v>
      </c>
      <c r="NT33" s="11">
        <v>5.9</v>
      </c>
      <c r="NU33" s="12">
        <f t="shared" si="78"/>
        <v>5168</v>
      </c>
      <c r="NV33" s="12">
        <f t="shared" si="79"/>
        <v>7220</v>
      </c>
      <c r="NW33" s="12">
        <f t="shared" si="145"/>
        <v>12388</v>
      </c>
      <c r="NX33" s="12">
        <f t="shared" si="80"/>
        <v>4488</v>
      </c>
      <c r="NY33" s="12">
        <f t="shared" si="81"/>
        <v>6232</v>
      </c>
      <c r="NZ33" s="12">
        <f t="shared" si="146"/>
        <v>10720</v>
      </c>
    </row>
    <row r="34" spans="1:390" x14ac:dyDescent="0.3">
      <c r="A34" s="13">
        <v>33</v>
      </c>
      <c r="B34" s="14">
        <v>26</v>
      </c>
      <c r="C34" s="15">
        <v>4.5</v>
      </c>
      <c r="D34" s="16">
        <v>71.400000000000006</v>
      </c>
      <c r="E34" s="11">
        <v>1.7</v>
      </c>
      <c r="F34" s="16">
        <f t="shared" si="82"/>
        <v>24.705882352941181</v>
      </c>
      <c r="G34" s="16">
        <v>91</v>
      </c>
      <c r="H34" s="16">
        <v>96</v>
      </c>
      <c r="I34" s="16">
        <v>4</v>
      </c>
      <c r="J34" s="16">
        <v>3</v>
      </c>
      <c r="K34" s="16">
        <v>10</v>
      </c>
      <c r="L34" s="16">
        <v>18</v>
      </c>
      <c r="M34" s="16">
        <v>9.5</v>
      </c>
      <c r="N34" s="16">
        <v>9.5</v>
      </c>
      <c r="O34" s="16">
        <v>16.399999999999999</v>
      </c>
      <c r="P34" s="16">
        <v>9</v>
      </c>
      <c r="Q34" s="16">
        <v>13.5</v>
      </c>
      <c r="R34" s="16">
        <v>4.5</v>
      </c>
      <c r="S34" s="16">
        <f t="shared" si="83"/>
        <v>97.4</v>
      </c>
      <c r="T34" s="16">
        <f t="shared" si="0"/>
        <v>11.443999999999999</v>
      </c>
      <c r="U34" s="16">
        <f t="shared" si="1"/>
        <v>23.591837005005345</v>
      </c>
      <c r="V34" s="16">
        <f t="shared" si="2"/>
        <v>0.94791666666666663</v>
      </c>
      <c r="W34" s="16">
        <f t="shared" si="3"/>
        <v>16.84457162157382</v>
      </c>
      <c r="X34" s="16">
        <f t="shared" si="4"/>
        <v>54.555428378426186</v>
      </c>
      <c r="Y34" s="16">
        <f t="shared" si="84"/>
        <v>76.408162994994655</v>
      </c>
      <c r="Z34" s="14">
        <v>100</v>
      </c>
      <c r="AA34" s="16">
        <v>6.2</v>
      </c>
      <c r="AB34" s="16">
        <f t="shared" si="85"/>
        <v>60.487804878048784</v>
      </c>
      <c r="AC34" s="16">
        <f t="shared" si="86"/>
        <v>1.5293333333333332</v>
      </c>
      <c r="AD34" s="16">
        <v>88</v>
      </c>
      <c r="AE34" s="16">
        <v>96</v>
      </c>
      <c r="AF34" s="16">
        <v>88</v>
      </c>
      <c r="AG34" s="16">
        <v>98</v>
      </c>
      <c r="AH34" s="16">
        <f t="shared" si="87"/>
        <v>70.400000000000006</v>
      </c>
      <c r="AI34" s="16">
        <f t="shared" si="88"/>
        <v>78.400000000000006</v>
      </c>
      <c r="AJ34" s="11">
        <v>71</v>
      </c>
      <c r="AK34" s="11">
        <v>79</v>
      </c>
      <c r="AL34" s="16">
        <v>74.099999999999994</v>
      </c>
      <c r="AM34" s="11">
        <v>120</v>
      </c>
      <c r="AN34" s="11">
        <v>10</v>
      </c>
      <c r="AO34" s="11">
        <v>12</v>
      </c>
      <c r="AP34" s="11">
        <v>11</v>
      </c>
      <c r="AQ34" s="11">
        <v>8</v>
      </c>
      <c r="AR34" s="11">
        <v>6</v>
      </c>
      <c r="AS34" s="11">
        <f t="shared" si="89"/>
        <v>852</v>
      </c>
      <c r="AT34" s="11">
        <f t="shared" si="90"/>
        <v>781</v>
      </c>
      <c r="AU34" s="11">
        <f t="shared" si="91"/>
        <v>568</v>
      </c>
      <c r="AV34" s="11">
        <f t="shared" si="92"/>
        <v>426</v>
      </c>
      <c r="AW34" s="11">
        <f t="shared" si="93"/>
        <v>37</v>
      </c>
      <c r="AX34" s="11">
        <f t="shared" si="5"/>
        <v>2627</v>
      </c>
      <c r="AY34" s="11">
        <v>11</v>
      </c>
      <c r="AZ34" s="11">
        <v>9</v>
      </c>
      <c r="BA34" s="11">
        <v>6</v>
      </c>
      <c r="BB34" s="11">
        <v>3</v>
      </c>
      <c r="BC34" s="11">
        <f t="shared" si="147"/>
        <v>869</v>
      </c>
      <c r="BD34" s="11">
        <f t="shared" si="94"/>
        <v>711</v>
      </c>
      <c r="BE34" s="11">
        <f t="shared" si="95"/>
        <v>474</v>
      </c>
      <c r="BF34" s="11">
        <f t="shared" si="96"/>
        <v>237</v>
      </c>
      <c r="BG34" s="11">
        <f t="shared" si="97"/>
        <v>29</v>
      </c>
      <c r="BH34" s="12">
        <f t="shared" si="98"/>
        <v>2291</v>
      </c>
      <c r="BI34" s="12">
        <f t="shared" si="99"/>
        <v>4918</v>
      </c>
      <c r="BJ34" s="11">
        <v>167</v>
      </c>
      <c r="BK34" s="11">
        <v>131</v>
      </c>
      <c r="BL34" s="11">
        <v>64</v>
      </c>
      <c r="BM34" s="14">
        <f t="shared" si="100"/>
        <v>86.333333333333329</v>
      </c>
      <c r="BN34" s="11">
        <f t="shared" si="101"/>
        <v>21877</v>
      </c>
      <c r="BO34" s="11">
        <v>0</v>
      </c>
      <c r="BP34" s="11">
        <v>1</v>
      </c>
      <c r="BQ34" s="11">
        <v>2</v>
      </c>
      <c r="BR34" s="11">
        <v>4</v>
      </c>
      <c r="BS34" s="11">
        <v>6</v>
      </c>
      <c r="BT34" s="16">
        <f t="shared" si="102"/>
        <v>2.6</v>
      </c>
      <c r="BU34" s="12">
        <v>106</v>
      </c>
      <c r="BV34" s="12">
        <v>84</v>
      </c>
      <c r="BW34" s="12">
        <f t="shared" si="103"/>
        <v>22</v>
      </c>
      <c r="BX34" s="12">
        <v>122</v>
      </c>
      <c r="BY34" s="12">
        <v>129</v>
      </c>
      <c r="BZ34" s="12">
        <v>334</v>
      </c>
      <c r="CA34" s="12">
        <v>346</v>
      </c>
      <c r="CB34" s="17">
        <v>3.8</v>
      </c>
      <c r="CC34" s="12">
        <v>2.94</v>
      </c>
      <c r="CD34" s="16">
        <v>8.4</v>
      </c>
      <c r="CE34" s="12">
        <v>5</v>
      </c>
      <c r="CF34" s="11">
        <v>11</v>
      </c>
      <c r="CG34" s="11">
        <v>10</v>
      </c>
      <c r="CH34" s="11">
        <v>8</v>
      </c>
      <c r="CI34" s="11">
        <v>6</v>
      </c>
      <c r="CJ34" s="11">
        <f t="shared" si="6"/>
        <v>781</v>
      </c>
      <c r="CK34" s="11">
        <f t="shared" si="7"/>
        <v>710</v>
      </c>
      <c r="CL34" s="11">
        <f t="shared" si="8"/>
        <v>568</v>
      </c>
      <c r="CM34" s="11">
        <f t="shared" si="9"/>
        <v>426</v>
      </c>
      <c r="CN34" s="11">
        <f t="shared" si="104"/>
        <v>35</v>
      </c>
      <c r="CO34" s="12">
        <f t="shared" si="10"/>
        <v>2485</v>
      </c>
      <c r="CP34" s="11">
        <v>9</v>
      </c>
      <c r="CQ34" s="11">
        <v>7</v>
      </c>
      <c r="CR34" s="11">
        <v>6</v>
      </c>
      <c r="CS34" s="11">
        <v>5</v>
      </c>
      <c r="CT34" s="12">
        <f t="shared" si="11"/>
        <v>711</v>
      </c>
      <c r="CU34" s="12">
        <f t="shared" si="12"/>
        <v>553</v>
      </c>
      <c r="CV34" s="12">
        <f t="shared" si="13"/>
        <v>474</v>
      </c>
      <c r="CW34" s="12">
        <f t="shared" si="14"/>
        <v>395</v>
      </c>
      <c r="CX34" s="12">
        <f t="shared" si="15"/>
        <v>2133</v>
      </c>
      <c r="CY34" s="12">
        <f t="shared" si="105"/>
        <v>27</v>
      </c>
      <c r="CZ34" s="12">
        <f t="shared" si="106"/>
        <v>4618</v>
      </c>
      <c r="DA34" s="11">
        <v>172</v>
      </c>
      <c r="DB34" s="11">
        <v>134</v>
      </c>
      <c r="DC34" s="11">
        <v>71</v>
      </c>
      <c r="DD34" s="14">
        <f t="shared" si="107"/>
        <v>92</v>
      </c>
      <c r="DE34" s="11">
        <f t="shared" si="108"/>
        <v>23048</v>
      </c>
      <c r="DF34" s="11">
        <v>1</v>
      </c>
      <c r="DG34" s="11">
        <v>2</v>
      </c>
      <c r="DH34" s="11">
        <v>3</v>
      </c>
      <c r="DI34" s="11">
        <v>4</v>
      </c>
      <c r="DJ34" s="11">
        <v>6</v>
      </c>
      <c r="DK34" s="16">
        <f t="shared" si="109"/>
        <v>3.2</v>
      </c>
      <c r="DL34" s="12">
        <v>111</v>
      </c>
      <c r="DM34" s="12">
        <v>92</v>
      </c>
      <c r="DN34" s="12">
        <f t="shared" si="110"/>
        <v>19</v>
      </c>
      <c r="DO34" s="12">
        <v>128</v>
      </c>
      <c r="DP34" s="12">
        <v>135</v>
      </c>
      <c r="DQ34" s="12">
        <v>352</v>
      </c>
      <c r="DR34" s="12">
        <v>359</v>
      </c>
      <c r="DS34" s="17">
        <v>4.3</v>
      </c>
      <c r="DT34" s="18">
        <v>3.09</v>
      </c>
      <c r="DU34" s="16">
        <v>8.1999999999999993</v>
      </c>
      <c r="DV34" s="12">
        <v>4</v>
      </c>
      <c r="DW34" s="11">
        <v>12</v>
      </c>
      <c r="DX34" s="11">
        <v>10</v>
      </c>
      <c r="DY34" s="11">
        <v>8</v>
      </c>
      <c r="DZ34" s="11">
        <v>6</v>
      </c>
      <c r="EA34" s="12">
        <f t="shared" si="16"/>
        <v>852</v>
      </c>
      <c r="EB34" s="12">
        <f t="shared" si="17"/>
        <v>710</v>
      </c>
      <c r="EC34" s="12">
        <f t="shared" si="18"/>
        <v>568</v>
      </c>
      <c r="ED34" s="12">
        <f t="shared" si="19"/>
        <v>426</v>
      </c>
      <c r="EE34" s="12">
        <f t="shared" si="111"/>
        <v>36</v>
      </c>
      <c r="EF34" s="12">
        <f t="shared" si="20"/>
        <v>2556</v>
      </c>
      <c r="EG34" s="11">
        <v>10</v>
      </c>
      <c r="EH34" s="11">
        <v>8</v>
      </c>
      <c r="EI34" s="11">
        <v>7</v>
      </c>
      <c r="EJ34" s="11">
        <v>6</v>
      </c>
      <c r="EK34" s="12">
        <f t="shared" si="21"/>
        <v>790</v>
      </c>
      <c r="EL34" s="12">
        <f t="shared" si="22"/>
        <v>632</v>
      </c>
      <c r="EM34" s="12">
        <f t="shared" si="23"/>
        <v>553</v>
      </c>
      <c r="EN34" s="12">
        <f t="shared" si="24"/>
        <v>474</v>
      </c>
      <c r="EO34" s="12">
        <f t="shared" si="112"/>
        <v>31</v>
      </c>
      <c r="EP34" s="12">
        <f t="shared" si="25"/>
        <v>2449</v>
      </c>
      <c r="EQ34" s="12">
        <f t="shared" si="113"/>
        <v>5005</v>
      </c>
      <c r="ER34" s="11">
        <v>175</v>
      </c>
      <c r="ES34" s="11">
        <v>131</v>
      </c>
      <c r="ET34" s="11">
        <v>69</v>
      </c>
      <c r="EU34" s="14">
        <f t="shared" si="114"/>
        <v>89.666666666666671</v>
      </c>
      <c r="EV34" s="11">
        <f t="shared" si="115"/>
        <v>22925</v>
      </c>
      <c r="EW34" s="11">
        <v>1</v>
      </c>
      <c r="EX34" s="11">
        <v>2</v>
      </c>
      <c r="EY34" s="11">
        <v>6</v>
      </c>
      <c r="EZ34" s="11">
        <v>8</v>
      </c>
      <c r="FA34" s="11">
        <v>9</v>
      </c>
      <c r="FB34" s="11">
        <f t="shared" si="116"/>
        <v>5.2</v>
      </c>
      <c r="FC34" s="12">
        <v>119</v>
      </c>
      <c r="FD34" s="12">
        <v>99</v>
      </c>
      <c r="FE34" s="12">
        <f t="shared" si="117"/>
        <v>20</v>
      </c>
      <c r="FF34" s="12">
        <v>134</v>
      </c>
      <c r="FG34" s="12">
        <v>139</v>
      </c>
      <c r="FH34" s="12">
        <v>346</v>
      </c>
      <c r="FI34" s="12">
        <v>357</v>
      </c>
      <c r="FJ34" s="12">
        <v>5.7</v>
      </c>
      <c r="FK34" s="18">
        <v>3.15</v>
      </c>
      <c r="FL34" s="16">
        <v>8.5</v>
      </c>
      <c r="FM34" s="12">
        <v>4</v>
      </c>
      <c r="FN34" s="12">
        <v>5</v>
      </c>
      <c r="FO34" s="11">
        <v>80</v>
      </c>
      <c r="FP34" s="11">
        <v>77</v>
      </c>
      <c r="FQ34" s="11">
        <v>107</v>
      </c>
      <c r="FR34" s="11">
        <v>69</v>
      </c>
      <c r="FS34" s="14">
        <f t="shared" si="118"/>
        <v>81.666666666666671</v>
      </c>
      <c r="FT34" s="11">
        <f t="shared" si="119"/>
        <v>8560</v>
      </c>
      <c r="FU34" s="11">
        <v>110</v>
      </c>
      <c r="FV34" s="11">
        <v>81</v>
      </c>
      <c r="FW34" s="14">
        <f t="shared" si="120"/>
        <v>90.666666666666671</v>
      </c>
      <c r="FX34" s="11">
        <f t="shared" si="121"/>
        <v>8470</v>
      </c>
      <c r="FY34" s="12">
        <v>3</v>
      </c>
      <c r="FZ34" s="12">
        <v>2</v>
      </c>
      <c r="GA34" s="16">
        <v>81</v>
      </c>
      <c r="GB34" s="16">
        <f t="shared" si="26"/>
        <v>92.045454545454547</v>
      </c>
      <c r="GC34" s="12">
        <v>85</v>
      </c>
      <c r="GD34" s="16">
        <f t="shared" si="27"/>
        <v>96.590909090909093</v>
      </c>
      <c r="GE34" s="16">
        <v>84</v>
      </c>
      <c r="GF34" s="16">
        <f t="shared" si="28"/>
        <v>85.714285714285708</v>
      </c>
      <c r="GG34" s="16">
        <v>92</v>
      </c>
      <c r="GH34" s="16">
        <f t="shared" si="29"/>
        <v>93.877551020408163</v>
      </c>
      <c r="GI34" s="16">
        <v>68.599999999999994</v>
      </c>
      <c r="GJ34" s="16">
        <f t="shared" si="30"/>
        <v>7.422402159244271</v>
      </c>
      <c r="GK34" s="12">
        <v>71.900000000000006</v>
      </c>
      <c r="GL34" s="16">
        <f t="shared" si="31"/>
        <v>2.9689608636976885</v>
      </c>
      <c r="GM34" s="11">
        <v>110</v>
      </c>
      <c r="GN34" s="18">
        <f t="shared" si="32"/>
        <v>8.3333333333333286</v>
      </c>
      <c r="GO34" s="12">
        <v>118</v>
      </c>
      <c r="GP34" s="18">
        <f t="shared" si="33"/>
        <v>1.6666666666666714</v>
      </c>
      <c r="GQ34" s="18">
        <v>278</v>
      </c>
      <c r="GR34" s="18">
        <f t="shared" si="34"/>
        <v>200</v>
      </c>
      <c r="GS34" s="18">
        <v>160</v>
      </c>
      <c r="GT34" s="18">
        <f t="shared" si="35"/>
        <v>115.10791366906474</v>
      </c>
      <c r="GU34" s="18">
        <v>511</v>
      </c>
      <c r="GV34" s="18"/>
      <c r="GW34" s="18">
        <v>382</v>
      </c>
      <c r="GX34" s="18"/>
      <c r="GY34" s="17">
        <v>6.1</v>
      </c>
      <c r="GZ34" s="12">
        <v>4.7</v>
      </c>
      <c r="HA34" s="18">
        <v>3.45</v>
      </c>
      <c r="HB34" s="12">
        <v>3.21</v>
      </c>
      <c r="HC34" s="16">
        <v>8.3000000000000007</v>
      </c>
      <c r="HD34" s="12">
        <v>8.6999999999999993</v>
      </c>
      <c r="HE34" s="16">
        <v>72.900000000000006</v>
      </c>
      <c r="HF34" s="11">
        <v>119</v>
      </c>
      <c r="HG34" s="11">
        <v>11</v>
      </c>
      <c r="HH34" s="11">
        <v>9</v>
      </c>
      <c r="HI34" s="11">
        <v>7</v>
      </c>
      <c r="HJ34" s="11">
        <v>6</v>
      </c>
      <c r="HK34" s="12">
        <f t="shared" si="36"/>
        <v>781</v>
      </c>
      <c r="HL34" s="12">
        <f t="shared" si="37"/>
        <v>639</v>
      </c>
      <c r="HM34" s="12">
        <f t="shared" si="38"/>
        <v>497</v>
      </c>
      <c r="HN34" s="12">
        <f t="shared" si="39"/>
        <v>426</v>
      </c>
      <c r="HO34" s="12">
        <f t="shared" si="122"/>
        <v>33</v>
      </c>
      <c r="HP34" s="12">
        <f t="shared" si="40"/>
        <v>2343</v>
      </c>
      <c r="HQ34" s="11">
        <v>10</v>
      </c>
      <c r="HR34" s="11">
        <v>9</v>
      </c>
      <c r="HS34" s="11">
        <v>7</v>
      </c>
      <c r="HT34" s="11">
        <v>5</v>
      </c>
      <c r="HU34" s="12">
        <f t="shared" si="41"/>
        <v>790</v>
      </c>
      <c r="HV34" s="12">
        <f t="shared" si="42"/>
        <v>711</v>
      </c>
      <c r="HW34" s="12">
        <f t="shared" si="43"/>
        <v>553</v>
      </c>
      <c r="HX34" s="12">
        <f t="shared" si="44"/>
        <v>395</v>
      </c>
      <c r="HY34" s="12">
        <f t="shared" si="123"/>
        <v>31</v>
      </c>
      <c r="HZ34" s="12">
        <f t="shared" si="45"/>
        <v>2449</v>
      </c>
      <c r="IA34" s="12">
        <f t="shared" si="124"/>
        <v>4792</v>
      </c>
      <c r="IB34" s="11">
        <v>169</v>
      </c>
      <c r="IC34" s="11">
        <v>136</v>
      </c>
      <c r="ID34" s="11">
        <v>71</v>
      </c>
      <c r="IE34" s="14">
        <f t="shared" si="125"/>
        <v>92.666666666666671</v>
      </c>
      <c r="IF34" s="12">
        <f t="shared" si="46"/>
        <v>22984</v>
      </c>
      <c r="IG34" s="11">
        <v>0</v>
      </c>
      <c r="IH34" s="11">
        <v>2</v>
      </c>
      <c r="II34" s="11">
        <v>2</v>
      </c>
      <c r="IJ34" s="11">
        <v>4</v>
      </c>
      <c r="IK34" s="11">
        <v>5</v>
      </c>
      <c r="IL34" s="16">
        <f t="shared" si="126"/>
        <v>2.6</v>
      </c>
      <c r="IM34" s="12">
        <v>103</v>
      </c>
      <c r="IN34" s="12">
        <v>79</v>
      </c>
      <c r="IO34" s="12">
        <f t="shared" si="127"/>
        <v>24</v>
      </c>
      <c r="IP34" s="12">
        <v>118</v>
      </c>
      <c r="IQ34" s="12">
        <v>125</v>
      </c>
      <c r="IR34" s="12">
        <v>333</v>
      </c>
      <c r="IS34" s="12">
        <v>342</v>
      </c>
      <c r="IT34" s="12">
        <v>3.7</v>
      </c>
      <c r="IU34" s="12">
        <v>2.75</v>
      </c>
      <c r="IV34" s="16">
        <v>5.7</v>
      </c>
      <c r="IW34" s="12">
        <v>4</v>
      </c>
      <c r="IX34" s="11">
        <v>10</v>
      </c>
      <c r="IY34" s="11">
        <v>8</v>
      </c>
      <c r="IZ34" s="11">
        <v>6</v>
      </c>
      <c r="JA34" s="11">
        <v>4</v>
      </c>
      <c r="JB34" s="12">
        <f t="shared" si="47"/>
        <v>710</v>
      </c>
      <c r="JC34" s="12">
        <f t="shared" si="48"/>
        <v>568</v>
      </c>
      <c r="JD34" s="12">
        <f t="shared" si="49"/>
        <v>426</v>
      </c>
      <c r="JE34" s="12">
        <f t="shared" si="50"/>
        <v>284</v>
      </c>
      <c r="JF34" s="12">
        <f t="shared" si="128"/>
        <v>28</v>
      </c>
      <c r="JG34" s="12">
        <f t="shared" si="51"/>
        <v>1988</v>
      </c>
      <c r="JH34" s="11">
        <v>8</v>
      </c>
      <c r="JI34" s="11">
        <v>6</v>
      </c>
      <c r="JJ34" s="11">
        <v>4</v>
      </c>
      <c r="JK34" s="11">
        <v>3</v>
      </c>
      <c r="JL34" s="12">
        <f t="shared" si="52"/>
        <v>632</v>
      </c>
      <c r="JM34" s="12">
        <f t="shared" si="53"/>
        <v>474</v>
      </c>
      <c r="JN34" s="12">
        <f t="shared" si="54"/>
        <v>316</v>
      </c>
      <c r="JO34" s="12">
        <f t="shared" si="55"/>
        <v>237</v>
      </c>
      <c r="JP34" s="12">
        <f t="shared" si="129"/>
        <v>21</v>
      </c>
      <c r="JQ34" s="12">
        <f t="shared" si="56"/>
        <v>1659</v>
      </c>
      <c r="JR34" s="12">
        <f t="shared" si="130"/>
        <v>3647</v>
      </c>
      <c r="JS34" s="11">
        <v>174</v>
      </c>
      <c r="JT34" s="11">
        <v>139</v>
      </c>
      <c r="JU34" s="11">
        <v>71</v>
      </c>
      <c r="JV34" s="14">
        <f t="shared" si="131"/>
        <v>93.666666666666671</v>
      </c>
      <c r="JW34" s="11">
        <f t="shared" si="132"/>
        <v>24186</v>
      </c>
      <c r="JX34" s="11">
        <v>2</v>
      </c>
      <c r="JY34" s="11">
        <v>2</v>
      </c>
      <c r="JZ34" s="11">
        <v>3</v>
      </c>
      <c r="KA34" s="11">
        <v>5</v>
      </c>
      <c r="KB34" s="11">
        <v>6</v>
      </c>
      <c r="KC34" s="16">
        <f t="shared" si="133"/>
        <v>3.6</v>
      </c>
      <c r="KD34" s="12">
        <v>121</v>
      </c>
      <c r="KE34" s="12">
        <v>85</v>
      </c>
      <c r="KF34" s="12">
        <f t="shared" si="134"/>
        <v>36</v>
      </c>
      <c r="KG34" s="12">
        <v>141</v>
      </c>
      <c r="KH34" s="12">
        <v>148</v>
      </c>
      <c r="KI34" s="12">
        <v>363</v>
      </c>
      <c r="KJ34" s="12">
        <v>380</v>
      </c>
      <c r="KK34" s="17">
        <v>6.9</v>
      </c>
      <c r="KL34" s="12">
        <v>2.99</v>
      </c>
      <c r="KM34" s="16">
        <v>5.7</v>
      </c>
      <c r="KN34" s="12">
        <v>3</v>
      </c>
      <c r="KO34" s="11">
        <v>10</v>
      </c>
      <c r="KP34" s="11">
        <v>7</v>
      </c>
      <c r="KQ34" s="11">
        <v>5</v>
      </c>
      <c r="KR34" s="11">
        <v>4</v>
      </c>
      <c r="KS34" s="12">
        <f t="shared" si="57"/>
        <v>710</v>
      </c>
      <c r="KT34" s="12">
        <f t="shared" si="58"/>
        <v>497</v>
      </c>
      <c r="KU34" s="11">
        <f t="shared" si="59"/>
        <v>355</v>
      </c>
      <c r="KV34" s="12">
        <f t="shared" si="60"/>
        <v>284</v>
      </c>
      <c r="KW34" s="12">
        <f t="shared" si="135"/>
        <v>26</v>
      </c>
      <c r="KX34" s="12">
        <f t="shared" si="61"/>
        <v>1846</v>
      </c>
      <c r="KY34" s="11">
        <v>7</v>
      </c>
      <c r="KZ34" s="11">
        <v>6</v>
      </c>
      <c r="LA34" s="11">
        <v>4</v>
      </c>
      <c r="LB34" s="11">
        <v>3</v>
      </c>
      <c r="LC34" s="12">
        <f t="shared" si="62"/>
        <v>553</v>
      </c>
      <c r="LD34" s="12">
        <f t="shared" si="63"/>
        <v>474</v>
      </c>
      <c r="LE34" s="12">
        <f t="shared" si="64"/>
        <v>316</v>
      </c>
      <c r="LF34" s="12">
        <f t="shared" si="65"/>
        <v>237</v>
      </c>
      <c r="LG34" s="12">
        <f t="shared" si="136"/>
        <v>20</v>
      </c>
      <c r="LH34" s="12">
        <f t="shared" si="66"/>
        <v>1580</v>
      </c>
      <c r="LI34" s="12">
        <f t="shared" si="137"/>
        <v>3426</v>
      </c>
      <c r="LJ34" s="11">
        <v>167</v>
      </c>
      <c r="LK34" s="11">
        <v>134</v>
      </c>
      <c r="LL34" s="11">
        <v>71</v>
      </c>
      <c r="LM34" s="14">
        <f t="shared" si="138"/>
        <v>92</v>
      </c>
      <c r="LN34" s="11">
        <f t="shared" si="139"/>
        <v>22378</v>
      </c>
      <c r="LO34" s="11">
        <v>2</v>
      </c>
      <c r="LP34" s="11">
        <v>3</v>
      </c>
      <c r="LQ34" s="11">
        <v>5</v>
      </c>
      <c r="LR34" s="11">
        <v>7</v>
      </c>
      <c r="LS34" s="11">
        <v>9</v>
      </c>
      <c r="LT34" s="16">
        <f t="shared" si="140"/>
        <v>5.2</v>
      </c>
      <c r="LU34" s="12">
        <v>128</v>
      </c>
      <c r="LV34" s="12">
        <v>100</v>
      </c>
      <c r="LW34" s="12">
        <f t="shared" si="141"/>
        <v>28</v>
      </c>
      <c r="LX34" s="12">
        <v>146</v>
      </c>
      <c r="LY34" s="12">
        <v>153</v>
      </c>
      <c r="LZ34" s="12">
        <v>355</v>
      </c>
      <c r="MA34" s="12">
        <v>369</v>
      </c>
      <c r="MB34" s="12">
        <v>5.3</v>
      </c>
      <c r="MC34" s="12">
        <v>3.17</v>
      </c>
      <c r="MD34" s="16">
        <v>5.9</v>
      </c>
      <c r="ME34" s="12">
        <v>3</v>
      </c>
      <c r="MF34" s="12">
        <v>4</v>
      </c>
      <c r="MG34" s="11">
        <v>79</v>
      </c>
      <c r="MH34" s="11">
        <v>70</v>
      </c>
      <c r="MI34" s="11">
        <v>129</v>
      </c>
      <c r="MJ34" s="11">
        <v>65</v>
      </c>
      <c r="MK34" s="14">
        <f t="shared" si="142"/>
        <v>86.333333333333329</v>
      </c>
      <c r="ML34" s="11">
        <f t="shared" si="143"/>
        <v>10191</v>
      </c>
      <c r="MM34" s="11">
        <v>133</v>
      </c>
      <c r="MN34" s="11">
        <v>63</v>
      </c>
      <c r="MO34" s="14">
        <f t="shared" si="67"/>
        <v>86.333333333333329</v>
      </c>
      <c r="MP34" s="11">
        <f t="shared" si="144"/>
        <v>9310</v>
      </c>
      <c r="MQ34" s="12">
        <v>4</v>
      </c>
      <c r="MR34" s="12">
        <v>2</v>
      </c>
      <c r="MS34" s="16">
        <v>75</v>
      </c>
      <c r="MT34" s="18">
        <f t="shared" si="68"/>
        <v>85.227272727272734</v>
      </c>
      <c r="MU34" s="18">
        <v>80</v>
      </c>
      <c r="MV34" s="18">
        <f t="shared" si="69"/>
        <v>90.909090909090907</v>
      </c>
      <c r="MW34" s="16">
        <v>82</v>
      </c>
      <c r="MX34" s="18">
        <f t="shared" si="70"/>
        <v>83.673469387755105</v>
      </c>
      <c r="MY34" s="18">
        <v>90</v>
      </c>
      <c r="MZ34" s="18">
        <f t="shared" si="71"/>
        <v>91.836734693877546</v>
      </c>
      <c r="NA34" s="16">
        <v>68.7</v>
      </c>
      <c r="NB34" s="16">
        <f t="shared" si="72"/>
        <v>5.7613168724279973</v>
      </c>
      <c r="NC34" s="12">
        <v>70.3</v>
      </c>
      <c r="ND34" s="18">
        <f t="shared" si="73"/>
        <v>3.5665294924554303</v>
      </c>
      <c r="NE34" s="12">
        <v>106</v>
      </c>
      <c r="NF34" s="18">
        <f t="shared" si="74"/>
        <v>10.924369747899163</v>
      </c>
      <c r="NG34" s="12">
        <v>110</v>
      </c>
      <c r="NH34" s="18">
        <f t="shared" si="75"/>
        <v>7.5630252100840352</v>
      </c>
      <c r="NI34" s="12">
        <v>312</v>
      </c>
      <c r="NJ34" s="18">
        <f t="shared" si="76"/>
        <v>203.92156862745097</v>
      </c>
      <c r="NK34" s="12">
        <v>241</v>
      </c>
      <c r="NL34" s="18">
        <f t="shared" si="77"/>
        <v>157.51633986928104</v>
      </c>
      <c r="NM34" s="12">
        <v>544</v>
      </c>
      <c r="NN34" s="12">
        <v>472</v>
      </c>
      <c r="NO34" s="12">
        <v>8.1999999999999993</v>
      </c>
      <c r="NP34" s="12">
        <v>7.6</v>
      </c>
      <c r="NQ34" s="12">
        <v>3.31</v>
      </c>
      <c r="NR34" s="12">
        <v>3.39</v>
      </c>
      <c r="NS34" s="16">
        <v>5.6</v>
      </c>
      <c r="NT34" s="11">
        <v>6.1</v>
      </c>
      <c r="NU34" s="12">
        <f t="shared" si="78"/>
        <v>7668</v>
      </c>
      <c r="NV34" s="12">
        <f t="shared" si="79"/>
        <v>6873</v>
      </c>
      <c r="NW34" s="12">
        <f t="shared" si="145"/>
        <v>14541</v>
      </c>
      <c r="NX34" s="12">
        <f t="shared" si="80"/>
        <v>6177</v>
      </c>
      <c r="NY34" s="12">
        <f t="shared" si="81"/>
        <v>5688</v>
      </c>
      <c r="NZ34" s="12">
        <f t="shared" si="146"/>
        <v>11865</v>
      </c>
    </row>
    <row r="35" spans="1:390" x14ac:dyDescent="0.3">
      <c r="A35" s="13">
        <v>34</v>
      </c>
      <c r="B35" s="14">
        <v>31</v>
      </c>
      <c r="C35" s="15">
        <v>3.5</v>
      </c>
      <c r="D35" s="16">
        <v>79.8</v>
      </c>
      <c r="E35" s="11">
        <v>1.75</v>
      </c>
      <c r="F35" s="16">
        <f t="shared" si="82"/>
        <v>26.057142857142857</v>
      </c>
      <c r="G35" s="16">
        <v>86</v>
      </c>
      <c r="H35" s="16">
        <v>98</v>
      </c>
      <c r="I35" s="16">
        <v>3</v>
      </c>
      <c r="J35" s="16">
        <v>2</v>
      </c>
      <c r="K35" s="16">
        <v>11</v>
      </c>
      <c r="L35" s="16">
        <v>17</v>
      </c>
      <c r="M35" s="16">
        <v>5.5</v>
      </c>
      <c r="N35" s="16">
        <v>7.5</v>
      </c>
      <c r="O35" s="16">
        <v>6.5</v>
      </c>
      <c r="P35" s="16">
        <v>8</v>
      </c>
      <c r="Q35" s="16">
        <v>12</v>
      </c>
      <c r="R35" s="16">
        <v>9.5</v>
      </c>
      <c r="S35" s="16">
        <f t="shared" si="83"/>
        <v>82</v>
      </c>
      <c r="T35" s="16">
        <f t="shared" si="0"/>
        <v>11.061500000000001</v>
      </c>
      <c r="U35" s="16">
        <f t="shared" si="1"/>
        <v>25.609926902338145</v>
      </c>
      <c r="V35" s="16">
        <f t="shared" si="2"/>
        <v>0.87755102040816324</v>
      </c>
      <c r="W35" s="16">
        <f t="shared" si="3"/>
        <v>20.436721668065839</v>
      </c>
      <c r="X35" s="16">
        <f t="shared" si="4"/>
        <v>59.363278331934154</v>
      </c>
      <c r="Y35" s="16">
        <f t="shared" si="84"/>
        <v>74.390073097661855</v>
      </c>
      <c r="Z35" s="14">
        <v>106</v>
      </c>
      <c r="AA35" s="16">
        <v>6.7</v>
      </c>
      <c r="AB35" s="16">
        <f t="shared" si="85"/>
        <v>56.231640788921524</v>
      </c>
      <c r="AC35" s="16">
        <f t="shared" si="86"/>
        <v>1.7518266666666666</v>
      </c>
      <c r="AD35" s="16">
        <v>97</v>
      </c>
      <c r="AE35" s="16">
        <v>102</v>
      </c>
      <c r="AF35" s="16">
        <v>97</v>
      </c>
      <c r="AG35" s="16">
        <v>104</v>
      </c>
      <c r="AH35" s="16">
        <f t="shared" si="87"/>
        <v>77.600000000000009</v>
      </c>
      <c r="AI35" s="16">
        <f t="shared" si="88"/>
        <v>83.2</v>
      </c>
      <c r="AJ35" s="11">
        <v>78</v>
      </c>
      <c r="AK35" s="11">
        <v>84</v>
      </c>
      <c r="AL35" s="16">
        <v>82.6</v>
      </c>
      <c r="AM35" s="11">
        <v>111</v>
      </c>
      <c r="AN35" s="11">
        <v>10</v>
      </c>
      <c r="AO35" s="11">
        <v>10</v>
      </c>
      <c r="AP35" s="11">
        <v>9</v>
      </c>
      <c r="AQ35" s="11">
        <v>7</v>
      </c>
      <c r="AR35" s="11">
        <v>5</v>
      </c>
      <c r="AS35" s="11">
        <f t="shared" si="89"/>
        <v>780</v>
      </c>
      <c r="AT35" s="11">
        <f t="shared" si="90"/>
        <v>702</v>
      </c>
      <c r="AU35" s="11">
        <f t="shared" si="91"/>
        <v>546</v>
      </c>
      <c r="AV35" s="11">
        <f t="shared" si="92"/>
        <v>390</v>
      </c>
      <c r="AW35" s="11">
        <f t="shared" si="93"/>
        <v>31</v>
      </c>
      <c r="AX35" s="11">
        <f t="shared" si="5"/>
        <v>2418</v>
      </c>
      <c r="AY35" s="11">
        <v>9</v>
      </c>
      <c r="AZ35" s="11">
        <v>8</v>
      </c>
      <c r="BA35" s="11">
        <v>6</v>
      </c>
      <c r="BB35" s="11">
        <v>4</v>
      </c>
      <c r="BC35" s="11">
        <f t="shared" si="147"/>
        <v>756</v>
      </c>
      <c r="BD35" s="11">
        <f t="shared" si="94"/>
        <v>672</v>
      </c>
      <c r="BE35" s="11">
        <f t="shared" si="95"/>
        <v>504</v>
      </c>
      <c r="BF35" s="11">
        <f t="shared" si="96"/>
        <v>336</v>
      </c>
      <c r="BG35" s="11">
        <f t="shared" si="97"/>
        <v>27</v>
      </c>
      <c r="BH35" s="12">
        <f t="shared" si="98"/>
        <v>2268</v>
      </c>
      <c r="BI35" s="12">
        <f t="shared" si="99"/>
        <v>4686</v>
      </c>
      <c r="BJ35" s="11">
        <v>164</v>
      </c>
      <c r="BK35" s="11">
        <v>159</v>
      </c>
      <c r="BL35" s="11">
        <v>62</v>
      </c>
      <c r="BM35" s="14">
        <f t="shared" si="100"/>
        <v>94.333333333333329</v>
      </c>
      <c r="BN35" s="11">
        <f t="shared" si="101"/>
        <v>26076</v>
      </c>
      <c r="BO35" s="11">
        <v>0</v>
      </c>
      <c r="BP35" s="11">
        <v>2</v>
      </c>
      <c r="BQ35" s="11">
        <v>3</v>
      </c>
      <c r="BR35" s="11">
        <v>5</v>
      </c>
      <c r="BS35" s="11">
        <v>6</v>
      </c>
      <c r="BT35" s="16">
        <f t="shared" si="102"/>
        <v>3.2</v>
      </c>
      <c r="BU35" s="12">
        <v>103</v>
      </c>
      <c r="BV35" s="12">
        <v>91</v>
      </c>
      <c r="BW35" s="12">
        <f t="shared" si="103"/>
        <v>12</v>
      </c>
      <c r="BX35" s="12">
        <v>76</v>
      </c>
      <c r="BY35" s="12">
        <v>85</v>
      </c>
      <c r="BZ35" s="12">
        <v>289</v>
      </c>
      <c r="CA35" s="12">
        <v>304</v>
      </c>
      <c r="CB35" s="17">
        <v>3.5</v>
      </c>
      <c r="CC35" s="12">
        <v>1.1299999999999999</v>
      </c>
      <c r="CD35" s="16">
        <v>9.1999999999999993</v>
      </c>
      <c r="CE35" s="12">
        <v>4</v>
      </c>
      <c r="CF35" s="11">
        <v>9</v>
      </c>
      <c r="CG35" s="11">
        <v>8</v>
      </c>
      <c r="CH35" s="11">
        <v>7</v>
      </c>
      <c r="CI35" s="11">
        <v>5</v>
      </c>
      <c r="CJ35" s="11">
        <f t="shared" si="6"/>
        <v>702</v>
      </c>
      <c r="CK35" s="11">
        <f t="shared" si="7"/>
        <v>624</v>
      </c>
      <c r="CL35" s="11">
        <f t="shared" si="8"/>
        <v>546</v>
      </c>
      <c r="CM35" s="11">
        <f t="shared" si="9"/>
        <v>390</v>
      </c>
      <c r="CN35" s="11">
        <f t="shared" si="104"/>
        <v>29</v>
      </c>
      <c r="CO35" s="12">
        <f t="shared" si="10"/>
        <v>2262</v>
      </c>
      <c r="CP35" s="11">
        <v>9</v>
      </c>
      <c r="CQ35" s="11">
        <v>7</v>
      </c>
      <c r="CR35" s="11">
        <v>5</v>
      </c>
      <c r="CS35" s="11">
        <v>4</v>
      </c>
      <c r="CT35" s="12">
        <f t="shared" si="11"/>
        <v>756</v>
      </c>
      <c r="CU35" s="12">
        <f t="shared" si="12"/>
        <v>588</v>
      </c>
      <c r="CV35" s="12">
        <f t="shared" si="13"/>
        <v>420</v>
      </c>
      <c r="CW35" s="12">
        <f t="shared" si="14"/>
        <v>336</v>
      </c>
      <c r="CX35" s="12">
        <f t="shared" si="15"/>
        <v>2100</v>
      </c>
      <c r="CY35" s="12">
        <f t="shared" si="105"/>
        <v>25</v>
      </c>
      <c r="CZ35" s="12">
        <f t="shared" si="106"/>
        <v>4362</v>
      </c>
      <c r="DA35" s="11">
        <v>176</v>
      </c>
      <c r="DB35" s="11">
        <v>149</v>
      </c>
      <c r="DC35" s="11">
        <v>68</v>
      </c>
      <c r="DD35" s="14">
        <f t="shared" si="107"/>
        <v>95</v>
      </c>
      <c r="DE35" s="11">
        <f t="shared" si="108"/>
        <v>26224</v>
      </c>
      <c r="DF35" s="11">
        <v>1</v>
      </c>
      <c r="DG35" s="11">
        <v>2</v>
      </c>
      <c r="DH35" s="11">
        <v>3</v>
      </c>
      <c r="DI35" s="11">
        <v>4</v>
      </c>
      <c r="DJ35" s="11">
        <v>6</v>
      </c>
      <c r="DK35" s="16">
        <f t="shared" si="109"/>
        <v>3.2</v>
      </c>
      <c r="DL35" s="12">
        <v>108</v>
      </c>
      <c r="DM35" s="12">
        <v>99</v>
      </c>
      <c r="DN35" s="12">
        <f t="shared" si="110"/>
        <v>9</v>
      </c>
      <c r="DO35" s="12">
        <v>82</v>
      </c>
      <c r="DP35" s="12">
        <v>89</v>
      </c>
      <c r="DQ35" s="12">
        <v>304</v>
      </c>
      <c r="DR35" s="12">
        <v>311</v>
      </c>
      <c r="DS35" s="17">
        <v>4.5</v>
      </c>
      <c r="DT35" s="18">
        <v>1.24</v>
      </c>
      <c r="DU35" s="16">
        <v>9</v>
      </c>
      <c r="DV35" s="12">
        <v>3</v>
      </c>
      <c r="DW35" s="11">
        <v>10</v>
      </c>
      <c r="DX35" s="11">
        <v>9</v>
      </c>
      <c r="DY35" s="11">
        <v>7</v>
      </c>
      <c r="DZ35" s="11">
        <v>5</v>
      </c>
      <c r="EA35" s="12">
        <f t="shared" si="16"/>
        <v>780</v>
      </c>
      <c r="EB35" s="12">
        <f t="shared" si="17"/>
        <v>702</v>
      </c>
      <c r="EC35" s="12">
        <f t="shared" si="18"/>
        <v>546</v>
      </c>
      <c r="ED35" s="12">
        <f t="shared" si="19"/>
        <v>390</v>
      </c>
      <c r="EE35" s="12">
        <f t="shared" si="111"/>
        <v>31</v>
      </c>
      <c r="EF35" s="12">
        <f t="shared" si="20"/>
        <v>2418</v>
      </c>
      <c r="EG35" s="11">
        <v>8</v>
      </c>
      <c r="EH35" s="11">
        <v>7</v>
      </c>
      <c r="EI35" s="11">
        <v>6</v>
      </c>
      <c r="EJ35" s="11">
        <v>5</v>
      </c>
      <c r="EK35" s="12">
        <f t="shared" si="21"/>
        <v>672</v>
      </c>
      <c r="EL35" s="12">
        <f t="shared" si="22"/>
        <v>588</v>
      </c>
      <c r="EM35" s="12">
        <f t="shared" si="23"/>
        <v>504</v>
      </c>
      <c r="EN35" s="12">
        <f t="shared" si="24"/>
        <v>420</v>
      </c>
      <c r="EO35" s="12">
        <f t="shared" si="112"/>
        <v>26</v>
      </c>
      <c r="EP35" s="12">
        <f t="shared" si="25"/>
        <v>2184</v>
      </c>
      <c r="EQ35" s="12">
        <f t="shared" si="113"/>
        <v>4602</v>
      </c>
      <c r="ER35" s="11">
        <v>176</v>
      </c>
      <c r="ES35" s="11">
        <v>160</v>
      </c>
      <c r="ET35" s="11">
        <v>64</v>
      </c>
      <c r="EU35" s="14">
        <f t="shared" si="114"/>
        <v>96</v>
      </c>
      <c r="EV35" s="11">
        <f t="shared" si="115"/>
        <v>28160</v>
      </c>
      <c r="EW35" s="11">
        <v>2</v>
      </c>
      <c r="EX35" s="11">
        <v>2</v>
      </c>
      <c r="EY35" s="11">
        <v>3</v>
      </c>
      <c r="EZ35" s="11">
        <v>5</v>
      </c>
      <c r="FA35" s="11">
        <v>7</v>
      </c>
      <c r="FB35" s="11">
        <f t="shared" si="116"/>
        <v>3.8</v>
      </c>
      <c r="FC35" s="12">
        <v>103</v>
      </c>
      <c r="FD35" s="12">
        <v>94</v>
      </c>
      <c r="FE35" s="12">
        <f t="shared" si="117"/>
        <v>9</v>
      </c>
      <c r="FF35" s="12">
        <v>94</v>
      </c>
      <c r="FG35" s="12">
        <v>103</v>
      </c>
      <c r="FH35" s="12">
        <v>307</v>
      </c>
      <c r="FI35" s="12">
        <v>318</v>
      </c>
      <c r="FJ35" s="12">
        <v>5.0999999999999996</v>
      </c>
      <c r="FK35" s="18">
        <v>1.27</v>
      </c>
      <c r="FL35" s="16">
        <v>8.8000000000000007</v>
      </c>
      <c r="FM35" s="12">
        <v>3</v>
      </c>
      <c r="FN35" s="12">
        <v>5</v>
      </c>
      <c r="FO35" s="11">
        <v>74</v>
      </c>
      <c r="FP35" s="11">
        <v>70</v>
      </c>
      <c r="FQ35" s="11">
        <v>113</v>
      </c>
      <c r="FR35" s="11">
        <v>65</v>
      </c>
      <c r="FS35" s="14">
        <f t="shared" si="118"/>
        <v>81</v>
      </c>
      <c r="FT35" s="11">
        <f t="shared" si="119"/>
        <v>8362</v>
      </c>
      <c r="FU35" s="11">
        <v>109</v>
      </c>
      <c r="FV35" s="11">
        <v>72</v>
      </c>
      <c r="FW35" s="14">
        <f t="shared" si="120"/>
        <v>84.333333333333329</v>
      </c>
      <c r="FX35" s="11">
        <f t="shared" si="121"/>
        <v>7630</v>
      </c>
      <c r="FY35" s="12">
        <v>3</v>
      </c>
      <c r="FZ35" s="12">
        <v>2</v>
      </c>
      <c r="GA35" s="16">
        <v>88</v>
      </c>
      <c r="GB35" s="16">
        <f t="shared" si="26"/>
        <v>90.721649484536087</v>
      </c>
      <c r="GC35" s="12">
        <v>96</v>
      </c>
      <c r="GD35" s="16">
        <f t="shared" si="27"/>
        <v>98.969072164948457</v>
      </c>
      <c r="GE35" s="16">
        <v>90</v>
      </c>
      <c r="GF35" s="16">
        <f t="shared" si="28"/>
        <v>86.538461538461533</v>
      </c>
      <c r="GG35" s="16">
        <v>100</v>
      </c>
      <c r="GH35" s="16">
        <f t="shared" si="29"/>
        <v>96.15384615384616</v>
      </c>
      <c r="GI35" s="16">
        <v>76.099999999999994</v>
      </c>
      <c r="GJ35" s="16">
        <f t="shared" si="30"/>
        <v>7.8692493946731332</v>
      </c>
      <c r="GK35" s="12">
        <v>78.900000000000006</v>
      </c>
      <c r="GL35" s="16">
        <f t="shared" si="31"/>
        <v>4.4794188861985305</v>
      </c>
      <c r="GM35" s="11">
        <v>100</v>
      </c>
      <c r="GN35" s="18">
        <f t="shared" si="32"/>
        <v>9.9099099099099135</v>
      </c>
      <c r="GO35" s="12">
        <v>104</v>
      </c>
      <c r="GP35" s="18">
        <f t="shared" si="33"/>
        <v>6.3063063063063112</v>
      </c>
      <c r="GQ35" s="18">
        <v>285</v>
      </c>
      <c r="GR35" s="18">
        <f t="shared" si="34"/>
        <v>276.69902912621359</v>
      </c>
      <c r="GS35" s="18">
        <v>147</v>
      </c>
      <c r="GT35" s="18">
        <f t="shared" si="35"/>
        <v>142.71844660194174</v>
      </c>
      <c r="GU35" s="18">
        <v>518</v>
      </c>
      <c r="GV35" s="18"/>
      <c r="GW35" s="18">
        <v>379</v>
      </c>
      <c r="GX35" s="18"/>
      <c r="GY35" s="17">
        <v>5.9</v>
      </c>
      <c r="GZ35" s="12">
        <v>4.2</v>
      </c>
      <c r="HA35" s="18">
        <v>1.46</v>
      </c>
      <c r="HB35" s="12">
        <v>1.41</v>
      </c>
      <c r="HC35" s="16">
        <v>8.5</v>
      </c>
      <c r="HD35" s="12">
        <v>8.9</v>
      </c>
      <c r="HE35" s="16">
        <v>82.4</v>
      </c>
      <c r="HF35" s="11">
        <v>109</v>
      </c>
      <c r="HG35" s="11">
        <v>10</v>
      </c>
      <c r="HH35" s="11">
        <v>8</v>
      </c>
      <c r="HI35" s="11">
        <v>6</v>
      </c>
      <c r="HJ35" s="11">
        <v>5</v>
      </c>
      <c r="HK35" s="12">
        <f t="shared" si="36"/>
        <v>780</v>
      </c>
      <c r="HL35" s="12">
        <f t="shared" si="37"/>
        <v>624</v>
      </c>
      <c r="HM35" s="12">
        <f t="shared" si="38"/>
        <v>468</v>
      </c>
      <c r="HN35" s="12">
        <f t="shared" si="39"/>
        <v>390</v>
      </c>
      <c r="HO35" s="12">
        <f t="shared" si="122"/>
        <v>29</v>
      </c>
      <c r="HP35" s="12">
        <f t="shared" si="40"/>
        <v>2262</v>
      </c>
      <c r="HQ35" s="11">
        <v>9</v>
      </c>
      <c r="HR35" s="11">
        <v>8</v>
      </c>
      <c r="HS35" s="11">
        <v>6</v>
      </c>
      <c r="HT35" s="11">
        <v>4</v>
      </c>
      <c r="HU35" s="12">
        <f t="shared" si="41"/>
        <v>756</v>
      </c>
      <c r="HV35" s="12">
        <f t="shared" si="42"/>
        <v>672</v>
      </c>
      <c r="HW35" s="12">
        <f t="shared" si="43"/>
        <v>504</v>
      </c>
      <c r="HX35" s="12">
        <f t="shared" si="44"/>
        <v>336</v>
      </c>
      <c r="HY35" s="12">
        <f t="shared" si="123"/>
        <v>27</v>
      </c>
      <c r="HZ35" s="12">
        <f t="shared" si="45"/>
        <v>2268</v>
      </c>
      <c r="IA35" s="12">
        <f t="shared" si="124"/>
        <v>4530</v>
      </c>
      <c r="IB35" s="11">
        <v>135</v>
      </c>
      <c r="IC35" s="11">
        <v>164</v>
      </c>
      <c r="ID35" s="11">
        <v>66</v>
      </c>
      <c r="IE35" s="14">
        <f t="shared" si="125"/>
        <v>98.666666666666671</v>
      </c>
      <c r="IF35" s="12">
        <f t="shared" si="46"/>
        <v>22140</v>
      </c>
      <c r="IG35" s="11">
        <v>0</v>
      </c>
      <c r="IH35" s="11">
        <v>2</v>
      </c>
      <c r="II35" s="11">
        <v>3</v>
      </c>
      <c r="IJ35" s="11">
        <v>5</v>
      </c>
      <c r="IK35" s="11">
        <v>6</v>
      </c>
      <c r="IL35" s="16">
        <f t="shared" si="126"/>
        <v>3.2</v>
      </c>
      <c r="IM35" s="12">
        <v>94</v>
      </c>
      <c r="IN35" s="12">
        <v>100</v>
      </c>
      <c r="IO35" s="12">
        <f t="shared" si="127"/>
        <v>-6</v>
      </c>
      <c r="IP35" s="12">
        <v>80</v>
      </c>
      <c r="IQ35" s="12">
        <v>87</v>
      </c>
      <c r="IR35" s="12">
        <v>287</v>
      </c>
      <c r="IS35" s="12">
        <v>298</v>
      </c>
      <c r="IT35" s="12">
        <v>3.5</v>
      </c>
      <c r="IU35" s="12">
        <v>1.23</v>
      </c>
      <c r="IV35" s="16">
        <v>6.3</v>
      </c>
      <c r="IW35" s="12">
        <v>3</v>
      </c>
      <c r="IX35" s="11">
        <v>9</v>
      </c>
      <c r="IY35" s="11">
        <v>7</v>
      </c>
      <c r="IZ35" s="11">
        <v>5</v>
      </c>
      <c r="JA35" s="11">
        <v>4</v>
      </c>
      <c r="JB35" s="12">
        <f t="shared" si="47"/>
        <v>702</v>
      </c>
      <c r="JC35" s="12">
        <f t="shared" si="48"/>
        <v>546</v>
      </c>
      <c r="JD35" s="12">
        <f t="shared" si="49"/>
        <v>390</v>
      </c>
      <c r="JE35" s="12">
        <f t="shared" si="50"/>
        <v>312</v>
      </c>
      <c r="JF35" s="12">
        <f t="shared" si="128"/>
        <v>25</v>
      </c>
      <c r="JG35" s="12">
        <f t="shared" si="51"/>
        <v>1950</v>
      </c>
      <c r="JH35" s="11">
        <v>7</v>
      </c>
      <c r="JI35" s="11">
        <v>6</v>
      </c>
      <c r="JJ35" s="11">
        <v>4</v>
      </c>
      <c r="JK35" s="11">
        <v>3</v>
      </c>
      <c r="JL35" s="12">
        <f t="shared" si="52"/>
        <v>588</v>
      </c>
      <c r="JM35" s="12">
        <f t="shared" si="53"/>
        <v>504</v>
      </c>
      <c r="JN35" s="12">
        <f t="shared" si="54"/>
        <v>336</v>
      </c>
      <c r="JO35" s="12">
        <f t="shared" si="55"/>
        <v>252</v>
      </c>
      <c r="JP35" s="12">
        <f t="shared" si="129"/>
        <v>20</v>
      </c>
      <c r="JQ35" s="12">
        <f t="shared" si="56"/>
        <v>1680</v>
      </c>
      <c r="JR35" s="12">
        <f t="shared" si="130"/>
        <v>3630</v>
      </c>
      <c r="JS35" s="11">
        <v>131</v>
      </c>
      <c r="JT35" s="11">
        <v>161</v>
      </c>
      <c r="JU35" s="11">
        <v>70</v>
      </c>
      <c r="JV35" s="14">
        <f t="shared" si="131"/>
        <v>100.33333333333333</v>
      </c>
      <c r="JW35" s="11">
        <f t="shared" si="132"/>
        <v>21091</v>
      </c>
      <c r="JX35" s="11">
        <v>1</v>
      </c>
      <c r="JY35" s="11">
        <v>2</v>
      </c>
      <c r="JZ35" s="11">
        <v>3</v>
      </c>
      <c r="KA35" s="11">
        <v>4</v>
      </c>
      <c r="KB35" s="11">
        <v>6</v>
      </c>
      <c r="KC35" s="16">
        <f t="shared" si="133"/>
        <v>3.2</v>
      </c>
      <c r="KD35" s="12">
        <v>100</v>
      </c>
      <c r="KE35" s="12">
        <v>77</v>
      </c>
      <c r="KF35" s="12">
        <f t="shared" si="134"/>
        <v>23</v>
      </c>
      <c r="KG35" s="12">
        <v>93</v>
      </c>
      <c r="KH35" s="12">
        <v>100</v>
      </c>
      <c r="KI35" s="12">
        <v>315</v>
      </c>
      <c r="KJ35" s="12">
        <v>333</v>
      </c>
      <c r="KK35" s="17">
        <v>4.5</v>
      </c>
      <c r="KL35" s="12">
        <v>1.34</v>
      </c>
      <c r="KM35" s="16">
        <v>6.4</v>
      </c>
      <c r="KN35" s="12">
        <v>2</v>
      </c>
      <c r="KO35" s="11">
        <v>8</v>
      </c>
      <c r="KP35" s="11">
        <v>6</v>
      </c>
      <c r="KQ35" s="11">
        <v>4</v>
      </c>
      <c r="KR35" s="11">
        <v>3</v>
      </c>
      <c r="KS35" s="12">
        <f t="shared" si="57"/>
        <v>624</v>
      </c>
      <c r="KT35" s="12">
        <f t="shared" si="58"/>
        <v>468</v>
      </c>
      <c r="KU35" s="11">
        <f t="shared" si="59"/>
        <v>312</v>
      </c>
      <c r="KV35" s="12">
        <f t="shared" si="60"/>
        <v>234</v>
      </c>
      <c r="KW35" s="12">
        <f t="shared" si="135"/>
        <v>21</v>
      </c>
      <c r="KX35" s="12">
        <f t="shared" si="61"/>
        <v>1638</v>
      </c>
      <c r="KY35" s="11">
        <v>6</v>
      </c>
      <c r="KZ35" s="11">
        <v>5</v>
      </c>
      <c r="LA35" s="11">
        <v>3</v>
      </c>
      <c r="LB35" s="11">
        <v>3</v>
      </c>
      <c r="LC35" s="12">
        <f t="shared" si="62"/>
        <v>504</v>
      </c>
      <c r="LD35" s="12">
        <f t="shared" si="63"/>
        <v>420</v>
      </c>
      <c r="LE35" s="12">
        <f t="shared" si="64"/>
        <v>252</v>
      </c>
      <c r="LF35" s="12">
        <f t="shared" si="65"/>
        <v>252</v>
      </c>
      <c r="LG35" s="12">
        <f t="shared" si="136"/>
        <v>17</v>
      </c>
      <c r="LH35" s="12">
        <f t="shared" si="66"/>
        <v>1428</v>
      </c>
      <c r="LI35" s="12">
        <f t="shared" si="137"/>
        <v>3066</v>
      </c>
      <c r="LJ35" s="11">
        <v>139</v>
      </c>
      <c r="LK35" s="11">
        <v>166</v>
      </c>
      <c r="LL35" s="11">
        <v>70</v>
      </c>
      <c r="LM35" s="14">
        <f t="shared" si="138"/>
        <v>102</v>
      </c>
      <c r="LN35" s="11">
        <f t="shared" si="139"/>
        <v>23074</v>
      </c>
      <c r="LO35" s="11">
        <v>2</v>
      </c>
      <c r="LP35" s="11">
        <v>3</v>
      </c>
      <c r="LQ35" s="11">
        <v>5</v>
      </c>
      <c r="LR35" s="11">
        <v>9</v>
      </c>
      <c r="LS35" s="11">
        <v>7</v>
      </c>
      <c r="LT35" s="16">
        <f t="shared" si="140"/>
        <v>5.2</v>
      </c>
      <c r="LU35" s="12">
        <v>88</v>
      </c>
      <c r="LV35" s="12">
        <v>126</v>
      </c>
      <c r="LW35" s="12">
        <f t="shared" si="141"/>
        <v>-38</v>
      </c>
      <c r="LX35" s="12">
        <v>112</v>
      </c>
      <c r="LY35" s="12">
        <v>119</v>
      </c>
      <c r="LZ35" s="12">
        <v>334</v>
      </c>
      <c r="MA35" s="12">
        <v>349</v>
      </c>
      <c r="MB35" s="12">
        <v>5.4</v>
      </c>
      <c r="MC35" s="12">
        <v>1.51</v>
      </c>
      <c r="MD35" s="16">
        <v>6.2</v>
      </c>
      <c r="ME35" s="12">
        <v>2</v>
      </c>
      <c r="MF35" s="12">
        <v>4</v>
      </c>
      <c r="MG35" s="11">
        <v>71</v>
      </c>
      <c r="MH35" s="11">
        <v>67</v>
      </c>
      <c r="MI35" s="11">
        <v>118</v>
      </c>
      <c r="MJ35" s="11">
        <v>68</v>
      </c>
      <c r="MK35" s="14">
        <f t="shared" si="142"/>
        <v>84.666666666666671</v>
      </c>
      <c r="ML35" s="11">
        <f t="shared" si="143"/>
        <v>8378</v>
      </c>
      <c r="MM35" s="11">
        <v>115</v>
      </c>
      <c r="MN35" s="11">
        <v>71</v>
      </c>
      <c r="MO35" s="14">
        <f t="shared" si="67"/>
        <v>85.666666666666671</v>
      </c>
      <c r="MP35" s="11">
        <f t="shared" si="144"/>
        <v>7705</v>
      </c>
      <c r="MQ35" s="12">
        <v>4</v>
      </c>
      <c r="MR35" s="12">
        <v>2</v>
      </c>
      <c r="MS35" s="16">
        <v>86</v>
      </c>
      <c r="MT35" s="18">
        <f t="shared" si="68"/>
        <v>88.659793814432987</v>
      </c>
      <c r="MU35" s="18">
        <v>90</v>
      </c>
      <c r="MV35" s="18">
        <f t="shared" si="69"/>
        <v>92.783505154639172</v>
      </c>
      <c r="MW35" s="16">
        <v>86</v>
      </c>
      <c r="MX35" s="18">
        <f t="shared" si="70"/>
        <v>82.692307692307693</v>
      </c>
      <c r="MY35" s="18">
        <v>94</v>
      </c>
      <c r="MZ35" s="18">
        <f t="shared" si="71"/>
        <v>90.384615384615387</v>
      </c>
      <c r="NA35" s="16">
        <v>74.099999999999994</v>
      </c>
      <c r="NB35" s="16">
        <f t="shared" si="72"/>
        <v>10.072815533980602</v>
      </c>
      <c r="NC35" s="12">
        <v>77.900000000000006</v>
      </c>
      <c r="ND35" s="18">
        <f t="shared" si="73"/>
        <v>5.4611650485436911</v>
      </c>
      <c r="NE35" s="12">
        <v>100</v>
      </c>
      <c r="NF35" s="18">
        <f t="shared" si="74"/>
        <v>8.2568807339449535</v>
      </c>
      <c r="NG35" s="12">
        <v>104</v>
      </c>
      <c r="NH35" s="18">
        <f t="shared" si="75"/>
        <v>4.5871559633027488</v>
      </c>
      <c r="NI35" s="12">
        <v>322</v>
      </c>
      <c r="NJ35" s="18">
        <f t="shared" si="76"/>
        <v>270.58823529411762</v>
      </c>
      <c r="NK35" s="12">
        <v>226</v>
      </c>
      <c r="NL35" s="18">
        <f t="shared" si="77"/>
        <v>189.91596638655463</v>
      </c>
      <c r="NM35" s="12">
        <v>555</v>
      </c>
      <c r="NN35" s="12">
        <v>455</v>
      </c>
      <c r="NO35" s="12">
        <v>7.5</v>
      </c>
      <c r="NP35" s="12">
        <v>6.7</v>
      </c>
      <c r="NQ35" s="12">
        <v>1.84</v>
      </c>
      <c r="NR35" s="12">
        <v>1.94</v>
      </c>
      <c r="NS35" s="16">
        <v>6.3</v>
      </c>
      <c r="NT35" s="11">
        <v>6.9</v>
      </c>
      <c r="NU35" s="12">
        <f t="shared" si="78"/>
        <v>7098</v>
      </c>
      <c r="NV35" s="12">
        <f t="shared" si="79"/>
        <v>6552</v>
      </c>
      <c r="NW35" s="12">
        <f t="shared" si="145"/>
        <v>13650</v>
      </c>
      <c r="NX35" s="12">
        <f t="shared" si="80"/>
        <v>5850</v>
      </c>
      <c r="NY35" s="12">
        <f t="shared" si="81"/>
        <v>5376</v>
      </c>
      <c r="NZ35" s="12">
        <f t="shared" si="146"/>
        <v>11226</v>
      </c>
    </row>
    <row r="36" spans="1:390" x14ac:dyDescent="0.3">
      <c r="A36" s="13">
        <v>35</v>
      </c>
      <c r="B36" s="14">
        <v>32</v>
      </c>
      <c r="C36" s="15">
        <v>6</v>
      </c>
      <c r="D36" s="16">
        <v>83.4</v>
      </c>
      <c r="E36" s="11">
        <v>1.77</v>
      </c>
      <c r="F36" s="16">
        <f t="shared" si="82"/>
        <v>26.620702863161927</v>
      </c>
      <c r="G36" s="16">
        <v>94</v>
      </c>
      <c r="H36" s="16">
        <v>92.5</v>
      </c>
      <c r="I36" s="16">
        <v>3</v>
      </c>
      <c r="J36" s="16">
        <v>2.5</v>
      </c>
      <c r="K36" s="16">
        <v>5</v>
      </c>
      <c r="L36" s="16">
        <v>7</v>
      </c>
      <c r="M36" s="16">
        <v>6</v>
      </c>
      <c r="N36" s="16">
        <v>7</v>
      </c>
      <c r="O36" s="16">
        <v>5.5</v>
      </c>
      <c r="P36" s="16">
        <v>7.5</v>
      </c>
      <c r="Q36" s="16">
        <v>10</v>
      </c>
      <c r="R36" s="16">
        <v>8</v>
      </c>
      <c r="S36" s="16">
        <f t="shared" si="83"/>
        <v>61.5</v>
      </c>
      <c r="T36" s="16">
        <f t="shared" si="0"/>
        <v>10.526</v>
      </c>
      <c r="U36" s="16">
        <f t="shared" si="1"/>
        <v>22.198082963354352</v>
      </c>
      <c r="V36" s="16">
        <f t="shared" si="2"/>
        <v>1.0162162162162163</v>
      </c>
      <c r="W36" s="16">
        <f t="shared" si="3"/>
        <v>18.513201191437531</v>
      </c>
      <c r="X36" s="16">
        <f t="shared" si="4"/>
        <v>64.886798808562475</v>
      </c>
      <c r="Y36" s="16">
        <f t="shared" si="84"/>
        <v>77.801917036645648</v>
      </c>
      <c r="Z36" s="14">
        <v>88</v>
      </c>
      <c r="AA36" s="16">
        <v>4.2</v>
      </c>
      <c r="AB36" s="16">
        <f t="shared" si="85"/>
        <v>60.693641618497097</v>
      </c>
      <c r="AC36" s="16">
        <f t="shared" si="86"/>
        <v>0.91168000000000005</v>
      </c>
      <c r="AD36" s="16">
        <v>86</v>
      </c>
      <c r="AE36" s="16">
        <v>92</v>
      </c>
      <c r="AF36" s="16">
        <v>86</v>
      </c>
      <c r="AG36" s="16">
        <v>96</v>
      </c>
      <c r="AH36" s="16">
        <f t="shared" si="87"/>
        <v>68.8</v>
      </c>
      <c r="AI36" s="16">
        <f t="shared" si="88"/>
        <v>76.800000000000011</v>
      </c>
      <c r="AJ36" s="11">
        <v>69</v>
      </c>
      <c r="AK36" s="11">
        <v>77</v>
      </c>
      <c r="AL36" s="16">
        <v>90.4</v>
      </c>
      <c r="AM36" s="11">
        <v>113</v>
      </c>
      <c r="AN36" s="11">
        <v>10</v>
      </c>
      <c r="AO36" s="11">
        <v>10</v>
      </c>
      <c r="AP36" s="11">
        <v>8</v>
      </c>
      <c r="AQ36" s="11">
        <v>6</v>
      </c>
      <c r="AR36" s="11">
        <v>4</v>
      </c>
      <c r="AS36" s="11">
        <f t="shared" si="89"/>
        <v>690</v>
      </c>
      <c r="AT36" s="11">
        <f t="shared" si="90"/>
        <v>552</v>
      </c>
      <c r="AU36" s="11">
        <f t="shared" si="91"/>
        <v>414</v>
      </c>
      <c r="AV36" s="11">
        <f t="shared" si="92"/>
        <v>276</v>
      </c>
      <c r="AW36" s="11">
        <f t="shared" si="93"/>
        <v>28</v>
      </c>
      <c r="AX36" s="11">
        <f t="shared" si="5"/>
        <v>1932</v>
      </c>
      <c r="AY36" s="11">
        <v>7</v>
      </c>
      <c r="AZ36" s="11">
        <v>6</v>
      </c>
      <c r="BA36" s="11">
        <v>5</v>
      </c>
      <c r="BB36" s="11">
        <v>3</v>
      </c>
      <c r="BC36" s="11">
        <f t="shared" si="147"/>
        <v>539</v>
      </c>
      <c r="BD36" s="11">
        <f t="shared" si="94"/>
        <v>462</v>
      </c>
      <c r="BE36" s="11">
        <f t="shared" si="95"/>
        <v>385</v>
      </c>
      <c r="BF36" s="11">
        <f t="shared" si="96"/>
        <v>231</v>
      </c>
      <c r="BG36" s="11">
        <f t="shared" si="97"/>
        <v>21</v>
      </c>
      <c r="BH36" s="12">
        <f t="shared" si="98"/>
        <v>1617</v>
      </c>
      <c r="BI36" s="12">
        <f t="shared" si="99"/>
        <v>3549</v>
      </c>
      <c r="BJ36" s="11">
        <v>141</v>
      </c>
      <c r="BK36" s="11">
        <v>161</v>
      </c>
      <c r="BL36" s="11">
        <v>77</v>
      </c>
      <c r="BM36" s="14">
        <f t="shared" si="100"/>
        <v>105</v>
      </c>
      <c r="BN36" s="11">
        <f t="shared" si="101"/>
        <v>22701</v>
      </c>
      <c r="BO36" s="11">
        <v>0</v>
      </c>
      <c r="BP36" s="11">
        <v>2</v>
      </c>
      <c r="BQ36" s="11">
        <v>2</v>
      </c>
      <c r="BR36" s="11">
        <v>4</v>
      </c>
      <c r="BS36" s="11">
        <v>6</v>
      </c>
      <c r="BT36" s="16">
        <f t="shared" si="102"/>
        <v>2.8</v>
      </c>
      <c r="BU36" s="12">
        <v>109</v>
      </c>
      <c r="BV36" s="12">
        <v>81</v>
      </c>
      <c r="BW36" s="12">
        <f t="shared" si="103"/>
        <v>28</v>
      </c>
      <c r="BX36" s="12">
        <v>72</v>
      </c>
      <c r="BY36" s="12">
        <v>79</v>
      </c>
      <c r="BZ36" s="12">
        <v>285</v>
      </c>
      <c r="CA36" s="12">
        <v>309</v>
      </c>
      <c r="CB36" s="17">
        <v>3.9</v>
      </c>
      <c r="CC36" s="12">
        <v>1.26</v>
      </c>
      <c r="CD36" s="16">
        <v>6.1</v>
      </c>
      <c r="CE36" s="12">
        <v>3</v>
      </c>
      <c r="CF36" s="11">
        <v>11</v>
      </c>
      <c r="CG36" s="11">
        <v>10</v>
      </c>
      <c r="CH36" s="11">
        <v>7</v>
      </c>
      <c r="CI36" s="11">
        <v>5</v>
      </c>
      <c r="CJ36" s="11">
        <f t="shared" si="6"/>
        <v>759</v>
      </c>
      <c r="CK36" s="11">
        <f t="shared" si="7"/>
        <v>690</v>
      </c>
      <c r="CL36" s="11">
        <f t="shared" si="8"/>
        <v>483</v>
      </c>
      <c r="CM36" s="11">
        <f t="shared" si="9"/>
        <v>345</v>
      </c>
      <c r="CN36" s="11">
        <f t="shared" si="104"/>
        <v>33</v>
      </c>
      <c r="CO36" s="12">
        <f t="shared" si="10"/>
        <v>2277</v>
      </c>
      <c r="CP36" s="11">
        <v>7</v>
      </c>
      <c r="CQ36" s="11">
        <v>5</v>
      </c>
      <c r="CR36" s="11">
        <v>4</v>
      </c>
      <c r="CS36" s="11">
        <v>3</v>
      </c>
      <c r="CT36" s="12">
        <f t="shared" si="11"/>
        <v>539</v>
      </c>
      <c r="CU36" s="12">
        <f t="shared" si="12"/>
        <v>385</v>
      </c>
      <c r="CV36" s="12">
        <f t="shared" si="13"/>
        <v>308</v>
      </c>
      <c r="CW36" s="12">
        <f t="shared" si="14"/>
        <v>231</v>
      </c>
      <c r="CX36" s="12">
        <f t="shared" si="15"/>
        <v>1463</v>
      </c>
      <c r="CY36" s="12">
        <f t="shared" si="105"/>
        <v>19</v>
      </c>
      <c r="CZ36" s="12">
        <f t="shared" si="106"/>
        <v>3740</v>
      </c>
      <c r="DA36" s="11">
        <v>149</v>
      </c>
      <c r="DB36" s="11">
        <v>164</v>
      </c>
      <c r="DC36" s="11">
        <v>78</v>
      </c>
      <c r="DD36" s="14">
        <f t="shared" si="107"/>
        <v>106.66666666666667</v>
      </c>
      <c r="DE36" s="11">
        <f t="shared" si="108"/>
        <v>24436</v>
      </c>
      <c r="DF36" s="11">
        <v>2</v>
      </c>
      <c r="DG36" s="11">
        <v>3</v>
      </c>
      <c r="DH36" s="11">
        <v>4</v>
      </c>
      <c r="DI36" s="11">
        <v>5</v>
      </c>
      <c r="DJ36" s="11">
        <v>7</v>
      </c>
      <c r="DK36" s="16">
        <f t="shared" si="109"/>
        <v>4.2</v>
      </c>
      <c r="DL36" s="12">
        <v>101</v>
      </c>
      <c r="DM36" s="12">
        <v>74</v>
      </c>
      <c r="DN36" s="12">
        <f t="shared" si="110"/>
        <v>27</v>
      </c>
      <c r="DO36" s="12">
        <v>77</v>
      </c>
      <c r="DP36" s="12">
        <v>83</v>
      </c>
      <c r="DQ36" s="12">
        <v>301</v>
      </c>
      <c r="DR36" s="12">
        <v>307</v>
      </c>
      <c r="DS36" s="17">
        <v>4.0999999999999996</v>
      </c>
      <c r="DT36" s="18">
        <v>1.35</v>
      </c>
      <c r="DU36" s="16">
        <v>6.3</v>
      </c>
      <c r="DV36" s="12">
        <v>2</v>
      </c>
      <c r="DW36" s="11">
        <v>12</v>
      </c>
      <c r="DX36" s="11">
        <v>10</v>
      </c>
      <c r="DY36" s="11">
        <v>8</v>
      </c>
      <c r="DZ36" s="11">
        <v>6</v>
      </c>
      <c r="EA36" s="12">
        <f t="shared" si="16"/>
        <v>828</v>
      </c>
      <c r="EB36" s="12">
        <f t="shared" si="17"/>
        <v>690</v>
      </c>
      <c r="EC36" s="12">
        <f t="shared" si="18"/>
        <v>552</v>
      </c>
      <c r="ED36" s="12">
        <f t="shared" si="19"/>
        <v>414</v>
      </c>
      <c r="EE36" s="12">
        <f t="shared" si="111"/>
        <v>36</v>
      </c>
      <c r="EF36" s="12">
        <f t="shared" si="20"/>
        <v>2484</v>
      </c>
      <c r="EG36" s="11">
        <v>6</v>
      </c>
      <c r="EH36" s="11">
        <v>6</v>
      </c>
      <c r="EI36" s="11">
        <v>5</v>
      </c>
      <c r="EJ36" s="11">
        <v>4</v>
      </c>
      <c r="EK36" s="12">
        <f t="shared" si="21"/>
        <v>462</v>
      </c>
      <c r="EL36" s="12">
        <f t="shared" si="22"/>
        <v>462</v>
      </c>
      <c r="EM36" s="12">
        <f t="shared" si="23"/>
        <v>385</v>
      </c>
      <c r="EN36" s="12">
        <f t="shared" si="24"/>
        <v>308</v>
      </c>
      <c r="EO36" s="12">
        <f t="shared" si="112"/>
        <v>21</v>
      </c>
      <c r="EP36" s="12">
        <f t="shared" si="25"/>
        <v>1617</v>
      </c>
      <c r="EQ36" s="12">
        <f t="shared" si="113"/>
        <v>4101</v>
      </c>
      <c r="ER36" s="11">
        <v>142</v>
      </c>
      <c r="ES36" s="11">
        <v>168</v>
      </c>
      <c r="ET36" s="11">
        <v>81</v>
      </c>
      <c r="EU36" s="14">
        <f t="shared" si="114"/>
        <v>110</v>
      </c>
      <c r="EV36" s="11">
        <f t="shared" si="115"/>
        <v>23856</v>
      </c>
      <c r="EW36" s="11">
        <v>1</v>
      </c>
      <c r="EX36" s="11">
        <v>3</v>
      </c>
      <c r="EY36" s="11">
        <v>4</v>
      </c>
      <c r="EZ36" s="11">
        <v>7</v>
      </c>
      <c r="FA36" s="11">
        <v>8</v>
      </c>
      <c r="FB36" s="11">
        <f t="shared" si="116"/>
        <v>4.5999999999999996</v>
      </c>
      <c r="FC36" s="12">
        <v>106</v>
      </c>
      <c r="FD36" s="12">
        <v>75</v>
      </c>
      <c r="FE36" s="12">
        <f t="shared" si="117"/>
        <v>31</v>
      </c>
      <c r="FF36" s="12">
        <v>86</v>
      </c>
      <c r="FG36" s="12">
        <v>96</v>
      </c>
      <c r="FH36" s="12">
        <v>313</v>
      </c>
      <c r="FI36" s="12">
        <v>327</v>
      </c>
      <c r="FJ36" s="12">
        <v>5.7</v>
      </c>
      <c r="FK36" s="18">
        <v>1.46</v>
      </c>
      <c r="FL36" s="16">
        <v>6.4</v>
      </c>
      <c r="FM36" s="12">
        <v>2</v>
      </c>
      <c r="FN36" s="12">
        <v>4</v>
      </c>
      <c r="FO36" s="11">
        <v>72</v>
      </c>
      <c r="FP36" s="11">
        <v>69</v>
      </c>
      <c r="FQ36" s="11">
        <v>118</v>
      </c>
      <c r="FR36" s="11">
        <v>70</v>
      </c>
      <c r="FS36" s="14">
        <f t="shared" si="118"/>
        <v>86</v>
      </c>
      <c r="FT36" s="11">
        <f t="shared" si="119"/>
        <v>8496</v>
      </c>
      <c r="FU36" s="11">
        <v>119</v>
      </c>
      <c r="FV36" s="11">
        <v>68</v>
      </c>
      <c r="FW36" s="14">
        <f t="shared" si="120"/>
        <v>85</v>
      </c>
      <c r="FX36" s="11">
        <f t="shared" si="121"/>
        <v>8211</v>
      </c>
      <c r="FY36" s="12">
        <v>2</v>
      </c>
      <c r="FZ36" s="12">
        <v>1</v>
      </c>
      <c r="GA36" s="16">
        <v>75</v>
      </c>
      <c r="GB36" s="16">
        <f t="shared" si="26"/>
        <v>87.20930232558139</v>
      </c>
      <c r="GC36" s="12">
        <v>82</v>
      </c>
      <c r="GD36" s="16">
        <f t="shared" si="27"/>
        <v>95.348837209302332</v>
      </c>
      <c r="GE36" s="16">
        <v>80</v>
      </c>
      <c r="GF36" s="16">
        <f t="shared" si="28"/>
        <v>83.333333333333329</v>
      </c>
      <c r="GG36" s="16">
        <v>92</v>
      </c>
      <c r="GH36" s="16">
        <f t="shared" si="29"/>
        <v>95.833333333333329</v>
      </c>
      <c r="GI36" s="16">
        <v>83.4</v>
      </c>
      <c r="GJ36" s="16">
        <f t="shared" si="30"/>
        <v>7.7433628318584198</v>
      </c>
      <c r="GK36" s="12">
        <v>85.7</v>
      </c>
      <c r="GL36" s="16">
        <f t="shared" si="31"/>
        <v>5.1991150442477903</v>
      </c>
      <c r="GM36" s="11">
        <v>106</v>
      </c>
      <c r="GN36" s="18">
        <f t="shared" si="32"/>
        <v>6.1946902654867273</v>
      </c>
      <c r="GO36" s="12">
        <v>110</v>
      </c>
      <c r="GP36" s="18">
        <f t="shared" si="33"/>
        <v>2.6548672566371749</v>
      </c>
      <c r="GQ36" s="18">
        <v>197</v>
      </c>
      <c r="GR36" s="18">
        <f t="shared" si="34"/>
        <v>205.20833333333334</v>
      </c>
      <c r="GS36" s="18">
        <v>119</v>
      </c>
      <c r="GT36" s="18">
        <f t="shared" si="35"/>
        <v>123.95833333333333</v>
      </c>
      <c r="GU36" s="18">
        <v>430</v>
      </c>
      <c r="GV36" s="18"/>
      <c r="GW36" s="18">
        <v>347</v>
      </c>
      <c r="GX36" s="18"/>
      <c r="GY36" s="17">
        <v>5.5</v>
      </c>
      <c r="GZ36" s="12">
        <v>5.8</v>
      </c>
      <c r="HA36" s="18">
        <v>1.59</v>
      </c>
      <c r="HB36" s="12">
        <v>1.34</v>
      </c>
      <c r="HC36" s="16">
        <v>6.7</v>
      </c>
      <c r="HD36" s="12">
        <v>6.5</v>
      </c>
      <c r="HE36" s="16">
        <v>91.7</v>
      </c>
      <c r="HF36" s="11">
        <v>112</v>
      </c>
      <c r="HG36" s="11">
        <v>11</v>
      </c>
      <c r="HH36" s="11">
        <v>8</v>
      </c>
      <c r="HI36" s="11">
        <v>6</v>
      </c>
      <c r="HJ36" s="11">
        <v>4</v>
      </c>
      <c r="HK36" s="12">
        <f t="shared" si="36"/>
        <v>759</v>
      </c>
      <c r="HL36" s="12">
        <f t="shared" si="37"/>
        <v>552</v>
      </c>
      <c r="HM36" s="12">
        <f t="shared" si="38"/>
        <v>414</v>
      </c>
      <c r="HN36" s="12">
        <f t="shared" si="39"/>
        <v>276</v>
      </c>
      <c r="HO36" s="12">
        <f t="shared" si="122"/>
        <v>29</v>
      </c>
      <c r="HP36" s="12">
        <f t="shared" si="40"/>
        <v>2001</v>
      </c>
      <c r="HQ36" s="11">
        <v>7</v>
      </c>
      <c r="HR36" s="11">
        <v>6</v>
      </c>
      <c r="HS36" s="11">
        <v>5</v>
      </c>
      <c r="HT36" s="11">
        <v>3</v>
      </c>
      <c r="HU36" s="12">
        <f t="shared" si="41"/>
        <v>539</v>
      </c>
      <c r="HV36" s="12">
        <f t="shared" si="42"/>
        <v>462</v>
      </c>
      <c r="HW36" s="12">
        <f t="shared" si="43"/>
        <v>385</v>
      </c>
      <c r="HX36" s="12">
        <f t="shared" si="44"/>
        <v>231</v>
      </c>
      <c r="HY36" s="12">
        <f t="shared" si="123"/>
        <v>21</v>
      </c>
      <c r="HZ36" s="12">
        <f t="shared" si="45"/>
        <v>1617</v>
      </c>
      <c r="IA36" s="12">
        <f t="shared" si="124"/>
        <v>3618</v>
      </c>
      <c r="IB36" s="11">
        <v>129</v>
      </c>
      <c r="IC36" s="11">
        <v>161</v>
      </c>
      <c r="ID36" s="11">
        <v>78</v>
      </c>
      <c r="IE36" s="14">
        <f t="shared" si="125"/>
        <v>105.66666666666667</v>
      </c>
      <c r="IF36" s="12">
        <f t="shared" si="46"/>
        <v>20769</v>
      </c>
      <c r="IG36" s="11">
        <v>0</v>
      </c>
      <c r="IH36" s="11">
        <v>2</v>
      </c>
      <c r="II36" s="11">
        <v>3</v>
      </c>
      <c r="IJ36" s="11">
        <v>4</v>
      </c>
      <c r="IK36" s="11">
        <v>5</v>
      </c>
      <c r="IL36" s="16">
        <f t="shared" si="126"/>
        <v>2.8</v>
      </c>
      <c r="IM36" s="12">
        <v>137</v>
      </c>
      <c r="IN36" s="12">
        <v>116</v>
      </c>
      <c r="IO36" s="12">
        <f t="shared" si="127"/>
        <v>21</v>
      </c>
      <c r="IP36" s="12">
        <v>73</v>
      </c>
      <c r="IQ36" s="12">
        <v>85</v>
      </c>
      <c r="IR36" s="12">
        <v>299</v>
      </c>
      <c r="IS36" s="12">
        <v>306</v>
      </c>
      <c r="IT36" s="12">
        <v>3.7</v>
      </c>
      <c r="IU36" s="12">
        <v>1.39</v>
      </c>
      <c r="IV36" s="16">
        <v>4.7</v>
      </c>
      <c r="IW36" s="12">
        <v>2</v>
      </c>
      <c r="IX36" s="11">
        <v>10</v>
      </c>
      <c r="IY36" s="11">
        <v>7</v>
      </c>
      <c r="IZ36" s="11">
        <v>5</v>
      </c>
      <c r="JA36" s="11">
        <v>4</v>
      </c>
      <c r="JB36" s="12">
        <f t="shared" si="47"/>
        <v>690</v>
      </c>
      <c r="JC36" s="12">
        <f t="shared" si="48"/>
        <v>483</v>
      </c>
      <c r="JD36" s="12">
        <f t="shared" si="49"/>
        <v>345</v>
      </c>
      <c r="JE36" s="12">
        <f t="shared" si="50"/>
        <v>276</v>
      </c>
      <c r="JF36" s="12">
        <f t="shared" si="128"/>
        <v>26</v>
      </c>
      <c r="JG36" s="12">
        <f t="shared" si="51"/>
        <v>1794</v>
      </c>
      <c r="JH36" s="11">
        <v>6</v>
      </c>
      <c r="JI36" s="11">
        <v>5</v>
      </c>
      <c r="JJ36" s="11">
        <v>4</v>
      </c>
      <c r="JK36" s="11">
        <v>3</v>
      </c>
      <c r="JL36" s="12">
        <f t="shared" si="52"/>
        <v>462</v>
      </c>
      <c r="JM36" s="12">
        <f t="shared" si="53"/>
        <v>385</v>
      </c>
      <c r="JN36" s="12">
        <f t="shared" si="54"/>
        <v>308</v>
      </c>
      <c r="JO36" s="12">
        <f t="shared" si="55"/>
        <v>231</v>
      </c>
      <c r="JP36" s="12">
        <f t="shared" si="129"/>
        <v>18</v>
      </c>
      <c r="JQ36" s="12">
        <f t="shared" si="56"/>
        <v>1386</v>
      </c>
      <c r="JR36" s="12">
        <f t="shared" si="130"/>
        <v>3180</v>
      </c>
      <c r="JS36" s="11">
        <v>129</v>
      </c>
      <c r="JT36" s="11">
        <v>168</v>
      </c>
      <c r="JU36" s="11">
        <v>76</v>
      </c>
      <c r="JV36" s="14">
        <f t="shared" si="131"/>
        <v>106.66666666666667</v>
      </c>
      <c r="JW36" s="11">
        <f t="shared" si="132"/>
        <v>21672</v>
      </c>
      <c r="JX36" s="11">
        <v>2</v>
      </c>
      <c r="JY36" s="11">
        <v>2</v>
      </c>
      <c r="JZ36" s="11">
        <v>3</v>
      </c>
      <c r="KA36" s="11">
        <v>5</v>
      </c>
      <c r="KB36" s="11">
        <v>7</v>
      </c>
      <c r="KC36" s="16">
        <f t="shared" si="133"/>
        <v>3.8</v>
      </c>
      <c r="KD36" s="12">
        <v>133</v>
      </c>
      <c r="KE36" s="12">
        <v>110</v>
      </c>
      <c r="KF36" s="12">
        <f t="shared" si="134"/>
        <v>23</v>
      </c>
      <c r="KG36" s="12">
        <v>89</v>
      </c>
      <c r="KH36" s="12">
        <v>97</v>
      </c>
      <c r="KI36" s="12">
        <v>312</v>
      </c>
      <c r="KJ36" s="12">
        <v>329</v>
      </c>
      <c r="KK36" s="17">
        <v>6.3</v>
      </c>
      <c r="KL36" s="12">
        <v>1.45</v>
      </c>
      <c r="KM36" s="16">
        <v>4.5999999999999996</v>
      </c>
      <c r="KN36" s="12">
        <v>1</v>
      </c>
      <c r="KO36" s="11">
        <v>9</v>
      </c>
      <c r="KP36" s="11">
        <v>7</v>
      </c>
      <c r="KQ36" s="11">
        <v>5</v>
      </c>
      <c r="KR36" s="11">
        <v>4</v>
      </c>
      <c r="KS36" s="12">
        <f t="shared" si="57"/>
        <v>621</v>
      </c>
      <c r="KT36" s="12">
        <f t="shared" si="58"/>
        <v>483</v>
      </c>
      <c r="KU36" s="11">
        <f t="shared" si="59"/>
        <v>345</v>
      </c>
      <c r="KV36" s="12">
        <f t="shared" si="60"/>
        <v>276</v>
      </c>
      <c r="KW36" s="12">
        <f t="shared" si="135"/>
        <v>25</v>
      </c>
      <c r="KX36" s="12">
        <f t="shared" si="61"/>
        <v>1725</v>
      </c>
      <c r="KY36" s="11">
        <v>5</v>
      </c>
      <c r="KZ36" s="11">
        <v>4</v>
      </c>
      <c r="LA36" s="11">
        <v>3</v>
      </c>
      <c r="LB36" s="11">
        <v>3</v>
      </c>
      <c r="LC36" s="12">
        <f t="shared" si="62"/>
        <v>385</v>
      </c>
      <c r="LD36" s="12">
        <f t="shared" si="63"/>
        <v>308</v>
      </c>
      <c r="LE36" s="12">
        <f t="shared" si="64"/>
        <v>231</v>
      </c>
      <c r="LF36" s="12">
        <f t="shared" si="65"/>
        <v>231</v>
      </c>
      <c r="LG36" s="12">
        <f t="shared" si="136"/>
        <v>15</v>
      </c>
      <c r="LH36" s="12">
        <f t="shared" si="66"/>
        <v>1155</v>
      </c>
      <c r="LI36" s="12">
        <f t="shared" si="137"/>
        <v>2880</v>
      </c>
      <c r="LJ36" s="11">
        <v>141</v>
      </c>
      <c r="LK36" s="11">
        <v>167</v>
      </c>
      <c r="LL36" s="11">
        <v>76</v>
      </c>
      <c r="LM36" s="14">
        <f t="shared" si="138"/>
        <v>106.33333333333333</v>
      </c>
      <c r="LN36" s="11">
        <f t="shared" si="139"/>
        <v>23547</v>
      </c>
      <c r="LO36" s="11">
        <v>1</v>
      </c>
      <c r="LP36" s="11">
        <v>2</v>
      </c>
      <c r="LQ36" s="11">
        <v>4</v>
      </c>
      <c r="LR36" s="11">
        <v>6</v>
      </c>
      <c r="LS36" s="11">
        <v>8</v>
      </c>
      <c r="LT36" s="16">
        <f t="shared" si="140"/>
        <v>4.2</v>
      </c>
      <c r="LU36" s="12">
        <v>121</v>
      </c>
      <c r="LV36" s="12">
        <v>97</v>
      </c>
      <c r="LW36" s="12">
        <f t="shared" si="141"/>
        <v>24</v>
      </c>
      <c r="LX36" s="12">
        <v>104</v>
      </c>
      <c r="LY36" s="12">
        <v>111</v>
      </c>
      <c r="LZ36" s="12">
        <v>333</v>
      </c>
      <c r="MA36" s="12">
        <v>345</v>
      </c>
      <c r="MB36" s="12">
        <v>6.3</v>
      </c>
      <c r="MC36" s="12">
        <v>1.67</v>
      </c>
      <c r="MD36" s="16">
        <v>4.8</v>
      </c>
      <c r="ME36" s="12">
        <v>1</v>
      </c>
      <c r="MF36" s="12">
        <v>3</v>
      </c>
      <c r="MG36" s="11">
        <v>76</v>
      </c>
      <c r="MH36" s="11">
        <v>70</v>
      </c>
      <c r="MI36" s="11">
        <v>127</v>
      </c>
      <c r="MJ36" s="11">
        <v>64</v>
      </c>
      <c r="MK36" s="14">
        <f t="shared" si="142"/>
        <v>85</v>
      </c>
      <c r="ML36" s="11">
        <f t="shared" si="143"/>
        <v>9652</v>
      </c>
      <c r="MM36" s="11">
        <v>131</v>
      </c>
      <c r="MN36" s="11">
        <v>64</v>
      </c>
      <c r="MO36" s="14">
        <f t="shared" si="67"/>
        <v>86.333333333333329</v>
      </c>
      <c r="MP36" s="11">
        <f t="shared" si="144"/>
        <v>9170</v>
      </c>
      <c r="MQ36" s="12">
        <v>3</v>
      </c>
      <c r="MR36" s="12">
        <v>1</v>
      </c>
      <c r="MS36" s="16">
        <v>74</v>
      </c>
      <c r="MT36" s="18">
        <f t="shared" si="68"/>
        <v>86.04651162790698</v>
      </c>
      <c r="MU36" s="18">
        <v>80</v>
      </c>
      <c r="MV36" s="18">
        <f t="shared" si="69"/>
        <v>93.023255813953483</v>
      </c>
      <c r="MW36" s="16">
        <v>80</v>
      </c>
      <c r="MX36" s="18">
        <f t="shared" si="70"/>
        <v>83.333333333333329</v>
      </c>
      <c r="MY36" s="18">
        <v>88</v>
      </c>
      <c r="MZ36" s="18">
        <f t="shared" si="71"/>
        <v>91.666666666666671</v>
      </c>
      <c r="NA36" s="16">
        <v>81.400000000000006</v>
      </c>
      <c r="NB36" s="16">
        <f t="shared" si="72"/>
        <v>11.232279171210465</v>
      </c>
      <c r="NC36" s="12">
        <v>84.2</v>
      </c>
      <c r="ND36" s="18">
        <f t="shared" si="73"/>
        <v>8.1788440567066516</v>
      </c>
      <c r="NE36" s="12">
        <v>102</v>
      </c>
      <c r="NF36" s="18">
        <f t="shared" si="74"/>
        <v>8.9285714285714306</v>
      </c>
      <c r="NG36" s="12">
        <v>106</v>
      </c>
      <c r="NH36" s="18">
        <f t="shared" si="75"/>
        <v>5.3571428571428612</v>
      </c>
      <c r="NI36" s="12">
        <v>249</v>
      </c>
      <c r="NJ36" s="18">
        <f t="shared" si="76"/>
        <v>224.32432432432432</v>
      </c>
      <c r="NK36" s="12">
        <v>197</v>
      </c>
      <c r="NL36" s="18">
        <f t="shared" si="77"/>
        <v>177.47747747747746</v>
      </c>
      <c r="NM36" s="12">
        <v>482</v>
      </c>
      <c r="NN36" s="12">
        <v>422</v>
      </c>
      <c r="NO36" s="12">
        <v>7.4</v>
      </c>
      <c r="NP36" s="12">
        <v>6.2</v>
      </c>
      <c r="NQ36" s="12">
        <v>1.75</v>
      </c>
      <c r="NR36" s="12">
        <v>1.82</v>
      </c>
      <c r="NS36" s="16">
        <v>5.0999999999999996</v>
      </c>
      <c r="NT36" s="11">
        <v>4.5999999999999996</v>
      </c>
      <c r="NU36" s="12">
        <f t="shared" si="78"/>
        <v>6693</v>
      </c>
      <c r="NV36" s="12">
        <f t="shared" si="79"/>
        <v>4697</v>
      </c>
      <c r="NW36" s="12">
        <f t="shared" si="145"/>
        <v>11390</v>
      </c>
      <c r="NX36" s="12">
        <f t="shared" si="80"/>
        <v>5520</v>
      </c>
      <c r="NY36" s="12">
        <f t="shared" si="81"/>
        <v>4158</v>
      </c>
      <c r="NZ36" s="12">
        <f t="shared" si="146"/>
        <v>9678</v>
      </c>
    </row>
    <row r="37" spans="1:390" x14ac:dyDescent="0.3">
      <c r="A37" s="13">
        <v>36</v>
      </c>
      <c r="B37" s="14">
        <v>29</v>
      </c>
      <c r="C37" s="15">
        <v>3.4</v>
      </c>
      <c r="D37" s="16">
        <v>78.400000000000006</v>
      </c>
      <c r="E37" s="11">
        <v>1.74</v>
      </c>
      <c r="F37" s="16">
        <f t="shared" si="82"/>
        <v>25.895098427797596</v>
      </c>
      <c r="G37" s="16">
        <v>85</v>
      </c>
      <c r="H37" s="16">
        <v>90.5</v>
      </c>
      <c r="I37" s="16">
        <v>2.5</v>
      </c>
      <c r="J37" s="16">
        <v>2</v>
      </c>
      <c r="K37" s="16">
        <v>4</v>
      </c>
      <c r="L37" s="16">
        <v>5</v>
      </c>
      <c r="M37" s="16">
        <v>7.5</v>
      </c>
      <c r="N37" s="16">
        <v>20</v>
      </c>
      <c r="O37" s="16">
        <v>6</v>
      </c>
      <c r="P37" s="16">
        <v>9</v>
      </c>
      <c r="Q37" s="16">
        <v>11</v>
      </c>
      <c r="R37" s="16">
        <v>7.5</v>
      </c>
      <c r="S37" s="16">
        <f t="shared" si="83"/>
        <v>74.5</v>
      </c>
      <c r="T37" s="16">
        <f t="shared" si="0"/>
        <v>12.821000000000002</v>
      </c>
      <c r="U37" s="16">
        <f t="shared" si="1"/>
        <v>21.259397832300579</v>
      </c>
      <c r="V37" s="16">
        <f t="shared" si="2"/>
        <v>0.93922651933701662</v>
      </c>
      <c r="W37" s="16">
        <f t="shared" si="3"/>
        <v>16.667367900523654</v>
      </c>
      <c r="X37" s="16">
        <f t="shared" si="4"/>
        <v>61.732632099476348</v>
      </c>
      <c r="Y37" s="16">
        <f t="shared" si="84"/>
        <v>78.740602167699421</v>
      </c>
      <c r="Z37" s="14">
        <v>79</v>
      </c>
      <c r="AA37" s="16">
        <v>3.4</v>
      </c>
      <c r="AB37" s="16">
        <f t="shared" si="85"/>
        <v>76.879592990390051</v>
      </c>
      <c r="AC37" s="16">
        <f t="shared" si="86"/>
        <v>0.66254666666666662</v>
      </c>
      <c r="AD37" s="16">
        <v>109</v>
      </c>
      <c r="AE37" s="16">
        <v>112</v>
      </c>
      <c r="AF37" s="16">
        <v>109</v>
      </c>
      <c r="AG37" s="16">
        <v>114</v>
      </c>
      <c r="AH37" s="16">
        <f t="shared" si="87"/>
        <v>87.2</v>
      </c>
      <c r="AI37" s="16">
        <f t="shared" si="88"/>
        <v>91.2</v>
      </c>
      <c r="AJ37" s="11">
        <v>88</v>
      </c>
      <c r="AK37" s="11">
        <v>92</v>
      </c>
      <c r="AL37" s="16">
        <v>67.8</v>
      </c>
      <c r="AM37" s="11">
        <v>109</v>
      </c>
      <c r="AN37" s="11">
        <v>10</v>
      </c>
      <c r="AO37" s="11">
        <v>9</v>
      </c>
      <c r="AP37" s="11">
        <v>7</v>
      </c>
      <c r="AQ37" s="11">
        <v>5</v>
      </c>
      <c r="AR37" s="11">
        <v>5</v>
      </c>
      <c r="AS37" s="11">
        <f t="shared" si="89"/>
        <v>792</v>
      </c>
      <c r="AT37" s="11">
        <f t="shared" si="90"/>
        <v>616</v>
      </c>
      <c r="AU37" s="11">
        <f t="shared" si="91"/>
        <v>440</v>
      </c>
      <c r="AV37" s="11">
        <f t="shared" si="92"/>
        <v>440</v>
      </c>
      <c r="AW37" s="11">
        <f t="shared" si="93"/>
        <v>26</v>
      </c>
      <c r="AX37" s="11">
        <f t="shared" si="5"/>
        <v>2288</v>
      </c>
      <c r="AY37" s="11">
        <v>6</v>
      </c>
      <c r="AZ37" s="11">
        <v>5</v>
      </c>
      <c r="BA37" s="11">
        <v>4</v>
      </c>
      <c r="BB37" s="11">
        <v>4</v>
      </c>
      <c r="BC37" s="11">
        <f t="shared" si="147"/>
        <v>552</v>
      </c>
      <c r="BD37" s="11">
        <f t="shared" si="94"/>
        <v>460</v>
      </c>
      <c r="BE37" s="11">
        <f t="shared" si="95"/>
        <v>368</v>
      </c>
      <c r="BF37" s="11">
        <f t="shared" si="96"/>
        <v>368</v>
      </c>
      <c r="BG37" s="11">
        <f t="shared" si="97"/>
        <v>19</v>
      </c>
      <c r="BH37" s="12">
        <f t="shared" si="98"/>
        <v>1748</v>
      </c>
      <c r="BI37" s="12">
        <f t="shared" si="99"/>
        <v>4036</v>
      </c>
      <c r="BJ37" s="11">
        <v>165</v>
      </c>
      <c r="BK37" s="11">
        <v>167</v>
      </c>
      <c r="BL37" s="11">
        <v>73</v>
      </c>
      <c r="BM37" s="14">
        <f t="shared" si="100"/>
        <v>104.33333333333333</v>
      </c>
      <c r="BN37" s="11">
        <f t="shared" si="101"/>
        <v>27555</v>
      </c>
      <c r="BO37" s="11">
        <v>0</v>
      </c>
      <c r="BP37" s="11">
        <v>2</v>
      </c>
      <c r="BQ37" s="11">
        <v>2</v>
      </c>
      <c r="BR37" s="11">
        <v>5</v>
      </c>
      <c r="BS37" s="11">
        <v>7</v>
      </c>
      <c r="BT37" s="16">
        <f t="shared" si="102"/>
        <v>3.2</v>
      </c>
      <c r="BU37" s="12">
        <v>104</v>
      </c>
      <c r="BV37" s="12">
        <v>79</v>
      </c>
      <c r="BW37" s="12">
        <f t="shared" si="103"/>
        <v>25</v>
      </c>
      <c r="BX37" s="12">
        <v>85</v>
      </c>
      <c r="BY37" s="12">
        <v>92</v>
      </c>
      <c r="BZ37" s="12">
        <v>297</v>
      </c>
      <c r="CA37" s="12">
        <v>307</v>
      </c>
      <c r="CB37" s="17">
        <v>4</v>
      </c>
      <c r="CC37" s="12">
        <v>1.67</v>
      </c>
      <c r="CD37" s="16">
        <v>5.9</v>
      </c>
      <c r="CE37" s="12">
        <v>3</v>
      </c>
      <c r="CF37" s="11">
        <v>9</v>
      </c>
      <c r="CG37" s="11">
        <v>7</v>
      </c>
      <c r="CH37" s="11">
        <v>6</v>
      </c>
      <c r="CI37" s="11">
        <v>5</v>
      </c>
      <c r="CJ37" s="11">
        <f t="shared" si="6"/>
        <v>792</v>
      </c>
      <c r="CK37" s="11">
        <f t="shared" si="7"/>
        <v>616</v>
      </c>
      <c r="CL37" s="11">
        <f t="shared" si="8"/>
        <v>528</v>
      </c>
      <c r="CM37" s="11">
        <f t="shared" si="9"/>
        <v>440</v>
      </c>
      <c r="CN37" s="11">
        <f t="shared" si="104"/>
        <v>27</v>
      </c>
      <c r="CO37" s="12">
        <f t="shared" si="10"/>
        <v>2376</v>
      </c>
      <c r="CP37" s="11">
        <v>8</v>
      </c>
      <c r="CQ37" s="11">
        <v>6</v>
      </c>
      <c r="CR37" s="11">
        <v>5</v>
      </c>
      <c r="CS37" s="11">
        <v>3</v>
      </c>
      <c r="CT37" s="12">
        <f t="shared" si="11"/>
        <v>736</v>
      </c>
      <c r="CU37" s="12">
        <f t="shared" si="12"/>
        <v>552</v>
      </c>
      <c r="CV37" s="12">
        <f t="shared" si="13"/>
        <v>460</v>
      </c>
      <c r="CW37" s="12">
        <f t="shared" si="14"/>
        <v>276</v>
      </c>
      <c r="CX37" s="12">
        <f t="shared" si="15"/>
        <v>2024</v>
      </c>
      <c r="CY37" s="12">
        <f t="shared" si="105"/>
        <v>22</v>
      </c>
      <c r="CZ37" s="12">
        <f t="shared" si="106"/>
        <v>4400</v>
      </c>
      <c r="DA37" s="11">
        <v>175</v>
      </c>
      <c r="DB37" s="11">
        <v>162</v>
      </c>
      <c r="DC37" s="11">
        <v>75</v>
      </c>
      <c r="DD37" s="14">
        <f t="shared" si="107"/>
        <v>104</v>
      </c>
      <c r="DE37" s="11">
        <f t="shared" si="108"/>
        <v>28350</v>
      </c>
      <c r="DF37" s="11">
        <v>1</v>
      </c>
      <c r="DG37" s="11">
        <v>2</v>
      </c>
      <c r="DH37" s="11">
        <v>3</v>
      </c>
      <c r="DI37" s="11">
        <v>4</v>
      </c>
      <c r="DJ37" s="11">
        <v>6</v>
      </c>
      <c r="DK37" s="16">
        <f t="shared" si="109"/>
        <v>3.2</v>
      </c>
      <c r="DL37" s="12">
        <v>109</v>
      </c>
      <c r="DM37" s="12">
        <v>81</v>
      </c>
      <c r="DN37" s="12">
        <f t="shared" si="110"/>
        <v>28</v>
      </c>
      <c r="DO37" s="12">
        <v>92</v>
      </c>
      <c r="DP37" s="12">
        <v>97</v>
      </c>
      <c r="DQ37" s="12">
        <v>315</v>
      </c>
      <c r="DR37" s="12">
        <v>321</v>
      </c>
      <c r="DS37" s="17">
        <v>4</v>
      </c>
      <c r="DT37" s="18">
        <v>1.85</v>
      </c>
      <c r="DU37" s="16">
        <v>5.8</v>
      </c>
      <c r="DV37" s="12">
        <v>4</v>
      </c>
      <c r="DW37" s="11">
        <v>8</v>
      </c>
      <c r="DX37" s="11">
        <v>7</v>
      </c>
      <c r="DY37" s="11">
        <v>6</v>
      </c>
      <c r="DZ37" s="11">
        <v>5</v>
      </c>
      <c r="EA37" s="12">
        <f t="shared" si="16"/>
        <v>704</v>
      </c>
      <c r="EB37" s="12">
        <f t="shared" si="17"/>
        <v>616</v>
      </c>
      <c r="EC37" s="12">
        <f t="shared" si="18"/>
        <v>528</v>
      </c>
      <c r="ED37" s="12">
        <f t="shared" si="19"/>
        <v>440</v>
      </c>
      <c r="EE37" s="12">
        <f t="shared" si="111"/>
        <v>26</v>
      </c>
      <c r="EF37" s="12">
        <f t="shared" si="20"/>
        <v>2288</v>
      </c>
      <c r="EG37" s="11">
        <v>7</v>
      </c>
      <c r="EH37" s="11">
        <v>7</v>
      </c>
      <c r="EI37" s="11">
        <v>6</v>
      </c>
      <c r="EJ37" s="11">
        <v>5</v>
      </c>
      <c r="EK37" s="12">
        <f t="shared" si="21"/>
        <v>644</v>
      </c>
      <c r="EL37" s="12">
        <f t="shared" si="22"/>
        <v>644</v>
      </c>
      <c r="EM37" s="12">
        <f t="shared" si="23"/>
        <v>552</v>
      </c>
      <c r="EN37" s="12">
        <f t="shared" si="24"/>
        <v>460</v>
      </c>
      <c r="EO37" s="12">
        <f t="shared" si="112"/>
        <v>25</v>
      </c>
      <c r="EP37" s="12">
        <f t="shared" si="25"/>
        <v>2300</v>
      </c>
      <c r="EQ37" s="12">
        <f t="shared" si="113"/>
        <v>4588</v>
      </c>
      <c r="ER37" s="11">
        <v>178</v>
      </c>
      <c r="ES37" s="11">
        <v>171</v>
      </c>
      <c r="ET37" s="11">
        <v>68</v>
      </c>
      <c r="EU37" s="14">
        <f t="shared" si="114"/>
        <v>102.33333333333333</v>
      </c>
      <c r="EV37" s="11">
        <f t="shared" si="115"/>
        <v>30438</v>
      </c>
      <c r="EW37" s="11">
        <v>1</v>
      </c>
      <c r="EX37" s="11">
        <v>2</v>
      </c>
      <c r="EY37" s="11">
        <v>3</v>
      </c>
      <c r="EZ37" s="11">
        <v>6</v>
      </c>
      <c r="FA37" s="11">
        <v>8</v>
      </c>
      <c r="FB37" s="11">
        <f t="shared" si="116"/>
        <v>4</v>
      </c>
      <c r="FC37" s="12">
        <v>112</v>
      </c>
      <c r="FD37" s="12">
        <v>79</v>
      </c>
      <c r="FE37" s="12">
        <f t="shared" si="117"/>
        <v>33</v>
      </c>
      <c r="FF37" s="12">
        <v>98</v>
      </c>
      <c r="FG37" s="12">
        <v>105</v>
      </c>
      <c r="FH37" s="12">
        <v>315</v>
      </c>
      <c r="FI37" s="12">
        <v>333</v>
      </c>
      <c r="FJ37" s="12">
        <v>5.5</v>
      </c>
      <c r="FK37" s="18">
        <v>1.99</v>
      </c>
      <c r="FL37" s="16">
        <v>5.9</v>
      </c>
      <c r="FM37" s="12">
        <v>3</v>
      </c>
      <c r="FN37" s="12">
        <v>5</v>
      </c>
      <c r="FO37" s="11">
        <v>76</v>
      </c>
      <c r="FP37" s="11">
        <v>72</v>
      </c>
      <c r="FQ37" s="11">
        <v>121</v>
      </c>
      <c r="FR37" s="11">
        <v>65</v>
      </c>
      <c r="FS37" s="14">
        <f t="shared" si="118"/>
        <v>83.666666666666671</v>
      </c>
      <c r="FT37" s="11">
        <f t="shared" si="119"/>
        <v>9196</v>
      </c>
      <c r="FU37" s="11">
        <v>131</v>
      </c>
      <c r="FV37" s="11">
        <v>66</v>
      </c>
      <c r="FW37" s="14">
        <f t="shared" si="120"/>
        <v>87.666666666666671</v>
      </c>
      <c r="FX37" s="11">
        <f t="shared" si="121"/>
        <v>9432</v>
      </c>
      <c r="FY37" s="12">
        <v>3</v>
      </c>
      <c r="FZ37" s="12">
        <v>1</v>
      </c>
      <c r="GA37" s="16">
        <v>100</v>
      </c>
      <c r="GB37" s="16">
        <f t="shared" si="26"/>
        <v>91.743119266055047</v>
      </c>
      <c r="GC37" s="12">
        <v>108</v>
      </c>
      <c r="GD37" s="16">
        <f t="shared" si="27"/>
        <v>99.082568807339456</v>
      </c>
      <c r="GE37" s="16">
        <v>94</v>
      </c>
      <c r="GF37" s="16">
        <f t="shared" si="28"/>
        <v>82.456140350877192</v>
      </c>
      <c r="GG37" s="16">
        <v>110</v>
      </c>
      <c r="GH37" s="16">
        <f t="shared" si="29"/>
        <v>96.491228070175438</v>
      </c>
      <c r="GI37" s="16">
        <v>59.7</v>
      </c>
      <c r="GJ37" s="16">
        <f t="shared" si="30"/>
        <v>11.946902654867259</v>
      </c>
      <c r="GK37" s="12">
        <v>63.1</v>
      </c>
      <c r="GL37" s="16">
        <f t="shared" si="31"/>
        <v>6.9321533923303775</v>
      </c>
      <c r="GM37" s="11">
        <v>100</v>
      </c>
      <c r="GN37" s="18">
        <f t="shared" si="32"/>
        <v>8.2568807339449535</v>
      </c>
      <c r="GO37" s="12">
        <v>104</v>
      </c>
      <c r="GP37" s="18">
        <f t="shared" si="33"/>
        <v>4.5871559633027488</v>
      </c>
      <c r="GQ37" s="18">
        <v>186</v>
      </c>
      <c r="GR37" s="18">
        <f t="shared" si="34"/>
        <v>177.14285714285714</v>
      </c>
      <c r="GS37" s="18">
        <v>128</v>
      </c>
      <c r="GT37" s="18">
        <f t="shared" si="35"/>
        <v>121.9047619047619</v>
      </c>
      <c r="GU37" s="18">
        <v>412</v>
      </c>
      <c r="GV37" s="18"/>
      <c r="GW37" s="18">
        <v>355</v>
      </c>
      <c r="GX37" s="18"/>
      <c r="GY37" s="17">
        <v>5.0999999999999996</v>
      </c>
      <c r="GZ37" s="12">
        <v>5.0999999999999996</v>
      </c>
      <c r="HA37" s="18">
        <v>2.15</v>
      </c>
      <c r="HB37" s="12">
        <v>2.06</v>
      </c>
      <c r="HC37" s="16">
        <v>6.2</v>
      </c>
      <c r="HD37" s="12">
        <v>5.9</v>
      </c>
      <c r="HE37" s="16">
        <v>65.7</v>
      </c>
      <c r="HF37" s="11">
        <v>108</v>
      </c>
      <c r="HG37" s="11">
        <v>10</v>
      </c>
      <c r="HH37" s="11">
        <v>7</v>
      </c>
      <c r="HI37" s="11">
        <v>5</v>
      </c>
      <c r="HJ37" s="11">
        <v>4</v>
      </c>
      <c r="HK37" s="12">
        <f t="shared" si="36"/>
        <v>880</v>
      </c>
      <c r="HL37" s="12">
        <f t="shared" si="37"/>
        <v>616</v>
      </c>
      <c r="HM37" s="12">
        <f t="shared" si="38"/>
        <v>440</v>
      </c>
      <c r="HN37" s="12">
        <f t="shared" si="39"/>
        <v>352</v>
      </c>
      <c r="HO37" s="12">
        <f t="shared" si="122"/>
        <v>26</v>
      </c>
      <c r="HP37" s="12">
        <f t="shared" si="40"/>
        <v>2288</v>
      </c>
      <c r="HQ37" s="11">
        <v>7</v>
      </c>
      <c r="HR37" s="11">
        <v>6</v>
      </c>
      <c r="HS37" s="11">
        <v>5</v>
      </c>
      <c r="HT37" s="11">
        <v>4</v>
      </c>
      <c r="HU37" s="12">
        <f t="shared" si="41"/>
        <v>644</v>
      </c>
      <c r="HV37" s="12">
        <f t="shared" si="42"/>
        <v>552</v>
      </c>
      <c r="HW37" s="12">
        <f t="shared" si="43"/>
        <v>460</v>
      </c>
      <c r="HX37" s="12">
        <f t="shared" si="44"/>
        <v>368</v>
      </c>
      <c r="HY37" s="12">
        <f t="shared" si="123"/>
        <v>22</v>
      </c>
      <c r="HZ37" s="12">
        <f t="shared" si="45"/>
        <v>2024</v>
      </c>
      <c r="IA37" s="12">
        <f t="shared" si="124"/>
        <v>4312</v>
      </c>
      <c r="IB37" s="11">
        <v>167</v>
      </c>
      <c r="IC37" s="11">
        <v>156</v>
      </c>
      <c r="ID37" s="11">
        <v>89</v>
      </c>
      <c r="IE37" s="14">
        <f t="shared" si="125"/>
        <v>111.33333333333333</v>
      </c>
      <c r="IF37" s="12">
        <f t="shared" si="46"/>
        <v>26052</v>
      </c>
      <c r="IG37" s="11">
        <v>0</v>
      </c>
      <c r="IH37" s="11">
        <v>2</v>
      </c>
      <c r="II37" s="11">
        <v>3</v>
      </c>
      <c r="IJ37" s="11">
        <v>5</v>
      </c>
      <c r="IK37" s="11">
        <v>6</v>
      </c>
      <c r="IL37" s="16">
        <f t="shared" si="126"/>
        <v>3.2</v>
      </c>
      <c r="IM37" s="12">
        <v>149</v>
      </c>
      <c r="IN37" s="12">
        <v>121</v>
      </c>
      <c r="IO37" s="12">
        <f t="shared" si="127"/>
        <v>28</v>
      </c>
      <c r="IP37" s="12">
        <v>89</v>
      </c>
      <c r="IQ37" s="12">
        <v>94</v>
      </c>
      <c r="IR37" s="12">
        <v>305</v>
      </c>
      <c r="IS37" s="12">
        <v>311</v>
      </c>
      <c r="IT37" s="12">
        <v>3.9</v>
      </c>
      <c r="IU37" s="12">
        <v>1.45</v>
      </c>
      <c r="IV37" s="16">
        <v>3.8</v>
      </c>
      <c r="IW37" s="12">
        <v>2</v>
      </c>
      <c r="IX37" s="11">
        <v>9</v>
      </c>
      <c r="IY37" s="11">
        <v>6</v>
      </c>
      <c r="IZ37" s="11">
        <v>4</v>
      </c>
      <c r="JA37" s="11">
        <v>3</v>
      </c>
      <c r="JB37" s="12">
        <f t="shared" si="47"/>
        <v>792</v>
      </c>
      <c r="JC37" s="12">
        <f t="shared" si="48"/>
        <v>528</v>
      </c>
      <c r="JD37" s="12">
        <f t="shared" si="49"/>
        <v>352</v>
      </c>
      <c r="JE37" s="12">
        <f t="shared" si="50"/>
        <v>264</v>
      </c>
      <c r="JF37" s="12">
        <f t="shared" si="128"/>
        <v>22</v>
      </c>
      <c r="JG37" s="12">
        <f t="shared" si="51"/>
        <v>1936</v>
      </c>
      <c r="JH37" s="11">
        <v>5</v>
      </c>
      <c r="JI37" s="11">
        <v>5</v>
      </c>
      <c r="JJ37" s="11">
        <v>3</v>
      </c>
      <c r="JK37" s="11">
        <v>2</v>
      </c>
      <c r="JL37" s="12">
        <f t="shared" si="52"/>
        <v>460</v>
      </c>
      <c r="JM37" s="12">
        <f t="shared" si="53"/>
        <v>460</v>
      </c>
      <c r="JN37" s="12">
        <f t="shared" si="54"/>
        <v>276</v>
      </c>
      <c r="JO37" s="12">
        <f t="shared" si="55"/>
        <v>184</v>
      </c>
      <c r="JP37" s="12">
        <f t="shared" si="129"/>
        <v>15</v>
      </c>
      <c r="JQ37" s="12">
        <f t="shared" si="56"/>
        <v>1380</v>
      </c>
      <c r="JR37" s="12">
        <f t="shared" si="130"/>
        <v>3316</v>
      </c>
      <c r="JS37" s="11">
        <v>170</v>
      </c>
      <c r="JT37" s="11">
        <v>159</v>
      </c>
      <c r="JU37" s="11">
        <v>86</v>
      </c>
      <c r="JV37" s="14">
        <f t="shared" si="131"/>
        <v>110.33333333333333</v>
      </c>
      <c r="JW37" s="11">
        <f t="shared" si="132"/>
        <v>27030</v>
      </c>
      <c r="JX37" s="11">
        <v>1</v>
      </c>
      <c r="JY37" s="11">
        <v>2</v>
      </c>
      <c r="JZ37" s="11">
        <v>3</v>
      </c>
      <c r="KA37" s="11">
        <v>4</v>
      </c>
      <c r="KB37" s="11">
        <v>7</v>
      </c>
      <c r="KC37" s="16">
        <f t="shared" si="133"/>
        <v>3.4</v>
      </c>
      <c r="KD37" s="12">
        <v>137</v>
      </c>
      <c r="KE37" s="12">
        <v>120</v>
      </c>
      <c r="KF37" s="12">
        <f t="shared" si="134"/>
        <v>17</v>
      </c>
      <c r="KG37" s="12">
        <v>101</v>
      </c>
      <c r="KH37" s="12">
        <v>113</v>
      </c>
      <c r="KI37" s="12">
        <v>328</v>
      </c>
      <c r="KJ37" s="12">
        <v>336</v>
      </c>
      <c r="KK37" s="17">
        <v>6.7</v>
      </c>
      <c r="KL37" s="12">
        <v>1.63</v>
      </c>
      <c r="KM37" s="16">
        <v>3.9</v>
      </c>
      <c r="KN37" s="12">
        <v>3</v>
      </c>
      <c r="KO37" s="11">
        <v>9</v>
      </c>
      <c r="KP37" s="11">
        <v>6</v>
      </c>
      <c r="KQ37" s="11">
        <v>4</v>
      </c>
      <c r="KR37" s="11">
        <v>3</v>
      </c>
      <c r="KS37" s="12">
        <f t="shared" si="57"/>
        <v>792</v>
      </c>
      <c r="KT37" s="12">
        <f t="shared" si="58"/>
        <v>528</v>
      </c>
      <c r="KU37" s="11">
        <f t="shared" si="59"/>
        <v>352</v>
      </c>
      <c r="KV37" s="12">
        <f t="shared" si="60"/>
        <v>264</v>
      </c>
      <c r="KW37" s="12">
        <f t="shared" si="135"/>
        <v>22</v>
      </c>
      <c r="KX37" s="12">
        <f t="shared" si="61"/>
        <v>1936</v>
      </c>
      <c r="KY37" s="11">
        <v>5</v>
      </c>
      <c r="KZ37" s="11">
        <v>4</v>
      </c>
      <c r="LA37" s="11">
        <v>3</v>
      </c>
      <c r="LB37" s="11">
        <v>2</v>
      </c>
      <c r="LC37" s="12">
        <f t="shared" si="62"/>
        <v>460</v>
      </c>
      <c r="LD37" s="12">
        <f t="shared" si="63"/>
        <v>368</v>
      </c>
      <c r="LE37" s="12">
        <f t="shared" si="64"/>
        <v>276</v>
      </c>
      <c r="LF37" s="12">
        <f t="shared" si="65"/>
        <v>184</v>
      </c>
      <c r="LG37" s="12">
        <f t="shared" si="136"/>
        <v>14</v>
      </c>
      <c r="LH37" s="12">
        <f t="shared" si="66"/>
        <v>1288</v>
      </c>
      <c r="LI37" s="12">
        <f t="shared" si="137"/>
        <v>3224</v>
      </c>
      <c r="LJ37" s="11">
        <v>169</v>
      </c>
      <c r="LK37" s="11">
        <v>162</v>
      </c>
      <c r="LL37" s="11">
        <v>86</v>
      </c>
      <c r="LM37" s="14">
        <f t="shared" si="138"/>
        <v>111.33333333333333</v>
      </c>
      <c r="LN37" s="11">
        <f t="shared" si="139"/>
        <v>27378</v>
      </c>
      <c r="LO37" s="11">
        <v>2</v>
      </c>
      <c r="LP37" s="11">
        <v>4</v>
      </c>
      <c r="LQ37" s="11">
        <v>5</v>
      </c>
      <c r="LR37" s="11">
        <v>7</v>
      </c>
      <c r="LS37" s="11">
        <v>8</v>
      </c>
      <c r="LT37" s="16">
        <f t="shared" si="140"/>
        <v>5.2</v>
      </c>
      <c r="LU37" s="12">
        <v>137</v>
      </c>
      <c r="LV37" s="12">
        <v>120</v>
      </c>
      <c r="LW37" s="12">
        <f t="shared" si="141"/>
        <v>17</v>
      </c>
      <c r="LX37" s="12">
        <v>113</v>
      </c>
      <c r="LY37" s="12">
        <v>121</v>
      </c>
      <c r="LZ37" s="12">
        <v>321</v>
      </c>
      <c r="MA37" s="12">
        <v>335</v>
      </c>
      <c r="MB37" s="12">
        <v>7.1</v>
      </c>
      <c r="MC37" s="12">
        <v>1.78</v>
      </c>
      <c r="MD37" s="16">
        <v>4.0999999999999996</v>
      </c>
      <c r="ME37" s="12">
        <v>2</v>
      </c>
      <c r="MF37" s="12">
        <v>4</v>
      </c>
      <c r="MG37" s="11">
        <v>82</v>
      </c>
      <c r="MH37" s="11">
        <v>82</v>
      </c>
      <c r="MI37" s="11">
        <v>115</v>
      </c>
      <c r="MJ37" s="11">
        <v>67</v>
      </c>
      <c r="MK37" s="14">
        <f t="shared" si="142"/>
        <v>83</v>
      </c>
      <c r="ML37" s="11">
        <f t="shared" si="143"/>
        <v>9430</v>
      </c>
      <c r="MM37" s="11">
        <v>116</v>
      </c>
      <c r="MN37" s="11">
        <v>62</v>
      </c>
      <c r="MO37" s="14">
        <f t="shared" si="67"/>
        <v>80</v>
      </c>
      <c r="MP37" s="11">
        <f t="shared" si="144"/>
        <v>9512</v>
      </c>
      <c r="MQ37" s="12">
        <v>4</v>
      </c>
      <c r="MR37" s="12">
        <v>2</v>
      </c>
      <c r="MS37" s="16">
        <v>92</v>
      </c>
      <c r="MT37" s="18">
        <f t="shared" si="68"/>
        <v>84.403669724770637</v>
      </c>
      <c r="MU37" s="18">
        <v>98</v>
      </c>
      <c r="MV37" s="18">
        <f t="shared" si="69"/>
        <v>89.908256880733944</v>
      </c>
      <c r="MW37" s="16">
        <v>92</v>
      </c>
      <c r="MX37" s="18">
        <f t="shared" si="70"/>
        <v>80.701754385964918</v>
      </c>
      <c r="MY37" s="18">
        <v>100</v>
      </c>
      <c r="MZ37" s="18">
        <f t="shared" si="71"/>
        <v>87.719298245614041</v>
      </c>
      <c r="NA37" s="16">
        <v>58.3</v>
      </c>
      <c r="NB37" s="16">
        <f t="shared" si="72"/>
        <v>11.263318112633186</v>
      </c>
      <c r="NC37" s="12">
        <v>62.3</v>
      </c>
      <c r="ND37" s="18">
        <f t="shared" si="73"/>
        <v>5.1750380517503913</v>
      </c>
      <c r="NE37" s="12">
        <v>98</v>
      </c>
      <c r="NF37" s="18">
        <f t="shared" si="74"/>
        <v>9.2592592592592524</v>
      </c>
      <c r="NG37" s="12">
        <v>104</v>
      </c>
      <c r="NH37" s="18">
        <f t="shared" si="75"/>
        <v>3.7037037037037095</v>
      </c>
      <c r="NI37" s="12">
        <v>229</v>
      </c>
      <c r="NJ37" s="18">
        <f t="shared" si="76"/>
        <v>189.25619834710744</v>
      </c>
      <c r="NK37" s="12">
        <v>186</v>
      </c>
      <c r="NL37" s="18">
        <f t="shared" si="77"/>
        <v>153.71900826446281</v>
      </c>
      <c r="NM37" s="12">
        <v>461</v>
      </c>
      <c r="NN37" s="12">
        <v>413</v>
      </c>
      <c r="NO37" s="12">
        <v>7.6</v>
      </c>
      <c r="NP37" s="12">
        <v>6.8</v>
      </c>
      <c r="NQ37" s="12">
        <v>1.94</v>
      </c>
      <c r="NR37" s="12">
        <v>1.99</v>
      </c>
      <c r="NS37" s="16">
        <v>4.5999999999999996</v>
      </c>
      <c r="NT37" s="11">
        <v>4.5</v>
      </c>
      <c r="NU37" s="12">
        <f t="shared" si="78"/>
        <v>6952</v>
      </c>
      <c r="NV37" s="12">
        <f t="shared" si="79"/>
        <v>6072</v>
      </c>
      <c r="NW37" s="12">
        <f t="shared" si="145"/>
        <v>13024</v>
      </c>
      <c r="NX37" s="12">
        <f t="shared" si="80"/>
        <v>6160</v>
      </c>
      <c r="NY37" s="12">
        <f t="shared" si="81"/>
        <v>4692</v>
      </c>
      <c r="NZ37" s="12">
        <f t="shared" si="146"/>
        <v>10852</v>
      </c>
    </row>
    <row r="38" spans="1:390" x14ac:dyDescent="0.3">
      <c r="A38" s="13">
        <v>37</v>
      </c>
      <c r="B38" s="14">
        <v>30</v>
      </c>
      <c r="C38" s="15">
        <v>3.5</v>
      </c>
      <c r="D38" s="16">
        <v>75.599999999999994</v>
      </c>
      <c r="E38" s="11">
        <v>1.76</v>
      </c>
      <c r="F38" s="16">
        <f t="shared" si="82"/>
        <v>24.405991735537189</v>
      </c>
      <c r="G38" s="16">
        <v>86</v>
      </c>
      <c r="H38" s="16">
        <v>103.5</v>
      </c>
      <c r="I38" s="16">
        <v>5</v>
      </c>
      <c r="J38" s="16">
        <v>3.5</v>
      </c>
      <c r="K38" s="16">
        <v>4.5</v>
      </c>
      <c r="L38" s="16">
        <v>6.5</v>
      </c>
      <c r="M38" s="16">
        <v>8</v>
      </c>
      <c r="N38" s="16">
        <v>17</v>
      </c>
      <c r="O38" s="16">
        <v>4</v>
      </c>
      <c r="P38" s="16">
        <v>8.5</v>
      </c>
      <c r="Q38" s="16">
        <v>14.5</v>
      </c>
      <c r="R38" s="16">
        <v>6</v>
      </c>
      <c r="S38" s="16">
        <f t="shared" si="83"/>
        <v>77.5</v>
      </c>
      <c r="T38" s="16">
        <f t="shared" si="0"/>
        <v>12.7445</v>
      </c>
      <c r="U38" s="16">
        <f t="shared" si="1"/>
        <v>21.633984198998178</v>
      </c>
      <c r="V38" s="16">
        <f t="shared" si="2"/>
        <v>0.83091787439613529</v>
      </c>
      <c r="W38" s="16">
        <f t="shared" si="3"/>
        <v>16.355292054442621</v>
      </c>
      <c r="X38" s="16">
        <f t="shared" si="4"/>
        <v>59.244707945557373</v>
      </c>
      <c r="Y38" s="16">
        <f t="shared" si="84"/>
        <v>78.366015801001822</v>
      </c>
      <c r="Z38" s="14">
        <v>81</v>
      </c>
      <c r="AA38" s="16">
        <v>5.2</v>
      </c>
      <c r="AB38" s="16">
        <f t="shared" si="85"/>
        <v>104.4701155198393</v>
      </c>
      <c r="AC38" s="16">
        <f t="shared" si="86"/>
        <v>1.0389599999999999</v>
      </c>
      <c r="AD38" s="16">
        <v>112</v>
      </c>
      <c r="AE38" s="16">
        <v>116</v>
      </c>
      <c r="AF38" s="16">
        <v>112</v>
      </c>
      <c r="AG38" s="16">
        <v>120</v>
      </c>
      <c r="AH38" s="16">
        <f t="shared" si="87"/>
        <v>89.600000000000009</v>
      </c>
      <c r="AI38" s="16">
        <f t="shared" si="88"/>
        <v>96</v>
      </c>
      <c r="AJ38" s="11">
        <v>90</v>
      </c>
      <c r="AK38" s="11">
        <v>96</v>
      </c>
      <c r="AL38" s="16">
        <v>71.3</v>
      </c>
      <c r="AM38" s="11">
        <v>125</v>
      </c>
      <c r="AN38" s="11">
        <v>10</v>
      </c>
      <c r="AO38" s="11">
        <v>9</v>
      </c>
      <c r="AP38" s="11">
        <v>7</v>
      </c>
      <c r="AQ38" s="11">
        <v>6</v>
      </c>
      <c r="AR38" s="11">
        <v>4</v>
      </c>
      <c r="AS38" s="11">
        <f t="shared" si="89"/>
        <v>810</v>
      </c>
      <c r="AT38" s="11">
        <f t="shared" si="90"/>
        <v>630</v>
      </c>
      <c r="AU38" s="11">
        <f t="shared" si="91"/>
        <v>540</v>
      </c>
      <c r="AV38" s="11">
        <f t="shared" si="92"/>
        <v>360</v>
      </c>
      <c r="AW38" s="11">
        <f t="shared" si="93"/>
        <v>26</v>
      </c>
      <c r="AX38" s="11">
        <f t="shared" si="5"/>
        <v>2340</v>
      </c>
      <c r="AY38" s="11">
        <v>11</v>
      </c>
      <c r="AZ38" s="11">
        <v>9</v>
      </c>
      <c r="BA38" s="11">
        <v>7</v>
      </c>
      <c r="BB38" s="11">
        <v>6</v>
      </c>
      <c r="BC38" s="11">
        <f t="shared" si="147"/>
        <v>1056</v>
      </c>
      <c r="BD38" s="11">
        <f t="shared" si="94"/>
        <v>864</v>
      </c>
      <c r="BE38" s="11">
        <f t="shared" si="95"/>
        <v>672</v>
      </c>
      <c r="BF38" s="11">
        <f t="shared" si="96"/>
        <v>576</v>
      </c>
      <c r="BG38" s="11">
        <f t="shared" si="97"/>
        <v>33</v>
      </c>
      <c r="BH38" s="12">
        <f t="shared" si="98"/>
        <v>3168</v>
      </c>
      <c r="BI38" s="12">
        <f t="shared" si="99"/>
        <v>5508</v>
      </c>
      <c r="BJ38" s="11">
        <v>127</v>
      </c>
      <c r="BK38" s="11">
        <v>171</v>
      </c>
      <c r="BL38" s="11">
        <v>82</v>
      </c>
      <c r="BM38" s="14">
        <f t="shared" si="100"/>
        <v>111.66666666666667</v>
      </c>
      <c r="BN38" s="11">
        <f t="shared" si="101"/>
        <v>21717</v>
      </c>
      <c r="BO38" s="11">
        <v>0</v>
      </c>
      <c r="BP38" s="11">
        <v>1</v>
      </c>
      <c r="BQ38" s="11">
        <v>2</v>
      </c>
      <c r="BR38" s="11">
        <v>5</v>
      </c>
      <c r="BS38" s="11">
        <v>8</v>
      </c>
      <c r="BT38" s="16">
        <f t="shared" si="102"/>
        <v>3.2</v>
      </c>
      <c r="BU38" s="12">
        <v>129</v>
      </c>
      <c r="BV38" s="12">
        <v>96</v>
      </c>
      <c r="BW38" s="12">
        <f t="shared" si="103"/>
        <v>33</v>
      </c>
      <c r="BX38" s="12">
        <v>119</v>
      </c>
      <c r="BY38" s="12">
        <v>128</v>
      </c>
      <c r="BZ38" s="12">
        <v>333</v>
      </c>
      <c r="CA38" s="12">
        <v>342</v>
      </c>
      <c r="CB38" s="17">
        <v>5.3</v>
      </c>
      <c r="CC38" s="12">
        <v>2.1800000000000002</v>
      </c>
      <c r="CD38" s="16">
        <v>6.7</v>
      </c>
      <c r="CE38" s="12">
        <v>4</v>
      </c>
      <c r="CF38" s="11">
        <v>8</v>
      </c>
      <c r="CG38" s="11">
        <v>7</v>
      </c>
      <c r="CH38" s="11">
        <v>5</v>
      </c>
      <c r="CI38" s="11">
        <v>4</v>
      </c>
      <c r="CJ38" s="11">
        <f t="shared" si="6"/>
        <v>720</v>
      </c>
      <c r="CK38" s="11">
        <f t="shared" si="7"/>
        <v>630</v>
      </c>
      <c r="CL38" s="11">
        <f t="shared" si="8"/>
        <v>450</v>
      </c>
      <c r="CM38" s="11">
        <f t="shared" si="9"/>
        <v>360</v>
      </c>
      <c r="CN38" s="11">
        <f t="shared" si="104"/>
        <v>24</v>
      </c>
      <c r="CO38" s="12">
        <f t="shared" si="10"/>
        <v>2160</v>
      </c>
      <c r="CP38" s="11">
        <v>10</v>
      </c>
      <c r="CQ38" s="11">
        <v>9</v>
      </c>
      <c r="CR38" s="11">
        <v>8</v>
      </c>
      <c r="CS38" s="11">
        <v>6</v>
      </c>
      <c r="CT38" s="12">
        <f t="shared" si="11"/>
        <v>960</v>
      </c>
      <c r="CU38" s="12">
        <f t="shared" si="12"/>
        <v>864</v>
      </c>
      <c r="CV38" s="12">
        <f t="shared" si="13"/>
        <v>768</v>
      </c>
      <c r="CW38" s="12">
        <f t="shared" si="14"/>
        <v>576</v>
      </c>
      <c r="CX38" s="12">
        <f t="shared" si="15"/>
        <v>3168</v>
      </c>
      <c r="CY38" s="12">
        <f t="shared" si="105"/>
        <v>33</v>
      </c>
      <c r="CZ38" s="12">
        <f t="shared" si="106"/>
        <v>5328</v>
      </c>
      <c r="DA38" s="11">
        <v>137</v>
      </c>
      <c r="DB38" s="11">
        <v>166</v>
      </c>
      <c r="DC38" s="11">
        <v>81</v>
      </c>
      <c r="DD38" s="14">
        <f t="shared" si="107"/>
        <v>109.33333333333333</v>
      </c>
      <c r="DE38" s="11">
        <f t="shared" si="108"/>
        <v>22742</v>
      </c>
      <c r="DF38" s="11">
        <v>1</v>
      </c>
      <c r="DG38" s="11">
        <v>3</v>
      </c>
      <c r="DH38" s="11">
        <v>4</v>
      </c>
      <c r="DI38" s="11">
        <v>5</v>
      </c>
      <c r="DJ38" s="11">
        <v>7</v>
      </c>
      <c r="DK38" s="16">
        <f t="shared" si="109"/>
        <v>4</v>
      </c>
      <c r="DL38" s="12">
        <v>121</v>
      </c>
      <c r="DM38" s="12">
        <v>94</v>
      </c>
      <c r="DN38" s="12">
        <f t="shared" si="110"/>
        <v>27</v>
      </c>
      <c r="DO38" s="12">
        <v>126</v>
      </c>
      <c r="DP38" s="12">
        <v>131</v>
      </c>
      <c r="DQ38" s="12">
        <v>348</v>
      </c>
      <c r="DR38" s="12">
        <v>353</v>
      </c>
      <c r="DS38" s="17">
        <v>5.8</v>
      </c>
      <c r="DT38" s="18">
        <v>2.2599999999999998</v>
      </c>
      <c r="DU38" s="16">
        <v>6.5</v>
      </c>
      <c r="DV38" s="12">
        <v>4</v>
      </c>
      <c r="DW38" s="11">
        <v>9</v>
      </c>
      <c r="DX38" s="11">
        <v>8</v>
      </c>
      <c r="DY38" s="11">
        <v>6</v>
      </c>
      <c r="DZ38" s="11">
        <v>4</v>
      </c>
      <c r="EA38" s="12">
        <f t="shared" si="16"/>
        <v>810</v>
      </c>
      <c r="EB38" s="12">
        <f t="shared" si="17"/>
        <v>720</v>
      </c>
      <c r="EC38" s="12">
        <f t="shared" si="18"/>
        <v>540</v>
      </c>
      <c r="ED38" s="12">
        <f t="shared" si="19"/>
        <v>360</v>
      </c>
      <c r="EE38" s="12">
        <f t="shared" si="111"/>
        <v>27</v>
      </c>
      <c r="EF38" s="12">
        <f t="shared" si="20"/>
        <v>2430</v>
      </c>
      <c r="EG38" s="11">
        <v>12</v>
      </c>
      <c r="EH38" s="11">
        <v>11</v>
      </c>
      <c r="EI38" s="11">
        <v>10</v>
      </c>
      <c r="EJ38" s="11">
        <v>8</v>
      </c>
      <c r="EK38" s="12">
        <f t="shared" si="21"/>
        <v>1152</v>
      </c>
      <c r="EL38" s="12">
        <f t="shared" si="22"/>
        <v>1056</v>
      </c>
      <c r="EM38" s="12">
        <f t="shared" si="23"/>
        <v>960</v>
      </c>
      <c r="EN38" s="12">
        <f t="shared" si="24"/>
        <v>768</v>
      </c>
      <c r="EO38" s="12">
        <f t="shared" si="112"/>
        <v>41</v>
      </c>
      <c r="EP38" s="12">
        <f t="shared" si="25"/>
        <v>3936</v>
      </c>
      <c r="EQ38" s="12">
        <f t="shared" si="113"/>
        <v>6366</v>
      </c>
      <c r="ER38" s="11">
        <v>121</v>
      </c>
      <c r="ES38" s="11">
        <v>171</v>
      </c>
      <c r="ET38" s="11">
        <v>87</v>
      </c>
      <c r="EU38" s="14">
        <f t="shared" si="114"/>
        <v>115</v>
      </c>
      <c r="EV38" s="11">
        <f t="shared" si="115"/>
        <v>20691</v>
      </c>
      <c r="EW38" s="11">
        <v>1</v>
      </c>
      <c r="EX38" s="11">
        <v>2</v>
      </c>
      <c r="EY38" s="11">
        <v>3</v>
      </c>
      <c r="EZ38" s="11">
        <v>5</v>
      </c>
      <c r="FA38" s="11">
        <v>7</v>
      </c>
      <c r="FB38" s="11">
        <f t="shared" si="116"/>
        <v>3.6</v>
      </c>
      <c r="FC38" s="12">
        <v>117</v>
      </c>
      <c r="FD38" s="12">
        <v>91</v>
      </c>
      <c r="FE38" s="12">
        <f t="shared" si="117"/>
        <v>26</v>
      </c>
      <c r="FF38" s="12">
        <v>134</v>
      </c>
      <c r="FG38" s="12">
        <v>142</v>
      </c>
      <c r="FH38" s="12">
        <v>351</v>
      </c>
      <c r="FI38" s="12">
        <v>364</v>
      </c>
      <c r="FJ38" s="17">
        <v>6</v>
      </c>
      <c r="FK38" s="18">
        <v>2.4900000000000002</v>
      </c>
      <c r="FL38" s="16">
        <v>6.6</v>
      </c>
      <c r="FM38" s="12">
        <v>4</v>
      </c>
      <c r="FN38" s="12">
        <v>6</v>
      </c>
      <c r="FO38" s="11">
        <v>72</v>
      </c>
      <c r="FP38" s="11">
        <v>68</v>
      </c>
      <c r="FQ38" s="11">
        <v>129</v>
      </c>
      <c r="FR38" s="11">
        <v>70</v>
      </c>
      <c r="FS38" s="14">
        <f t="shared" si="118"/>
        <v>89.666666666666671</v>
      </c>
      <c r="FT38" s="11">
        <f t="shared" si="119"/>
        <v>9288</v>
      </c>
      <c r="FU38" s="11">
        <v>111</v>
      </c>
      <c r="FV38" s="11">
        <v>67</v>
      </c>
      <c r="FW38" s="14">
        <f t="shared" si="120"/>
        <v>81.666666666666671</v>
      </c>
      <c r="FX38" s="11">
        <f t="shared" si="121"/>
        <v>7548</v>
      </c>
      <c r="FY38" s="12">
        <v>3</v>
      </c>
      <c r="FZ38" s="12">
        <v>2</v>
      </c>
      <c r="GA38" s="16">
        <v>102</v>
      </c>
      <c r="GB38" s="16">
        <f t="shared" si="26"/>
        <v>91.071428571428569</v>
      </c>
      <c r="GC38" s="12">
        <v>108</v>
      </c>
      <c r="GD38" s="16">
        <f t="shared" si="27"/>
        <v>96.428571428571431</v>
      </c>
      <c r="GE38" s="16">
        <v>104</v>
      </c>
      <c r="GF38" s="16">
        <f t="shared" si="28"/>
        <v>86.666666666666671</v>
      </c>
      <c r="GG38" s="16">
        <v>112</v>
      </c>
      <c r="GH38" s="16">
        <f t="shared" si="29"/>
        <v>93.333333333333329</v>
      </c>
      <c r="GI38" s="16">
        <v>65.400000000000006</v>
      </c>
      <c r="GJ38" s="16">
        <f t="shared" si="30"/>
        <v>8.2748948106591769</v>
      </c>
      <c r="GK38" s="12">
        <v>67.900000000000006</v>
      </c>
      <c r="GL38" s="16">
        <f t="shared" si="31"/>
        <v>4.7685834502103575</v>
      </c>
      <c r="GM38" s="11">
        <v>114</v>
      </c>
      <c r="GN38" s="18">
        <f t="shared" si="32"/>
        <v>8.7999999999999972</v>
      </c>
      <c r="GO38" s="12">
        <v>120</v>
      </c>
      <c r="GP38" s="18">
        <f t="shared" si="33"/>
        <v>4</v>
      </c>
      <c r="GQ38" s="18">
        <v>241</v>
      </c>
      <c r="GR38" s="18">
        <f t="shared" si="34"/>
        <v>169.71830985915494</v>
      </c>
      <c r="GS38" s="18">
        <v>157</v>
      </c>
      <c r="GT38" s="18">
        <f t="shared" si="35"/>
        <v>110.56338028169014</v>
      </c>
      <c r="GU38" s="18">
        <v>476</v>
      </c>
      <c r="GV38" s="18"/>
      <c r="GW38" s="18">
        <v>384</v>
      </c>
      <c r="GX38" s="18"/>
      <c r="GY38" s="17">
        <v>6.8</v>
      </c>
      <c r="GZ38" s="12">
        <v>5.5</v>
      </c>
      <c r="HA38" s="18">
        <v>2.64</v>
      </c>
      <c r="HB38" s="12">
        <v>2.41</v>
      </c>
      <c r="HC38" s="16">
        <v>6.8</v>
      </c>
      <c r="HD38" s="12">
        <v>6.5</v>
      </c>
      <c r="HE38" s="16">
        <v>72.400000000000006</v>
      </c>
      <c r="HF38" s="11">
        <v>126</v>
      </c>
      <c r="HG38" s="11">
        <v>8</v>
      </c>
      <c r="HH38" s="11">
        <v>6</v>
      </c>
      <c r="HI38" s="11">
        <v>4</v>
      </c>
      <c r="HJ38" s="11">
        <v>3</v>
      </c>
      <c r="HK38" s="12">
        <f t="shared" si="36"/>
        <v>720</v>
      </c>
      <c r="HL38" s="12">
        <f t="shared" si="37"/>
        <v>540</v>
      </c>
      <c r="HM38" s="12">
        <f t="shared" si="38"/>
        <v>360</v>
      </c>
      <c r="HN38" s="12">
        <f t="shared" si="39"/>
        <v>270</v>
      </c>
      <c r="HO38" s="12">
        <f t="shared" si="122"/>
        <v>21</v>
      </c>
      <c r="HP38" s="12">
        <f t="shared" si="40"/>
        <v>1890</v>
      </c>
      <c r="HQ38" s="11">
        <v>10</v>
      </c>
      <c r="HR38" s="11">
        <v>9</v>
      </c>
      <c r="HS38" s="11">
        <v>7</v>
      </c>
      <c r="HT38" s="11">
        <v>6</v>
      </c>
      <c r="HU38" s="12">
        <f t="shared" si="41"/>
        <v>960</v>
      </c>
      <c r="HV38" s="12">
        <f t="shared" si="42"/>
        <v>864</v>
      </c>
      <c r="HW38" s="12">
        <f t="shared" si="43"/>
        <v>672</v>
      </c>
      <c r="HX38" s="12">
        <f t="shared" si="44"/>
        <v>576</v>
      </c>
      <c r="HY38" s="12">
        <f t="shared" si="123"/>
        <v>32</v>
      </c>
      <c r="HZ38" s="12">
        <f t="shared" si="45"/>
        <v>3072</v>
      </c>
      <c r="IA38" s="12">
        <f t="shared" si="124"/>
        <v>4962</v>
      </c>
      <c r="IB38" s="11">
        <v>135</v>
      </c>
      <c r="IC38" s="11">
        <v>159</v>
      </c>
      <c r="ID38" s="11">
        <v>62</v>
      </c>
      <c r="IE38" s="14">
        <f t="shared" si="125"/>
        <v>94.333333333333329</v>
      </c>
      <c r="IF38" s="12">
        <f t="shared" si="46"/>
        <v>21465</v>
      </c>
      <c r="IG38" s="11">
        <v>0</v>
      </c>
      <c r="IH38" s="11">
        <v>2</v>
      </c>
      <c r="II38" s="11">
        <v>3</v>
      </c>
      <c r="IJ38" s="11">
        <v>5</v>
      </c>
      <c r="IK38" s="11">
        <v>6</v>
      </c>
      <c r="IL38" s="16">
        <f t="shared" si="126"/>
        <v>3.2</v>
      </c>
      <c r="IM38" s="12">
        <v>102</v>
      </c>
      <c r="IN38" s="12">
        <v>81</v>
      </c>
      <c r="IO38" s="12">
        <f t="shared" si="127"/>
        <v>21</v>
      </c>
      <c r="IP38" s="12">
        <v>122</v>
      </c>
      <c r="IQ38" s="12">
        <v>131</v>
      </c>
      <c r="IR38" s="12">
        <v>328</v>
      </c>
      <c r="IS38" s="12">
        <v>337</v>
      </c>
      <c r="IT38" s="12">
        <v>6.1</v>
      </c>
      <c r="IU38" s="12">
        <v>2.0499999999999998</v>
      </c>
      <c r="IV38" s="16">
        <v>5.3</v>
      </c>
      <c r="IW38" s="12">
        <v>3</v>
      </c>
      <c r="IX38" s="11">
        <v>8</v>
      </c>
      <c r="IY38" s="11">
        <v>5</v>
      </c>
      <c r="IZ38" s="11">
        <v>4</v>
      </c>
      <c r="JA38" s="11">
        <v>3</v>
      </c>
      <c r="JB38" s="12">
        <f t="shared" si="47"/>
        <v>720</v>
      </c>
      <c r="JC38" s="12">
        <f t="shared" si="48"/>
        <v>450</v>
      </c>
      <c r="JD38" s="12">
        <f t="shared" si="49"/>
        <v>360</v>
      </c>
      <c r="JE38" s="12">
        <f t="shared" si="50"/>
        <v>270</v>
      </c>
      <c r="JF38" s="12">
        <f t="shared" si="128"/>
        <v>20</v>
      </c>
      <c r="JG38" s="12">
        <f t="shared" si="51"/>
        <v>1800</v>
      </c>
      <c r="JH38" s="11">
        <v>8</v>
      </c>
      <c r="JI38" s="11">
        <v>7</v>
      </c>
      <c r="JJ38" s="11">
        <v>5</v>
      </c>
      <c r="JK38" s="11">
        <v>4</v>
      </c>
      <c r="JL38" s="12">
        <f t="shared" si="52"/>
        <v>768</v>
      </c>
      <c r="JM38" s="12">
        <f t="shared" si="53"/>
        <v>672</v>
      </c>
      <c r="JN38" s="12">
        <f t="shared" si="54"/>
        <v>480</v>
      </c>
      <c r="JO38" s="12">
        <f t="shared" si="55"/>
        <v>384</v>
      </c>
      <c r="JP38" s="12">
        <f t="shared" si="129"/>
        <v>24</v>
      </c>
      <c r="JQ38" s="12">
        <f t="shared" si="56"/>
        <v>2304</v>
      </c>
      <c r="JR38" s="12">
        <f t="shared" si="130"/>
        <v>4104</v>
      </c>
      <c r="JS38" s="11">
        <v>129</v>
      </c>
      <c r="JT38" s="11">
        <v>162</v>
      </c>
      <c r="JU38" s="11">
        <v>65</v>
      </c>
      <c r="JV38" s="14">
        <f t="shared" si="131"/>
        <v>97.333333333333329</v>
      </c>
      <c r="JW38" s="11">
        <f t="shared" si="132"/>
        <v>20898</v>
      </c>
      <c r="JX38" s="11">
        <v>2</v>
      </c>
      <c r="JY38" s="11">
        <v>2</v>
      </c>
      <c r="JZ38" s="11">
        <v>3</v>
      </c>
      <c r="KA38" s="11">
        <v>5</v>
      </c>
      <c r="KB38" s="11">
        <v>7</v>
      </c>
      <c r="KC38" s="16">
        <f t="shared" si="133"/>
        <v>3.8</v>
      </c>
      <c r="KD38" s="12">
        <v>109</v>
      </c>
      <c r="KE38" s="12">
        <v>88</v>
      </c>
      <c r="KF38" s="12">
        <f t="shared" si="134"/>
        <v>21</v>
      </c>
      <c r="KG38" s="12">
        <v>134</v>
      </c>
      <c r="KH38" s="12">
        <v>139</v>
      </c>
      <c r="KI38" s="12">
        <v>362</v>
      </c>
      <c r="KJ38" s="12">
        <v>376</v>
      </c>
      <c r="KK38" s="17">
        <v>6.6</v>
      </c>
      <c r="KL38" s="12">
        <v>2.19</v>
      </c>
      <c r="KM38" s="16">
        <v>5.3</v>
      </c>
      <c r="KN38" s="12">
        <v>3</v>
      </c>
      <c r="KO38" s="11">
        <v>8</v>
      </c>
      <c r="KP38" s="11">
        <v>5</v>
      </c>
      <c r="KQ38" s="11">
        <v>4</v>
      </c>
      <c r="KR38" s="11">
        <v>3</v>
      </c>
      <c r="KS38" s="12">
        <f t="shared" si="57"/>
        <v>720</v>
      </c>
      <c r="KT38" s="12">
        <f t="shared" si="58"/>
        <v>450</v>
      </c>
      <c r="KU38" s="11">
        <f t="shared" si="59"/>
        <v>360</v>
      </c>
      <c r="KV38" s="12">
        <f t="shared" si="60"/>
        <v>270</v>
      </c>
      <c r="KW38" s="12">
        <f t="shared" si="135"/>
        <v>20</v>
      </c>
      <c r="KX38" s="12">
        <f t="shared" si="61"/>
        <v>1800</v>
      </c>
      <c r="KY38" s="11">
        <v>6</v>
      </c>
      <c r="KZ38" s="11">
        <v>5</v>
      </c>
      <c r="LA38" s="11">
        <v>3</v>
      </c>
      <c r="LB38" s="11">
        <v>2</v>
      </c>
      <c r="LC38" s="12">
        <f t="shared" si="62"/>
        <v>576</v>
      </c>
      <c r="LD38" s="12">
        <f t="shared" si="63"/>
        <v>480</v>
      </c>
      <c r="LE38" s="12">
        <f t="shared" si="64"/>
        <v>288</v>
      </c>
      <c r="LF38" s="12">
        <f t="shared" si="65"/>
        <v>192</v>
      </c>
      <c r="LG38" s="12">
        <f t="shared" si="136"/>
        <v>16</v>
      </c>
      <c r="LH38" s="12">
        <f t="shared" si="66"/>
        <v>1536</v>
      </c>
      <c r="LI38" s="12">
        <f t="shared" si="137"/>
        <v>3336</v>
      </c>
      <c r="LJ38" s="11">
        <v>141</v>
      </c>
      <c r="LK38" s="11">
        <v>166</v>
      </c>
      <c r="LL38" s="11">
        <v>73</v>
      </c>
      <c r="LM38" s="14">
        <f t="shared" si="138"/>
        <v>104</v>
      </c>
      <c r="LN38" s="11">
        <f t="shared" si="139"/>
        <v>23406</v>
      </c>
      <c r="LO38" s="11">
        <v>2</v>
      </c>
      <c r="LP38" s="11">
        <v>3</v>
      </c>
      <c r="LQ38" s="11">
        <v>4</v>
      </c>
      <c r="LR38" s="11">
        <v>5</v>
      </c>
      <c r="LS38" s="11">
        <v>7</v>
      </c>
      <c r="LT38" s="16">
        <f t="shared" si="140"/>
        <v>4.2</v>
      </c>
      <c r="LU38" s="12">
        <v>101</v>
      </c>
      <c r="LV38" s="12">
        <v>81</v>
      </c>
      <c r="LW38" s="12">
        <f t="shared" si="141"/>
        <v>20</v>
      </c>
      <c r="LX38" s="12">
        <v>151</v>
      </c>
      <c r="LY38" s="12">
        <v>164</v>
      </c>
      <c r="LZ38" s="12">
        <v>364</v>
      </c>
      <c r="MA38" s="12">
        <v>391</v>
      </c>
      <c r="MB38" s="12">
        <v>6.7</v>
      </c>
      <c r="MC38" s="12">
        <v>2.34</v>
      </c>
      <c r="MD38" s="16">
        <v>5.0999999999999996</v>
      </c>
      <c r="ME38" s="12">
        <v>3</v>
      </c>
      <c r="MF38" s="12">
        <v>5</v>
      </c>
      <c r="MG38" s="11">
        <v>70</v>
      </c>
      <c r="MH38" s="11">
        <v>66</v>
      </c>
      <c r="MI38" s="11">
        <v>111</v>
      </c>
      <c r="MJ38" s="11">
        <v>69</v>
      </c>
      <c r="MK38" s="14">
        <f t="shared" si="142"/>
        <v>83</v>
      </c>
      <c r="ML38" s="11">
        <f t="shared" si="143"/>
        <v>7770</v>
      </c>
      <c r="MM38" s="11">
        <v>105</v>
      </c>
      <c r="MN38" s="11">
        <v>66</v>
      </c>
      <c r="MO38" s="14">
        <f t="shared" si="67"/>
        <v>79</v>
      </c>
      <c r="MP38" s="11">
        <f t="shared" si="144"/>
        <v>6930</v>
      </c>
      <c r="MQ38" s="12">
        <v>4</v>
      </c>
      <c r="MR38" s="12">
        <v>2</v>
      </c>
      <c r="MS38" s="16">
        <v>96</v>
      </c>
      <c r="MT38" s="18">
        <f t="shared" si="68"/>
        <v>85.714285714285708</v>
      </c>
      <c r="MU38" s="18">
        <v>102</v>
      </c>
      <c r="MV38" s="18">
        <f t="shared" si="69"/>
        <v>91.071428571428569</v>
      </c>
      <c r="MW38" s="16">
        <v>98</v>
      </c>
      <c r="MX38" s="18">
        <f t="shared" si="70"/>
        <v>81.666666666666671</v>
      </c>
      <c r="MY38" s="18">
        <v>106</v>
      </c>
      <c r="MZ38" s="18">
        <f t="shared" si="71"/>
        <v>88.333333333333329</v>
      </c>
      <c r="NA38" s="16">
        <v>65.5</v>
      </c>
      <c r="NB38" s="16">
        <f t="shared" si="72"/>
        <v>9.5303867403314939</v>
      </c>
      <c r="NC38" s="12">
        <v>68.099999999999994</v>
      </c>
      <c r="ND38" s="18">
        <f t="shared" si="73"/>
        <v>5.9392265193370406</v>
      </c>
      <c r="NE38" s="12">
        <v>113</v>
      </c>
      <c r="NF38" s="18">
        <f t="shared" si="74"/>
        <v>10.317460317460316</v>
      </c>
      <c r="NG38" s="12">
        <v>120</v>
      </c>
      <c r="NH38" s="18">
        <f t="shared" si="75"/>
        <v>4.7619047619047592</v>
      </c>
      <c r="NI38" s="12">
        <v>287</v>
      </c>
      <c r="NJ38" s="18">
        <f t="shared" si="76"/>
        <v>175</v>
      </c>
      <c r="NK38" s="12">
        <v>201</v>
      </c>
      <c r="NL38" s="18">
        <f t="shared" si="77"/>
        <v>122.5609756097561</v>
      </c>
      <c r="NM38" s="12">
        <v>516</v>
      </c>
      <c r="NN38" s="12">
        <v>429</v>
      </c>
      <c r="NO38" s="12">
        <v>7.8</v>
      </c>
      <c r="NP38" s="12">
        <v>6.9</v>
      </c>
      <c r="NQ38" s="12">
        <v>2.4500000000000002</v>
      </c>
      <c r="NR38" s="12">
        <v>2.5099999999999998</v>
      </c>
      <c r="NS38" s="16">
        <v>4.8</v>
      </c>
      <c r="NT38" s="11">
        <v>4.5999999999999996</v>
      </c>
      <c r="NU38" s="12">
        <f t="shared" si="78"/>
        <v>6930</v>
      </c>
      <c r="NV38" s="12">
        <f t="shared" si="79"/>
        <v>10272</v>
      </c>
      <c r="NW38" s="12">
        <f t="shared" si="145"/>
        <v>17202</v>
      </c>
      <c r="NX38" s="12">
        <f t="shared" si="80"/>
        <v>5490</v>
      </c>
      <c r="NY38" s="12">
        <f t="shared" si="81"/>
        <v>6912</v>
      </c>
      <c r="NZ38" s="12">
        <f t="shared" si="146"/>
        <v>12402</v>
      </c>
    </row>
    <row r="39" spans="1:390" x14ac:dyDescent="0.3">
      <c r="A39" s="13">
        <v>38</v>
      </c>
      <c r="B39" s="14">
        <v>27</v>
      </c>
      <c r="C39" s="15">
        <v>3.6</v>
      </c>
      <c r="D39" s="16">
        <v>77.8</v>
      </c>
      <c r="E39" s="11">
        <v>1.79</v>
      </c>
      <c r="F39" s="16">
        <f t="shared" si="82"/>
        <v>24.281389469741892</v>
      </c>
      <c r="G39" s="16">
        <v>87.5</v>
      </c>
      <c r="H39" s="16">
        <v>102.5</v>
      </c>
      <c r="I39" s="16">
        <v>4</v>
      </c>
      <c r="J39" s="16">
        <v>2</v>
      </c>
      <c r="K39" s="16">
        <v>3.5</v>
      </c>
      <c r="L39" s="16">
        <v>6</v>
      </c>
      <c r="M39" s="16">
        <v>12.5</v>
      </c>
      <c r="N39" s="16">
        <v>19.5</v>
      </c>
      <c r="O39" s="16">
        <v>17.5</v>
      </c>
      <c r="P39" s="16">
        <v>6.5</v>
      </c>
      <c r="Q39" s="16">
        <v>12.5</v>
      </c>
      <c r="R39" s="16">
        <v>4.5</v>
      </c>
      <c r="S39" s="16">
        <f t="shared" si="83"/>
        <v>88.5</v>
      </c>
      <c r="T39" s="16">
        <f t="shared" si="0"/>
        <v>13.280000000000001</v>
      </c>
      <c r="U39" s="16">
        <f t="shared" si="1"/>
        <v>20.23319073871221</v>
      </c>
      <c r="V39" s="16">
        <f t="shared" si="2"/>
        <v>0.85365853658536583</v>
      </c>
      <c r="W39" s="16">
        <f t="shared" si="3"/>
        <v>15.7414223947181</v>
      </c>
      <c r="X39" s="16">
        <f t="shared" si="4"/>
        <v>62.058577605281897</v>
      </c>
      <c r="Y39" s="16">
        <f t="shared" si="84"/>
        <v>79.76680926128779</v>
      </c>
      <c r="Z39" s="14">
        <v>89</v>
      </c>
      <c r="AA39" s="16">
        <v>5.7</v>
      </c>
      <c r="AB39" s="16">
        <f t="shared" si="85"/>
        <v>79.19416464050019</v>
      </c>
      <c r="AC39" s="16">
        <f t="shared" si="86"/>
        <v>1.2513399999999999</v>
      </c>
      <c r="AD39" s="16">
        <v>122</v>
      </c>
      <c r="AE39" s="16">
        <v>124</v>
      </c>
      <c r="AF39" s="16">
        <v>122</v>
      </c>
      <c r="AG39" s="16">
        <v>128</v>
      </c>
      <c r="AH39" s="16">
        <f t="shared" si="87"/>
        <v>97.600000000000009</v>
      </c>
      <c r="AI39" s="16">
        <f t="shared" si="88"/>
        <v>102.4</v>
      </c>
      <c r="AJ39" s="11">
        <v>98</v>
      </c>
      <c r="AK39" s="11">
        <v>103</v>
      </c>
      <c r="AL39" s="16">
        <v>73.8</v>
      </c>
      <c r="AM39" s="11">
        <v>130</v>
      </c>
      <c r="AN39" s="11">
        <v>10</v>
      </c>
      <c r="AO39" s="11">
        <v>12</v>
      </c>
      <c r="AP39" s="11">
        <v>10</v>
      </c>
      <c r="AQ39" s="11">
        <v>8</v>
      </c>
      <c r="AR39" s="11">
        <v>6</v>
      </c>
      <c r="AS39" s="11">
        <f t="shared" si="89"/>
        <v>1176</v>
      </c>
      <c r="AT39" s="11">
        <f t="shared" si="90"/>
        <v>980</v>
      </c>
      <c r="AU39" s="11">
        <f t="shared" si="91"/>
        <v>784</v>
      </c>
      <c r="AV39" s="11">
        <f t="shared" si="92"/>
        <v>588</v>
      </c>
      <c r="AW39" s="11">
        <f t="shared" si="93"/>
        <v>36</v>
      </c>
      <c r="AX39" s="11">
        <f t="shared" si="5"/>
        <v>3528</v>
      </c>
      <c r="AY39" s="11">
        <v>10</v>
      </c>
      <c r="AZ39" s="11">
        <v>8</v>
      </c>
      <c r="BA39" s="11">
        <v>6</v>
      </c>
      <c r="BB39" s="11">
        <v>4</v>
      </c>
      <c r="BC39" s="11">
        <f t="shared" si="147"/>
        <v>1030</v>
      </c>
      <c r="BD39" s="11">
        <f t="shared" si="94"/>
        <v>824</v>
      </c>
      <c r="BE39" s="11">
        <f t="shared" si="95"/>
        <v>618</v>
      </c>
      <c r="BF39" s="11">
        <f t="shared" si="96"/>
        <v>412</v>
      </c>
      <c r="BG39" s="11">
        <f t="shared" si="97"/>
        <v>28</v>
      </c>
      <c r="BH39" s="12">
        <f t="shared" si="98"/>
        <v>2884</v>
      </c>
      <c r="BI39" s="12">
        <f t="shared" si="99"/>
        <v>6412</v>
      </c>
      <c r="BJ39" s="11">
        <v>169</v>
      </c>
      <c r="BK39" s="11">
        <v>154</v>
      </c>
      <c r="BL39" s="11">
        <v>68</v>
      </c>
      <c r="BM39" s="14">
        <f t="shared" si="100"/>
        <v>96.666666666666671</v>
      </c>
      <c r="BN39" s="11">
        <f t="shared" si="101"/>
        <v>26026</v>
      </c>
      <c r="BO39" s="11">
        <v>0</v>
      </c>
      <c r="BP39" s="11">
        <v>1</v>
      </c>
      <c r="BQ39" s="11">
        <v>2</v>
      </c>
      <c r="BR39" s="11">
        <v>5</v>
      </c>
      <c r="BS39" s="11">
        <v>7</v>
      </c>
      <c r="BT39" s="16">
        <f t="shared" si="102"/>
        <v>3</v>
      </c>
      <c r="BU39" s="12">
        <v>116</v>
      </c>
      <c r="BV39" s="12">
        <v>90</v>
      </c>
      <c r="BW39" s="12">
        <f t="shared" si="103"/>
        <v>26</v>
      </c>
      <c r="BX39" s="12">
        <v>132</v>
      </c>
      <c r="BY39" s="12">
        <v>139</v>
      </c>
      <c r="BZ39" s="12">
        <v>341</v>
      </c>
      <c r="CA39" s="12">
        <v>351</v>
      </c>
      <c r="CB39" s="17">
        <v>3.8</v>
      </c>
      <c r="CC39" s="12">
        <v>2.29</v>
      </c>
      <c r="CD39" s="16">
        <v>7.2</v>
      </c>
      <c r="CE39" s="12">
        <v>3</v>
      </c>
      <c r="CF39" s="11">
        <v>11</v>
      </c>
      <c r="CG39" s="11">
        <v>9</v>
      </c>
      <c r="CH39" s="11">
        <v>7</v>
      </c>
      <c r="CI39" s="11">
        <v>5</v>
      </c>
      <c r="CJ39" s="11">
        <f t="shared" si="6"/>
        <v>1078</v>
      </c>
      <c r="CK39" s="11">
        <f t="shared" si="7"/>
        <v>882</v>
      </c>
      <c r="CL39" s="11">
        <f t="shared" si="8"/>
        <v>686</v>
      </c>
      <c r="CM39" s="11">
        <f t="shared" si="9"/>
        <v>490</v>
      </c>
      <c r="CN39" s="11">
        <f t="shared" si="104"/>
        <v>32</v>
      </c>
      <c r="CO39" s="12">
        <f t="shared" si="10"/>
        <v>3136</v>
      </c>
      <c r="CP39" s="11">
        <v>9</v>
      </c>
      <c r="CQ39" s="11">
        <v>7</v>
      </c>
      <c r="CR39" s="11">
        <v>6</v>
      </c>
      <c r="CS39" s="11">
        <v>5</v>
      </c>
      <c r="CT39" s="12">
        <f t="shared" si="11"/>
        <v>927</v>
      </c>
      <c r="CU39" s="12">
        <f t="shared" si="12"/>
        <v>721</v>
      </c>
      <c r="CV39" s="12">
        <f t="shared" si="13"/>
        <v>618</v>
      </c>
      <c r="CW39" s="12">
        <f t="shared" si="14"/>
        <v>515</v>
      </c>
      <c r="CX39" s="12">
        <f t="shared" si="15"/>
        <v>2781</v>
      </c>
      <c r="CY39" s="12">
        <f t="shared" si="105"/>
        <v>27</v>
      </c>
      <c r="CZ39" s="12">
        <f t="shared" si="106"/>
        <v>5917</v>
      </c>
      <c r="DA39" s="11">
        <v>172</v>
      </c>
      <c r="DB39" s="11">
        <v>151</v>
      </c>
      <c r="DC39" s="11">
        <v>70</v>
      </c>
      <c r="DD39" s="14">
        <f t="shared" si="107"/>
        <v>97</v>
      </c>
      <c r="DE39" s="11">
        <f t="shared" si="108"/>
        <v>25972</v>
      </c>
      <c r="DF39" s="11">
        <v>2</v>
      </c>
      <c r="DG39" s="11">
        <v>4</v>
      </c>
      <c r="DH39" s="11">
        <v>5</v>
      </c>
      <c r="DI39" s="11">
        <v>7</v>
      </c>
      <c r="DJ39" s="11">
        <v>8</v>
      </c>
      <c r="DK39" s="16">
        <f t="shared" si="109"/>
        <v>5.2</v>
      </c>
      <c r="DL39" s="12">
        <v>121</v>
      </c>
      <c r="DM39" s="12">
        <v>97</v>
      </c>
      <c r="DN39" s="12">
        <f t="shared" si="110"/>
        <v>24</v>
      </c>
      <c r="DO39" s="12">
        <v>137</v>
      </c>
      <c r="DP39" s="12">
        <v>142</v>
      </c>
      <c r="DQ39" s="12">
        <v>356</v>
      </c>
      <c r="DR39" s="12">
        <v>362</v>
      </c>
      <c r="DS39" s="17">
        <v>5.4</v>
      </c>
      <c r="DT39" s="18">
        <v>2.4900000000000002</v>
      </c>
      <c r="DU39" s="16">
        <v>7.5</v>
      </c>
      <c r="DV39" s="12">
        <v>4</v>
      </c>
      <c r="DW39" s="11">
        <v>10</v>
      </c>
      <c r="DX39" s="11">
        <v>9</v>
      </c>
      <c r="DY39" s="11">
        <v>7</v>
      </c>
      <c r="DZ39" s="11">
        <v>6</v>
      </c>
      <c r="EA39" s="12">
        <f t="shared" si="16"/>
        <v>980</v>
      </c>
      <c r="EB39" s="12">
        <f t="shared" si="17"/>
        <v>882</v>
      </c>
      <c r="EC39" s="12">
        <f t="shared" si="18"/>
        <v>686</v>
      </c>
      <c r="ED39" s="12">
        <f t="shared" si="19"/>
        <v>588</v>
      </c>
      <c r="EE39" s="12">
        <f t="shared" si="111"/>
        <v>32</v>
      </c>
      <c r="EF39" s="12">
        <f t="shared" si="20"/>
        <v>3136</v>
      </c>
      <c r="EG39" s="11">
        <v>9</v>
      </c>
      <c r="EH39" s="11">
        <v>8</v>
      </c>
      <c r="EI39" s="11">
        <v>7</v>
      </c>
      <c r="EJ39" s="11">
        <v>6</v>
      </c>
      <c r="EK39" s="12">
        <f t="shared" si="21"/>
        <v>927</v>
      </c>
      <c r="EL39" s="12">
        <f t="shared" si="22"/>
        <v>824</v>
      </c>
      <c r="EM39" s="12">
        <f t="shared" si="23"/>
        <v>721</v>
      </c>
      <c r="EN39" s="12">
        <f t="shared" si="24"/>
        <v>618</v>
      </c>
      <c r="EO39" s="12">
        <f t="shared" si="112"/>
        <v>30</v>
      </c>
      <c r="EP39" s="12">
        <f t="shared" si="25"/>
        <v>3090</v>
      </c>
      <c r="EQ39" s="12">
        <f t="shared" si="113"/>
        <v>6226</v>
      </c>
      <c r="ER39" s="11">
        <v>175</v>
      </c>
      <c r="ES39" s="11">
        <v>158</v>
      </c>
      <c r="ET39" s="11">
        <v>64</v>
      </c>
      <c r="EU39" s="14">
        <f t="shared" si="114"/>
        <v>95.333333333333329</v>
      </c>
      <c r="EV39" s="11">
        <f t="shared" si="115"/>
        <v>27650</v>
      </c>
      <c r="EW39" s="11">
        <v>1</v>
      </c>
      <c r="EX39" s="11">
        <v>3</v>
      </c>
      <c r="EY39" s="11">
        <v>4</v>
      </c>
      <c r="EZ39" s="11">
        <v>6</v>
      </c>
      <c r="FA39" s="11">
        <v>8</v>
      </c>
      <c r="FB39" s="11">
        <f t="shared" si="116"/>
        <v>4.4000000000000004</v>
      </c>
      <c r="FC39" s="12">
        <v>127</v>
      </c>
      <c r="FD39" s="12">
        <v>106</v>
      </c>
      <c r="FE39" s="12">
        <f t="shared" si="117"/>
        <v>21</v>
      </c>
      <c r="FF39" s="12">
        <v>146</v>
      </c>
      <c r="FG39" s="12">
        <v>153</v>
      </c>
      <c r="FH39" s="12">
        <v>359</v>
      </c>
      <c r="FI39" s="12">
        <v>368</v>
      </c>
      <c r="FJ39" s="12">
        <v>5.4</v>
      </c>
      <c r="FK39" s="18">
        <v>2.64</v>
      </c>
      <c r="FL39" s="16">
        <v>7.4</v>
      </c>
      <c r="FM39" s="12">
        <v>4</v>
      </c>
      <c r="FN39" s="12">
        <v>6</v>
      </c>
      <c r="FO39" s="11">
        <v>70</v>
      </c>
      <c r="FP39" s="11">
        <v>67</v>
      </c>
      <c r="FQ39" s="11">
        <v>107</v>
      </c>
      <c r="FR39" s="11">
        <v>65</v>
      </c>
      <c r="FS39" s="14">
        <f t="shared" si="118"/>
        <v>79</v>
      </c>
      <c r="FT39" s="11">
        <f t="shared" si="119"/>
        <v>7490</v>
      </c>
      <c r="FU39" s="11">
        <v>109</v>
      </c>
      <c r="FV39" s="11">
        <v>64</v>
      </c>
      <c r="FW39" s="14">
        <f t="shared" si="120"/>
        <v>79</v>
      </c>
      <c r="FX39" s="11">
        <f t="shared" si="121"/>
        <v>7303</v>
      </c>
      <c r="FY39" s="12">
        <v>4</v>
      </c>
      <c r="FZ39" s="12">
        <v>3</v>
      </c>
      <c r="GA39" s="16">
        <v>110</v>
      </c>
      <c r="GB39" s="16">
        <f t="shared" si="26"/>
        <v>90.163934426229503</v>
      </c>
      <c r="GC39" s="12">
        <v>116</v>
      </c>
      <c r="GD39" s="16">
        <f t="shared" si="27"/>
        <v>95.081967213114751</v>
      </c>
      <c r="GE39" s="16">
        <v>108</v>
      </c>
      <c r="GF39" s="16">
        <f t="shared" si="28"/>
        <v>84.375</v>
      </c>
      <c r="GG39" s="16">
        <v>116</v>
      </c>
      <c r="GH39" s="16">
        <f t="shared" si="29"/>
        <v>90.625</v>
      </c>
      <c r="GI39" s="16">
        <v>68.900000000000006</v>
      </c>
      <c r="GJ39" s="16">
        <f t="shared" si="30"/>
        <v>6.6395663956639339</v>
      </c>
      <c r="GK39" s="12">
        <v>70.099999999999994</v>
      </c>
      <c r="GL39" s="16">
        <f t="shared" si="31"/>
        <v>5.0135501355013616</v>
      </c>
      <c r="GM39" s="11">
        <v>122</v>
      </c>
      <c r="GN39" s="18">
        <f t="shared" si="32"/>
        <v>6.1538461538461604</v>
      </c>
      <c r="GO39" s="12">
        <v>126</v>
      </c>
      <c r="GP39" s="18">
        <f t="shared" si="33"/>
        <v>3.0769230769230802</v>
      </c>
      <c r="GQ39" s="18">
        <v>279</v>
      </c>
      <c r="GR39" s="18">
        <f t="shared" si="34"/>
        <v>182.35294117647058</v>
      </c>
      <c r="GS39" s="18">
        <v>164</v>
      </c>
      <c r="GT39" s="18">
        <f t="shared" si="35"/>
        <v>107.18954248366013</v>
      </c>
      <c r="GU39" s="18">
        <v>513</v>
      </c>
      <c r="GV39" s="18"/>
      <c r="GW39" s="18">
        <v>390</v>
      </c>
      <c r="GX39" s="18"/>
      <c r="GY39" s="17">
        <v>6.4</v>
      </c>
      <c r="GZ39" s="12">
        <v>5.9</v>
      </c>
      <c r="HA39" s="18">
        <v>2.79</v>
      </c>
      <c r="HB39" s="12">
        <v>2.4300000000000002</v>
      </c>
      <c r="HC39" s="16">
        <v>7.4</v>
      </c>
      <c r="HD39" s="12">
        <v>7.2</v>
      </c>
      <c r="HE39" s="16">
        <v>74.099999999999994</v>
      </c>
      <c r="HF39" s="11">
        <v>131</v>
      </c>
      <c r="HG39" s="11">
        <v>11</v>
      </c>
      <c r="HH39" s="11">
        <v>9</v>
      </c>
      <c r="HI39" s="11">
        <v>7</v>
      </c>
      <c r="HJ39" s="11">
        <v>6</v>
      </c>
      <c r="HK39" s="12">
        <f t="shared" si="36"/>
        <v>1078</v>
      </c>
      <c r="HL39" s="12">
        <f t="shared" si="37"/>
        <v>882</v>
      </c>
      <c r="HM39" s="12">
        <f t="shared" si="38"/>
        <v>686</v>
      </c>
      <c r="HN39" s="12">
        <f t="shared" si="39"/>
        <v>588</v>
      </c>
      <c r="HO39" s="12">
        <f t="shared" si="122"/>
        <v>33</v>
      </c>
      <c r="HP39" s="12">
        <f t="shared" si="40"/>
        <v>3234</v>
      </c>
      <c r="HQ39" s="11">
        <v>10</v>
      </c>
      <c r="HR39" s="11">
        <v>8</v>
      </c>
      <c r="HS39" s="11">
        <v>6</v>
      </c>
      <c r="HT39" s="11">
        <v>4</v>
      </c>
      <c r="HU39" s="12">
        <f t="shared" si="41"/>
        <v>1030</v>
      </c>
      <c r="HV39" s="12">
        <f t="shared" si="42"/>
        <v>824</v>
      </c>
      <c r="HW39" s="12">
        <f t="shared" si="43"/>
        <v>618</v>
      </c>
      <c r="HX39" s="12">
        <f t="shared" si="44"/>
        <v>412</v>
      </c>
      <c r="HY39" s="12">
        <f t="shared" si="123"/>
        <v>28</v>
      </c>
      <c r="HZ39" s="12">
        <f t="shared" si="45"/>
        <v>2884</v>
      </c>
      <c r="IA39" s="12">
        <f t="shared" si="124"/>
        <v>6118</v>
      </c>
      <c r="IB39" s="11">
        <v>122</v>
      </c>
      <c r="IC39" s="11">
        <v>167</v>
      </c>
      <c r="ID39" s="11">
        <v>66</v>
      </c>
      <c r="IE39" s="14">
        <f t="shared" si="125"/>
        <v>99.666666666666671</v>
      </c>
      <c r="IF39" s="12">
        <f t="shared" si="46"/>
        <v>20374</v>
      </c>
      <c r="IG39" s="11">
        <v>0</v>
      </c>
      <c r="IH39" s="11">
        <v>1</v>
      </c>
      <c r="II39" s="11">
        <v>2</v>
      </c>
      <c r="IJ39" s="11">
        <v>5</v>
      </c>
      <c r="IK39" s="11">
        <v>7</v>
      </c>
      <c r="IL39" s="16">
        <f t="shared" si="126"/>
        <v>3</v>
      </c>
      <c r="IM39" s="12">
        <v>99</v>
      </c>
      <c r="IN39" s="12">
        <v>103</v>
      </c>
      <c r="IO39" s="12">
        <f t="shared" si="127"/>
        <v>-4</v>
      </c>
      <c r="IP39" s="12">
        <v>127</v>
      </c>
      <c r="IQ39" s="12">
        <v>136</v>
      </c>
      <c r="IR39" s="12">
        <v>318</v>
      </c>
      <c r="IS39" s="12">
        <v>326</v>
      </c>
      <c r="IT39" s="12">
        <v>3.9</v>
      </c>
      <c r="IU39" s="12">
        <v>2.23</v>
      </c>
      <c r="IV39" s="16">
        <v>5.7</v>
      </c>
      <c r="IW39" s="12">
        <v>2</v>
      </c>
      <c r="IX39" s="11">
        <v>10</v>
      </c>
      <c r="IY39" s="11">
        <v>8</v>
      </c>
      <c r="IZ39" s="11">
        <v>6</v>
      </c>
      <c r="JA39" s="11">
        <v>5</v>
      </c>
      <c r="JB39" s="12">
        <f t="shared" si="47"/>
        <v>980</v>
      </c>
      <c r="JC39" s="12">
        <f t="shared" si="48"/>
        <v>784</v>
      </c>
      <c r="JD39" s="12">
        <f t="shared" si="49"/>
        <v>588</v>
      </c>
      <c r="JE39" s="12">
        <f t="shared" si="50"/>
        <v>490</v>
      </c>
      <c r="JF39" s="12">
        <f t="shared" si="128"/>
        <v>29</v>
      </c>
      <c r="JG39" s="12">
        <f t="shared" si="51"/>
        <v>2842</v>
      </c>
      <c r="JH39" s="11">
        <v>9</v>
      </c>
      <c r="JI39" s="11">
        <v>8</v>
      </c>
      <c r="JJ39" s="11">
        <v>6</v>
      </c>
      <c r="JK39" s="11">
        <v>5</v>
      </c>
      <c r="JL39" s="12">
        <f t="shared" si="52"/>
        <v>927</v>
      </c>
      <c r="JM39" s="12">
        <f t="shared" si="53"/>
        <v>824</v>
      </c>
      <c r="JN39" s="12">
        <f t="shared" si="54"/>
        <v>618</v>
      </c>
      <c r="JO39" s="12">
        <f t="shared" si="55"/>
        <v>515</v>
      </c>
      <c r="JP39" s="12">
        <f t="shared" si="129"/>
        <v>28</v>
      </c>
      <c r="JQ39" s="12">
        <f t="shared" si="56"/>
        <v>2884</v>
      </c>
      <c r="JR39" s="12">
        <f t="shared" si="130"/>
        <v>5726</v>
      </c>
      <c r="JS39" s="11">
        <v>122</v>
      </c>
      <c r="JT39" s="11">
        <v>165</v>
      </c>
      <c r="JU39" s="11">
        <v>67</v>
      </c>
      <c r="JV39" s="14">
        <f t="shared" si="131"/>
        <v>99.666666666666671</v>
      </c>
      <c r="JW39" s="11">
        <f t="shared" si="132"/>
        <v>20130</v>
      </c>
      <c r="JX39" s="11">
        <v>2</v>
      </c>
      <c r="JY39" s="11">
        <v>4</v>
      </c>
      <c r="JZ39" s="11">
        <v>5</v>
      </c>
      <c r="KA39" s="11">
        <v>7</v>
      </c>
      <c r="KB39" s="11">
        <v>9</v>
      </c>
      <c r="KC39" s="16">
        <f t="shared" si="133"/>
        <v>5.4</v>
      </c>
      <c r="KD39" s="12">
        <v>120</v>
      </c>
      <c r="KE39" s="12">
        <v>104</v>
      </c>
      <c r="KF39" s="12">
        <f t="shared" si="134"/>
        <v>16</v>
      </c>
      <c r="KG39" s="12">
        <v>145</v>
      </c>
      <c r="KH39" s="12">
        <v>151</v>
      </c>
      <c r="KI39" s="12">
        <v>367</v>
      </c>
      <c r="KJ39" s="12">
        <v>381</v>
      </c>
      <c r="KK39" s="17">
        <v>6.1</v>
      </c>
      <c r="KL39" s="12">
        <v>2.36</v>
      </c>
      <c r="KM39" s="16">
        <v>5.7</v>
      </c>
      <c r="KN39" s="12">
        <v>3</v>
      </c>
      <c r="KO39" s="11">
        <v>9</v>
      </c>
      <c r="KP39" s="11">
        <v>6</v>
      </c>
      <c r="KQ39" s="11">
        <v>5</v>
      </c>
      <c r="KR39" s="11">
        <v>3</v>
      </c>
      <c r="KS39" s="12">
        <f t="shared" si="57"/>
        <v>882</v>
      </c>
      <c r="KT39" s="12">
        <f t="shared" si="58"/>
        <v>588</v>
      </c>
      <c r="KU39" s="11">
        <f t="shared" si="59"/>
        <v>490</v>
      </c>
      <c r="KV39" s="12">
        <f t="shared" si="60"/>
        <v>294</v>
      </c>
      <c r="KW39" s="12">
        <f t="shared" si="135"/>
        <v>23</v>
      </c>
      <c r="KX39" s="12">
        <f t="shared" si="61"/>
        <v>2254</v>
      </c>
      <c r="KY39" s="11">
        <v>8</v>
      </c>
      <c r="KZ39" s="11">
        <v>7</v>
      </c>
      <c r="LA39" s="11">
        <v>5</v>
      </c>
      <c r="LB39" s="11">
        <v>4</v>
      </c>
      <c r="LC39" s="12">
        <f t="shared" si="62"/>
        <v>824</v>
      </c>
      <c r="LD39" s="12">
        <f t="shared" si="63"/>
        <v>721</v>
      </c>
      <c r="LE39" s="12">
        <f t="shared" si="64"/>
        <v>515</v>
      </c>
      <c r="LF39" s="12">
        <f t="shared" si="65"/>
        <v>412</v>
      </c>
      <c r="LG39" s="12">
        <f t="shared" si="136"/>
        <v>24</v>
      </c>
      <c r="LH39" s="12">
        <f t="shared" si="66"/>
        <v>2472</v>
      </c>
      <c r="LI39" s="12">
        <f t="shared" si="137"/>
        <v>4726</v>
      </c>
      <c r="LJ39" s="11">
        <v>145</v>
      </c>
      <c r="LK39" s="11">
        <v>169</v>
      </c>
      <c r="LL39" s="11">
        <v>71</v>
      </c>
      <c r="LM39" s="14">
        <f t="shared" si="138"/>
        <v>103.66666666666667</v>
      </c>
      <c r="LN39" s="11">
        <f t="shared" si="139"/>
        <v>24505</v>
      </c>
      <c r="LO39" s="11">
        <v>2</v>
      </c>
      <c r="LP39" s="11">
        <v>3</v>
      </c>
      <c r="LQ39" s="11">
        <v>5</v>
      </c>
      <c r="LR39" s="11">
        <v>6</v>
      </c>
      <c r="LS39" s="11">
        <v>8</v>
      </c>
      <c r="LT39" s="16">
        <f t="shared" si="140"/>
        <v>4.8</v>
      </c>
      <c r="LU39" s="12">
        <v>120</v>
      </c>
      <c r="LV39" s="12">
        <v>101</v>
      </c>
      <c r="LW39" s="12">
        <f t="shared" si="141"/>
        <v>19</v>
      </c>
      <c r="LX39" s="12">
        <v>161</v>
      </c>
      <c r="LY39" s="12">
        <v>168</v>
      </c>
      <c r="LZ39" s="12">
        <v>355</v>
      </c>
      <c r="MA39" s="12">
        <v>375</v>
      </c>
      <c r="MB39" s="12">
        <v>7.1</v>
      </c>
      <c r="MC39" s="12">
        <v>2.54</v>
      </c>
      <c r="MD39" s="16">
        <v>5.5</v>
      </c>
      <c r="ME39" s="12">
        <v>3</v>
      </c>
      <c r="MF39" s="12">
        <v>5</v>
      </c>
      <c r="MG39" s="11">
        <v>77</v>
      </c>
      <c r="MH39" s="11">
        <v>69</v>
      </c>
      <c r="MI39" s="11">
        <v>110</v>
      </c>
      <c r="MJ39" s="11">
        <v>65</v>
      </c>
      <c r="MK39" s="14">
        <f t="shared" si="142"/>
        <v>80</v>
      </c>
      <c r="ML39" s="11">
        <f t="shared" si="143"/>
        <v>8470</v>
      </c>
      <c r="MM39" s="11">
        <v>104</v>
      </c>
      <c r="MN39" s="11">
        <v>65</v>
      </c>
      <c r="MO39" s="14">
        <f t="shared" si="67"/>
        <v>78</v>
      </c>
      <c r="MP39" s="11">
        <f t="shared" si="144"/>
        <v>7176</v>
      </c>
      <c r="MQ39" s="12">
        <v>5</v>
      </c>
      <c r="MR39" s="12">
        <v>4</v>
      </c>
      <c r="MS39" s="16">
        <v>100</v>
      </c>
      <c r="MT39" s="18">
        <f t="shared" si="68"/>
        <v>81.967213114754102</v>
      </c>
      <c r="MU39" s="18">
        <v>110</v>
      </c>
      <c r="MV39" s="18">
        <f t="shared" si="69"/>
        <v>90.163934426229503</v>
      </c>
      <c r="MW39" s="16">
        <v>102</v>
      </c>
      <c r="MX39" s="18">
        <f t="shared" si="70"/>
        <v>79.6875</v>
      </c>
      <c r="MY39" s="18">
        <v>110</v>
      </c>
      <c r="MZ39" s="18">
        <f t="shared" si="71"/>
        <v>85.9375</v>
      </c>
      <c r="NA39" s="16">
        <v>66.099999999999994</v>
      </c>
      <c r="NB39" s="16">
        <f t="shared" si="72"/>
        <v>10.796221322537122</v>
      </c>
      <c r="NC39" s="12">
        <v>69.3</v>
      </c>
      <c r="ND39" s="18">
        <f t="shared" si="73"/>
        <v>6.4777327935222644</v>
      </c>
      <c r="NE39" s="12">
        <v>120</v>
      </c>
      <c r="NF39" s="18">
        <f t="shared" si="74"/>
        <v>8.3969465648854964</v>
      </c>
      <c r="NG39" s="12">
        <v>124</v>
      </c>
      <c r="NH39" s="18">
        <f t="shared" si="75"/>
        <v>5.3435114503816834</v>
      </c>
      <c r="NI39" s="12">
        <v>309</v>
      </c>
      <c r="NJ39" s="18">
        <f t="shared" si="76"/>
        <v>183.92857142857142</v>
      </c>
      <c r="NK39" s="12">
        <v>219</v>
      </c>
      <c r="NL39" s="18">
        <f t="shared" si="77"/>
        <v>130.35714285714286</v>
      </c>
      <c r="NM39" s="12">
        <v>533</v>
      </c>
      <c r="NN39" s="12">
        <v>447</v>
      </c>
      <c r="NO39" s="12">
        <v>8.6</v>
      </c>
      <c r="NP39" s="12">
        <v>7.2</v>
      </c>
      <c r="NQ39" s="12">
        <v>2.64</v>
      </c>
      <c r="NR39" s="12">
        <v>2.74</v>
      </c>
      <c r="NS39" s="16">
        <v>5.6</v>
      </c>
      <c r="NT39" s="11">
        <v>6.1</v>
      </c>
      <c r="NU39" s="12">
        <f t="shared" si="78"/>
        <v>9800</v>
      </c>
      <c r="NV39" s="12">
        <f t="shared" si="79"/>
        <v>8755</v>
      </c>
      <c r="NW39" s="12">
        <f t="shared" si="145"/>
        <v>18555</v>
      </c>
      <c r="NX39" s="12">
        <f t="shared" si="80"/>
        <v>8330</v>
      </c>
      <c r="NY39" s="12">
        <f t="shared" si="81"/>
        <v>8240</v>
      </c>
      <c r="NZ39" s="12">
        <f t="shared" si="146"/>
        <v>16570</v>
      </c>
    </row>
    <row r="40" spans="1:390" x14ac:dyDescent="0.3">
      <c r="A40" s="13">
        <v>39</v>
      </c>
      <c r="B40" s="14">
        <v>25</v>
      </c>
      <c r="C40" s="15">
        <v>3.7</v>
      </c>
      <c r="D40" s="16">
        <v>83.4</v>
      </c>
      <c r="E40" s="11">
        <v>1.77</v>
      </c>
      <c r="F40" s="16">
        <f t="shared" si="82"/>
        <v>26.620702863161927</v>
      </c>
      <c r="G40" s="16">
        <v>79.5</v>
      </c>
      <c r="H40" s="16">
        <v>104</v>
      </c>
      <c r="I40" s="16">
        <v>6</v>
      </c>
      <c r="J40" s="16">
        <v>4</v>
      </c>
      <c r="K40" s="16">
        <v>4</v>
      </c>
      <c r="L40" s="16">
        <v>7</v>
      </c>
      <c r="M40" s="16">
        <v>6.5</v>
      </c>
      <c r="N40" s="16">
        <v>21</v>
      </c>
      <c r="O40" s="16">
        <v>19</v>
      </c>
      <c r="P40" s="16">
        <v>7.5</v>
      </c>
      <c r="Q40" s="16">
        <v>14.5</v>
      </c>
      <c r="R40" s="16">
        <v>5.5</v>
      </c>
      <c r="S40" s="16">
        <f t="shared" si="83"/>
        <v>95</v>
      </c>
      <c r="T40" s="16">
        <f t="shared" si="0"/>
        <v>13.0505</v>
      </c>
      <c r="U40" s="16">
        <f t="shared" si="1"/>
        <v>22.802426761325762</v>
      </c>
      <c r="V40" s="16">
        <f t="shared" si="2"/>
        <v>0.76442307692307687</v>
      </c>
      <c r="W40" s="16">
        <f t="shared" si="3"/>
        <v>19.017223918945689</v>
      </c>
      <c r="X40" s="16">
        <f t="shared" si="4"/>
        <v>64.382776081054317</v>
      </c>
      <c r="Y40" s="16">
        <f t="shared" si="84"/>
        <v>77.197573238674238</v>
      </c>
      <c r="Z40" s="14">
        <v>95</v>
      </c>
      <c r="AA40" s="16">
        <v>6.2</v>
      </c>
      <c r="AB40" s="16">
        <f t="shared" si="85"/>
        <v>69.957686882933714</v>
      </c>
      <c r="AC40" s="16">
        <f t="shared" si="86"/>
        <v>1.4528666666666668</v>
      </c>
      <c r="AD40" s="16">
        <v>98</v>
      </c>
      <c r="AE40" s="16">
        <v>100</v>
      </c>
      <c r="AF40" s="16">
        <v>98</v>
      </c>
      <c r="AG40" s="16">
        <v>102</v>
      </c>
      <c r="AH40" s="16">
        <f t="shared" si="87"/>
        <v>78.400000000000006</v>
      </c>
      <c r="AI40" s="16">
        <f t="shared" si="88"/>
        <v>81.600000000000009</v>
      </c>
      <c r="AJ40" s="11">
        <v>79</v>
      </c>
      <c r="AK40" s="11">
        <v>82</v>
      </c>
      <c r="AL40" s="16">
        <v>84.1</v>
      </c>
      <c r="AM40" s="11">
        <v>135</v>
      </c>
      <c r="AN40" s="11">
        <v>10</v>
      </c>
      <c r="AO40" s="11">
        <v>10</v>
      </c>
      <c r="AP40" s="11">
        <v>9</v>
      </c>
      <c r="AQ40" s="11">
        <v>7</v>
      </c>
      <c r="AR40" s="11">
        <v>6</v>
      </c>
      <c r="AS40" s="11">
        <f t="shared" si="89"/>
        <v>790</v>
      </c>
      <c r="AT40" s="11">
        <f t="shared" si="90"/>
        <v>711</v>
      </c>
      <c r="AU40" s="11">
        <f t="shared" si="91"/>
        <v>553</v>
      </c>
      <c r="AV40" s="11">
        <f t="shared" si="92"/>
        <v>474</v>
      </c>
      <c r="AW40" s="11">
        <f t="shared" si="93"/>
        <v>32</v>
      </c>
      <c r="AX40" s="11">
        <f t="shared" si="5"/>
        <v>2528</v>
      </c>
      <c r="AY40" s="11">
        <v>8</v>
      </c>
      <c r="AZ40" s="11">
        <v>7</v>
      </c>
      <c r="BA40" s="11">
        <v>5</v>
      </c>
      <c r="BB40" s="11">
        <v>4</v>
      </c>
      <c r="BC40" s="11">
        <f t="shared" si="147"/>
        <v>656</v>
      </c>
      <c r="BD40" s="11">
        <f t="shared" si="94"/>
        <v>574</v>
      </c>
      <c r="BE40" s="11">
        <f t="shared" si="95"/>
        <v>410</v>
      </c>
      <c r="BF40" s="11">
        <f t="shared" si="96"/>
        <v>328</v>
      </c>
      <c r="BG40" s="11">
        <f t="shared" si="97"/>
        <v>24</v>
      </c>
      <c r="BH40" s="12">
        <f t="shared" si="98"/>
        <v>1968</v>
      </c>
      <c r="BI40" s="12">
        <f t="shared" si="99"/>
        <v>4496</v>
      </c>
      <c r="BJ40" s="11">
        <v>141</v>
      </c>
      <c r="BK40" s="11">
        <v>144</v>
      </c>
      <c r="BL40" s="11">
        <v>88</v>
      </c>
      <c r="BM40" s="14">
        <f t="shared" si="100"/>
        <v>106.66666666666667</v>
      </c>
      <c r="BN40" s="11">
        <f t="shared" si="101"/>
        <v>20304</v>
      </c>
      <c r="BO40" s="11">
        <v>0</v>
      </c>
      <c r="BP40" s="11">
        <v>4</v>
      </c>
      <c r="BQ40" s="11">
        <v>4</v>
      </c>
      <c r="BR40" s="11">
        <v>7</v>
      </c>
      <c r="BS40" s="11">
        <v>8</v>
      </c>
      <c r="BT40" s="16">
        <f t="shared" si="102"/>
        <v>4.5999999999999996</v>
      </c>
      <c r="BU40" s="12">
        <v>112</v>
      </c>
      <c r="BV40" s="12">
        <v>84</v>
      </c>
      <c r="BW40" s="12">
        <f t="shared" si="103"/>
        <v>28</v>
      </c>
      <c r="BX40" s="12">
        <v>126</v>
      </c>
      <c r="BY40" s="12">
        <v>134</v>
      </c>
      <c r="BZ40" s="12">
        <v>334</v>
      </c>
      <c r="CA40" s="12">
        <v>346</v>
      </c>
      <c r="CB40" s="17">
        <v>3.7</v>
      </c>
      <c r="CC40" s="12">
        <v>2.1</v>
      </c>
      <c r="CD40" s="16">
        <v>8.9</v>
      </c>
      <c r="CE40" s="12">
        <v>5</v>
      </c>
      <c r="CF40" s="11">
        <v>11</v>
      </c>
      <c r="CG40" s="11">
        <v>9</v>
      </c>
      <c r="CH40" s="11">
        <v>7</v>
      </c>
      <c r="CI40" s="11">
        <v>6</v>
      </c>
      <c r="CJ40" s="11">
        <f t="shared" si="6"/>
        <v>869</v>
      </c>
      <c r="CK40" s="11">
        <f t="shared" si="7"/>
        <v>711</v>
      </c>
      <c r="CL40" s="11">
        <f t="shared" si="8"/>
        <v>553</v>
      </c>
      <c r="CM40" s="11">
        <f t="shared" si="9"/>
        <v>474</v>
      </c>
      <c r="CN40" s="11">
        <f t="shared" si="104"/>
        <v>33</v>
      </c>
      <c r="CO40" s="12">
        <f t="shared" si="10"/>
        <v>2607</v>
      </c>
      <c r="CP40" s="11">
        <v>8</v>
      </c>
      <c r="CQ40" s="11">
        <v>7</v>
      </c>
      <c r="CR40" s="11">
        <v>5</v>
      </c>
      <c r="CS40" s="11">
        <v>4</v>
      </c>
      <c r="CT40" s="12">
        <f t="shared" si="11"/>
        <v>656</v>
      </c>
      <c r="CU40" s="12">
        <f t="shared" si="12"/>
        <v>574</v>
      </c>
      <c r="CV40" s="12">
        <f t="shared" si="13"/>
        <v>410</v>
      </c>
      <c r="CW40" s="12">
        <f t="shared" si="14"/>
        <v>328</v>
      </c>
      <c r="CX40" s="12">
        <f t="shared" si="15"/>
        <v>1968</v>
      </c>
      <c r="CY40" s="12">
        <f t="shared" si="105"/>
        <v>24</v>
      </c>
      <c r="CZ40" s="12">
        <f t="shared" si="106"/>
        <v>4575</v>
      </c>
      <c r="DA40" s="11">
        <v>149</v>
      </c>
      <c r="DB40" s="11">
        <v>141</v>
      </c>
      <c r="DC40" s="11">
        <v>85</v>
      </c>
      <c r="DD40" s="14">
        <f t="shared" si="107"/>
        <v>103.66666666666667</v>
      </c>
      <c r="DE40" s="11">
        <f t="shared" si="108"/>
        <v>21009</v>
      </c>
      <c r="DF40" s="11">
        <v>1</v>
      </c>
      <c r="DG40" s="11">
        <v>3</v>
      </c>
      <c r="DH40" s="11">
        <v>4</v>
      </c>
      <c r="DI40" s="11">
        <v>6</v>
      </c>
      <c r="DJ40" s="11">
        <v>8</v>
      </c>
      <c r="DK40" s="16">
        <f t="shared" si="109"/>
        <v>4.4000000000000004</v>
      </c>
      <c r="DL40" s="12">
        <v>108</v>
      </c>
      <c r="DM40" s="12">
        <v>81</v>
      </c>
      <c r="DN40" s="12">
        <f t="shared" si="110"/>
        <v>27</v>
      </c>
      <c r="DO40" s="12">
        <v>130</v>
      </c>
      <c r="DP40" s="12">
        <v>137</v>
      </c>
      <c r="DQ40" s="12">
        <v>352</v>
      </c>
      <c r="DR40" s="12">
        <v>361</v>
      </c>
      <c r="DS40" s="17">
        <v>5.9</v>
      </c>
      <c r="DT40" s="18">
        <v>2.1800000000000002</v>
      </c>
      <c r="DU40" s="16">
        <v>9.1</v>
      </c>
      <c r="DV40" s="12">
        <v>4</v>
      </c>
      <c r="DW40" s="11">
        <v>12</v>
      </c>
      <c r="DX40" s="11">
        <v>10</v>
      </c>
      <c r="DY40" s="11">
        <v>8</v>
      </c>
      <c r="DZ40" s="11">
        <v>6</v>
      </c>
      <c r="EA40" s="12">
        <f t="shared" si="16"/>
        <v>948</v>
      </c>
      <c r="EB40" s="12">
        <f t="shared" si="17"/>
        <v>790</v>
      </c>
      <c r="EC40" s="12">
        <f t="shared" si="18"/>
        <v>632</v>
      </c>
      <c r="ED40" s="12">
        <f t="shared" si="19"/>
        <v>474</v>
      </c>
      <c r="EE40" s="12">
        <f t="shared" si="111"/>
        <v>36</v>
      </c>
      <c r="EF40" s="12">
        <f t="shared" si="20"/>
        <v>2844</v>
      </c>
      <c r="EG40" s="11">
        <v>7</v>
      </c>
      <c r="EH40" s="11">
        <v>7</v>
      </c>
      <c r="EI40" s="11">
        <v>6</v>
      </c>
      <c r="EJ40" s="11">
        <v>5</v>
      </c>
      <c r="EK40" s="12">
        <f t="shared" si="21"/>
        <v>574</v>
      </c>
      <c r="EL40" s="12">
        <f t="shared" si="22"/>
        <v>574</v>
      </c>
      <c r="EM40" s="12">
        <f t="shared" si="23"/>
        <v>492</v>
      </c>
      <c r="EN40" s="12">
        <f t="shared" si="24"/>
        <v>410</v>
      </c>
      <c r="EO40" s="12">
        <f t="shared" si="112"/>
        <v>25</v>
      </c>
      <c r="EP40" s="12">
        <f t="shared" si="25"/>
        <v>2050</v>
      </c>
      <c r="EQ40" s="12">
        <f t="shared" si="113"/>
        <v>4894</v>
      </c>
      <c r="ER40" s="11">
        <v>139</v>
      </c>
      <c r="ES40" s="11">
        <v>139</v>
      </c>
      <c r="ET40" s="11">
        <v>89</v>
      </c>
      <c r="EU40" s="14">
        <f t="shared" si="114"/>
        <v>105.66666666666667</v>
      </c>
      <c r="EV40" s="11">
        <f t="shared" si="115"/>
        <v>19321</v>
      </c>
      <c r="EW40" s="11">
        <v>2</v>
      </c>
      <c r="EX40" s="11">
        <v>4</v>
      </c>
      <c r="EY40" s="11">
        <v>5</v>
      </c>
      <c r="EZ40" s="11">
        <v>7</v>
      </c>
      <c r="FA40" s="11">
        <v>8</v>
      </c>
      <c r="FB40" s="11">
        <f t="shared" si="116"/>
        <v>5.2</v>
      </c>
      <c r="FC40" s="12">
        <v>101</v>
      </c>
      <c r="FD40" s="12">
        <v>74</v>
      </c>
      <c r="FE40" s="12">
        <f t="shared" si="117"/>
        <v>27</v>
      </c>
      <c r="FF40" s="12">
        <v>138</v>
      </c>
      <c r="FG40" s="12">
        <v>149</v>
      </c>
      <c r="FH40" s="12">
        <v>349</v>
      </c>
      <c r="FI40" s="12">
        <v>361</v>
      </c>
      <c r="FJ40" s="12">
        <v>5.7</v>
      </c>
      <c r="FK40" s="18">
        <v>2.34</v>
      </c>
      <c r="FL40" s="16">
        <v>9</v>
      </c>
      <c r="FM40" s="12">
        <v>5</v>
      </c>
      <c r="FN40" s="12">
        <v>7</v>
      </c>
      <c r="FO40" s="11">
        <v>69</v>
      </c>
      <c r="FP40" s="11">
        <v>66</v>
      </c>
      <c r="FQ40" s="11">
        <v>108</v>
      </c>
      <c r="FR40" s="11">
        <v>75</v>
      </c>
      <c r="FS40" s="14">
        <f t="shared" si="118"/>
        <v>86</v>
      </c>
      <c r="FT40" s="11">
        <f t="shared" si="119"/>
        <v>7452</v>
      </c>
      <c r="FU40" s="11">
        <v>112</v>
      </c>
      <c r="FV40" s="11">
        <v>78</v>
      </c>
      <c r="FW40" s="14">
        <f t="shared" si="120"/>
        <v>89.333333333333329</v>
      </c>
      <c r="FX40" s="11">
        <f t="shared" si="121"/>
        <v>7392</v>
      </c>
      <c r="FY40" s="12">
        <v>2</v>
      </c>
      <c r="FZ40" s="12">
        <v>1</v>
      </c>
      <c r="GA40" s="16">
        <v>90</v>
      </c>
      <c r="GB40" s="16">
        <f t="shared" si="26"/>
        <v>91.836734693877546</v>
      </c>
      <c r="GC40" s="12">
        <v>96</v>
      </c>
      <c r="GD40" s="16">
        <f t="shared" si="27"/>
        <v>97.959183673469383</v>
      </c>
      <c r="GE40" s="16">
        <f>AG40-(AG40*0.15)</f>
        <v>86.7</v>
      </c>
      <c r="GF40" s="16">
        <f t="shared" si="28"/>
        <v>85</v>
      </c>
      <c r="GG40" s="16">
        <v>96</v>
      </c>
      <c r="GH40" s="16">
        <f t="shared" si="29"/>
        <v>94.117647058823536</v>
      </c>
      <c r="GI40" s="16">
        <v>78.400000000000006</v>
      </c>
      <c r="GJ40" s="16">
        <f t="shared" si="30"/>
        <v>6.7776456599286377</v>
      </c>
      <c r="GK40" s="12">
        <v>81.7</v>
      </c>
      <c r="GL40" s="16">
        <f t="shared" si="31"/>
        <v>2.8537455410225903</v>
      </c>
      <c r="GM40" s="11">
        <v>124</v>
      </c>
      <c r="GN40" s="18">
        <f t="shared" si="32"/>
        <v>8.1481481481481524</v>
      </c>
      <c r="GO40" s="12">
        <v>130</v>
      </c>
      <c r="GP40" s="18">
        <f t="shared" si="33"/>
        <v>3.7037037037037095</v>
      </c>
      <c r="GQ40" s="18">
        <v>241</v>
      </c>
      <c r="GR40" s="18">
        <f t="shared" si="34"/>
        <v>161.74496644295303</v>
      </c>
      <c r="GS40" s="18">
        <v>174</v>
      </c>
      <c r="GT40" s="18">
        <f t="shared" si="35"/>
        <v>116.77852348993288</v>
      </c>
      <c r="GU40" s="18">
        <v>467</v>
      </c>
      <c r="GV40" s="18"/>
      <c r="GW40" s="18">
        <v>406</v>
      </c>
      <c r="GX40" s="18"/>
      <c r="GY40" s="17">
        <v>6.2</v>
      </c>
      <c r="GZ40" s="12">
        <v>5.7</v>
      </c>
      <c r="HA40" s="18">
        <v>2.56</v>
      </c>
      <c r="HB40" s="12">
        <v>2.31</v>
      </c>
      <c r="HC40" s="16">
        <v>9.1999999999999993</v>
      </c>
      <c r="HD40" s="12">
        <v>9.5</v>
      </c>
      <c r="HE40" s="16">
        <v>85.1</v>
      </c>
      <c r="HF40" s="11">
        <v>136</v>
      </c>
      <c r="HG40" s="11">
        <v>9</v>
      </c>
      <c r="HH40" s="11">
        <v>7</v>
      </c>
      <c r="HI40" s="11">
        <v>5</v>
      </c>
      <c r="HJ40" s="11">
        <v>5</v>
      </c>
      <c r="HK40" s="12">
        <f t="shared" si="36"/>
        <v>711</v>
      </c>
      <c r="HL40" s="12">
        <f t="shared" si="37"/>
        <v>553</v>
      </c>
      <c r="HM40" s="12">
        <f t="shared" si="38"/>
        <v>395</v>
      </c>
      <c r="HN40" s="12">
        <f t="shared" si="39"/>
        <v>395</v>
      </c>
      <c r="HO40" s="12">
        <f t="shared" si="122"/>
        <v>26</v>
      </c>
      <c r="HP40" s="12">
        <f t="shared" si="40"/>
        <v>2054</v>
      </c>
      <c r="HQ40" s="11">
        <v>9</v>
      </c>
      <c r="HR40" s="11">
        <v>7</v>
      </c>
      <c r="HS40" s="11">
        <v>5</v>
      </c>
      <c r="HT40" s="11">
        <v>4</v>
      </c>
      <c r="HU40" s="12">
        <f t="shared" si="41"/>
        <v>738</v>
      </c>
      <c r="HV40" s="12">
        <f t="shared" si="42"/>
        <v>574</v>
      </c>
      <c r="HW40" s="12">
        <f t="shared" si="43"/>
        <v>410</v>
      </c>
      <c r="HX40" s="12">
        <f t="shared" si="44"/>
        <v>328</v>
      </c>
      <c r="HY40" s="12">
        <f t="shared" si="123"/>
        <v>25</v>
      </c>
      <c r="HZ40" s="12">
        <f t="shared" si="45"/>
        <v>2050</v>
      </c>
      <c r="IA40" s="12">
        <f t="shared" si="124"/>
        <v>4104</v>
      </c>
      <c r="IB40" s="11">
        <v>141</v>
      </c>
      <c r="IC40" s="11">
        <v>162</v>
      </c>
      <c r="ID40" s="11">
        <v>61</v>
      </c>
      <c r="IE40" s="14">
        <f t="shared" si="125"/>
        <v>94.666666666666671</v>
      </c>
      <c r="IF40" s="12">
        <f t="shared" si="46"/>
        <v>22842</v>
      </c>
      <c r="IG40" s="11">
        <v>0</v>
      </c>
      <c r="IH40" s="11">
        <v>3</v>
      </c>
      <c r="II40" s="11">
        <v>4</v>
      </c>
      <c r="IJ40" s="11">
        <v>6</v>
      </c>
      <c r="IK40" s="11">
        <v>8</v>
      </c>
      <c r="IL40" s="16">
        <f t="shared" si="126"/>
        <v>4.2</v>
      </c>
      <c r="IM40" s="12">
        <v>92</v>
      </c>
      <c r="IN40" s="12">
        <v>108</v>
      </c>
      <c r="IO40" s="12">
        <f t="shared" si="127"/>
        <v>-16</v>
      </c>
      <c r="IP40" s="12">
        <v>121</v>
      </c>
      <c r="IQ40" s="12">
        <v>127</v>
      </c>
      <c r="IR40" s="12">
        <v>335</v>
      </c>
      <c r="IS40" s="12">
        <v>342</v>
      </c>
      <c r="IT40" s="17">
        <v>6</v>
      </c>
      <c r="IU40" s="12">
        <v>2.17</v>
      </c>
      <c r="IV40" s="16">
        <v>6.1</v>
      </c>
      <c r="IW40" s="12">
        <v>4</v>
      </c>
      <c r="IX40" s="11">
        <v>9</v>
      </c>
      <c r="IY40" s="11">
        <v>7</v>
      </c>
      <c r="IZ40" s="11">
        <v>5</v>
      </c>
      <c r="JA40" s="11">
        <v>4</v>
      </c>
      <c r="JB40" s="12">
        <f t="shared" si="47"/>
        <v>711</v>
      </c>
      <c r="JC40" s="12">
        <f t="shared" si="48"/>
        <v>553</v>
      </c>
      <c r="JD40" s="12">
        <f t="shared" si="49"/>
        <v>395</v>
      </c>
      <c r="JE40" s="12">
        <f t="shared" si="50"/>
        <v>316</v>
      </c>
      <c r="JF40" s="12">
        <f t="shared" si="128"/>
        <v>25</v>
      </c>
      <c r="JG40" s="12">
        <f t="shared" si="51"/>
        <v>1975</v>
      </c>
      <c r="JH40" s="11">
        <v>8</v>
      </c>
      <c r="JI40" s="11">
        <v>6</v>
      </c>
      <c r="JJ40" s="11">
        <v>4</v>
      </c>
      <c r="JK40" s="11">
        <v>3</v>
      </c>
      <c r="JL40" s="12">
        <f t="shared" si="52"/>
        <v>656</v>
      </c>
      <c r="JM40" s="12">
        <f t="shared" si="53"/>
        <v>492</v>
      </c>
      <c r="JN40" s="12">
        <f t="shared" si="54"/>
        <v>328</v>
      </c>
      <c r="JO40" s="12">
        <f t="shared" si="55"/>
        <v>246</v>
      </c>
      <c r="JP40" s="12">
        <f t="shared" si="129"/>
        <v>21</v>
      </c>
      <c r="JQ40" s="12">
        <f t="shared" si="56"/>
        <v>1722</v>
      </c>
      <c r="JR40" s="12">
        <f t="shared" si="130"/>
        <v>3697</v>
      </c>
      <c r="JS40" s="11">
        <v>141</v>
      </c>
      <c r="JT40" s="11">
        <v>158</v>
      </c>
      <c r="JU40" s="11">
        <v>66</v>
      </c>
      <c r="JV40" s="14">
        <f t="shared" si="131"/>
        <v>96.666666666666671</v>
      </c>
      <c r="JW40" s="11">
        <f t="shared" si="132"/>
        <v>22278</v>
      </c>
      <c r="JX40" s="11">
        <v>1</v>
      </c>
      <c r="JY40" s="11">
        <v>3</v>
      </c>
      <c r="JZ40" s="11">
        <v>4</v>
      </c>
      <c r="KA40" s="11">
        <v>6</v>
      </c>
      <c r="KB40" s="11">
        <v>8</v>
      </c>
      <c r="KC40" s="16">
        <f t="shared" si="133"/>
        <v>4.4000000000000004</v>
      </c>
      <c r="KD40" s="12">
        <v>107</v>
      </c>
      <c r="KE40" s="12">
        <v>97</v>
      </c>
      <c r="KF40" s="12">
        <f t="shared" si="134"/>
        <v>10</v>
      </c>
      <c r="KG40" s="12">
        <v>142</v>
      </c>
      <c r="KH40" s="12">
        <v>149</v>
      </c>
      <c r="KI40" s="12">
        <v>364</v>
      </c>
      <c r="KJ40" s="12">
        <v>376</v>
      </c>
      <c r="KK40" s="17">
        <v>6.7</v>
      </c>
      <c r="KL40" s="12">
        <v>2.4500000000000002</v>
      </c>
      <c r="KM40" s="16">
        <v>6.1</v>
      </c>
      <c r="KN40" s="12">
        <v>3</v>
      </c>
      <c r="KO40" s="11">
        <v>9</v>
      </c>
      <c r="KP40" s="11">
        <v>6</v>
      </c>
      <c r="KQ40" s="11">
        <v>4</v>
      </c>
      <c r="KR40" s="11">
        <v>3</v>
      </c>
      <c r="KS40" s="12">
        <f t="shared" si="57"/>
        <v>711</v>
      </c>
      <c r="KT40" s="12">
        <f t="shared" si="58"/>
        <v>474</v>
      </c>
      <c r="KU40" s="11">
        <f t="shared" si="59"/>
        <v>316</v>
      </c>
      <c r="KV40" s="12">
        <f t="shared" si="60"/>
        <v>237</v>
      </c>
      <c r="KW40" s="12">
        <f t="shared" si="135"/>
        <v>22</v>
      </c>
      <c r="KX40" s="12">
        <f t="shared" si="61"/>
        <v>1738</v>
      </c>
      <c r="KY40" s="11">
        <v>7</v>
      </c>
      <c r="KZ40" s="11">
        <v>6</v>
      </c>
      <c r="LA40" s="11">
        <v>4</v>
      </c>
      <c r="LB40" s="11">
        <v>3</v>
      </c>
      <c r="LC40" s="12">
        <f t="shared" si="62"/>
        <v>574</v>
      </c>
      <c r="LD40" s="12">
        <f t="shared" si="63"/>
        <v>492</v>
      </c>
      <c r="LE40" s="12">
        <f t="shared" si="64"/>
        <v>328</v>
      </c>
      <c r="LF40" s="12">
        <f t="shared" si="65"/>
        <v>246</v>
      </c>
      <c r="LG40" s="12">
        <f t="shared" si="136"/>
        <v>20</v>
      </c>
      <c r="LH40" s="12">
        <f t="shared" si="66"/>
        <v>1640</v>
      </c>
      <c r="LI40" s="12">
        <f t="shared" si="137"/>
        <v>3378</v>
      </c>
      <c r="LJ40" s="11">
        <v>146</v>
      </c>
      <c r="LK40" s="11">
        <v>164</v>
      </c>
      <c r="LL40" s="11">
        <v>70</v>
      </c>
      <c r="LM40" s="14">
        <f t="shared" si="138"/>
        <v>101.33333333333333</v>
      </c>
      <c r="LN40" s="11">
        <f t="shared" si="139"/>
        <v>23944</v>
      </c>
      <c r="LO40" s="11">
        <v>3</v>
      </c>
      <c r="LP40" s="11">
        <v>4</v>
      </c>
      <c r="LQ40" s="11">
        <v>6</v>
      </c>
      <c r="LR40" s="11">
        <v>7</v>
      </c>
      <c r="LS40" s="11">
        <v>8</v>
      </c>
      <c r="LT40" s="16">
        <f t="shared" si="140"/>
        <v>5.6</v>
      </c>
      <c r="LU40" s="12">
        <v>128</v>
      </c>
      <c r="LV40" s="12">
        <v>106</v>
      </c>
      <c r="LW40" s="12">
        <f t="shared" si="141"/>
        <v>22</v>
      </c>
      <c r="LX40" s="12">
        <v>154</v>
      </c>
      <c r="LY40" s="12">
        <v>163</v>
      </c>
      <c r="LZ40" s="12">
        <v>364</v>
      </c>
      <c r="MA40" s="12">
        <v>370</v>
      </c>
      <c r="MB40" s="12">
        <v>6.4</v>
      </c>
      <c r="MC40" s="12">
        <v>2.69</v>
      </c>
      <c r="MD40" s="16">
        <v>6.3</v>
      </c>
      <c r="ME40" s="12">
        <v>4</v>
      </c>
      <c r="MF40" s="12">
        <v>6</v>
      </c>
      <c r="MG40" s="11">
        <v>81</v>
      </c>
      <c r="MH40" s="11">
        <v>84</v>
      </c>
      <c r="MI40" s="11">
        <v>108</v>
      </c>
      <c r="MJ40" s="11">
        <v>64</v>
      </c>
      <c r="MK40" s="14">
        <f t="shared" si="142"/>
        <v>78.666666666666671</v>
      </c>
      <c r="ML40" s="11">
        <f t="shared" si="143"/>
        <v>8748</v>
      </c>
      <c r="MM40" s="11">
        <v>109</v>
      </c>
      <c r="MN40" s="11">
        <v>62</v>
      </c>
      <c r="MO40" s="14">
        <f t="shared" si="67"/>
        <v>77.666666666666671</v>
      </c>
      <c r="MP40" s="11">
        <f t="shared" si="144"/>
        <v>9156</v>
      </c>
      <c r="MQ40" s="12">
        <v>3</v>
      </c>
      <c r="MR40" s="12">
        <v>2</v>
      </c>
      <c r="MS40" s="16">
        <v>86</v>
      </c>
      <c r="MT40" s="18">
        <f t="shared" si="68"/>
        <v>87.755102040816325</v>
      </c>
      <c r="MU40" s="18">
        <v>92</v>
      </c>
      <c r="MV40" s="18">
        <f t="shared" si="69"/>
        <v>93.877551020408163</v>
      </c>
      <c r="MW40" s="16">
        <v>86</v>
      </c>
      <c r="MX40" s="18">
        <f t="shared" si="70"/>
        <v>84.313725490196077</v>
      </c>
      <c r="MY40" s="18">
        <v>92</v>
      </c>
      <c r="MZ40" s="18">
        <f t="shared" si="71"/>
        <v>90.196078431372555</v>
      </c>
      <c r="NA40" s="16">
        <v>76.400000000000006</v>
      </c>
      <c r="NB40" s="16">
        <f t="shared" si="72"/>
        <v>10.223266745005859</v>
      </c>
      <c r="NC40" s="12">
        <v>79.7</v>
      </c>
      <c r="ND40" s="18">
        <f t="shared" si="73"/>
        <v>6.3454759106932954</v>
      </c>
      <c r="NE40" s="12">
        <v>122</v>
      </c>
      <c r="NF40" s="18">
        <f t="shared" si="74"/>
        <v>10.294117647058826</v>
      </c>
      <c r="NG40" s="12">
        <v>128</v>
      </c>
      <c r="NH40" s="18">
        <f t="shared" si="75"/>
        <v>5.8823529411764639</v>
      </c>
      <c r="NI40" s="12">
        <v>289</v>
      </c>
      <c r="NJ40" s="18">
        <f t="shared" si="76"/>
        <v>177.30061349693253</v>
      </c>
      <c r="NK40" s="12">
        <v>208</v>
      </c>
      <c r="NL40" s="18">
        <f t="shared" si="77"/>
        <v>127.60736196319019</v>
      </c>
      <c r="NM40" s="12">
        <v>517</v>
      </c>
      <c r="NN40" s="12">
        <v>437</v>
      </c>
      <c r="NO40" s="12">
        <v>7.6</v>
      </c>
      <c r="NP40" s="12">
        <v>6.4</v>
      </c>
      <c r="NQ40" s="12">
        <v>2.75</v>
      </c>
      <c r="NR40" s="12">
        <v>2.81</v>
      </c>
      <c r="NS40" s="16">
        <v>6.1</v>
      </c>
      <c r="NT40" s="11">
        <v>6.5</v>
      </c>
      <c r="NU40" s="12">
        <f t="shared" si="78"/>
        <v>7979</v>
      </c>
      <c r="NV40" s="12">
        <f t="shared" si="79"/>
        <v>5986</v>
      </c>
      <c r="NW40" s="12">
        <f t="shared" si="145"/>
        <v>13965</v>
      </c>
      <c r="NX40" s="12">
        <f t="shared" si="80"/>
        <v>5767</v>
      </c>
      <c r="NY40" s="12">
        <f t="shared" si="81"/>
        <v>5412</v>
      </c>
      <c r="NZ40" s="12">
        <f t="shared" si="146"/>
        <v>11179</v>
      </c>
    </row>
    <row r="41" spans="1:390" x14ac:dyDescent="0.3">
      <c r="A41" s="13">
        <v>40</v>
      </c>
      <c r="B41" s="14">
        <v>24</v>
      </c>
      <c r="C41" s="15">
        <v>2.8</v>
      </c>
      <c r="D41" s="16">
        <v>92.4</v>
      </c>
      <c r="E41" s="11">
        <v>1.81</v>
      </c>
      <c r="F41" s="16">
        <f t="shared" si="82"/>
        <v>28.204267269008884</v>
      </c>
      <c r="G41" s="16">
        <v>89</v>
      </c>
      <c r="H41" s="16">
        <v>99</v>
      </c>
      <c r="I41" s="16">
        <v>6.5</v>
      </c>
      <c r="J41" s="16">
        <v>4</v>
      </c>
      <c r="K41" s="16">
        <v>5</v>
      </c>
      <c r="L41" s="16">
        <v>6</v>
      </c>
      <c r="M41" s="16">
        <v>14.5</v>
      </c>
      <c r="N41" s="16">
        <v>18</v>
      </c>
      <c r="O41" s="16">
        <v>15</v>
      </c>
      <c r="P41" s="16">
        <v>5.5</v>
      </c>
      <c r="Q41" s="16">
        <v>10</v>
      </c>
      <c r="R41" s="16">
        <v>4</v>
      </c>
      <c r="S41" s="16">
        <f t="shared" si="83"/>
        <v>88.5</v>
      </c>
      <c r="T41" s="16">
        <f t="shared" si="0"/>
        <v>12.897500000000001</v>
      </c>
      <c r="U41" s="16">
        <f t="shared" si="1"/>
        <v>21.718907227872421</v>
      </c>
      <c r="V41" s="16">
        <f t="shared" si="2"/>
        <v>0.89898989898989901</v>
      </c>
      <c r="W41" s="16">
        <f t="shared" si="3"/>
        <v>20.06827027855412</v>
      </c>
      <c r="X41" s="16">
        <f t="shared" si="4"/>
        <v>72.331729721445882</v>
      </c>
      <c r="Y41" s="16">
        <f t="shared" si="84"/>
        <v>78.281092772127579</v>
      </c>
      <c r="Z41" s="14">
        <v>101</v>
      </c>
      <c r="AA41" s="16">
        <v>7.1</v>
      </c>
      <c r="AB41" s="16">
        <f t="shared" si="85"/>
        <v>67.44241272856803</v>
      </c>
      <c r="AC41" s="16">
        <f t="shared" si="86"/>
        <v>1.7688466666666667</v>
      </c>
      <c r="AD41" s="16">
        <v>100</v>
      </c>
      <c r="AE41" s="16">
        <v>106</v>
      </c>
      <c r="AF41" s="16">
        <v>100</v>
      </c>
      <c r="AG41" s="16">
        <v>110</v>
      </c>
      <c r="AH41" s="16">
        <f t="shared" si="87"/>
        <v>80</v>
      </c>
      <c r="AI41" s="16">
        <f t="shared" si="88"/>
        <v>88</v>
      </c>
      <c r="AJ41" s="11">
        <v>80</v>
      </c>
      <c r="AK41" s="11">
        <v>88</v>
      </c>
      <c r="AL41" s="16">
        <v>69.7</v>
      </c>
      <c r="AM41" s="11">
        <v>137</v>
      </c>
      <c r="AN41" s="11">
        <v>10</v>
      </c>
      <c r="AO41" s="11">
        <v>9</v>
      </c>
      <c r="AP41" s="11">
        <v>8</v>
      </c>
      <c r="AQ41" s="11">
        <v>7</v>
      </c>
      <c r="AR41" s="11">
        <v>5</v>
      </c>
      <c r="AS41" s="11">
        <f t="shared" si="89"/>
        <v>720</v>
      </c>
      <c r="AT41" s="11">
        <f t="shared" si="90"/>
        <v>640</v>
      </c>
      <c r="AU41" s="11">
        <f t="shared" si="91"/>
        <v>560</v>
      </c>
      <c r="AV41" s="11">
        <f t="shared" si="92"/>
        <v>400</v>
      </c>
      <c r="AW41" s="11">
        <f t="shared" si="93"/>
        <v>29</v>
      </c>
      <c r="AX41" s="11">
        <f t="shared" si="5"/>
        <v>2320</v>
      </c>
      <c r="AY41" s="11">
        <v>8</v>
      </c>
      <c r="AZ41" s="11">
        <v>6</v>
      </c>
      <c r="BA41" s="11">
        <v>5</v>
      </c>
      <c r="BB41" s="11">
        <v>3</v>
      </c>
      <c r="BC41" s="11">
        <f t="shared" si="147"/>
        <v>704</v>
      </c>
      <c r="BD41" s="11">
        <f t="shared" si="94"/>
        <v>528</v>
      </c>
      <c r="BE41" s="11">
        <f t="shared" si="95"/>
        <v>440</v>
      </c>
      <c r="BF41" s="11">
        <f t="shared" si="96"/>
        <v>264</v>
      </c>
      <c r="BG41" s="11">
        <f t="shared" si="97"/>
        <v>22</v>
      </c>
      <c r="BH41" s="12">
        <f t="shared" si="98"/>
        <v>1936</v>
      </c>
      <c r="BI41" s="12">
        <f t="shared" si="99"/>
        <v>4256</v>
      </c>
      <c r="BJ41" s="11">
        <v>126</v>
      </c>
      <c r="BK41" s="11">
        <v>137</v>
      </c>
      <c r="BL41" s="11">
        <v>81</v>
      </c>
      <c r="BM41" s="14">
        <f t="shared" si="100"/>
        <v>99.666666666666671</v>
      </c>
      <c r="BN41" s="11">
        <f t="shared" si="101"/>
        <v>17262</v>
      </c>
      <c r="BO41" s="11">
        <v>0</v>
      </c>
      <c r="BP41" s="11">
        <v>2</v>
      </c>
      <c r="BQ41" s="11">
        <v>3</v>
      </c>
      <c r="BR41" s="11">
        <v>6</v>
      </c>
      <c r="BS41" s="11">
        <v>7</v>
      </c>
      <c r="BT41" s="16">
        <f t="shared" si="102"/>
        <v>3.6</v>
      </c>
      <c r="BU41" s="12">
        <v>110</v>
      </c>
      <c r="BV41" s="12">
        <v>91</v>
      </c>
      <c r="BW41" s="12">
        <f t="shared" si="103"/>
        <v>19</v>
      </c>
      <c r="BX41" s="12">
        <v>122</v>
      </c>
      <c r="BY41" s="12">
        <v>129</v>
      </c>
      <c r="BZ41" s="12">
        <v>332</v>
      </c>
      <c r="CA41" s="12">
        <v>342</v>
      </c>
      <c r="CB41" s="17">
        <v>4.9000000000000004</v>
      </c>
      <c r="CC41" s="12">
        <v>0.94</v>
      </c>
      <c r="CD41" s="16">
        <v>9.8000000000000007</v>
      </c>
      <c r="CE41" s="12">
        <v>4</v>
      </c>
      <c r="CF41" s="11">
        <v>10</v>
      </c>
      <c r="CG41" s="11">
        <v>8</v>
      </c>
      <c r="CH41" s="11">
        <v>6</v>
      </c>
      <c r="CI41" s="11">
        <v>5</v>
      </c>
      <c r="CJ41" s="11">
        <f t="shared" si="6"/>
        <v>800</v>
      </c>
      <c r="CK41" s="11">
        <f t="shared" si="7"/>
        <v>640</v>
      </c>
      <c r="CL41" s="11">
        <f t="shared" si="8"/>
        <v>480</v>
      </c>
      <c r="CM41" s="11">
        <f t="shared" si="9"/>
        <v>400</v>
      </c>
      <c r="CN41" s="11">
        <f t="shared" si="104"/>
        <v>29</v>
      </c>
      <c r="CO41" s="12">
        <f t="shared" si="10"/>
        <v>2320</v>
      </c>
      <c r="CP41" s="11">
        <v>10</v>
      </c>
      <c r="CQ41" s="11">
        <v>7</v>
      </c>
      <c r="CR41" s="11">
        <v>5</v>
      </c>
      <c r="CS41" s="11">
        <v>4</v>
      </c>
      <c r="CT41" s="12">
        <f t="shared" si="11"/>
        <v>880</v>
      </c>
      <c r="CU41" s="12">
        <f t="shared" si="12"/>
        <v>616</v>
      </c>
      <c r="CV41" s="12">
        <f t="shared" si="13"/>
        <v>440</v>
      </c>
      <c r="CW41" s="12">
        <f t="shared" si="14"/>
        <v>352</v>
      </c>
      <c r="CX41" s="12">
        <f t="shared" si="15"/>
        <v>2288</v>
      </c>
      <c r="CY41" s="12">
        <f t="shared" si="105"/>
        <v>26</v>
      </c>
      <c r="CZ41" s="12">
        <f t="shared" si="106"/>
        <v>4608</v>
      </c>
      <c r="DA41" s="11">
        <v>138</v>
      </c>
      <c r="DB41" s="11">
        <v>127</v>
      </c>
      <c r="DC41" s="11">
        <v>83</v>
      </c>
      <c r="DD41" s="14">
        <f t="shared" si="107"/>
        <v>97.666666666666671</v>
      </c>
      <c r="DE41" s="11">
        <f t="shared" si="108"/>
        <v>17526</v>
      </c>
      <c r="DF41" s="11">
        <v>0</v>
      </c>
      <c r="DG41" s="11">
        <v>2</v>
      </c>
      <c r="DH41" s="11">
        <v>3</v>
      </c>
      <c r="DI41" s="11">
        <v>4</v>
      </c>
      <c r="DJ41" s="11">
        <v>6</v>
      </c>
      <c r="DK41" s="16">
        <f t="shared" si="109"/>
        <v>3</v>
      </c>
      <c r="DL41" s="12">
        <v>105</v>
      </c>
      <c r="DM41" s="12">
        <v>89</v>
      </c>
      <c r="DN41" s="12">
        <f t="shared" si="110"/>
        <v>16</v>
      </c>
      <c r="DO41" s="12">
        <v>129</v>
      </c>
      <c r="DP41" s="12">
        <v>136</v>
      </c>
      <c r="DQ41" s="12">
        <v>354</v>
      </c>
      <c r="DR41" s="12">
        <v>357</v>
      </c>
      <c r="DS41" s="17">
        <v>6.1</v>
      </c>
      <c r="DT41" s="18">
        <v>1.08</v>
      </c>
      <c r="DU41" s="16">
        <v>9.6</v>
      </c>
      <c r="DV41" s="12">
        <v>3</v>
      </c>
      <c r="DW41" s="11">
        <v>9</v>
      </c>
      <c r="DX41" s="11">
        <v>7</v>
      </c>
      <c r="DY41" s="11">
        <v>6</v>
      </c>
      <c r="DZ41" s="11">
        <v>5</v>
      </c>
      <c r="EA41" s="12">
        <f t="shared" si="16"/>
        <v>720</v>
      </c>
      <c r="EB41" s="12">
        <f t="shared" si="17"/>
        <v>560</v>
      </c>
      <c r="EC41" s="12">
        <f t="shared" si="18"/>
        <v>480</v>
      </c>
      <c r="ED41" s="12">
        <f t="shared" si="19"/>
        <v>400</v>
      </c>
      <c r="EE41" s="12">
        <f t="shared" si="111"/>
        <v>27</v>
      </c>
      <c r="EF41" s="12">
        <f t="shared" si="20"/>
        <v>2160</v>
      </c>
      <c r="EG41" s="11">
        <v>9</v>
      </c>
      <c r="EH41" s="11">
        <v>8</v>
      </c>
      <c r="EI41" s="11">
        <v>7</v>
      </c>
      <c r="EJ41" s="11">
        <v>6</v>
      </c>
      <c r="EK41" s="12">
        <f t="shared" si="21"/>
        <v>792</v>
      </c>
      <c r="EL41" s="12">
        <f t="shared" si="22"/>
        <v>704</v>
      </c>
      <c r="EM41" s="12">
        <f t="shared" si="23"/>
        <v>616</v>
      </c>
      <c r="EN41" s="12">
        <f t="shared" si="24"/>
        <v>528</v>
      </c>
      <c r="EO41" s="12">
        <f t="shared" si="112"/>
        <v>30</v>
      </c>
      <c r="EP41" s="12">
        <f t="shared" si="25"/>
        <v>2640</v>
      </c>
      <c r="EQ41" s="12">
        <f t="shared" si="113"/>
        <v>4800</v>
      </c>
      <c r="ER41" s="11">
        <v>135</v>
      </c>
      <c r="ES41" s="11">
        <v>129</v>
      </c>
      <c r="ET41" s="11">
        <v>90</v>
      </c>
      <c r="EU41" s="14">
        <f t="shared" si="114"/>
        <v>103</v>
      </c>
      <c r="EV41" s="11">
        <f t="shared" si="115"/>
        <v>17415</v>
      </c>
      <c r="EW41" s="11">
        <v>1</v>
      </c>
      <c r="EX41" s="11">
        <v>2</v>
      </c>
      <c r="EY41" s="11">
        <v>3</v>
      </c>
      <c r="EZ41" s="11">
        <v>6</v>
      </c>
      <c r="FA41" s="11">
        <v>8</v>
      </c>
      <c r="FB41" s="11">
        <f t="shared" si="116"/>
        <v>4</v>
      </c>
      <c r="FC41" s="12">
        <v>116</v>
      </c>
      <c r="FD41" s="12">
        <v>94</v>
      </c>
      <c r="FE41" s="12">
        <f t="shared" si="117"/>
        <v>22</v>
      </c>
      <c r="FF41" s="12">
        <v>137</v>
      </c>
      <c r="FG41" s="12">
        <v>143</v>
      </c>
      <c r="FH41" s="12">
        <v>356</v>
      </c>
      <c r="FI41" s="12">
        <v>367</v>
      </c>
      <c r="FJ41" s="12">
        <v>5.3</v>
      </c>
      <c r="FK41" s="18">
        <v>1.1499999999999999</v>
      </c>
      <c r="FL41" s="16">
        <v>9.1999999999999993</v>
      </c>
      <c r="FM41" s="12">
        <v>3</v>
      </c>
      <c r="FN41" s="12">
        <v>5</v>
      </c>
      <c r="FO41" s="11">
        <v>76</v>
      </c>
      <c r="FP41" s="11">
        <v>71</v>
      </c>
      <c r="FQ41" s="11">
        <v>107</v>
      </c>
      <c r="FR41" s="11">
        <v>69</v>
      </c>
      <c r="FS41" s="14">
        <f t="shared" si="118"/>
        <v>81.666666666666671</v>
      </c>
      <c r="FT41" s="11">
        <f t="shared" si="119"/>
        <v>8132</v>
      </c>
      <c r="FU41" s="11">
        <v>115</v>
      </c>
      <c r="FV41" s="11">
        <v>68</v>
      </c>
      <c r="FW41" s="14">
        <f t="shared" si="120"/>
        <v>83.666666666666671</v>
      </c>
      <c r="FX41" s="11">
        <f t="shared" si="121"/>
        <v>8165</v>
      </c>
      <c r="FY41" s="12">
        <v>3</v>
      </c>
      <c r="FZ41" s="12">
        <v>2</v>
      </c>
      <c r="GA41" s="16">
        <v>92</v>
      </c>
      <c r="GB41" s="16">
        <f t="shared" si="26"/>
        <v>92</v>
      </c>
      <c r="GC41" s="12">
        <v>98</v>
      </c>
      <c r="GD41" s="16">
        <f t="shared" si="27"/>
        <v>98</v>
      </c>
      <c r="GE41" s="16">
        <v>92</v>
      </c>
      <c r="GF41" s="16">
        <f t="shared" si="28"/>
        <v>83.63636363636364</v>
      </c>
      <c r="GG41" s="16">
        <v>104</v>
      </c>
      <c r="GH41" s="16">
        <f t="shared" si="29"/>
        <v>94.545454545454547</v>
      </c>
      <c r="GI41" s="16">
        <v>63.9</v>
      </c>
      <c r="GJ41" s="16">
        <f t="shared" si="30"/>
        <v>8.3213773314203792</v>
      </c>
      <c r="GK41" s="12">
        <v>65.7</v>
      </c>
      <c r="GL41" s="16">
        <f t="shared" si="31"/>
        <v>5.738880918220957</v>
      </c>
      <c r="GM41" s="11">
        <v>126</v>
      </c>
      <c r="GN41" s="18">
        <f t="shared" si="32"/>
        <v>8.029197080291965</v>
      </c>
      <c r="GO41" s="12">
        <v>130</v>
      </c>
      <c r="GP41" s="18">
        <f t="shared" si="33"/>
        <v>5.1094890510948971</v>
      </c>
      <c r="GQ41" s="18">
        <v>219</v>
      </c>
      <c r="GR41" s="18">
        <f t="shared" si="34"/>
        <v>153.14685314685315</v>
      </c>
      <c r="GS41" s="18">
        <v>169</v>
      </c>
      <c r="GT41" s="18">
        <f t="shared" si="35"/>
        <v>118.18181818181819</v>
      </c>
      <c r="GU41" s="18">
        <v>452</v>
      </c>
      <c r="GV41" s="18"/>
      <c r="GW41" s="18">
        <v>397</v>
      </c>
      <c r="GX41" s="18"/>
      <c r="GY41" s="17">
        <v>5.8</v>
      </c>
      <c r="GZ41" s="12">
        <v>5.5</v>
      </c>
      <c r="HA41" s="18">
        <v>1.29</v>
      </c>
      <c r="HB41" s="12">
        <v>1.1499999999999999</v>
      </c>
      <c r="HC41" s="16">
        <v>8.9</v>
      </c>
      <c r="HD41" s="12">
        <v>9.1</v>
      </c>
      <c r="HE41" s="16">
        <v>70.900000000000006</v>
      </c>
      <c r="HF41" s="11">
        <v>138</v>
      </c>
      <c r="HG41" s="11">
        <v>10</v>
      </c>
      <c r="HH41" s="11">
        <v>8</v>
      </c>
      <c r="HI41" s="11">
        <v>6</v>
      </c>
      <c r="HJ41" s="11">
        <v>5</v>
      </c>
      <c r="HK41" s="12">
        <f t="shared" si="36"/>
        <v>800</v>
      </c>
      <c r="HL41" s="12">
        <f t="shared" si="37"/>
        <v>640</v>
      </c>
      <c r="HM41" s="12">
        <f t="shared" si="38"/>
        <v>480</v>
      </c>
      <c r="HN41" s="12">
        <f t="shared" si="39"/>
        <v>400</v>
      </c>
      <c r="HO41" s="12">
        <f t="shared" si="122"/>
        <v>29</v>
      </c>
      <c r="HP41" s="12">
        <f t="shared" si="40"/>
        <v>2320</v>
      </c>
      <c r="HQ41" s="11">
        <v>8</v>
      </c>
      <c r="HR41" s="11">
        <v>6</v>
      </c>
      <c r="HS41" s="11">
        <v>5</v>
      </c>
      <c r="HT41" s="11">
        <v>4</v>
      </c>
      <c r="HU41" s="12">
        <f t="shared" si="41"/>
        <v>704</v>
      </c>
      <c r="HV41" s="12">
        <f t="shared" si="42"/>
        <v>528</v>
      </c>
      <c r="HW41" s="12">
        <f t="shared" si="43"/>
        <v>440</v>
      </c>
      <c r="HX41" s="12">
        <f t="shared" si="44"/>
        <v>352</v>
      </c>
      <c r="HY41" s="12">
        <f t="shared" si="123"/>
        <v>23</v>
      </c>
      <c r="HZ41" s="12">
        <f t="shared" si="45"/>
        <v>2024</v>
      </c>
      <c r="IA41" s="12">
        <f t="shared" si="124"/>
        <v>4344</v>
      </c>
      <c r="IB41" s="11">
        <v>122</v>
      </c>
      <c r="IC41" s="11">
        <v>159</v>
      </c>
      <c r="ID41" s="11">
        <v>61</v>
      </c>
      <c r="IE41" s="14">
        <f t="shared" si="125"/>
        <v>93.666666666666671</v>
      </c>
      <c r="IF41" s="12">
        <f t="shared" si="46"/>
        <v>19398</v>
      </c>
      <c r="IG41" s="11">
        <v>0</v>
      </c>
      <c r="IH41" s="11">
        <v>2</v>
      </c>
      <c r="II41" s="11">
        <v>3</v>
      </c>
      <c r="IJ41" s="11">
        <v>7</v>
      </c>
      <c r="IK41" s="11">
        <v>8</v>
      </c>
      <c r="IL41" s="16">
        <f t="shared" si="126"/>
        <v>4</v>
      </c>
      <c r="IM41" s="12">
        <v>108</v>
      </c>
      <c r="IN41" s="12">
        <v>100</v>
      </c>
      <c r="IO41" s="12">
        <f t="shared" si="127"/>
        <v>8</v>
      </c>
      <c r="IP41" s="12">
        <v>119</v>
      </c>
      <c r="IQ41" s="12">
        <v>134</v>
      </c>
      <c r="IR41" s="12">
        <v>325</v>
      </c>
      <c r="IS41" s="12">
        <v>346</v>
      </c>
      <c r="IT41" s="12">
        <v>5.9</v>
      </c>
      <c r="IU41" s="12">
        <v>1.06</v>
      </c>
      <c r="IV41" s="16">
        <v>7.2</v>
      </c>
      <c r="IW41" s="12">
        <v>3</v>
      </c>
      <c r="IX41" s="11">
        <v>9</v>
      </c>
      <c r="IY41" s="11">
        <v>7</v>
      </c>
      <c r="IZ41" s="11">
        <v>5</v>
      </c>
      <c r="JA41" s="11">
        <v>5</v>
      </c>
      <c r="JB41" s="12">
        <f t="shared" si="47"/>
        <v>720</v>
      </c>
      <c r="JC41" s="12">
        <f t="shared" si="48"/>
        <v>560</v>
      </c>
      <c r="JD41" s="12">
        <f t="shared" si="49"/>
        <v>400</v>
      </c>
      <c r="JE41" s="12">
        <f t="shared" si="50"/>
        <v>400</v>
      </c>
      <c r="JF41" s="12">
        <f t="shared" si="128"/>
        <v>26</v>
      </c>
      <c r="JG41" s="12">
        <f t="shared" si="51"/>
        <v>2080</v>
      </c>
      <c r="JH41" s="11">
        <v>6</v>
      </c>
      <c r="JI41" s="11">
        <v>5</v>
      </c>
      <c r="JJ41" s="11">
        <v>4</v>
      </c>
      <c r="JK41" s="11">
        <v>3</v>
      </c>
      <c r="JL41" s="12">
        <f t="shared" si="52"/>
        <v>528</v>
      </c>
      <c r="JM41" s="12">
        <f t="shared" si="53"/>
        <v>440</v>
      </c>
      <c r="JN41" s="12">
        <f t="shared" si="54"/>
        <v>352</v>
      </c>
      <c r="JO41" s="12">
        <f t="shared" si="55"/>
        <v>264</v>
      </c>
      <c r="JP41" s="12">
        <f t="shared" si="129"/>
        <v>18</v>
      </c>
      <c r="JQ41" s="12">
        <f t="shared" si="56"/>
        <v>1584</v>
      </c>
      <c r="JR41" s="12">
        <f t="shared" si="130"/>
        <v>3664</v>
      </c>
      <c r="JS41" s="11">
        <v>122</v>
      </c>
      <c r="JT41" s="11">
        <v>162</v>
      </c>
      <c r="JU41" s="11">
        <v>65</v>
      </c>
      <c r="JV41" s="14">
        <f t="shared" si="131"/>
        <v>97.333333333333329</v>
      </c>
      <c r="JW41" s="11">
        <f t="shared" si="132"/>
        <v>19764</v>
      </c>
      <c r="JX41" s="11">
        <v>1</v>
      </c>
      <c r="JY41" s="11">
        <v>2</v>
      </c>
      <c r="JZ41" s="11">
        <v>3</v>
      </c>
      <c r="KA41" s="11">
        <v>5</v>
      </c>
      <c r="KB41" s="11">
        <v>7</v>
      </c>
      <c r="KC41" s="16">
        <f t="shared" si="133"/>
        <v>3.6</v>
      </c>
      <c r="KD41" s="12">
        <v>103</v>
      </c>
      <c r="KE41" s="12">
        <v>99</v>
      </c>
      <c r="KF41" s="12">
        <f t="shared" si="134"/>
        <v>4</v>
      </c>
      <c r="KG41" s="12">
        <v>145</v>
      </c>
      <c r="KH41" s="12">
        <v>154</v>
      </c>
      <c r="KI41" s="12">
        <v>359</v>
      </c>
      <c r="KJ41" s="12">
        <v>366</v>
      </c>
      <c r="KK41" s="17">
        <v>6.5</v>
      </c>
      <c r="KL41" s="12">
        <v>1.26</v>
      </c>
      <c r="KM41" s="16">
        <v>7.3</v>
      </c>
      <c r="KN41" s="12">
        <v>2</v>
      </c>
      <c r="KO41" s="11">
        <v>8</v>
      </c>
      <c r="KP41" s="11">
        <v>6</v>
      </c>
      <c r="KQ41" s="11">
        <v>5</v>
      </c>
      <c r="KR41" s="11">
        <v>4</v>
      </c>
      <c r="KS41" s="12">
        <f t="shared" si="57"/>
        <v>640</v>
      </c>
      <c r="KT41" s="12">
        <f t="shared" si="58"/>
        <v>480</v>
      </c>
      <c r="KU41" s="11">
        <f t="shared" si="59"/>
        <v>400</v>
      </c>
      <c r="KV41" s="12">
        <f t="shared" si="60"/>
        <v>320</v>
      </c>
      <c r="KW41" s="12">
        <f t="shared" si="135"/>
        <v>23</v>
      </c>
      <c r="KX41" s="12">
        <f t="shared" si="61"/>
        <v>1840</v>
      </c>
      <c r="KY41" s="11">
        <v>5</v>
      </c>
      <c r="KZ41" s="11">
        <v>4</v>
      </c>
      <c r="LA41" s="11">
        <v>3</v>
      </c>
      <c r="LB41" s="11">
        <v>2</v>
      </c>
      <c r="LC41" s="12">
        <f t="shared" si="62"/>
        <v>440</v>
      </c>
      <c r="LD41" s="12">
        <f t="shared" si="63"/>
        <v>352</v>
      </c>
      <c r="LE41" s="12">
        <f t="shared" si="64"/>
        <v>264</v>
      </c>
      <c r="LF41" s="12">
        <f t="shared" si="65"/>
        <v>176</v>
      </c>
      <c r="LG41" s="12">
        <f t="shared" si="136"/>
        <v>14</v>
      </c>
      <c r="LH41" s="12">
        <f t="shared" si="66"/>
        <v>1232</v>
      </c>
      <c r="LI41" s="12">
        <f t="shared" si="137"/>
        <v>3072</v>
      </c>
      <c r="LJ41" s="11">
        <v>141</v>
      </c>
      <c r="LK41" s="11">
        <v>167</v>
      </c>
      <c r="LL41" s="11">
        <v>74</v>
      </c>
      <c r="LM41" s="14">
        <f t="shared" si="138"/>
        <v>105</v>
      </c>
      <c r="LN41" s="11">
        <f t="shared" si="139"/>
        <v>23547</v>
      </c>
      <c r="LO41" s="11">
        <v>2</v>
      </c>
      <c r="LP41" s="11">
        <v>3</v>
      </c>
      <c r="LQ41" s="11">
        <v>5</v>
      </c>
      <c r="LR41" s="11">
        <v>6</v>
      </c>
      <c r="LS41" s="11">
        <v>8</v>
      </c>
      <c r="LT41" s="16">
        <f t="shared" si="140"/>
        <v>4.8</v>
      </c>
      <c r="LU41" s="12">
        <v>87</v>
      </c>
      <c r="LV41" s="12">
        <v>102</v>
      </c>
      <c r="LW41" s="12">
        <f t="shared" si="141"/>
        <v>-15</v>
      </c>
      <c r="LX41" s="12">
        <v>152</v>
      </c>
      <c r="LY41" s="12">
        <v>159</v>
      </c>
      <c r="LZ41" s="12">
        <v>352</v>
      </c>
      <c r="MA41" s="12">
        <v>381</v>
      </c>
      <c r="MB41" s="12">
        <v>6.8</v>
      </c>
      <c r="MC41" s="12">
        <v>1.51</v>
      </c>
      <c r="MD41" s="16">
        <v>7.2</v>
      </c>
      <c r="ME41" s="12">
        <v>2</v>
      </c>
      <c r="MF41" s="12">
        <v>4</v>
      </c>
      <c r="MG41" s="11">
        <v>72</v>
      </c>
      <c r="MH41" s="11">
        <v>67</v>
      </c>
      <c r="MI41" s="11">
        <v>110</v>
      </c>
      <c r="MJ41" s="11">
        <v>69</v>
      </c>
      <c r="MK41" s="14">
        <f t="shared" si="142"/>
        <v>82.666666666666671</v>
      </c>
      <c r="ML41" s="11">
        <f t="shared" si="143"/>
        <v>7920</v>
      </c>
      <c r="MM41" s="11">
        <v>111</v>
      </c>
      <c r="MN41" s="11">
        <v>73</v>
      </c>
      <c r="MO41" s="14">
        <f t="shared" si="67"/>
        <v>85.666666666666671</v>
      </c>
      <c r="MP41" s="11">
        <f t="shared" si="144"/>
        <v>7437</v>
      </c>
      <c r="MQ41" s="12">
        <v>4</v>
      </c>
      <c r="MR41" s="12">
        <v>3</v>
      </c>
      <c r="MS41" s="16">
        <v>86</v>
      </c>
      <c r="MT41" s="18">
        <f t="shared" si="68"/>
        <v>86</v>
      </c>
      <c r="MU41" s="18">
        <v>92</v>
      </c>
      <c r="MV41" s="18">
        <f t="shared" si="69"/>
        <v>92</v>
      </c>
      <c r="MW41" s="16">
        <v>90</v>
      </c>
      <c r="MX41" s="18">
        <f t="shared" si="70"/>
        <v>81.818181818181813</v>
      </c>
      <c r="MY41" s="18">
        <v>98</v>
      </c>
      <c r="MZ41" s="18">
        <f t="shared" si="71"/>
        <v>89.090909090909093</v>
      </c>
      <c r="NA41" s="16">
        <v>63.4</v>
      </c>
      <c r="NB41" s="16">
        <f t="shared" si="72"/>
        <v>10.57827926657265</v>
      </c>
      <c r="NC41" s="12">
        <v>66.7</v>
      </c>
      <c r="ND41" s="18">
        <f t="shared" si="73"/>
        <v>5.9238363892806802</v>
      </c>
      <c r="NE41" s="12">
        <v>126</v>
      </c>
      <c r="NF41" s="18">
        <f t="shared" si="74"/>
        <v>8.6956521739130466</v>
      </c>
      <c r="NG41" s="12">
        <v>130</v>
      </c>
      <c r="NH41" s="18">
        <f t="shared" si="75"/>
        <v>5.7971014492753596</v>
      </c>
      <c r="NI41" s="12">
        <v>294</v>
      </c>
      <c r="NJ41" s="18">
        <f t="shared" si="76"/>
        <v>184.90566037735849</v>
      </c>
      <c r="NK41" s="12">
        <v>202</v>
      </c>
      <c r="NL41" s="18">
        <f t="shared" si="77"/>
        <v>127.04402515723271</v>
      </c>
      <c r="NM41" s="12">
        <v>522</v>
      </c>
      <c r="NN41" s="12">
        <v>429</v>
      </c>
      <c r="NO41" s="12">
        <v>6.6</v>
      </c>
      <c r="NP41" s="12">
        <v>5.7</v>
      </c>
      <c r="NQ41" s="12">
        <v>1.64</v>
      </c>
      <c r="NR41" s="12">
        <v>1.71</v>
      </c>
      <c r="NS41" s="16">
        <v>6.9</v>
      </c>
      <c r="NT41" s="11">
        <v>7.1</v>
      </c>
      <c r="NU41" s="12">
        <f t="shared" si="78"/>
        <v>6800</v>
      </c>
      <c r="NV41" s="12">
        <f t="shared" si="79"/>
        <v>6864</v>
      </c>
      <c r="NW41" s="12">
        <f t="shared" si="145"/>
        <v>13664</v>
      </c>
      <c r="NX41" s="12">
        <f t="shared" si="80"/>
        <v>6240</v>
      </c>
      <c r="NY41" s="12">
        <f t="shared" si="81"/>
        <v>4840</v>
      </c>
      <c r="NZ41" s="12">
        <f t="shared" si="146"/>
        <v>11080</v>
      </c>
    </row>
    <row r="42" spans="1:390" x14ac:dyDescent="0.3">
      <c r="A42" s="13">
        <v>41</v>
      </c>
      <c r="B42" s="14">
        <v>29</v>
      </c>
      <c r="C42" s="15">
        <v>4</v>
      </c>
      <c r="D42" s="16">
        <v>90.1</v>
      </c>
      <c r="E42" s="11">
        <v>1.8</v>
      </c>
      <c r="F42" s="16">
        <f t="shared" si="82"/>
        <v>27.808641975308639</v>
      </c>
      <c r="G42" s="16">
        <v>91.5</v>
      </c>
      <c r="H42" s="16">
        <v>104.5</v>
      </c>
      <c r="I42" s="16">
        <v>4.5</v>
      </c>
      <c r="J42" s="16">
        <v>3</v>
      </c>
      <c r="K42" s="16">
        <v>4</v>
      </c>
      <c r="L42" s="16">
        <v>7</v>
      </c>
      <c r="M42" s="16">
        <v>6</v>
      </c>
      <c r="N42" s="16">
        <v>9</v>
      </c>
      <c r="O42" s="16">
        <v>6.5</v>
      </c>
      <c r="P42" s="16">
        <v>3.5</v>
      </c>
      <c r="Q42" s="16">
        <v>8.5</v>
      </c>
      <c r="R42" s="16">
        <v>3.5</v>
      </c>
      <c r="S42" s="16">
        <f t="shared" si="83"/>
        <v>55.5</v>
      </c>
      <c r="T42" s="16">
        <f t="shared" si="0"/>
        <v>9.9140000000000015</v>
      </c>
      <c r="U42" s="16">
        <f t="shared" si="1"/>
        <v>20.333369270603384</v>
      </c>
      <c r="V42" s="16">
        <f t="shared" si="2"/>
        <v>0.87559808612440193</v>
      </c>
      <c r="W42" s="16">
        <f t="shared" si="3"/>
        <v>18.320365712813647</v>
      </c>
      <c r="X42" s="16">
        <f t="shared" si="4"/>
        <v>71.779634287186354</v>
      </c>
      <c r="Y42" s="16">
        <f t="shared" si="84"/>
        <v>79.666630729396616</v>
      </c>
      <c r="Z42" s="14">
        <v>99</v>
      </c>
      <c r="AA42" s="16">
        <v>5.9</v>
      </c>
      <c r="AB42" s="16">
        <f t="shared" si="85"/>
        <v>59.16269741789921</v>
      </c>
      <c r="AC42" s="16">
        <f t="shared" si="86"/>
        <v>1.4407800000000002</v>
      </c>
      <c r="AD42" s="16">
        <v>109</v>
      </c>
      <c r="AE42" s="16">
        <v>117</v>
      </c>
      <c r="AF42" s="16">
        <v>109</v>
      </c>
      <c r="AG42" s="16">
        <v>120</v>
      </c>
      <c r="AH42" s="16">
        <f t="shared" si="87"/>
        <v>87.2</v>
      </c>
      <c r="AI42" s="16">
        <f t="shared" si="88"/>
        <v>96</v>
      </c>
      <c r="AJ42" s="11">
        <v>88</v>
      </c>
      <c r="AK42" s="11">
        <v>96</v>
      </c>
      <c r="AL42" s="16">
        <v>74.099999999999994</v>
      </c>
      <c r="AM42" s="11">
        <v>121</v>
      </c>
      <c r="AN42" s="11">
        <v>10</v>
      </c>
      <c r="AO42" s="11">
        <v>10</v>
      </c>
      <c r="AP42" s="11">
        <v>8</v>
      </c>
      <c r="AQ42" s="11">
        <v>6</v>
      </c>
      <c r="AR42" s="11">
        <v>5</v>
      </c>
      <c r="AS42" s="11">
        <f t="shared" si="89"/>
        <v>880</v>
      </c>
      <c r="AT42" s="11">
        <f t="shared" si="90"/>
        <v>704</v>
      </c>
      <c r="AU42" s="11">
        <f t="shared" si="91"/>
        <v>528</v>
      </c>
      <c r="AV42" s="11">
        <f t="shared" si="92"/>
        <v>440</v>
      </c>
      <c r="AW42" s="11">
        <f t="shared" si="93"/>
        <v>29</v>
      </c>
      <c r="AX42" s="11">
        <f t="shared" si="5"/>
        <v>2552</v>
      </c>
      <c r="AY42" s="11">
        <v>9</v>
      </c>
      <c r="AZ42" s="11">
        <v>8</v>
      </c>
      <c r="BA42" s="11">
        <v>6</v>
      </c>
      <c r="BB42" s="11">
        <v>4</v>
      </c>
      <c r="BC42" s="11">
        <f t="shared" si="147"/>
        <v>864</v>
      </c>
      <c r="BD42" s="11">
        <f t="shared" si="94"/>
        <v>768</v>
      </c>
      <c r="BE42" s="11">
        <f t="shared" si="95"/>
        <v>576</v>
      </c>
      <c r="BF42" s="11">
        <f t="shared" si="96"/>
        <v>384</v>
      </c>
      <c r="BG42" s="11">
        <f t="shared" si="97"/>
        <v>27</v>
      </c>
      <c r="BH42" s="12">
        <f t="shared" si="98"/>
        <v>2592</v>
      </c>
      <c r="BI42" s="12">
        <f t="shared" si="99"/>
        <v>5144</v>
      </c>
      <c r="BJ42" s="11">
        <v>156</v>
      </c>
      <c r="BK42" s="11">
        <v>149</v>
      </c>
      <c r="BL42" s="11">
        <v>66</v>
      </c>
      <c r="BM42" s="14">
        <f t="shared" si="100"/>
        <v>93.666666666666671</v>
      </c>
      <c r="BN42" s="11">
        <f t="shared" si="101"/>
        <v>23244</v>
      </c>
      <c r="BO42" s="11">
        <v>0</v>
      </c>
      <c r="BP42" s="11">
        <v>3</v>
      </c>
      <c r="BQ42" s="11">
        <v>3</v>
      </c>
      <c r="BR42" s="11">
        <v>5</v>
      </c>
      <c r="BS42" s="11">
        <v>6</v>
      </c>
      <c r="BT42" s="16">
        <f t="shared" si="102"/>
        <v>3.4</v>
      </c>
      <c r="BU42" s="12">
        <v>103</v>
      </c>
      <c r="BV42" s="12">
        <v>73</v>
      </c>
      <c r="BW42" s="12">
        <f t="shared" si="103"/>
        <v>30</v>
      </c>
      <c r="BX42" s="12">
        <v>88</v>
      </c>
      <c r="BY42" s="12">
        <v>96</v>
      </c>
      <c r="BZ42" s="12">
        <v>299</v>
      </c>
      <c r="CA42" s="12">
        <v>308</v>
      </c>
      <c r="CB42" s="17">
        <v>5</v>
      </c>
      <c r="CC42" s="12">
        <v>2.97</v>
      </c>
      <c r="CD42" s="16">
        <v>6.9</v>
      </c>
      <c r="CE42" s="12">
        <v>3</v>
      </c>
      <c r="CF42" s="11">
        <v>9</v>
      </c>
      <c r="CG42" s="11">
        <v>8</v>
      </c>
      <c r="CH42" s="11">
        <v>7</v>
      </c>
      <c r="CI42" s="11">
        <v>5</v>
      </c>
      <c r="CJ42" s="11">
        <f t="shared" si="6"/>
        <v>792</v>
      </c>
      <c r="CK42" s="11">
        <f t="shared" si="7"/>
        <v>704</v>
      </c>
      <c r="CL42" s="11">
        <f t="shared" si="8"/>
        <v>616</v>
      </c>
      <c r="CM42" s="11">
        <f t="shared" si="9"/>
        <v>440</v>
      </c>
      <c r="CN42" s="11">
        <f t="shared" si="104"/>
        <v>29</v>
      </c>
      <c r="CO42" s="12">
        <f t="shared" si="10"/>
        <v>2552</v>
      </c>
      <c r="CP42" s="11">
        <v>9</v>
      </c>
      <c r="CQ42" s="11">
        <v>8</v>
      </c>
      <c r="CR42" s="11">
        <v>6</v>
      </c>
      <c r="CS42" s="11">
        <v>5</v>
      </c>
      <c r="CT42" s="12">
        <f t="shared" si="11"/>
        <v>864</v>
      </c>
      <c r="CU42" s="12">
        <f t="shared" si="12"/>
        <v>768</v>
      </c>
      <c r="CV42" s="12">
        <f t="shared" si="13"/>
        <v>576</v>
      </c>
      <c r="CW42" s="12">
        <f t="shared" si="14"/>
        <v>480</v>
      </c>
      <c r="CX42" s="12">
        <f t="shared" si="15"/>
        <v>2688</v>
      </c>
      <c r="CY42" s="12">
        <f t="shared" si="105"/>
        <v>28</v>
      </c>
      <c r="CZ42" s="12">
        <f t="shared" si="106"/>
        <v>5240</v>
      </c>
      <c r="DA42" s="11">
        <v>165</v>
      </c>
      <c r="DB42" s="11">
        <v>144</v>
      </c>
      <c r="DC42" s="11">
        <v>71</v>
      </c>
      <c r="DD42" s="14">
        <f t="shared" si="107"/>
        <v>95.333333333333329</v>
      </c>
      <c r="DE42" s="11">
        <f t="shared" si="108"/>
        <v>23760</v>
      </c>
      <c r="DF42" s="11">
        <v>1</v>
      </c>
      <c r="DG42" s="11">
        <v>3</v>
      </c>
      <c r="DH42" s="11">
        <v>4</v>
      </c>
      <c r="DI42" s="11">
        <v>6</v>
      </c>
      <c r="DJ42" s="11">
        <v>8</v>
      </c>
      <c r="DK42" s="16">
        <f t="shared" si="109"/>
        <v>4.4000000000000004</v>
      </c>
      <c r="DL42" s="12">
        <v>123</v>
      </c>
      <c r="DM42" s="12">
        <v>94</v>
      </c>
      <c r="DN42" s="12">
        <f t="shared" si="110"/>
        <v>29</v>
      </c>
      <c r="DO42" s="12">
        <v>94</v>
      </c>
      <c r="DP42" s="12">
        <v>99</v>
      </c>
      <c r="DQ42" s="12">
        <v>316</v>
      </c>
      <c r="DR42" s="12">
        <v>322</v>
      </c>
      <c r="DS42" s="17">
        <v>4.2</v>
      </c>
      <c r="DT42" s="18">
        <v>3.06</v>
      </c>
      <c r="DU42" s="16">
        <v>7.4</v>
      </c>
      <c r="DV42" s="12">
        <v>3</v>
      </c>
      <c r="DW42" s="11">
        <v>10</v>
      </c>
      <c r="DX42" s="11">
        <v>8</v>
      </c>
      <c r="DY42" s="11">
        <v>6</v>
      </c>
      <c r="DZ42" s="11">
        <v>4</v>
      </c>
      <c r="EA42" s="12">
        <f t="shared" si="16"/>
        <v>880</v>
      </c>
      <c r="EB42" s="12">
        <f t="shared" si="17"/>
        <v>704</v>
      </c>
      <c r="EC42" s="12">
        <f t="shared" si="18"/>
        <v>528</v>
      </c>
      <c r="ED42" s="12">
        <f t="shared" si="19"/>
        <v>352</v>
      </c>
      <c r="EE42" s="12">
        <f t="shared" si="111"/>
        <v>28</v>
      </c>
      <c r="EF42" s="12">
        <f t="shared" si="20"/>
        <v>2464</v>
      </c>
      <c r="EG42" s="11">
        <v>10</v>
      </c>
      <c r="EH42" s="11">
        <v>9</v>
      </c>
      <c r="EI42" s="11">
        <v>7</v>
      </c>
      <c r="EJ42" s="11">
        <v>6</v>
      </c>
      <c r="EK42" s="12">
        <f t="shared" si="21"/>
        <v>960</v>
      </c>
      <c r="EL42" s="12">
        <f t="shared" si="22"/>
        <v>864</v>
      </c>
      <c r="EM42" s="12">
        <f t="shared" si="23"/>
        <v>672</v>
      </c>
      <c r="EN42" s="12">
        <f t="shared" si="24"/>
        <v>576</v>
      </c>
      <c r="EO42" s="12">
        <f t="shared" si="112"/>
        <v>32</v>
      </c>
      <c r="EP42" s="12">
        <f t="shared" si="25"/>
        <v>3072</v>
      </c>
      <c r="EQ42" s="12">
        <f t="shared" si="113"/>
        <v>5536</v>
      </c>
      <c r="ER42" s="11">
        <v>165</v>
      </c>
      <c r="ES42" s="11">
        <v>141</v>
      </c>
      <c r="ET42" s="11">
        <v>70</v>
      </c>
      <c r="EU42" s="14">
        <f t="shared" si="114"/>
        <v>93.666666666666671</v>
      </c>
      <c r="EV42" s="11">
        <f t="shared" si="115"/>
        <v>23265</v>
      </c>
      <c r="EW42" s="11">
        <v>2</v>
      </c>
      <c r="EX42" s="11">
        <v>4</v>
      </c>
      <c r="EY42" s="11">
        <v>5</v>
      </c>
      <c r="EZ42" s="11">
        <v>6</v>
      </c>
      <c r="FA42" s="11">
        <v>7</v>
      </c>
      <c r="FB42" s="11">
        <f t="shared" si="116"/>
        <v>4.8</v>
      </c>
      <c r="FC42" s="12">
        <v>128</v>
      </c>
      <c r="FD42" s="12">
        <v>99</v>
      </c>
      <c r="FE42" s="12">
        <f t="shared" si="117"/>
        <v>29</v>
      </c>
      <c r="FF42" s="12">
        <v>99</v>
      </c>
      <c r="FG42" s="12">
        <v>106</v>
      </c>
      <c r="FH42" s="12">
        <v>319</v>
      </c>
      <c r="FI42" s="12">
        <v>327</v>
      </c>
      <c r="FJ42" s="12">
        <v>4.7</v>
      </c>
      <c r="FK42" s="18">
        <v>3.19</v>
      </c>
      <c r="FL42" s="16">
        <v>7.8</v>
      </c>
      <c r="FM42" s="12">
        <v>4</v>
      </c>
      <c r="FN42" s="12">
        <v>6</v>
      </c>
      <c r="FO42" s="11">
        <v>79</v>
      </c>
      <c r="FP42" s="11">
        <v>74</v>
      </c>
      <c r="FQ42" s="11">
        <v>106</v>
      </c>
      <c r="FR42" s="11">
        <v>62</v>
      </c>
      <c r="FS42" s="14">
        <f t="shared" si="118"/>
        <v>76.666666666666671</v>
      </c>
      <c r="FT42" s="11">
        <f t="shared" si="119"/>
        <v>8374</v>
      </c>
      <c r="FU42" s="11">
        <v>110</v>
      </c>
      <c r="FV42" s="11">
        <v>65</v>
      </c>
      <c r="FW42" s="14">
        <f t="shared" si="120"/>
        <v>80</v>
      </c>
      <c r="FX42" s="11">
        <f t="shared" si="121"/>
        <v>8140</v>
      </c>
      <c r="FY42" s="12">
        <v>4</v>
      </c>
      <c r="FZ42" s="12">
        <v>2</v>
      </c>
      <c r="GA42" s="16">
        <v>96</v>
      </c>
      <c r="GB42" s="16">
        <f t="shared" si="26"/>
        <v>88.073394495412842</v>
      </c>
      <c r="GC42" s="12">
        <v>104</v>
      </c>
      <c r="GD42" s="16">
        <f t="shared" si="27"/>
        <v>95.412844036697251</v>
      </c>
      <c r="GE42" s="16">
        <v>106</v>
      </c>
      <c r="GF42" s="16">
        <f t="shared" si="28"/>
        <v>88.333333333333329</v>
      </c>
      <c r="GG42" s="16">
        <v>115</v>
      </c>
      <c r="GH42" s="16">
        <f t="shared" si="29"/>
        <v>95.833333333333329</v>
      </c>
      <c r="GI42" s="16">
        <v>68.099999999999994</v>
      </c>
      <c r="GJ42" s="16">
        <f t="shared" si="30"/>
        <v>8.0971659919028411</v>
      </c>
      <c r="GK42" s="12">
        <v>70.400000000000006</v>
      </c>
      <c r="GL42" s="16">
        <f t="shared" si="31"/>
        <v>4.9932523616733988</v>
      </c>
      <c r="GM42" s="11">
        <v>114</v>
      </c>
      <c r="GN42" s="18">
        <f t="shared" si="32"/>
        <v>5.7851239669421517</v>
      </c>
      <c r="GO42" s="12">
        <v>120</v>
      </c>
      <c r="GP42" s="18">
        <f t="shared" si="33"/>
        <v>0.8264462809917319</v>
      </c>
      <c r="GQ42" s="18">
        <v>195</v>
      </c>
      <c r="GR42" s="18">
        <f t="shared" si="34"/>
        <v>183.96226415094338</v>
      </c>
      <c r="GS42" s="18">
        <v>134</v>
      </c>
      <c r="GT42" s="18">
        <f t="shared" si="35"/>
        <v>126.41509433962264</v>
      </c>
      <c r="GU42" s="18">
        <v>428</v>
      </c>
      <c r="GV42" s="18"/>
      <c r="GW42" s="18">
        <v>362</v>
      </c>
      <c r="GX42" s="18"/>
      <c r="GY42" s="17">
        <v>6</v>
      </c>
      <c r="GZ42" s="12">
        <v>5.0999999999999996</v>
      </c>
      <c r="HA42" s="18">
        <v>3.46</v>
      </c>
      <c r="HB42" s="12">
        <v>3.19</v>
      </c>
      <c r="HC42" s="16">
        <v>7.7</v>
      </c>
      <c r="HD42" s="12">
        <v>7.4</v>
      </c>
      <c r="HE42" s="16">
        <v>75.400000000000006</v>
      </c>
      <c r="HF42" s="11">
        <v>120</v>
      </c>
      <c r="HG42" s="11">
        <v>9</v>
      </c>
      <c r="HH42" s="11">
        <v>7</v>
      </c>
      <c r="HI42" s="11">
        <v>5</v>
      </c>
      <c r="HJ42" s="11">
        <v>4</v>
      </c>
      <c r="HK42" s="12">
        <f t="shared" si="36"/>
        <v>792</v>
      </c>
      <c r="HL42" s="12">
        <f t="shared" si="37"/>
        <v>616</v>
      </c>
      <c r="HM42" s="12">
        <f t="shared" si="38"/>
        <v>440</v>
      </c>
      <c r="HN42" s="12">
        <f t="shared" si="39"/>
        <v>352</v>
      </c>
      <c r="HO42" s="12">
        <f t="shared" si="122"/>
        <v>25</v>
      </c>
      <c r="HP42" s="12">
        <f t="shared" si="40"/>
        <v>2200</v>
      </c>
      <c r="HQ42" s="11">
        <v>9</v>
      </c>
      <c r="HR42" s="11">
        <v>8</v>
      </c>
      <c r="HS42" s="11">
        <v>6</v>
      </c>
      <c r="HT42" s="11">
        <v>4</v>
      </c>
      <c r="HU42" s="12">
        <f t="shared" si="41"/>
        <v>864</v>
      </c>
      <c r="HV42" s="12">
        <f t="shared" si="42"/>
        <v>768</v>
      </c>
      <c r="HW42" s="12">
        <f t="shared" si="43"/>
        <v>576</v>
      </c>
      <c r="HX42" s="12">
        <f t="shared" si="44"/>
        <v>384</v>
      </c>
      <c r="HY42" s="12">
        <f t="shared" si="123"/>
        <v>27</v>
      </c>
      <c r="HZ42" s="12">
        <f t="shared" si="45"/>
        <v>2592</v>
      </c>
      <c r="IA42" s="12">
        <f t="shared" si="124"/>
        <v>4792</v>
      </c>
      <c r="IB42" s="11">
        <v>159</v>
      </c>
      <c r="IC42" s="11">
        <v>134</v>
      </c>
      <c r="ID42" s="11">
        <v>70</v>
      </c>
      <c r="IE42" s="14">
        <f t="shared" si="125"/>
        <v>91.333333333333329</v>
      </c>
      <c r="IF42" s="12">
        <f t="shared" si="46"/>
        <v>21306</v>
      </c>
      <c r="IG42" s="11">
        <v>0</v>
      </c>
      <c r="IH42" s="11">
        <v>3</v>
      </c>
      <c r="II42" s="11">
        <v>4</v>
      </c>
      <c r="IJ42" s="11">
        <v>5</v>
      </c>
      <c r="IK42" s="11">
        <v>7</v>
      </c>
      <c r="IL42" s="16">
        <f t="shared" si="126"/>
        <v>3.8</v>
      </c>
      <c r="IM42" s="12">
        <v>116</v>
      </c>
      <c r="IN42" s="12">
        <v>101</v>
      </c>
      <c r="IO42" s="12">
        <f t="shared" si="127"/>
        <v>15</v>
      </c>
      <c r="IP42" s="12">
        <v>83</v>
      </c>
      <c r="IQ42" s="12">
        <v>94</v>
      </c>
      <c r="IR42" s="12">
        <v>301</v>
      </c>
      <c r="IS42" s="12">
        <v>312</v>
      </c>
      <c r="IT42" s="12">
        <v>4.4000000000000004</v>
      </c>
      <c r="IU42" s="12">
        <v>2.84</v>
      </c>
      <c r="IV42" s="16">
        <v>6.2</v>
      </c>
      <c r="IW42" s="12">
        <v>2</v>
      </c>
      <c r="IX42" s="11">
        <v>8</v>
      </c>
      <c r="IY42" s="11">
        <v>6</v>
      </c>
      <c r="IZ42" s="11">
        <v>5</v>
      </c>
      <c r="JA42" s="11">
        <v>3</v>
      </c>
      <c r="JB42" s="12">
        <f t="shared" si="47"/>
        <v>704</v>
      </c>
      <c r="JC42" s="12">
        <f t="shared" si="48"/>
        <v>528</v>
      </c>
      <c r="JD42" s="12">
        <f t="shared" si="49"/>
        <v>440</v>
      </c>
      <c r="JE42" s="12">
        <f t="shared" si="50"/>
        <v>264</v>
      </c>
      <c r="JF42" s="12">
        <f t="shared" si="128"/>
        <v>22</v>
      </c>
      <c r="JG42" s="12">
        <f t="shared" si="51"/>
        <v>1936</v>
      </c>
      <c r="JH42" s="11">
        <v>7</v>
      </c>
      <c r="JI42" s="11">
        <v>5</v>
      </c>
      <c r="JJ42" s="11">
        <v>4</v>
      </c>
      <c r="JK42" s="11">
        <v>2</v>
      </c>
      <c r="JL42" s="12">
        <f t="shared" si="52"/>
        <v>672</v>
      </c>
      <c r="JM42" s="12">
        <f t="shared" si="53"/>
        <v>480</v>
      </c>
      <c r="JN42" s="12">
        <f t="shared" si="54"/>
        <v>384</v>
      </c>
      <c r="JO42" s="12">
        <f t="shared" si="55"/>
        <v>192</v>
      </c>
      <c r="JP42" s="12">
        <f t="shared" si="129"/>
        <v>18</v>
      </c>
      <c r="JQ42" s="12">
        <f t="shared" si="56"/>
        <v>1728</v>
      </c>
      <c r="JR42" s="12">
        <f t="shared" si="130"/>
        <v>3664</v>
      </c>
      <c r="JS42" s="11">
        <v>169</v>
      </c>
      <c r="JT42" s="11">
        <v>137</v>
      </c>
      <c r="JU42" s="11">
        <v>70</v>
      </c>
      <c r="JV42" s="14">
        <f t="shared" si="131"/>
        <v>92.333333333333329</v>
      </c>
      <c r="JW42" s="11">
        <f t="shared" si="132"/>
        <v>23153</v>
      </c>
      <c r="JX42" s="11">
        <v>2</v>
      </c>
      <c r="JY42" s="11">
        <v>4</v>
      </c>
      <c r="JZ42" s="11">
        <v>5</v>
      </c>
      <c r="KA42" s="11">
        <v>7</v>
      </c>
      <c r="KB42" s="11">
        <v>8</v>
      </c>
      <c r="KC42" s="16">
        <f t="shared" si="133"/>
        <v>5.2</v>
      </c>
      <c r="KD42" s="12">
        <v>117</v>
      </c>
      <c r="KE42" s="12">
        <v>106</v>
      </c>
      <c r="KF42" s="12">
        <f t="shared" si="134"/>
        <v>11</v>
      </c>
      <c r="KG42" s="12">
        <v>103</v>
      </c>
      <c r="KH42" s="12">
        <v>117</v>
      </c>
      <c r="KI42" s="12">
        <v>333</v>
      </c>
      <c r="KJ42" s="12">
        <v>342</v>
      </c>
      <c r="KK42" s="17">
        <v>4.8</v>
      </c>
      <c r="KL42" s="12">
        <v>2.99</v>
      </c>
      <c r="KM42" s="16">
        <v>6</v>
      </c>
      <c r="KN42" s="12">
        <v>2</v>
      </c>
      <c r="KO42" s="11">
        <v>7</v>
      </c>
      <c r="KP42" s="11">
        <v>4</v>
      </c>
      <c r="KQ42" s="11">
        <v>3</v>
      </c>
      <c r="KR42" s="11">
        <v>2</v>
      </c>
      <c r="KS42" s="12">
        <f t="shared" si="57"/>
        <v>616</v>
      </c>
      <c r="KT42" s="12">
        <f t="shared" si="58"/>
        <v>352</v>
      </c>
      <c r="KU42" s="11">
        <f t="shared" si="59"/>
        <v>264</v>
      </c>
      <c r="KV42" s="12">
        <f t="shared" si="60"/>
        <v>176</v>
      </c>
      <c r="KW42" s="12">
        <f t="shared" si="135"/>
        <v>16</v>
      </c>
      <c r="KX42" s="12">
        <f t="shared" si="61"/>
        <v>1408</v>
      </c>
      <c r="KY42" s="11">
        <v>6</v>
      </c>
      <c r="KZ42" s="11">
        <v>5</v>
      </c>
      <c r="LA42" s="11">
        <v>3</v>
      </c>
      <c r="LB42" s="11">
        <v>2</v>
      </c>
      <c r="LC42" s="12">
        <f t="shared" si="62"/>
        <v>576</v>
      </c>
      <c r="LD42" s="12">
        <f t="shared" si="63"/>
        <v>480</v>
      </c>
      <c r="LE42" s="12">
        <f t="shared" si="64"/>
        <v>288</v>
      </c>
      <c r="LF42" s="12">
        <f t="shared" si="65"/>
        <v>192</v>
      </c>
      <c r="LG42" s="12">
        <f t="shared" si="136"/>
        <v>16</v>
      </c>
      <c r="LH42" s="12">
        <f t="shared" si="66"/>
        <v>1536</v>
      </c>
      <c r="LI42" s="12">
        <f t="shared" si="137"/>
        <v>2944</v>
      </c>
      <c r="LJ42" s="11">
        <v>174</v>
      </c>
      <c r="LK42" s="11">
        <v>132</v>
      </c>
      <c r="LL42" s="11">
        <v>70</v>
      </c>
      <c r="LM42" s="14">
        <f t="shared" si="138"/>
        <v>90.666666666666671</v>
      </c>
      <c r="LN42" s="11">
        <f t="shared" si="139"/>
        <v>22968</v>
      </c>
      <c r="LO42" s="11">
        <v>2</v>
      </c>
      <c r="LP42" s="11">
        <v>4</v>
      </c>
      <c r="LQ42" s="11">
        <v>6</v>
      </c>
      <c r="LR42" s="11">
        <v>7</v>
      </c>
      <c r="LS42" s="11">
        <v>7</v>
      </c>
      <c r="LT42" s="16">
        <f t="shared" si="140"/>
        <v>5.2</v>
      </c>
      <c r="LU42" s="12">
        <v>117</v>
      </c>
      <c r="LV42" s="12">
        <v>126</v>
      </c>
      <c r="LW42" s="12">
        <f t="shared" si="141"/>
        <v>-9</v>
      </c>
      <c r="LX42" s="12">
        <v>121</v>
      </c>
      <c r="LY42" s="12">
        <v>137</v>
      </c>
      <c r="LZ42" s="12">
        <v>342</v>
      </c>
      <c r="MA42" s="12">
        <v>378</v>
      </c>
      <c r="MB42" s="12">
        <v>5.5</v>
      </c>
      <c r="MC42" s="12">
        <v>3.17</v>
      </c>
      <c r="MD42" s="16">
        <v>6.3</v>
      </c>
      <c r="ME42" s="12">
        <v>3</v>
      </c>
      <c r="MF42" s="12">
        <v>5</v>
      </c>
      <c r="MG42" s="11">
        <v>71</v>
      </c>
      <c r="MH42" s="11">
        <v>65</v>
      </c>
      <c r="MI42" s="11">
        <v>120</v>
      </c>
      <c r="MJ42" s="11">
        <v>66</v>
      </c>
      <c r="MK42" s="14">
        <f t="shared" si="142"/>
        <v>84</v>
      </c>
      <c r="ML42" s="11">
        <f t="shared" si="143"/>
        <v>8520</v>
      </c>
      <c r="MM42" s="11">
        <v>132</v>
      </c>
      <c r="MN42" s="11">
        <v>68</v>
      </c>
      <c r="MO42" s="14">
        <f t="shared" si="67"/>
        <v>89.333333333333329</v>
      </c>
      <c r="MP42" s="11">
        <f t="shared" si="144"/>
        <v>8580</v>
      </c>
      <c r="MQ42" s="12">
        <v>6</v>
      </c>
      <c r="MR42" s="12">
        <v>4</v>
      </c>
      <c r="MS42" s="16">
        <v>90</v>
      </c>
      <c r="MT42" s="18">
        <f t="shared" si="68"/>
        <v>82.568807339449535</v>
      </c>
      <c r="MU42" s="18">
        <v>100</v>
      </c>
      <c r="MV42" s="18">
        <f t="shared" si="69"/>
        <v>91.743119266055047</v>
      </c>
      <c r="MW42" s="16">
        <v>96</v>
      </c>
      <c r="MX42" s="18">
        <f t="shared" si="70"/>
        <v>80</v>
      </c>
      <c r="MY42" s="18">
        <v>106</v>
      </c>
      <c r="MZ42" s="18">
        <f t="shared" si="71"/>
        <v>88.333333333333329</v>
      </c>
      <c r="NA42" s="16">
        <v>68.900000000000006</v>
      </c>
      <c r="NB42" s="16">
        <f t="shared" si="72"/>
        <v>8.6206896551724128</v>
      </c>
      <c r="NC42" s="12">
        <v>72.400000000000006</v>
      </c>
      <c r="ND42" s="18">
        <f t="shared" si="73"/>
        <v>3.9787798408488015</v>
      </c>
      <c r="NE42" s="12">
        <v>110</v>
      </c>
      <c r="NF42" s="18">
        <f t="shared" si="74"/>
        <v>8.3333333333333286</v>
      </c>
      <c r="NG42" s="12">
        <v>114</v>
      </c>
      <c r="NH42" s="18">
        <f t="shared" si="75"/>
        <v>5</v>
      </c>
      <c r="NI42" s="12">
        <v>291</v>
      </c>
      <c r="NJ42" s="18">
        <f t="shared" si="76"/>
        <v>212.4087591240876</v>
      </c>
      <c r="NK42" s="12">
        <v>206</v>
      </c>
      <c r="NL42" s="18">
        <f t="shared" si="77"/>
        <v>150.36496350364965</v>
      </c>
      <c r="NM42" s="12">
        <v>519</v>
      </c>
      <c r="NN42" s="12">
        <v>433</v>
      </c>
      <c r="NO42" s="12">
        <v>6.2</v>
      </c>
      <c r="NP42" s="12">
        <v>5.4</v>
      </c>
      <c r="NQ42" s="12">
        <v>3.31</v>
      </c>
      <c r="NR42" s="12">
        <v>3.35</v>
      </c>
      <c r="NS42" s="16">
        <v>6.5</v>
      </c>
      <c r="NT42" s="11">
        <v>6.7</v>
      </c>
      <c r="NU42" s="12">
        <f t="shared" si="78"/>
        <v>7568</v>
      </c>
      <c r="NV42" s="12">
        <f t="shared" si="79"/>
        <v>8352</v>
      </c>
      <c r="NW42" s="12">
        <f t="shared" si="145"/>
        <v>15920</v>
      </c>
      <c r="NX42" s="12">
        <f t="shared" si="80"/>
        <v>5544</v>
      </c>
      <c r="NY42" s="12">
        <f t="shared" si="81"/>
        <v>5856</v>
      </c>
      <c r="NZ42" s="12">
        <f t="shared" si="146"/>
        <v>11400</v>
      </c>
    </row>
    <row r="43" spans="1:390" x14ac:dyDescent="0.3">
      <c r="A43" s="13">
        <v>42</v>
      </c>
      <c r="B43" s="14">
        <v>30</v>
      </c>
      <c r="C43" s="15">
        <v>4.3</v>
      </c>
      <c r="D43" s="16">
        <v>89.4</v>
      </c>
      <c r="E43" s="11">
        <v>1.78</v>
      </c>
      <c r="F43" s="16">
        <f t="shared" si="82"/>
        <v>28.216134326473931</v>
      </c>
      <c r="G43" s="16">
        <v>92</v>
      </c>
      <c r="H43" s="16">
        <v>97.5</v>
      </c>
      <c r="I43" s="16">
        <v>5.5</v>
      </c>
      <c r="J43" s="16">
        <v>4.5</v>
      </c>
      <c r="K43" s="16">
        <v>5</v>
      </c>
      <c r="L43" s="16">
        <v>7.5</v>
      </c>
      <c r="M43" s="16">
        <v>5.5</v>
      </c>
      <c r="N43" s="16">
        <v>8</v>
      </c>
      <c r="O43" s="16">
        <v>5.5</v>
      </c>
      <c r="P43" s="16">
        <v>4</v>
      </c>
      <c r="Q43" s="16">
        <v>7.5</v>
      </c>
      <c r="R43" s="16">
        <v>3</v>
      </c>
      <c r="S43" s="16">
        <f t="shared" si="83"/>
        <v>56</v>
      </c>
      <c r="T43" s="16">
        <f t="shared" si="0"/>
        <v>9.4550000000000001</v>
      </c>
      <c r="U43" s="16">
        <f t="shared" si="1"/>
        <v>20.042547567707572</v>
      </c>
      <c r="V43" s="16">
        <f t="shared" si="2"/>
        <v>0.94358974358974357</v>
      </c>
      <c r="W43" s="16">
        <f t="shared" si="3"/>
        <v>17.918037525530572</v>
      </c>
      <c r="X43" s="16">
        <f t="shared" si="4"/>
        <v>71.481962474469441</v>
      </c>
      <c r="Y43" s="16">
        <f t="shared" si="84"/>
        <v>79.957452432292428</v>
      </c>
      <c r="Z43" s="14">
        <v>105</v>
      </c>
      <c r="AA43" s="16">
        <v>6.5</v>
      </c>
      <c r="AB43" s="16">
        <f t="shared" si="85"/>
        <v>55.853920515574657</v>
      </c>
      <c r="AC43" s="16">
        <f t="shared" si="86"/>
        <v>1.6834999999999998</v>
      </c>
      <c r="AD43" s="16">
        <v>87</v>
      </c>
      <c r="AE43" s="16">
        <v>96</v>
      </c>
      <c r="AF43" s="16">
        <v>87</v>
      </c>
      <c r="AG43" s="16">
        <v>100</v>
      </c>
      <c r="AH43" s="16">
        <f t="shared" si="87"/>
        <v>69.600000000000009</v>
      </c>
      <c r="AI43" s="16">
        <f t="shared" si="88"/>
        <v>80</v>
      </c>
      <c r="AJ43" s="11">
        <v>70</v>
      </c>
      <c r="AK43" s="11">
        <v>80</v>
      </c>
      <c r="AL43" s="16">
        <v>77.900000000000006</v>
      </c>
      <c r="AM43" s="11">
        <v>125</v>
      </c>
      <c r="AN43" s="11">
        <v>10</v>
      </c>
      <c r="AO43" s="11">
        <v>9</v>
      </c>
      <c r="AP43" s="11">
        <v>7</v>
      </c>
      <c r="AQ43" s="11">
        <v>6</v>
      </c>
      <c r="AR43" s="11">
        <v>5</v>
      </c>
      <c r="AS43" s="11">
        <f t="shared" si="89"/>
        <v>630</v>
      </c>
      <c r="AT43" s="11">
        <f t="shared" si="90"/>
        <v>490</v>
      </c>
      <c r="AU43" s="11">
        <f t="shared" si="91"/>
        <v>420</v>
      </c>
      <c r="AV43" s="11">
        <f t="shared" si="92"/>
        <v>350</v>
      </c>
      <c r="AW43" s="11">
        <f t="shared" si="93"/>
        <v>27</v>
      </c>
      <c r="AX43" s="11">
        <f t="shared" si="5"/>
        <v>1890</v>
      </c>
      <c r="AY43" s="11">
        <v>10</v>
      </c>
      <c r="AZ43" s="11">
        <v>8</v>
      </c>
      <c r="BA43" s="11">
        <v>6</v>
      </c>
      <c r="BB43" s="11">
        <v>5</v>
      </c>
      <c r="BC43" s="11">
        <f t="shared" si="147"/>
        <v>800</v>
      </c>
      <c r="BD43" s="11">
        <f t="shared" si="94"/>
        <v>640</v>
      </c>
      <c r="BE43" s="11">
        <f t="shared" si="95"/>
        <v>480</v>
      </c>
      <c r="BF43" s="11">
        <f t="shared" si="96"/>
        <v>400</v>
      </c>
      <c r="BG43" s="11">
        <f t="shared" si="97"/>
        <v>29</v>
      </c>
      <c r="BH43" s="12">
        <f t="shared" si="98"/>
        <v>2320</v>
      </c>
      <c r="BI43" s="12">
        <f t="shared" si="99"/>
        <v>4210</v>
      </c>
      <c r="BJ43" s="11">
        <v>137</v>
      </c>
      <c r="BK43" s="11">
        <v>125</v>
      </c>
      <c r="BL43" s="11">
        <v>62</v>
      </c>
      <c r="BM43" s="14">
        <f t="shared" si="100"/>
        <v>83</v>
      </c>
      <c r="BN43" s="11">
        <f t="shared" si="101"/>
        <v>17125</v>
      </c>
      <c r="BO43" s="11">
        <v>0</v>
      </c>
      <c r="BP43" s="11">
        <v>1</v>
      </c>
      <c r="BQ43" s="11">
        <v>3</v>
      </c>
      <c r="BR43" s="11">
        <v>5</v>
      </c>
      <c r="BS43" s="11">
        <v>6</v>
      </c>
      <c r="BT43" s="16">
        <f t="shared" si="102"/>
        <v>3</v>
      </c>
      <c r="BU43" s="12">
        <v>99</v>
      </c>
      <c r="BV43" s="12">
        <v>69</v>
      </c>
      <c r="BW43" s="12">
        <f t="shared" si="103"/>
        <v>30</v>
      </c>
      <c r="BX43" s="12">
        <v>92</v>
      </c>
      <c r="BY43" s="12">
        <v>97</v>
      </c>
      <c r="BZ43" s="12">
        <v>304</v>
      </c>
      <c r="CA43" s="12">
        <v>312</v>
      </c>
      <c r="CB43" s="17">
        <v>3.9</v>
      </c>
      <c r="CC43" s="18">
        <v>3.1</v>
      </c>
      <c r="CD43" s="16">
        <v>8.6999999999999993</v>
      </c>
      <c r="CE43" s="12">
        <v>4</v>
      </c>
      <c r="CF43" s="11">
        <v>9</v>
      </c>
      <c r="CG43" s="11">
        <v>7</v>
      </c>
      <c r="CH43" s="11">
        <v>6</v>
      </c>
      <c r="CI43" s="11">
        <v>4</v>
      </c>
      <c r="CJ43" s="11">
        <f t="shared" si="6"/>
        <v>630</v>
      </c>
      <c r="CK43" s="11">
        <f t="shared" si="7"/>
        <v>490</v>
      </c>
      <c r="CL43" s="11">
        <f t="shared" si="8"/>
        <v>420</v>
      </c>
      <c r="CM43" s="11">
        <f t="shared" si="9"/>
        <v>280</v>
      </c>
      <c r="CN43" s="11">
        <f t="shared" si="104"/>
        <v>26</v>
      </c>
      <c r="CO43" s="12">
        <f t="shared" si="10"/>
        <v>1820</v>
      </c>
      <c r="CP43" s="11">
        <v>9</v>
      </c>
      <c r="CQ43" s="11">
        <v>7</v>
      </c>
      <c r="CR43" s="11">
        <v>6</v>
      </c>
      <c r="CS43" s="11">
        <v>5</v>
      </c>
      <c r="CT43" s="12">
        <f t="shared" si="11"/>
        <v>720</v>
      </c>
      <c r="CU43" s="12">
        <f t="shared" si="12"/>
        <v>560</v>
      </c>
      <c r="CV43" s="12">
        <f t="shared" si="13"/>
        <v>480</v>
      </c>
      <c r="CW43" s="12">
        <f t="shared" si="14"/>
        <v>400</v>
      </c>
      <c r="CX43" s="12">
        <f t="shared" si="15"/>
        <v>2160</v>
      </c>
      <c r="CY43" s="12">
        <f t="shared" si="105"/>
        <v>27</v>
      </c>
      <c r="CZ43" s="12">
        <f t="shared" si="106"/>
        <v>3980</v>
      </c>
      <c r="DA43" s="11">
        <v>147</v>
      </c>
      <c r="DB43" s="11">
        <v>125</v>
      </c>
      <c r="DC43" s="11">
        <v>65</v>
      </c>
      <c r="DD43" s="14">
        <f t="shared" si="107"/>
        <v>85</v>
      </c>
      <c r="DE43" s="11">
        <f t="shared" si="108"/>
        <v>18375</v>
      </c>
      <c r="DF43" s="11">
        <v>1</v>
      </c>
      <c r="DG43" s="11">
        <v>2</v>
      </c>
      <c r="DH43" s="11">
        <v>3</v>
      </c>
      <c r="DI43" s="11">
        <v>5</v>
      </c>
      <c r="DJ43" s="11">
        <v>7</v>
      </c>
      <c r="DK43" s="16">
        <f t="shared" si="109"/>
        <v>3.6</v>
      </c>
      <c r="DL43" s="12">
        <v>106</v>
      </c>
      <c r="DM43" s="12">
        <v>74</v>
      </c>
      <c r="DN43" s="12">
        <f t="shared" si="110"/>
        <v>32</v>
      </c>
      <c r="DO43" s="12">
        <v>96</v>
      </c>
      <c r="DP43" s="12">
        <v>103</v>
      </c>
      <c r="DQ43" s="12">
        <v>318</v>
      </c>
      <c r="DR43" s="12">
        <v>326</v>
      </c>
      <c r="DS43" s="17">
        <v>5.9</v>
      </c>
      <c r="DT43" s="18">
        <v>3.29</v>
      </c>
      <c r="DU43" s="16">
        <v>8.8000000000000007</v>
      </c>
      <c r="DV43" s="12">
        <v>4</v>
      </c>
      <c r="DW43" s="11">
        <v>8</v>
      </c>
      <c r="DX43" s="11">
        <v>7</v>
      </c>
      <c r="DY43" s="11">
        <v>6</v>
      </c>
      <c r="DZ43" s="11">
        <v>5</v>
      </c>
      <c r="EA43" s="12">
        <f t="shared" si="16"/>
        <v>560</v>
      </c>
      <c r="EB43" s="12">
        <f t="shared" si="17"/>
        <v>490</v>
      </c>
      <c r="EC43" s="12">
        <f t="shared" si="18"/>
        <v>420</v>
      </c>
      <c r="ED43" s="12">
        <f t="shared" si="19"/>
        <v>350</v>
      </c>
      <c r="EE43" s="12">
        <f t="shared" si="111"/>
        <v>26</v>
      </c>
      <c r="EF43" s="12">
        <f t="shared" si="20"/>
        <v>1820</v>
      </c>
      <c r="EG43" s="11">
        <v>9</v>
      </c>
      <c r="EH43" s="11">
        <v>8</v>
      </c>
      <c r="EI43" s="11">
        <v>6</v>
      </c>
      <c r="EJ43" s="11">
        <v>5</v>
      </c>
      <c r="EK43" s="12">
        <f t="shared" si="21"/>
        <v>720</v>
      </c>
      <c r="EL43" s="12">
        <f t="shared" si="22"/>
        <v>640</v>
      </c>
      <c r="EM43" s="12">
        <f t="shared" si="23"/>
        <v>480</v>
      </c>
      <c r="EN43" s="12">
        <f t="shared" si="24"/>
        <v>400</v>
      </c>
      <c r="EO43" s="12">
        <f t="shared" si="112"/>
        <v>28</v>
      </c>
      <c r="EP43" s="12">
        <f t="shared" si="25"/>
        <v>2240</v>
      </c>
      <c r="EQ43" s="12">
        <f t="shared" si="113"/>
        <v>4060</v>
      </c>
      <c r="ER43" s="11">
        <v>141</v>
      </c>
      <c r="ES43" s="11">
        <v>121</v>
      </c>
      <c r="ET43" s="11">
        <v>68</v>
      </c>
      <c r="EU43" s="14">
        <f t="shared" si="114"/>
        <v>85.666666666666671</v>
      </c>
      <c r="EV43" s="11">
        <f t="shared" si="115"/>
        <v>17061</v>
      </c>
      <c r="EW43" s="11">
        <v>1</v>
      </c>
      <c r="EX43" s="11">
        <v>2</v>
      </c>
      <c r="EY43" s="11">
        <v>3</v>
      </c>
      <c r="EZ43" s="11">
        <v>6</v>
      </c>
      <c r="FA43" s="11">
        <v>8</v>
      </c>
      <c r="FB43" s="11">
        <f t="shared" si="116"/>
        <v>4</v>
      </c>
      <c r="FC43" s="12">
        <v>110</v>
      </c>
      <c r="FD43" s="12">
        <v>81</v>
      </c>
      <c r="FE43" s="12">
        <f t="shared" si="117"/>
        <v>29</v>
      </c>
      <c r="FF43" s="12">
        <v>103</v>
      </c>
      <c r="FG43" s="12">
        <v>110</v>
      </c>
      <c r="FH43" s="12">
        <v>322</v>
      </c>
      <c r="FI43" s="12">
        <v>329</v>
      </c>
      <c r="FJ43" s="12">
        <v>4.5</v>
      </c>
      <c r="FK43" s="18">
        <v>3.45</v>
      </c>
      <c r="FL43" s="16">
        <v>8.6</v>
      </c>
      <c r="FM43" s="12">
        <v>4</v>
      </c>
      <c r="FN43" s="12">
        <v>6</v>
      </c>
      <c r="FO43" s="11">
        <v>81</v>
      </c>
      <c r="FP43" s="11">
        <v>77</v>
      </c>
      <c r="FQ43" s="11">
        <v>102</v>
      </c>
      <c r="FR43" s="11">
        <v>82</v>
      </c>
      <c r="FS43" s="14">
        <f t="shared" si="118"/>
        <v>88.666666666666671</v>
      </c>
      <c r="FT43" s="11">
        <f t="shared" si="119"/>
        <v>8262</v>
      </c>
      <c r="FU43" s="11">
        <v>106</v>
      </c>
      <c r="FV43" s="11">
        <v>85</v>
      </c>
      <c r="FW43" s="14">
        <f t="shared" si="120"/>
        <v>92</v>
      </c>
      <c r="FX43" s="11">
        <f t="shared" si="121"/>
        <v>8162</v>
      </c>
      <c r="FY43" s="12">
        <v>3</v>
      </c>
      <c r="FZ43" s="12">
        <v>2</v>
      </c>
      <c r="GA43" s="16">
        <v>77</v>
      </c>
      <c r="GB43" s="16">
        <f t="shared" si="26"/>
        <v>88.505747126436788</v>
      </c>
      <c r="GC43" s="12">
        <v>85</v>
      </c>
      <c r="GD43" s="16">
        <f t="shared" si="27"/>
        <v>97.701149425287355</v>
      </c>
      <c r="GE43" s="16">
        <v>88</v>
      </c>
      <c r="GF43" s="16">
        <f t="shared" si="28"/>
        <v>88</v>
      </c>
      <c r="GG43" s="16">
        <v>94</v>
      </c>
      <c r="GH43" s="16">
        <f t="shared" si="29"/>
        <v>94</v>
      </c>
      <c r="GI43" s="16">
        <v>73.400000000000006</v>
      </c>
      <c r="GJ43" s="16">
        <f t="shared" si="30"/>
        <v>5.7766367137355559</v>
      </c>
      <c r="GK43" s="12">
        <v>76.099999999999994</v>
      </c>
      <c r="GL43" s="16">
        <f t="shared" si="31"/>
        <v>2.3106546854942422</v>
      </c>
      <c r="GM43" s="11">
        <v>118</v>
      </c>
      <c r="GN43" s="18">
        <f t="shared" si="32"/>
        <v>5.5999999999999943</v>
      </c>
      <c r="GO43" s="12">
        <v>122</v>
      </c>
      <c r="GP43" s="18">
        <f t="shared" si="33"/>
        <v>2.4000000000000057</v>
      </c>
      <c r="GQ43" s="18">
        <v>203</v>
      </c>
      <c r="GR43" s="18">
        <f t="shared" si="34"/>
        <v>184.54545454545453</v>
      </c>
      <c r="GS43" s="18">
        <v>127</v>
      </c>
      <c r="GT43" s="18">
        <f t="shared" si="35"/>
        <v>115.45454545454545</v>
      </c>
      <c r="GU43" s="18">
        <v>435</v>
      </c>
      <c r="GV43" s="18"/>
      <c r="GW43" s="18">
        <v>355</v>
      </c>
      <c r="GX43" s="18"/>
      <c r="GY43" s="17">
        <v>6.6</v>
      </c>
      <c r="GZ43" s="12">
        <v>6.1</v>
      </c>
      <c r="HA43" s="18">
        <v>3.56</v>
      </c>
      <c r="HB43" s="12">
        <v>3.21</v>
      </c>
      <c r="HC43" s="16">
        <v>8.4</v>
      </c>
      <c r="HD43" s="12">
        <v>8.6</v>
      </c>
      <c r="HE43" s="16">
        <v>78.900000000000006</v>
      </c>
      <c r="HF43" s="11">
        <v>126</v>
      </c>
      <c r="HG43" s="11">
        <v>9</v>
      </c>
      <c r="HH43" s="11">
        <v>7</v>
      </c>
      <c r="HI43" s="11">
        <v>5</v>
      </c>
      <c r="HJ43" s="11">
        <v>5</v>
      </c>
      <c r="HK43" s="12">
        <f t="shared" si="36"/>
        <v>630</v>
      </c>
      <c r="HL43" s="12">
        <f t="shared" si="37"/>
        <v>490</v>
      </c>
      <c r="HM43" s="12">
        <f t="shared" si="38"/>
        <v>350</v>
      </c>
      <c r="HN43" s="12">
        <f t="shared" si="39"/>
        <v>350</v>
      </c>
      <c r="HO43" s="12">
        <f t="shared" si="122"/>
        <v>26</v>
      </c>
      <c r="HP43" s="12">
        <f t="shared" si="40"/>
        <v>1820</v>
      </c>
      <c r="HQ43" s="11">
        <v>10</v>
      </c>
      <c r="HR43" s="11">
        <v>8</v>
      </c>
      <c r="HS43" s="11">
        <v>6</v>
      </c>
      <c r="HT43" s="11">
        <v>5</v>
      </c>
      <c r="HU43" s="12">
        <f t="shared" si="41"/>
        <v>800</v>
      </c>
      <c r="HV43" s="12">
        <f t="shared" si="42"/>
        <v>640</v>
      </c>
      <c r="HW43" s="12">
        <f t="shared" si="43"/>
        <v>480</v>
      </c>
      <c r="HX43" s="12">
        <f t="shared" si="44"/>
        <v>400</v>
      </c>
      <c r="HY43" s="12">
        <f t="shared" si="123"/>
        <v>29</v>
      </c>
      <c r="HZ43" s="12">
        <f t="shared" si="45"/>
        <v>2320</v>
      </c>
      <c r="IA43" s="12">
        <f t="shared" si="124"/>
        <v>4140</v>
      </c>
      <c r="IB43" s="11">
        <v>163</v>
      </c>
      <c r="IC43" s="11">
        <v>131</v>
      </c>
      <c r="ID43" s="11">
        <v>71</v>
      </c>
      <c r="IE43" s="14">
        <f t="shared" si="125"/>
        <v>91</v>
      </c>
      <c r="IF43" s="12">
        <f t="shared" si="46"/>
        <v>21353</v>
      </c>
      <c r="IG43" s="11">
        <v>0</v>
      </c>
      <c r="IH43" s="11">
        <v>2</v>
      </c>
      <c r="II43" s="11">
        <v>3</v>
      </c>
      <c r="IJ43" s="11">
        <v>4</v>
      </c>
      <c r="IK43" s="11">
        <v>6</v>
      </c>
      <c r="IL43" s="16">
        <f t="shared" si="126"/>
        <v>3</v>
      </c>
      <c r="IM43" s="12">
        <v>127</v>
      </c>
      <c r="IN43" s="12">
        <v>118</v>
      </c>
      <c r="IO43" s="12">
        <f t="shared" si="127"/>
        <v>9</v>
      </c>
      <c r="IP43" s="12">
        <v>95</v>
      </c>
      <c r="IQ43" s="12">
        <v>106</v>
      </c>
      <c r="IR43" s="12">
        <v>312</v>
      </c>
      <c r="IS43" s="12">
        <v>319</v>
      </c>
      <c r="IT43" s="12">
        <v>4.9000000000000004</v>
      </c>
      <c r="IU43" s="18">
        <v>3</v>
      </c>
      <c r="IV43" s="16">
        <v>6.9</v>
      </c>
      <c r="IW43" s="12">
        <v>3</v>
      </c>
      <c r="IX43" s="11">
        <v>9</v>
      </c>
      <c r="IY43" s="11">
        <v>6</v>
      </c>
      <c r="IZ43" s="11">
        <v>4</v>
      </c>
      <c r="JA43" s="11">
        <v>3</v>
      </c>
      <c r="JB43" s="12">
        <f t="shared" si="47"/>
        <v>630</v>
      </c>
      <c r="JC43" s="12">
        <f t="shared" si="48"/>
        <v>420</v>
      </c>
      <c r="JD43" s="12">
        <f t="shared" si="49"/>
        <v>280</v>
      </c>
      <c r="JE43" s="12">
        <f t="shared" si="50"/>
        <v>210</v>
      </c>
      <c r="JF43" s="12">
        <f t="shared" si="128"/>
        <v>22</v>
      </c>
      <c r="JG43" s="12">
        <f t="shared" si="51"/>
        <v>1540</v>
      </c>
      <c r="JH43" s="11">
        <v>8</v>
      </c>
      <c r="JI43" s="11">
        <v>6</v>
      </c>
      <c r="JJ43" s="11">
        <v>4</v>
      </c>
      <c r="JK43" s="11">
        <v>2</v>
      </c>
      <c r="JL43" s="12">
        <f t="shared" si="52"/>
        <v>640</v>
      </c>
      <c r="JM43" s="12">
        <f t="shared" si="53"/>
        <v>480</v>
      </c>
      <c r="JN43" s="12">
        <f t="shared" si="54"/>
        <v>320</v>
      </c>
      <c r="JO43" s="12">
        <f t="shared" si="55"/>
        <v>160</v>
      </c>
      <c r="JP43" s="12">
        <f t="shared" si="129"/>
        <v>20</v>
      </c>
      <c r="JQ43" s="12">
        <f t="shared" si="56"/>
        <v>1600</v>
      </c>
      <c r="JR43" s="12">
        <f t="shared" si="130"/>
        <v>3140</v>
      </c>
      <c r="JS43" s="11">
        <v>166</v>
      </c>
      <c r="JT43" s="11">
        <v>133</v>
      </c>
      <c r="JU43" s="11">
        <v>71</v>
      </c>
      <c r="JV43" s="14">
        <f t="shared" si="131"/>
        <v>91.666666666666671</v>
      </c>
      <c r="JW43" s="11">
        <f t="shared" si="132"/>
        <v>22078</v>
      </c>
      <c r="JX43" s="11">
        <v>1</v>
      </c>
      <c r="JY43" s="11">
        <v>2</v>
      </c>
      <c r="JZ43" s="11">
        <v>3</v>
      </c>
      <c r="KA43" s="11">
        <v>5</v>
      </c>
      <c r="KB43" s="11">
        <v>7</v>
      </c>
      <c r="KC43" s="16">
        <f t="shared" si="133"/>
        <v>3.6</v>
      </c>
      <c r="KD43" s="12">
        <v>120</v>
      </c>
      <c r="KE43" s="12">
        <v>116</v>
      </c>
      <c r="KF43" s="12">
        <f t="shared" si="134"/>
        <v>4</v>
      </c>
      <c r="KG43" s="12">
        <v>106</v>
      </c>
      <c r="KH43" s="12">
        <v>121</v>
      </c>
      <c r="KI43" s="12">
        <v>331</v>
      </c>
      <c r="KJ43" s="12">
        <v>346</v>
      </c>
      <c r="KK43" s="17">
        <v>5</v>
      </c>
      <c r="KL43" s="18">
        <v>3.19</v>
      </c>
      <c r="KM43" s="16">
        <v>6.4</v>
      </c>
      <c r="KN43" s="12">
        <v>3</v>
      </c>
      <c r="KO43" s="11">
        <v>9</v>
      </c>
      <c r="KP43" s="11">
        <v>6</v>
      </c>
      <c r="KQ43" s="11">
        <v>4</v>
      </c>
      <c r="KR43" s="11">
        <v>3</v>
      </c>
      <c r="KS43" s="12">
        <f t="shared" si="57"/>
        <v>630</v>
      </c>
      <c r="KT43" s="12">
        <f t="shared" si="58"/>
        <v>420</v>
      </c>
      <c r="KU43" s="11">
        <f t="shared" si="59"/>
        <v>280</v>
      </c>
      <c r="KV43" s="12">
        <f t="shared" si="60"/>
        <v>210</v>
      </c>
      <c r="KW43" s="12">
        <f t="shared" si="135"/>
        <v>22</v>
      </c>
      <c r="KX43" s="12">
        <f t="shared" si="61"/>
        <v>1540</v>
      </c>
      <c r="KY43" s="11">
        <v>7</v>
      </c>
      <c r="KZ43" s="11">
        <v>6</v>
      </c>
      <c r="LA43" s="11">
        <v>4</v>
      </c>
      <c r="LB43" s="11">
        <v>2</v>
      </c>
      <c r="LC43" s="12">
        <f t="shared" si="62"/>
        <v>560</v>
      </c>
      <c r="LD43" s="12">
        <f t="shared" si="63"/>
        <v>480</v>
      </c>
      <c r="LE43" s="12">
        <f t="shared" si="64"/>
        <v>320</v>
      </c>
      <c r="LF43" s="12">
        <f t="shared" si="65"/>
        <v>160</v>
      </c>
      <c r="LG43" s="12">
        <f t="shared" si="136"/>
        <v>19</v>
      </c>
      <c r="LH43" s="12">
        <f t="shared" si="66"/>
        <v>1520</v>
      </c>
      <c r="LI43" s="12">
        <f t="shared" si="137"/>
        <v>3060</v>
      </c>
      <c r="LJ43" s="11">
        <v>170</v>
      </c>
      <c r="LK43" s="11">
        <v>131</v>
      </c>
      <c r="LL43" s="11">
        <v>71</v>
      </c>
      <c r="LM43" s="14">
        <f t="shared" si="138"/>
        <v>91</v>
      </c>
      <c r="LN43" s="11">
        <f t="shared" si="139"/>
        <v>22270</v>
      </c>
      <c r="LO43" s="11">
        <v>2</v>
      </c>
      <c r="LP43" s="11">
        <v>3</v>
      </c>
      <c r="LQ43" s="11">
        <v>4</v>
      </c>
      <c r="LR43" s="11">
        <v>6</v>
      </c>
      <c r="LS43" s="11">
        <v>8</v>
      </c>
      <c r="LT43" s="16">
        <f t="shared" si="140"/>
        <v>4.5999999999999996</v>
      </c>
      <c r="LU43" s="12">
        <v>118</v>
      </c>
      <c r="LV43" s="12">
        <v>130</v>
      </c>
      <c r="LW43" s="12">
        <f t="shared" si="141"/>
        <v>-12</v>
      </c>
      <c r="LX43" s="12">
        <v>113</v>
      </c>
      <c r="LY43" s="12">
        <v>134</v>
      </c>
      <c r="LZ43" s="12">
        <v>333</v>
      </c>
      <c r="MA43" s="12">
        <v>361</v>
      </c>
      <c r="MB43" s="12">
        <v>5.9</v>
      </c>
      <c r="MC43" s="18">
        <v>3.26</v>
      </c>
      <c r="MD43" s="16">
        <v>6.5</v>
      </c>
      <c r="ME43" s="12">
        <v>3</v>
      </c>
      <c r="MF43" s="12">
        <v>5</v>
      </c>
      <c r="MG43" s="11">
        <v>79</v>
      </c>
      <c r="MH43" s="11">
        <v>85</v>
      </c>
      <c r="MI43" s="11">
        <v>121</v>
      </c>
      <c r="MJ43" s="11">
        <v>70</v>
      </c>
      <c r="MK43" s="14">
        <f t="shared" si="142"/>
        <v>87</v>
      </c>
      <c r="ML43" s="11">
        <f t="shared" si="143"/>
        <v>9559</v>
      </c>
      <c r="MM43" s="11">
        <v>130</v>
      </c>
      <c r="MN43" s="11">
        <v>72</v>
      </c>
      <c r="MO43" s="14">
        <f t="shared" si="67"/>
        <v>91.333333333333329</v>
      </c>
      <c r="MP43" s="11">
        <f t="shared" si="144"/>
        <v>11050</v>
      </c>
      <c r="MQ43" s="12">
        <v>4</v>
      </c>
      <c r="MR43" s="12">
        <v>3</v>
      </c>
      <c r="MS43" s="16">
        <v>78</v>
      </c>
      <c r="MT43" s="18">
        <f t="shared" si="68"/>
        <v>89.65517241379311</v>
      </c>
      <c r="MU43" s="18">
        <v>82</v>
      </c>
      <c r="MV43" s="18">
        <f t="shared" si="69"/>
        <v>94.252873563218387</v>
      </c>
      <c r="MW43" s="16">
        <v>82</v>
      </c>
      <c r="MX43" s="18">
        <f t="shared" si="70"/>
        <v>82</v>
      </c>
      <c r="MY43" s="18">
        <v>90</v>
      </c>
      <c r="MZ43" s="18">
        <f t="shared" si="71"/>
        <v>90</v>
      </c>
      <c r="NA43" s="16">
        <v>70.099999999999994</v>
      </c>
      <c r="NB43" s="16">
        <f t="shared" si="72"/>
        <v>11.153358681875815</v>
      </c>
      <c r="NC43" s="12">
        <v>74.900000000000006</v>
      </c>
      <c r="ND43" s="18">
        <f t="shared" si="73"/>
        <v>5.0697084917617161</v>
      </c>
      <c r="NE43" s="12">
        <v>114</v>
      </c>
      <c r="NF43" s="18">
        <f t="shared" si="74"/>
        <v>9.5238095238095184</v>
      </c>
      <c r="NG43" s="12">
        <v>120</v>
      </c>
      <c r="NH43" s="18">
        <f t="shared" si="75"/>
        <v>4.7619047619047592</v>
      </c>
      <c r="NI43" s="12">
        <v>267</v>
      </c>
      <c r="NJ43" s="18">
        <f t="shared" si="76"/>
        <v>199.25373134328359</v>
      </c>
      <c r="NK43" s="12">
        <v>184</v>
      </c>
      <c r="NL43" s="18">
        <f t="shared" si="77"/>
        <v>137.31343283582089</v>
      </c>
      <c r="NM43" s="12">
        <v>496</v>
      </c>
      <c r="NN43" s="12">
        <v>412</v>
      </c>
      <c r="NO43" s="12">
        <v>8.3000000000000007</v>
      </c>
      <c r="NP43" s="12">
        <v>7.6</v>
      </c>
      <c r="NQ43" s="18">
        <v>3.48</v>
      </c>
      <c r="NR43" s="12">
        <v>3.46</v>
      </c>
      <c r="NS43" s="16">
        <v>6.8</v>
      </c>
      <c r="NT43" s="11">
        <v>6.9</v>
      </c>
      <c r="NU43" s="12">
        <f t="shared" si="78"/>
        <v>5530</v>
      </c>
      <c r="NV43" s="12">
        <f t="shared" si="79"/>
        <v>6720</v>
      </c>
      <c r="NW43" s="12">
        <f t="shared" si="145"/>
        <v>12250</v>
      </c>
      <c r="NX43" s="12">
        <f t="shared" si="80"/>
        <v>4900</v>
      </c>
      <c r="NY43" s="12">
        <f t="shared" si="81"/>
        <v>5440</v>
      </c>
      <c r="NZ43" s="12">
        <f t="shared" si="146"/>
        <v>10340</v>
      </c>
    </row>
    <row r="44" spans="1:390" x14ac:dyDescent="0.3">
      <c r="A44" s="13">
        <v>43</v>
      </c>
      <c r="B44" s="14">
        <v>32</v>
      </c>
      <c r="C44" s="15">
        <v>6.3</v>
      </c>
      <c r="D44" s="16">
        <v>97.8</v>
      </c>
      <c r="E44" s="11">
        <v>1.82</v>
      </c>
      <c r="F44" s="16">
        <f t="shared" si="82"/>
        <v>29.525419635309742</v>
      </c>
      <c r="G44" s="16">
        <v>82</v>
      </c>
      <c r="H44" s="16">
        <v>99</v>
      </c>
      <c r="I44" s="16">
        <v>4</v>
      </c>
      <c r="J44" s="16">
        <v>3</v>
      </c>
      <c r="K44" s="16">
        <v>3.5</v>
      </c>
      <c r="L44" s="16">
        <v>6.5</v>
      </c>
      <c r="M44" s="16">
        <v>4</v>
      </c>
      <c r="N44" s="16">
        <v>6.5</v>
      </c>
      <c r="O44" s="16">
        <v>4.5</v>
      </c>
      <c r="P44" s="16">
        <v>2.5</v>
      </c>
      <c r="Q44" s="16">
        <v>9</v>
      </c>
      <c r="R44" s="16">
        <v>2.5</v>
      </c>
      <c r="S44" s="16">
        <f t="shared" si="83"/>
        <v>46</v>
      </c>
      <c r="T44" s="16">
        <f t="shared" si="0"/>
        <v>9.1490000000000009</v>
      </c>
      <c r="U44" s="16">
        <f t="shared" si="1"/>
        <v>21.127455026965436</v>
      </c>
      <c r="V44" s="16">
        <f t="shared" si="2"/>
        <v>0.82828282828282829</v>
      </c>
      <c r="W44" s="16">
        <f t="shared" si="3"/>
        <v>20.662651016372198</v>
      </c>
      <c r="X44" s="16">
        <f t="shared" si="4"/>
        <v>77.137348983627803</v>
      </c>
      <c r="Y44" s="16">
        <f t="shared" si="84"/>
        <v>78.872544973034564</v>
      </c>
      <c r="Z44" s="14">
        <v>86</v>
      </c>
      <c r="AA44" s="12">
        <v>4.3</v>
      </c>
      <c r="AB44" s="16">
        <f t="shared" si="85"/>
        <v>67.556952081696792</v>
      </c>
      <c r="AC44" s="16">
        <f t="shared" si="86"/>
        <v>0.91217333333333328</v>
      </c>
      <c r="AD44" s="16">
        <v>84</v>
      </c>
      <c r="AE44" s="16">
        <v>90</v>
      </c>
      <c r="AF44" s="16">
        <v>84</v>
      </c>
      <c r="AG44" s="16">
        <v>96</v>
      </c>
      <c r="AH44" s="16">
        <f t="shared" si="87"/>
        <v>67.2</v>
      </c>
      <c r="AI44" s="16">
        <f t="shared" si="88"/>
        <v>76.800000000000011</v>
      </c>
      <c r="AJ44" s="11">
        <v>68</v>
      </c>
      <c r="AK44" s="11">
        <v>77</v>
      </c>
      <c r="AL44" s="16">
        <v>81.3</v>
      </c>
      <c r="AM44" s="11">
        <v>126</v>
      </c>
      <c r="AN44" s="11">
        <v>10</v>
      </c>
      <c r="AO44" s="11">
        <v>9</v>
      </c>
      <c r="AP44" s="11">
        <v>7</v>
      </c>
      <c r="AQ44" s="11">
        <v>5</v>
      </c>
      <c r="AR44" s="11">
        <v>4</v>
      </c>
      <c r="AS44" s="11">
        <f t="shared" si="89"/>
        <v>612</v>
      </c>
      <c r="AT44" s="11">
        <f t="shared" si="90"/>
        <v>476</v>
      </c>
      <c r="AU44" s="11">
        <f t="shared" si="91"/>
        <v>340</v>
      </c>
      <c r="AV44" s="11">
        <f t="shared" si="92"/>
        <v>272</v>
      </c>
      <c r="AW44" s="11">
        <f t="shared" si="93"/>
        <v>25</v>
      </c>
      <c r="AX44" s="11">
        <f t="shared" si="5"/>
        <v>1700</v>
      </c>
      <c r="AY44" s="11">
        <v>9</v>
      </c>
      <c r="AZ44" s="11">
        <v>7</v>
      </c>
      <c r="BA44" s="11">
        <v>5</v>
      </c>
      <c r="BB44" s="11">
        <v>4</v>
      </c>
      <c r="BC44" s="11">
        <f t="shared" si="147"/>
        <v>693</v>
      </c>
      <c r="BD44" s="11">
        <f t="shared" si="94"/>
        <v>539</v>
      </c>
      <c r="BE44" s="11">
        <f t="shared" si="95"/>
        <v>385</v>
      </c>
      <c r="BF44" s="11">
        <f t="shared" si="96"/>
        <v>308</v>
      </c>
      <c r="BG44" s="11">
        <f t="shared" si="97"/>
        <v>25</v>
      </c>
      <c r="BH44" s="12">
        <f t="shared" si="98"/>
        <v>1925</v>
      </c>
      <c r="BI44" s="12">
        <f t="shared" si="99"/>
        <v>3625</v>
      </c>
      <c r="BJ44" s="11">
        <v>121</v>
      </c>
      <c r="BK44" s="11">
        <v>155</v>
      </c>
      <c r="BL44" s="11">
        <v>66</v>
      </c>
      <c r="BM44" s="14">
        <f t="shared" si="100"/>
        <v>95.666666666666671</v>
      </c>
      <c r="BN44" s="11">
        <f t="shared" si="101"/>
        <v>18755</v>
      </c>
      <c r="BO44" s="11">
        <v>0</v>
      </c>
      <c r="BP44" s="11">
        <v>1</v>
      </c>
      <c r="BQ44" s="11">
        <v>2</v>
      </c>
      <c r="BR44" s="11">
        <v>4</v>
      </c>
      <c r="BS44" s="11">
        <v>5</v>
      </c>
      <c r="BT44" s="16">
        <f t="shared" si="102"/>
        <v>2.4</v>
      </c>
      <c r="BU44" s="12">
        <v>106</v>
      </c>
      <c r="BV44" s="12">
        <v>81</v>
      </c>
      <c r="BW44" s="12">
        <f t="shared" si="103"/>
        <v>25</v>
      </c>
      <c r="BX44" s="12">
        <v>96</v>
      </c>
      <c r="BY44" s="12">
        <v>103</v>
      </c>
      <c r="BZ44" s="12">
        <v>304</v>
      </c>
      <c r="CA44" s="12">
        <v>315</v>
      </c>
      <c r="CB44" s="17">
        <v>4.2</v>
      </c>
      <c r="CC44" s="12">
        <v>2.94</v>
      </c>
      <c r="CD44" s="18">
        <v>6.6</v>
      </c>
      <c r="CE44" s="12">
        <v>4</v>
      </c>
      <c r="CF44" s="11">
        <v>8</v>
      </c>
      <c r="CG44" s="11">
        <v>6</v>
      </c>
      <c r="CH44" s="11">
        <v>5</v>
      </c>
      <c r="CI44" s="11">
        <v>3</v>
      </c>
      <c r="CJ44" s="11">
        <f t="shared" si="6"/>
        <v>544</v>
      </c>
      <c r="CK44" s="11">
        <f t="shared" si="7"/>
        <v>408</v>
      </c>
      <c r="CL44" s="11">
        <f t="shared" si="8"/>
        <v>340</v>
      </c>
      <c r="CM44" s="11">
        <f t="shared" si="9"/>
        <v>204</v>
      </c>
      <c r="CN44" s="11">
        <f t="shared" si="104"/>
        <v>22</v>
      </c>
      <c r="CO44" s="12">
        <f t="shared" si="10"/>
        <v>1496</v>
      </c>
      <c r="CP44" s="11">
        <v>9</v>
      </c>
      <c r="CQ44" s="11">
        <v>6</v>
      </c>
      <c r="CR44" s="11">
        <v>5</v>
      </c>
      <c r="CS44" s="11">
        <v>4</v>
      </c>
      <c r="CT44" s="12">
        <f t="shared" si="11"/>
        <v>693</v>
      </c>
      <c r="CU44" s="12">
        <f t="shared" si="12"/>
        <v>462</v>
      </c>
      <c r="CV44" s="12">
        <f t="shared" si="13"/>
        <v>385</v>
      </c>
      <c r="CW44" s="12">
        <f t="shared" si="14"/>
        <v>308</v>
      </c>
      <c r="CX44" s="12">
        <f t="shared" si="15"/>
        <v>1848</v>
      </c>
      <c r="CY44" s="12">
        <f t="shared" si="105"/>
        <v>24</v>
      </c>
      <c r="CZ44" s="12">
        <f t="shared" si="106"/>
        <v>3344</v>
      </c>
      <c r="DA44" s="11">
        <v>134</v>
      </c>
      <c r="DB44" s="11">
        <v>151</v>
      </c>
      <c r="DC44" s="11">
        <v>69</v>
      </c>
      <c r="DD44" s="14">
        <f t="shared" si="107"/>
        <v>96.333333333333329</v>
      </c>
      <c r="DE44" s="11">
        <f t="shared" si="108"/>
        <v>20234</v>
      </c>
      <c r="DF44" s="11">
        <v>2</v>
      </c>
      <c r="DG44" s="11">
        <v>3</v>
      </c>
      <c r="DH44" s="11">
        <v>4</v>
      </c>
      <c r="DI44" s="11">
        <v>5</v>
      </c>
      <c r="DJ44" s="11">
        <v>6</v>
      </c>
      <c r="DK44" s="16">
        <f t="shared" si="109"/>
        <v>4</v>
      </c>
      <c r="DL44" s="12">
        <v>119</v>
      </c>
      <c r="DM44" s="12">
        <v>88</v>
      </c>
      <c r="DN44" s="12">
        <f t="shared" si="110"/>
        <v>31</v>
      </c>
      <c r="DO44" s="12">
        <v>101</v>
      </c>
      <c r="DP44" s="12">
        <v>127</v>
      </c>
      <c r="DQ44" s="12">
        <v>319</v>
      </c>
      <c r="DR44" s="12">
        <v>333</v>
      </c>
      <c r="DS44" s="17">
        <v>5.7</v>
      </c>
      <c r="DT44" s="18">
        <v>3.04</v>
      </c>
      <c r="DU44" s="18">
        <v>6.2</v>
      </c>
      <c r="DV44" s="12">
        <v>3</v>
      </c>
      <c r="DW44" s="11">
        <v>7</v>
      </c>
      <c r="DX44" s="11">
        <v>6</v>
      </c>
      <c r="DY44" s="11">
        <v>5</v>
      </c>
      <c r="DZ44" s="11">
        <v>4</v>
      </c>
      <c r="EA44" s="12">
        <f t="shared" si="16"/>
        <v>476</v>
      </c>
      <c r="EB44" s="12">
        <f t="shared" si="17"/>
        <v>408</v>
      </c>
      <c r="EC44" s="12">
        <f t="shared" si="18"/>
        <v>340</v>
      </c>
      <c r="ED44" s="12">
        <f t="shared" si="19"/>
        <v>272</v>
      </c>
      <c r="EE44" s="12">
        <f t="shared" si="111"/>
        <v>22</v>
      </c>
      <c r="EF44" s="12">
        <f t="shared" si="20"/>
        <v>1496</v>
      </c>
      <c r="EG44" s="11">
        <v>7</v>
      </c>
      <c r="EH44" s="11">
        <v>7</v>
      </c>
      <c r="EI44" s="11">
        <v>5</v>
      </c>
      <c r="EJ44" s="11">
        <v>4</v>
      </c>
      <c r="EK44" s="12">
        <f t="shared" si="21"/>
        <v>539</v>
      </c>
      <c r="EL44" s="12">
        <f t="shared" si="22"/>
        <v>539</v>
      </c>
      <c r="EM44" s="12">
        <f t="shared" si="23"/>
        <v>385</v>
      </c>
      <c r="EN44" s="12">
        <f t="shared" si="24"/>
        <v>308</v>
      </c>
      <c r="EO44" s="12">
        <f t="shared" si="112"/>
        <v>23</v>
      </c>
      <c r="EP44" s="12">
        <f t="shared" si="25"/>
        <v>1771</v>
      </c>
      <c r="EQ44" s="12">
        <f t="shared" si="113"/>
        <v>3267</v>
      </c>
      <c r="ER44" s="11">
        <v>129</v>
      </c>
      <c r="ES44" s="11">
        <v>155</v>
      </c>
      <c r="ET44" s="11">
        <v>66</v>
      </c>
      <c r="EU44" s="14">
        <f t="shared" si="114"/>
        <v>95.666666666666671</v>
      </c>
      <c r="EV44" s="11">
        <f t="shared" si="115"/>
        <v>19995</v>
      </c>
      <c r="EW44" s="11">
        <v>1</v>
      </c>
      <c r="EX44" s="11">
        <v>2</v>
      </c>
      <c r="EY44" s="11">
        <v>3</v>
      </c>
      <c r="EZ44" s="11">
        <v>5</v>
      </c>
      <c r="FA44" s="11">
        <v>7</v>
      </c>
      <c r="FB44" s="11">
        <f t="shared" si="116"/>
        <v>3.6</v>
      </c>
      <c r="FC44" s="12">
        <v>131</v>
      </c>
      <c r="FD44" s="12">
        <v>97</v>
      </c>
      <c r="FE44" s="12">
        <f t="shared" si="117"/>
        <v>34</v>
      </c>
      <c r="FF44" s="12">
        <v>109</v>
      </c>
      <c r="FG44" s="12">
        <v>115</v>
      </c>
      <c r="FH44" s="12">
        <v>321</v>
      </c>
      <c r="FI44" s="12">
        <v>332</v>
      </c>
      <c r="FJ44" s="12">
        <v>5.7</v>
      </c>
      <c r="FK44" s="18">
        <v>3.18</v>
      </c>
      <c r="FL44" s="18">
        <v>6.7</v>
      </c>
      <c r="FM44" s="12">
        <v>3</v>
      </c>
      <c r="FN44" s="12">
        <v>5</v>
      </c>
      <c r="FO44" s="11">
        <v>70</v>
      </c>
      <c r="FP44" s="11">
        <v>65</v>
      </c>
      <c r="FQ44" s="11">
        <v>103</v>
      </c>
      <c r="FR44" s="11">
        <v>66</v>
      </c>
      <c r="FS44" s="14">
        <f t="shared" si="118"/>
        <v>78.333333333333329</v>
      </c>
      <c r="FT44" s="11">
        <f t="shared" si="119"/>
        <v>7210</v>
      </c>
      <c r="FU44" s="11">
        <v>103</v>
      </c>
      <c r="FV44" s="11">
        <v>71</v>
      </c>
      <c r="FW44" s="14">
        <f t="shared" si="120"/>
        <v>81.666666666666671</v>
      </c>
      <c r="FX44" s="11">
        <f t="shared" si="121"/>
        <v>6695</v>
      </c>
      <c r="FY44" s="12">
        <v>2</v>
      </c>
      <c r="FZ44" s="12">
        <v>1</v>
      </c>
      <c r="GA44" s="16">
        <v>74</v>
      </c>
      <c r="GB44" s="16">
        <f t="shared" si="26"/>
        <v>88.095238095238102</v>
      </c>
      <c r="GC44" s="12">
        <v>80</v>
      </c>
      <c r="GD44" s="16">
        <f t="shared" si="27"/>
        <v>95.238095238095241</v>
      </c>
      <c r="GE44" s="16">
        <v>84</v>
      </c>
      <c r="GF44" s="16">
        <f t="shared" si="28"/>
        <v>87.5</v>
      </c>
      <c r="GG44" s="16">
        <v>92</v>
      </c>
      <c r="GH44" s="16">
        <f t="shared" si="29"/>
        <v>95.833333333333329</v>
      </c>
      <c r="GI44" s="16">
        <v>74.099999999999994</v>
      </c>
      <c r="GJ44" s="16">
        <f t="shared" si="30"/>
        <v>8.8560885608856239</v>
      </c>
      <c r="GK44" s="12">
        <v>78.400000000000006</v>
      </c>
      <c r="GL44" s="16">
        <f t="shared" si="31"/>
        <v>3.5670356703566881</v>
      </c>
      <c r="GM44" s="11">
        <v>118</v>
      </c>
      <c r="GN44" s="18">
        <f t="shared" si="32"/>
        <v>6.3492063492063551</v>
      </c>
      <c r="GO44" s="12">
        <v>122</v>
      </c>
      <c r="GP44" s="18">
        <f t="shared" si="33"/>
        <v>3.1746031746031775</v>
      </c>
      <c r="GQ44" s="18">
        <v>246</v>
      </c>
      <c r="GR44" s="18">
        <f t="shared" si="34"/>
        <v>213.91304347826087</v>
      </c>
      <c r="GS44" s="18">
        <v>122</v>
      </c>
      <c r="GT44" s="18">
        <f t="shared" si="35"/>
        <v>106.08695652173913</v>
      </c>
      <c r="GU44" s="18">
        <v>479</v>
      </c>
      <c r="GV44" s="18"/>
      <c r="GW44" s="18">
        <v>356</v>
      </c>
      <c r="GX44" s="18"/>
      <c r="GY44" s="17">
        <v>6.9</v>
      </c>
      <c r="GZ44" s="17">
        <v>6</v>
      </c>
      <c r="HA44" s="18">
        <v>3.48</v>
      </c>
      <c r="HB44" s="12">
        <v>3.2</v>
      </c>
      <c r="HC44" s="18">
        <v>6.6</v>
      </c>
      <c r="HD44" s="12">
        <v>6.4</v>
      </c>
      <c r="HE44" s="16">
        <v>82.4</v>
      </c>
      <c r="HF44" s="11">
        <v>127</v>
      </c>
      <c r="HG44" s="11">
        <v>8</v>
      </c>
      <c r="HH44" s="11">
        <v>6</v>
      </c>
      <c r="HI44" s="11">
        <v>5</v>
      </c>
      <c r="HJ44" s="11">
        <v>4</v>
      </c>
      <c r="HK44" s="12">
        <f t="shared" si="36"/>
        <v>544</v>
      </c>
      <c r="HL44" s="12">
        <f t="shared" si="37"/>
        <v>408</v>
      </c>
      <c r="HM44" s="12">
        <f t="shared" si="38"/>
        <v>340</v>
      </c>
      <c r="HN44" s="12">
        <f t="shared" si="39"/>
        <v>272</v>
      </c>
      <c r="HO44" s="12">
        <f t="shared" si="122"/>
        <v>23</v>
      </c>
      <c r="HP44" s="12">
        <f t="shared" si="40"/>
        <v>1564</v>
      </c>
      <c r="HQ44" s="11">
        <v>9</v>
      </c>
      <c r="HR44" s="11">
        <v>7</v>
      </c>
      <c r="HS44" s="11">
        <v>5</v>
      </c>
      <c r="HT44" s="11">
        <v>4</v>
      </c>
      <c r="HU44" s="12">
        <f t="shared" si="41"/>
        <v>693</v>
      </c>
      <c r="HV44" s="12">
        <f t="shared" si="42"/>
        <v>539</v>
      </c>
      <c r="HW44" s="12">
        <f t="shared" si="43"/>
        <v>385</v>
      </c>
      <c r="HX44" s="12">
        <f t="shared" si="44"/>
        <v>308</v>
      </c>
      <c r="HY44" s="12">
        <f t="shared" si="123"/>
        <v>25</v>
      </c>
      <c r="HZ44" s="12">
        <f t="shared" si="45"/>
        <v>1925</v>
      </c>
      <c r="IA44" s="12">
        <f t="shared" si="124"/>
        <v>3489</v>
      </c>
      <c r="IB44" s="11">
        <v>164</v>
      </c>
      <c r="IC44" s="11">
        <v>124</v>
      </c>
      <c r="ID44" s="11">
        <v>69</v>
      </c>
      <c r="IE44" s="14">
        <f t="shared" si="125"/>
        <v>87.333333333333329</v>
      </c>
      <c r="IF44" s="12">
        <f t="shared" si="46"/>
        <v>20336</v>
      </c>
      <c r="IG44" s="11">
        <v>0</v>
      </c>
      <c r="IH44" s="11">
        <v>1</v>
      </c>
      <c r="II44" s="11">
        <v>2</v>
      </c>
      <c r="IJ44" s="11">
        <v>5</v>
      </c>
      <c r="IK44" s="11">
        <v>6</v>
      </c>
      <c r="IL44" s="16">
        <f t="shared" si="126"/>
        <v>2.8</v>
      </c>
      <c r="IM44" s="12">
        <v>89</v>
      </c>
      <c r="IN44" s="12">
        <v>76</v>
      </c>
      <c r="IO44" s="12">
        <f t="shared" si="127"/>
        <v>13</v>
      </c>
      <c r="IP44" s="12">
        <v>91</v>
      </c>
      <c r="IQ44" s="12">
        <v>101</v>
      </c>
      <c r="IR44" s="12">
        <v>316</v>
      </c>
      <c r="IS44" s="12">
        <v>324</v>
      </c>
      <c r="IT44" s="12">
        <v>3.8</v>
      </c>
      <c r="IU44" s="12">
        <v>2.75</v>
      </c>
      <c r="IV44" s="12">
        <v>4.8</v>
      </c>
      <c r="IW44" s="12">
        <v>3</v>
      </c>
      <c r="IX44" s="11">
        <v>8</v>
      </c>
      <c r="IY44" s="11">
        <v>5</v>
      </c>
      <c r="IZ44" s="11">
        <v>4</v>
      </c>
      <c r="JA44" s="11">
        <v>3</v>
      </c>
      <c r="JB44" s="12">
        <f t="shared" si="47"/>
        <v>544</v>
      </c>
      <c r="JC44" s="12">
        <f t="shared" si="48"/>
        <v>340</v>
      </c>
      <c r="JD44" s="12">
        <f t="shared" si="49"/>
        <v>272</v>
      </c>
      <c r="JE44" s="12">
        <f t="shared" si="50"/>
        <v>204</v>
      </c>
      <c r="JF44" s="12">
        <f t="shared" si="128"/>
        <v>20</v>
      </c>
      <c r="JG44" s="12">
        <f t="shared" si="51"/>
        <v>1360</v>
      </c>
      <c r="JH44" s="11">
        <v>8</v>
      </c>
      <c r="JI44" s="11">
        <v>6</v>
      </c>
      <c r="JJ44" s="11">
        <v>5</v>
      </c>
      <c r="JK44" s="11">
        <v>3</v>
      </c>
      <c r="JL44" s="12">
        <f t="shared" si="52"/>
        <v>616</v>
      </c>
      <c r="JM44" s="12">
        <f t="shared" si="53"/>
        <v>462</v>
      </c>
      <c r="JN44" s="12">
        <f t="shared" si="54"/>
        <v>385</v>
      </c>
      <c r="JO44" s="12">
        <f t="shared" si="55"/>
        <v>231</v>
      </c>
      <c r="JP44" s="12">
        <f t="shared" si="129"/>
        <v>22</v>
      </c>
      <c r="JQ44" s="12">
        <f t="shared" si="56"/>
        <v>1694</v>
      </c>
      <c r="JR44" s="12">
        <f t="shared" si="130"/>
        <v>3054</v>
      </c>
      <c r="JS44" s="11">
        <v>167</v>
      </c>
      <c r="JT44" s="11">
        <v>127</v>
      </c>
      <c r="JU44" s="11">
        <v>70</v>
      </c>
      <c r="JV44" s="14">
        <f t="shared" si="131"/>
        <v>89</v>
      </c>
      <c r="JW44" s="11">
        <f t="shared" si="132"/>
        <v>21209</v>
      </c>
      <c r="JX44" s="11">
        <v>2</v>
      </c>
      <c r="JY44" s="11">
        <v>2</v>
      </c>
      <c r="JZ44" s="11">
        <v>3</v>
      </c>
      <c r="KA44" s="11">
        <v>4</v>
      </c>
      <c r="KB44" s="11">
        <v>6</v>
      </c>
      <c r="KC44" s="16">
        <f t="shared" si="133"/>
        <v>3.4</v>
      </c>
      <c r="KD44" s="12">
        <v>97</v>
      </c>
      <c r="KE44" s="12">
        <v>73</v>
      </c>
      <c r="KF44" s="12">
        <f t="shared" si="134"/>
        <v>24</v>
      </c>
      <c r="KG44" s="12">
        <v>131</v>
      </c>
      <c r="KH44" s="12">
        <v>149</v>
      </c>
      <c r="KI44" s="12">
        <v>356</v>
      </c>
      <c r="KJ44" s="12">
        <v>371</v>
      </c>
      <c r="KK44" s="17">
        <v>6.4</v>
      </c>
      <c r="KL44" s="12">
        <v>3.01</v>
      </c>
      <c r="KM44" s="12">
        <v>4.7</v>
      </c>
      <c r="KN44" s="12">
        <v>2</v>
      </c>
      <c r="KO44" s="11">
        <v>8</v>
      </c>
      <c r="KP44" s="11">
        <v>5</v>
      </c>
      <c r="KQ44" s="11">
        <v>4</v>
      </c>
      <c r="KR44" s="11">
        <v>3</v>
      </c>
      <c r="KS44" s="12">
        <f t="shared" si="57"/>
        <v>544</v>
      </c>
      <c r="KT44" s="12">
        <f t="shared" si="58"/>
        <v>340</v>
      </c>
      <c r="KU44" s="11">
        <f t="shared" si="59"/>
        <v>272</v>
      </c>
      <c r="KV44" s="12">
        <f t="shared" si="60"/>
        <v>204</v>
      </c>
      <c r="KW44" s="12">
        <f t="shared" si="135"/>
        <v>20</v>
      </c>
      <c r="KX44" s="12">
        <f t="shared" si="61"/>
        <v>1360</v>
      </c>
      <c r="KY44" s="11">
        <v>7</v>
      </c>
      <c r="KZ44" s="11">
        <v>5</v>
      </c>
      <c r="LA44" s="11">
        <v>4</v>
      </c>
      <c r="LB44" s="11">
        <v>3</v>
      </c>
      <c r="LC44" s="12">
        <f t="shared" si="62"/>
        <v>539</v>
      </c>
      <c r="LD44" s="12">
        <f t="shared" si="63"/>
        <v>385</v>
      </c>
      <c r="LE44" s="12">
        <f t="shared" si="64"/>
        <v>308</v>
      </c>
      <c r="LF44" s="12">
        <f t="shared" si="65"/>
        <v>231</v>
      </c>
      <c r="LG44" s="12">
        <f t="shared" si="136"/>
        <v>19</v>
      </c>
      <c r="LH44" s="12">
        <f t="shared" si="66"/>
        <v>1463</v>
      </c>
      <c r="LI44" s="12">
        <f t="shared" si="137"/>
        <v>2823</v>
      </c>
      <c r="LJ44" s="11">
        <v>171</v>
      </c>
      <c r="LK44" s="11">
        <v>126</v>
      </c>
      <c r="LL44" s="11">
        <v>72</v>
      </c>
      <c r="LM44" s="14">
        <f t="shared" si="138"/>
        <v>90</v>
      </c>
      <c r="LN44" s="11">
        <f t="shared" si="139"/>
        <v>21546</v>
      </c>
      <c r="LO44" s="11">
        <v>1</v>
      </c>
      <c r="LP44" s="11">
        <v>2</v>
      </c>
      <c r="LQ44" s="11">
        <v>3</v>
      </c>
      <c r="LR44" s="11">
        <v>5</v>
      </c>
      <c r="LS44" s="11">
        <v>7</v>
      </c>
      <c r="LT44" s="16">
        <f t="shared" si="140"/>
        <v>3.6</v>
      </c>
      <c r="LU44" s="12">
        <v>89</v>
      </c>
      <c r="LV44" s="12">
        <v>100</v>
      </c>
      <c r="LW44" s="12">
        <f t="shared" si="141"/>
        <v>-11</v>
      </c>
      <c r="LX44" s="12">
        <v>123</v>
      </c>
      <c r="LY44" s="12">
        <v>130</v>
      </c>
      <c r="LZ44" s="12">
        <v>341</v>
      </c>
      <c r="MA44" s="12">
        <v>349</v>
      </c>
      <c r="MB44" s="12">
        <v>5.7</v>
      </c>
      <c r="MC44" s="12">
        <v>3.18</v>
      </c>
      <c r="MD44" s="12">
        <v>4.9000000000000004</v>
      </c>
      <c r="ME44" s="12">
        <v>2</v>
      </c>
      <c r="MF44" s="12">
        <v>4</v>
      </c>
      <c r="MG44" s="11">
        <v>69</v>
      </c>
      <c r="MH44" s="11">
        <v>67</v>
      </c>
      <c r="MI44" s="11">
        <v>109</v>
      </c>
      <c r="MJ44" s="11">
        <v>67</v>
      </c>
      <c r="MK44" s="14">
        <f t="shared" si="142"/>
        <v>81</v>
      </c>
      <c r="ML44" s="11">
        <f t="shared" si="143"/>
        <v>7521</v>
      </c>
      <c r="MM44" s="11">
        <v>108</v>
      </c>
      <c r="MN44" s="11">
        <v>70</v>
      </c>
      <c r="MO44" s="14">
        <f t="shared" si="67"/>
        <v>82.666666666666671</v>
      </c>
      <c r="MP44" s="11">
        <f t="shared" si="144"/>
        <v>7236</v>
      </c>
      <c r="MQ44" s="12">
        <v>3</v>
      </c>
      <c r="MR44" s="12">
        <v>5</v>
      </c>
      <c r="MS44" s="16">
        <v>72</v>
      </c>
      <c r="MT44" s="18">
        <f t="shared" si="68"/>
        <v>85.714285714285708</v>
      </c>
      <c r="MU44" s="18">
        <v>78</v>
      </c>
      <c r="MV44" s="18">
        <f t="shared" si="69"/>
        <v>92.857142857142861</v>
      </c>
      <c r="MW44" s="16">
        <v>80</v>
      </c>
      <c r="MX44" s="18">
        <f t="shared" si="70"/>
        <v>83.333333333333329</v>
      </c>
      <c r="MY44" s="18">
        <v>88</v>
      </c>
      <c r="MZ44" s="18">
        <f t="shared" si="71"/>
        <v>91.666666666666671</v>
      </c>
      <c r="NA44" s="16">
        <v>72.3</v>
      </c>
      <c r="NB44" s="16">
        <f t="shared" si="72"/>
        <v>12.257281553398059</v>
      </c>
      <c r="NC44" s="12">
        <v>77.599999999999994</v>
      </c>
      <c r="ND44" s="18">
        <f t="shared" si="73"/>
        <v>5.8252427184466171</v>
      </c>
      <c r="NE44" s="12">
        <v>115</v>
      </c>
      <c r="NF44" s="18">
        <f t="shared" si="74"/>
        <v>9.4488188976377927</v>
      </c>
      <c r="NG44" s="12">
        <v>120</v>
      </c>
      <c r="NH44" s="18">
        <f t="shared" si="75"/>
        <v>5.5118110236220446</v>
      </c>
      <c r="NI44" s="12">
        <v>289</v>
      </c>
      <c r="NJ44" s="18">
        <f t="shared" si="76"/>
        <v>222.30769230769232</v>
      </c>
      <c r="NK44" s="12">
        <v>193</v>
      </c>
      <c r="NL44" s="18">
        <f t="shared" si="77"/>
        <v>148.46153846153845</v>
      </c>
      <c r="NM44" s="12">
        <v>517</v>
      </c>
      <c r="NN44" s="12">
        <v>421</v>
      </c>
      <c r="NO44" s="12">
        <v>8.5</v>
      </c>
      <c r="NP44" s="12">
        <v>7.1</v>
      </c>
      <c r="NQ44" s="12">
        <v>3.33</v>
      </c>
      <c r="NR44" s="12">
        <v>3.42</v>
      </c>
      <c r="NS44" s="12">
        <v>5.0999999999999996</v>
      </c>
      <c r="NT44" s="12">
        <v>4.8</v>
      </c>
      <c r="NU44" s="12">
        <f t="shared" si="78"/>
        <v>4692</v>
      </c>
      <c r="NV44" s="12">
        <f t="shared" si="79"/>
        <v>5544</v>
      </c>
      <c r="NW44" s="12">
        <f t="shared" si="145"/>
        <v>10236</v>
      </c>
      <c r="NX44" s="12">
        <f t="shared" si="80"/>
        <v>4284</v>
      </c>
      <c r="NY44" s="12">
        <f t="shared" si="81"/>
        <v>5082</v>
      </c>
      <c r="NZ44" s="12">
        <f t="shared" si="146"/>
        <v>9366</v>
      </c>
    </row>
    <row r="45" spans="1:390" x14ac:dyDescent="0.3">
      <c r="A45" s="13">
        <v>44</v>
      </c>
      <c r="B45" s="14">
        <v>27</v>
      </c>
      <c r="C45" s="15">
        <v>5.5</v>
      </c>
      <c r="D45" s="16">
        <v>102.4</v>
      </c>
      <c r="E45" s="11">
        <v>1.84</v>
      </c>
      <c r="F45" s="16">
        <f t="shared" si="82"/>
        <v>30.245746691871457</v>
      </c>
      <c r="G45" s="16">
        <v>94</v>
      </c>
      <c r="H45" s="16">
        <v>101.5</v>
      </c>
      <c r="I45" s="16">
        <v>5</v>
      </c>
      <c r="J45" s="16">
        <v>3.5</v>
      </c>
      <c r="K45" s="16">
        <v>4</v>
      </c>
      <c r="L45" s="16">
        <v>6</v>
      </c>
      <c r="M45" s="16">
        <v>5</v>
      </c>
      <c r="N45" s="16">
        <v>7</v>
      </c>
      <c r="O45" s="16">
        <v>5</v>
      </c>
      <c r="P45" s="16">
        <v>3.5</v>
      </c>
      <c r="Q45" s="16">
        <v>10.5</v>
      </c>
      <c r="R45" s="16">
        <v>2</v>
      </c>
      <c r="S45" s="16">
        <f t="shared" si="83"/>
        <v>51.5</v>
      </c>
      <c r="T45" s="16">
        <f t="shared" si="0"/>
        <v>9.5315000000000012</v>
      </c>
      <c r="U45" s="16">
        <f t="shared" si="1"/>
        <v>22.478271454489516</v>
      </c>
      <c r="V45" s="16">
        <f t="shared" si="2"/>
        <v>0.92610837438423643</v>
      </c>
      <c r="W45" s="16">
        <f t="shared" si="3"/>
        <v>23.017749969397265</v>
      </c>
      <c r="X45" s="16">
        <f t="shared" si="4"/>
        <v>79.382250030602734</v>
      </c>
      <c r="Y45" s="16">
        <f t="shared" si="84"/>
        <v>77.521728545510484</v>
      </c>
      <c r="Z45" s="14">
        <v>93</v>
      </c>
      <c r="AA45" s="12">
        <v>4.9000000000000004</v>
      </c>
      <c r="AB45" s="16">
        <f t="shared" si="85"/>
        <v>58.982846825157985</v>
      </c>
      <c r="AC45" s="16">
        <f t="shared" si="86"/>
        <v>1.1240600000000001</v>
      </c>
      <c r="AD45" s="16">
        <v>80</v>
      </c>
      <c r="AE45" s="16">
        <v>88</v>
      </c>
      <c r="AF45" s="16">
        <v>80</v>
      </c>
      <c r="AG45" s="16">
        <v>90</v>
      </c>
      <c r="AH45" s="16">
        <f t="shared" si="87"/>
        <v>64</v>
      </c>
      <c r="AI45" s="16">
        <f t="shared" si="88"/>
        <v>72</v>
      </c>
      <c r="AJ45" s="11">
        <v>64</v>
      </c>
      <c r="AK45" s="11">
        <v>72</v>
      </c>
      <c r="AL45" s="16">
        <v>78.099999999999994</v>
      </c>
      <c r="AM45" s="11">
        <v>120</v>
      </c>
      <c r="AN45" s="11">
        <v>10</v>
      </c>
      <c r="AO45" s="11">
        <v>8</v>
      </c>
      <c r="AP45" s="11">
        <v>7</v>
      </c>
      <c r="AQ45" s="11">
        <v>5</v>
      </c>
      <c r="AR45" s="11">
        <v>3</v>
      </c>
      <c r="AS45" s="11">
        <f t="shared" si="89"/>
        <v>512</v>
      </c>
      <c r="AT45" s="11">
        <f t="shared" si="90"/>
        <v>448</v>
      </c>
      <c r="AU45" s="11">
        <f t="shared" si="91"/>
        <v>320</v>
      </c>
      <c r="AV45" s="11">
        <f t="shared" si="92"/>
        <v>192</v>
      </c>
      <c r="AW45" s="11">
        <f t="shared" si="93"/>
        <v>23</v>
      </c>
      <c r="AX45" s="11">
        <f t="shared" si="5"/>
        <v>1472</v>
      </c>
      <c r="AY45" s="11">
        <v>7</v>
      </c>
      <c r="AZ45" s="11">
        <v>5</v>
      </c>
      <c r="BA45" s="11">
        <v>4</v>
      </c>
      <c r="BB45" s="11">
        <v>3</v>
      </c>
      <c r="BC45" s="11">
        <f t="shared" si="147"/>
        <v>504</v>
      </c>
      <c r="BD45" s="11">
        <f t="shared" si="94"/>
        <v>360</v>
      </c>
      <c r="BE45" s="11">
        <f t="shared" si="95"/>
        <v>288</v>
      </c>
      <c r="BF45" s="11">
        <f t="shared" si="96"/>
        <v>216</v>
      </c>
      <c r="BG45" s="11">
        <f t="shared" si="97"/>
        <v>19</v>
      </c>
      <c r="BH45" s="12">
        <f t="shared" si="98"/>
        <v>1368</v>
      </c>
      <c r="BI45" s="12">
        <f t="shared" si="99"/>
        <v>2840</v>
      </c>
      <c r="BJ45" s="11">
        <v>129</v>
      </c>
      <c r="BK45" s="11">
        <v>159</v>
      </c>
      <c r="BL45" s="11">
        <v>75</v>
      </c>
      <c r="BM45" s="14">
        <f t="shared" si="100"/>
        <v>103</v>
      </c>
      <c r="BN45" s="11">
        <f t="shared" si="101"/>
        <v>20511</v>
      </c>
      <c r="BO45" s="11">
        <v>0</v>
      </c>
      <c r="BP45" s="11">
        <v>2</v>
      </c>
      <c r="BQ45" s="11">
        <v>3</v>
      </c>
      <c r="BR45" s="11">
        <v>6</v>
      </c>
      <c r="BS45" s="11">
        <v>7</v>
      </c>
      <c r="BT45" s="16">
        <f t="shared" si="102"/>
        <v>3.6</v>
      </c>
      <c r="BU45" s="12">
        <v>128</v>
      </c>
      <c r="BV45" s="12">
        <v>99</v>
      </c>
      <c r="BW45" s="12">
        <f t="shared" si="103"/>
        <v>29</v>
      </c>
      <c r="BX45" s="12">
        <v>102</v>
      </c>
      <c r="BY45" s="12">
        <v>108</v>
      </c>
      <c r="BZ45" s="12">
        <v>316</v>
      </c>
      <c r="CA45" s="12">
        <v>324</v>
      </c>
      <c r="CB45" s="17">
        <v>5.0999999999999996</v>
      </c>
      <c r="CC45" s="12">
        <v>0.79</v>
      </c>
      <c r="CD45" s="18">
        <v>6.8</v>
      </c>
      <c r="CE45" s="12">
        <v>4</v>
      </c>
      <c r="CF45" s="11">
        <v>8</v>
      </c>
      <c r="CG45" s="11">
        <v>6</v>
      </c>
      <c r="CH45" s="11">
        <v>4</v>
      </c>
      <c r="CI45" s="11">
        <v>4</v>
      </c>
      <c r="CJ45" s="11">
        <f t="shared" si="6"/>
        <v>512</v>
      </c>
      <c r="CK45" s="11">
        <f t="shared" si="7"/>
        <v>384</v>
      </c>
      <c r="CL45" s="11">
        <f t="shared" si="8"/>
        <v>256</v>
      </c>
      <c r="CM45" s="11">
        <f t="shared" si="9"/>
        <v>256</v>
      </c>
      <c r="CN45" s="11">
        <f t="shared" si="104"/>
        <v>22</v>
      </c>
      <c r="CO45" s="12">
        <f t="shared" si="10"/>
        <v>1408</v>
      </c>
      <c r="CP45" s="11">
        <v>8</v>
      </c>
      <c r="CQ45" s="11">
        <v>6</v>
      </c>
      <c r="CR45" s="11">
        <v>5</v>
      </c>
      <c r="CS45" s="11">
        <v>4</v>
      </c>
      <c r="CT45" s="12">
        <f t="shared" si="11"/>
        <v>576</v>
      </c>
      <c r="CU45" s="12">
        <f t="shared" si="12"/>
        <v>432</v>
      </c>
      <c r="CV45" s="12">
        <f t="shared" si="13"/>
        <v>360</v>
      </c>
      <c r="CW45" s="12">
        <f t="shared" si="14"/>
        <v>288</v>
      </c>
      <c r="CX45" s="12">
        <f t="shared" si="15"/>
        <v>1656</v>
      </c>
      <c r="CY45" s="12">
        <f t="shared" si="105"/>
        <v>23</v>
      </c>
      <c r="CZ45" s="12">
        <f t="shared" si="106"/>
        <v>3064</v>
      </c>
      <c r="DA45" s="11">
        <v>138</v>
      </c>
      <c r="DB45" s="11">
        <v>154</v>
      </c>
      <c r="DC45" s="11">
        <v>77</v>
      </c>
      <c r="DD45" s="14">
        <f t="shared" si="107"/>
        <v>102.66666666666667</v>
      </c>
      <c r="DE45" s="11">
        <f t="shared" si="108"/>
        <v>21252</v>
      </c>
      <c r="DF45" s="11">
        <v>0</v>
      </c>
      <c r="DG45" s="11">
        <v>2</v>
      </c>
      <c r="DH45" s="11">
        <v>3</v>
      </c>
      <c r="DI45" s="11">
        <v>5</v>
      </c>
      <c r="DJ45" s="11">
        <v>7</v>
      </c>
      <c r="DK45" s="16">
        <f t="shared" si="109"/>
        <v>3.4</v>
      </c>
      <c r="DL45" s="12">
        <v>123</v>
      </c>
      <c r="DM45" s="12">
        <v>94</v>
      </c>
      <c r="DN45" s="12">
        <f t="shared" si="110"/>
        <v>29</v>
      </c>
      <c r="DO45" s="12">
        <v>104</v>
      </c>
      <c r="DP45" s="12">
        <v>111</v>
      </c>
      <c r="DQ45" s="12">
        <v>326</v>
      </c>
      <c r="DR45" s="12">
        <v>337</v>
      </c>
      <c r="DS45" s="17">
        <v>6</v>
      </c>
      <c r="DT45" s="18">
        <v>0.89</v>
      </c>
      <c r="DU45" s="18">
        <v>6.7</v>
      </c>
      <c r="DV45" s="12">
        <v>4</v>
      </c>
      <c r="DW45" s="11">
        <v>9</v>
      </c>
      <c r="DX45" s="11">
        <v>7</v>
      </c>
      <c r="DY45" s="11">
        <v>6</v>
      </c>
      <c r="DZ45" s="11">
        <v>5</v>
      </c>
      <c r="EA45" s="12">
        <f t="shared" si="16"/>
        <v>576</v>
      </c>
      <c r="EB45" s="12">
        <f t="shared" si="17"/>
        <v>448</v>
      </c>
      <c r="EC45" s="12">
        <f t="shared" si="18"/>
        <v>384</v>
      </c>
      <c r="ED45" s="12">
        <f t="shared" si="19"/>
        <v>320</v>
      </c>
      <c r="EE45" s="12">
        <f t="shared" si="111"/>
        <v>27</v>
      </c>
      <c r="EF45" s="12">
        <f t="shared" si="20"/>
        <v>1728</v>
      </c>
      <c r="EG45" s="11">
        <v>8</v>
      </c>
      <c r="EH45" s="11">
        <v>7</v>
      </c>
      <c r="EI45" s="11">
        <v>6</v>
      </c>
      <c r="EJ45" s="11">
        <v>5</v>
      </c>
      <c r="EK45" s="12">
        <f t="shared" si="21"/>
        <v>576</v>
      </c>
      <c r="EL45" s="12">
        <f t="shared" si="22"/>
        <v>504</v>
      </c>
      <c r="EM45" s="12">
        <f t="shared" si="23"/>
        <v>432</v>
      </c>
      <c r="EN45" s="12">
        <f t="shared" si="24"/>
        <v>360</v>
      </c>
      <c r="EO45" s="12">
        <f t="shared" si="112"/>
        <v>26</v>
      </c>
      <c r="EP45" s="12">
        <f t="shared" si="25"/>
        <v>1872</v>
      </c>
      <c r="EQ45" s="12">
        <f t="shared" si="113"/>
        <v>3600</v>
      </c>
      <c r="ER45" s="11">
        <v>135</v>
      </c>
      <c r="ES45" s="11">
        <v>157</v>
      </c>
      <c r="ET45" s="11">
        <v>89</v>
      </c>
      <c r="EU45" s="14">
        <f t="shared" si="114"/>
        <v>111.66666666666667</v>
      </c>
      <c r="EV45" s="11">
        <f t="shared" si="115"/>
        <v>21195</v>
      </c>
      <c r="EW45" s="11">
        <v>2</v>
      </c>
      <c r="EX45" s="11">
        <v>2</v>
      </c>
      <c r="EY45" s="11">
        <v>3</v>
      </c>
      <c r="EZ45" s="11">
        <v>5</v>
      </c>
      <c r="FA45" s="11">
        <v>7</v>
      </c>
      <c r="FB45" s="11">
        <f t="shared" si="116"/>
        <v>3.8</v>
      </c>
      <c r="FC45" s="12">
        <v>117</v>
      </c>
      <c r="FD45" s="12">
        <v>89</v>
      </c>
      <c r="FE45" s="12">
        <f t="shared" si="117"/>
        <v>28</v>
      </c>
      <c r="FF45" s="12">
        <v>112</v>
      </c>
      <c r="FG45" s="12">
        <v>124</v>
      </c>
      <c r="FH45" s="12">
        <v>337</v>
      </c>
      <c r="FI45" s="12">
        <v>345</v>
      </c>
      <c r="FJ45" s="12">
        <v>5.5</v>
      </c>
      <c r="FK45" s="18">
        <v>0.99</v>
      </c>
      <c r="FL45" s="18">
        <v>7.1</v>
      </c>
      <c r="FM45" s="12">
        <v>5</v>
      </c>
      <c r="FN45" s="12">
        <v>7</v>
      </c>
      <c r="FO45" s="11">
        <v>77</v>
      </c>
      <c r="FP45" s="11">
        <v>71</v>
      </c>
      <c r="FQ45" s="11">
        <v>115</v>
      </c>
      <c r="FR45" s="11">
        <v>62</v>
      </c>
      <c r="FS45" s="14">
        <f t="shared" si="118"/>
        <v>79.666666666666671</v>
      </c>
      <c r="FT45" s="11">
        <f t="shared" si="119"/>
        <v>8855</v>
      </c>
      <c r="FU45" s="11">
        <v>119</v>
      </c>
      <c r="FV45" s="11">
        <v>69</v>
      </c>
      <c r="FW45" s="14">
        <f t="shared" si="120"/>
        <v>85.666666666666671</v>
      </c>
      <c r="FX45" s="11">
        <f t="shared" si="121"/>
        <v>8449</v>
      </c>
      <c r="FY45" s="12">
        <v>3</v>
      </c>
      <c r="FZ45" s="12">
        <v>2</v>
      </c>
      <c r="GA45" s="16">
        <v>70</v>
      </c>
      <c r="GB45" s="16">
        <f t="shared" si="26"/>
        <v>87.5</v>
      </c>
      <c r="GC45" s="12">
        <v>76</v>
      </c>
      <c r="GD45" s="16">
        <f t="shared" si="27"/>
        <v>95</v>
      </c>
      <c r="GE45" s="16">
        <v>78</v>
      </c>
      <c r="GF45" s="16">
        <f t="shared" si="28"/>
        <v>86.666666666666671</v>
      </c>
      <c r="GG45" s="16">
        <v>85</v>
      </c>
      <c r="GH45" s="16">
        <f t="shared" si="29"/>
        <v>94.444444444444443</v>
      </c>
      <c r="GI45" s="16">
        <v>72.400000000000006</v>
      </c>
      <c r="GJ45" s="16">
        <f t="shared" si="30"/>
        <v>7.2983354673495313</v>
      </c>
      <c r="GK45" s="12">
        <v>74.900000000000006</v>
      </c>
      <c r="GL45" s="16">
        <f t="shared" si="31"/>
        <v>4.0973111395646384</v>
      </c>
      <c r="GM45" s="11">
        <v>108</v>
      </c>
      <c r="GN45" s="18">
        <f t="shared" si="32"/>
        <v>10</v>
      </c>
      <c r="GO45" s="12">
        <v>115</v>
      </c>
      <c r="GP45" s="18">
        <f t="shared" si="33"/>
        <v>4.1666666666666714</v>
      </c>
      <c r="GQ45" s="18">
        <v>274</v>
      </c>
      <c r="GR45" s="18">
        <f t="shared" si="34"/>
        <v>220.96774193548387</v>
      </c>
      <c r="GS45" s="18">
        <v>139</v>
      </c>
      <c r="GT45" s="18">
        <f t="shared" si="35"/>
        <v>112.09677419354838</v>
      </c>
      <c r="GU45" s="18">
        <v>506</v>
      </c>
      <c r="GV45" s="18"/>
      <c r="GW45" s="18">
        <v>372</v>
      </c>
      <c r="GX45" s="18"/>
      <c r="GY45" s="17">
        <v>6.7</v>
      </c>
      <c r="GZ45" s="17">
        <v>6</v>
      </c>
      <c r="HA45" s="18">
        <v>1.1499999999999999</v>
      </c>
      <c r="HB45" s="12">
        <v>1.02</v>
      </c>
      <c r="HC45" s="18">
        <v>7</v>
      </c>
      <c r="HD45" s="12">
        <v>6.9</v>
      </c>
      <c r="HE45" s="16">
        <v>79.400000000000006</v>
      </c>
      <c r="HF45" s="11">
        <v>119</v>
      </c>
      <c r="HG45" s="11">
        <v>9</v>
      </c>
      <c r="HH45" s="11">
        <v>7</v>
      </c>
      <c r="HI45" s="11">
        <v>5</v>
      </c>
      <c r="HJ45" s="11">
        <v>4</v>
      </c>
      <c r="HK45" s="12">
        <f t="shared" si="36"/>
        <v>576</v>
      </c>
      <c r="HL45" s="12">
        <f t="shared" si="37"/>
        <v>448</v>
      </c>
      <c r="HM45" s="12">
        <f t="shared" si="38"/>
        <v>320</v>
      </c>
      <c r="HN45" s="12">
        <f t="shared" si="39"/>
        <v>256</v>
      </c>
      <c r="HO45" s="12">
        <f t="shared" si="122"/>
        <v>25</v>
      </c>
      <c r="HP45" s="12">
        <f t="shared" si="40"/>
        <v>1600</v>
      </c>
      <c r="HQ45" s="11">
        <v>7</v>
      </c>
      <c r="HR45" s="11">
        <v>6</v>
      </c>
      <c r="HS45" s="11">
        <v>5</v>
      </c>
      <c r="HT45" s="11">
        <v>4</v>
      </c>
      <c r="HU45" s="12">
        <f t="shared" si="41"/>
        <v>504</v>
      </c>
      <c r="HV45" s="12">
        <f t="shared" si="42"/>
        <v>432</v>
      </c>
      <c r="HW45" s="12">
        <f t="shared" si="43"/>
        <v>360</v>
      </c>
      <c r="HX45" s="12">
        <f t="shared" si="44"/>
        <v>288</v>
      </c>
      <c r="HY45" s="12">
        <f t="shared" si="123"/>
        <v>22</v>
      </c>
      <c r="HZ45" s="12">
        <f t="shared" si="45"/>
        <v>1584</v>
      </c>
      <c r="IA45" s="12">
        <f t="shared" si="124"/>
        <v>3184</v>
      </c>
      <c r="IB45" s="11">
        <v>167</v>
      </c>
      <c r="IC45" s="11">
        <v>127</v>
      </c>
      <c r="ID45" s="11">
        <v>64</v>
      </c>
      <c r="IE45" s="14">
        <f t="shared" si="125"/>
        <v>85</v>
      </c>
      <c r="IF45" s="12">
        <f t="shared" si="46"/>
        <v>21209</v>
      </c>
      <c r="IG45" s="11">
        <v>0</v>
      </c>
      <c r="IH45" s="11">
        <v>3</v>
      </c>
      <c r="II45" s="11">
        <v>3</v>
      </c>
      <c r="IJ45" s="11">
        <v>5</v>
      </c>
      <c r="IK45" s="11">
        <v>7</v>
      </c>
      <c r="IL45" s="16">
        <f t="shared" si="126"/>
        <v>3.6</v>
      </c>
      <c r="IM45" s="12">
        <v>127</v>
      </c>
      <c r="IN45" s="12">
        <v>112</v>
      </c>
      <c r="IO45" s="12">
        <f t="shared" si="127"/>
        <v>15</v>
      </c>
      <c r="IP45" s="12">
        <v>97</v>
      </c>
      <c r="IQ45" s="12">
        <v>106</v>
      </c>
      <c r="IR45" s="12">
        <v>319</v>
      </c>
      <c r="IS45" s="12">
        <v>331</v>
      </c>
      <c r="IT45" s="12">
        <v>4.0999999999999996</v>
      </c>
      <c r="IU45" s="12">
        <v>0.94</v>
      </c>
      <c r="IV45" s="12">
        <v>5.0999999999999996</v>
      </c>
      <c r="IW45" s="12">
        <v>3</v>
      </c>
      <c r="IX45" s="11">
        <v>9</v>
      </c>
      <c r="IY45" s="11">
        <v>6</v>
      </c>
      <c r="IZ45" s="11">
        <v>5</v>
      </c>
      <c r="JA45" s="11">
        <v>4</v>
      </c>
      <c r="JB45" s="12">
        <f t="shared" si="47"/>
        <v>576</v>
      </c>
      <c r="JC45" s="12">
        <f t="shared" si="48"/>
        <v>384</v>
      </c>
      <c r="JD45" s="12">
        <f t="shared" si="49"/>
        <v>320</v>
      </c>
      <c r="JE45" s="12">
        <f t="shared" si="50"/>
        <v>256</v>
      </c>
      <c r="JF45" s="12">
        <f t="shared" si="128"/>
        <v>24</v>
      </c>
      <c r="JG45" s="12">
        <f t="shared" si="51"/>
        <v>1536</v>
      </c>
      <c r="JH45" s="11">
        <v>7</v>
      </c>
      <c r="JI45" s="11">
        <v>5</v>
      </c>
      <c r="JJ45" s="11">
        <v>4</v>
      </c>
      <c r="JK45" s="11">
        <v>2</v>
      </c>
      <c r="JL45" s="12">
        <f t="shared" si="52"/>
        <v>504</v>
      </c>
      <c r="JM45" s="12">
        <f t="shared" si="53"/>
        <v>360</v>
      </c>
      <c r="JN45" s="12">
        <f t="shared" si="54"/>
        <v>288</v>
      </c>
      <c r="JO45" s="12">
        <f t="shared" si="55"/>
        <v>144</v>
      </c>
      <c r="JP45" s="12">
        <f t="shared" si="129"/>
        <v>18</v>
      </c>
      <c r="JQ45" s="12">
        <f t="shared" si="56"/>
        <v>1296</v>
      </c>
      <c r="JR45" s="12">
        <f t="shared" si="130"/>
        <v>2832</v>
      </c>
      <c r="JS45" s="11">
        <v>166</v>
      </c>
      <c r="JT45" s="11">
        <v>122</v>
      </c>
      <c r="JU45" s="11">
        <v>66</v>
      </c>
      <c r="JV45" s="14">
        <f t="shared" si="131"/>
        <v>84.666666666666671</v>
      </c>
      <c r="JW45" s="11">
        <f t="shared" si="132"/>
        <v>20252</v>
      </c>
      <c r="JX45" s="11">
        <v>1</v>
      </c>
      <c r="JY45" s="11">
        <v>2</v>
      </c>
      <c r="JZ45" s="11">
        <v>4</v>
      </c>
      <c r="KA45" s="11">
        <v>6</v>
      </c>
      <c r="KB45" s="11">
        <v>8</v>
      </c>
      <c r="KC45" s="16">
        <f t="shared" si="133"/>
        <v>4.2</v>
      </c>
      <c r="KD45" s="12">
        <v>131</v>
      </c>
      <c r="KE45" s="12">
        <v>114</v>
      </c>
      <c r="KF45" s="12">
        <f t="shared" si="134"/>
        <v>17</v>
      </c>
      <c r="KG45" s="12">
        <v>115</v>
      </c>
      <c r="KH45" s="12">
        <v>128</v>
      </c>
      <c r="KI45" s="12">
        <v>342</v>
      </c>
      <c r="KJ45" s="12">
        <v>354</v>
      </c>
      <c r="KK45" s="17">
        <v>6.6</v>
      </c>
      <c r="KL45" s="12">
        <v>1.1200000000000001</v>
      </c>
      <c r="KM45" s="12">
        <v>4.9000000000000004</v>
      </c>
      <c r="KN45" s="12">
        <v>3</v>
      </c>
      <c r="KO45" s="11">
        <v>7</v>
      </c>
      <c r="KP45" s="11">
        <v>5</v>
      </c>
      <c r="KQ45" s="11">
        <v>4</v>
      </c>
      <c r="KR45" s="11">
        <v>3</v>
      </c>
      <c r="KS45" s="12">
        <f t="shared" si="57"/>
        <v>448</v>
      </c>
      <c r="KT45" s="12">
        <f t="shared" si="58"/>
        <v>320</v>
      </c>
      <c r="KU45" s="11">
        <f t="shared" si="59"/>
        <v>256</v>
      </c>
      <c r="KV45" s="12">
        <f t="shared" si="60"/>
        <v>192</v>
      </c>
      <c r="KW45" s="12">
        <f t="shared" si="135"/>
        <v>19</v>
      </c>
      <c r="KX45" s="12">
        <f t="shared" si="61"/>
        <v>1216</v>
      </c>
      <c r="KY45" s="11">
        <v>6</v>
      </c>
      <c r="KZ45" s="11">
        <v>5</v>
      </c>
      <c r="LA45" s="11">
        <v>4</v>
      </c>
      <c r="LB45" s="11">
        <v>2</v>
      </c>
      <c r="LC45" s="12">
        <f t="shared" si="62"/>
        <v>432</v>
      </c>
      <c r="LD45" s="12">
        <f t="shared" si="63"/>
        <v>360</v>
      </c>
      <c r="LE45" s="12">
        <f t="shared" si="64"/>
        <v>288</v>
      </c>
      <c r="LF45" s="12">
        <f t="shared" si="65"/>
        <v>144</v>
      </c>
      <c r="LG45" s="12">
        <f t="shared" si="136"/>
        <v>17</v>
      </c>
      <c r="LH45" s="12">
        <f t="shared" si="66"/>
        <v>1224</v>
      </c>
      <c r="LI45" s="12">
        <f t="shared" si="137"/>
        <v>2440</v>
      </c>
      <c r="LJ45" s="11">
        <v>169</v>
      </c>
      <c r="LK45" s="11">
        <v>121</v>
      </c>
      <c r="LL45" s="11">
        <v>69</v>
      </c>
      <c r="LM45" s="14">
        <f t="shared" si="138"/>
        <v>86.333333333333329</v>
      </c>
      <c r="LN45" s="11">
        <f t="shared" si="139"/>
        <v>20449</v>
      </c>
      <c r="LO45" s="11">
        <v>2</v>
      </c>
      <c r="LP45" s="11">
        <v>3</v>
      </c>
      <c r="LQ45" s="11">
        <v>4</v>
      </c>
      <c r="LR45" s="11">
        <v>6</v>
      </c>
      <c r="LS45" s="11">
        <v>7</v>
      </c>
      <c r="LT45" s="16">
        <f t="shared" si="140"/>
        <v>4.4000000000000004</v>
      </c>
      <c r="LU45" s="12">
        <v>127</v>
      </c>
      <c r="LV45" s="12">
        <v>134</v>
      </c>
      <c r="LW45" s="12">
        <f t="shared" si="141"/>
        <v>-7</v>
      </c>
      <c r="LX45" s="12">
        <v>133</v>
      </c>
      <c r="LY45" s="12">
        <v>141</v>
      </c>
      <c r="LZ45" s="12">
        <v>355</v>
      </c>
      <c r="MA45" s="12">
        <v>352</v>
      </c>
      <c r="MB45" s="12">
        <v>6.3</v>
      </c>
      <c r="MC45" s="12">
        <v>1.35</v>
      </c>
      <c r="MD45" s="12">
        <v>4.7</v>
      </c>
      <c r="ME45" s="12">
        <v>4</v>
      </c>
      <c r="MF45" s="12">
        <v>6</v>
      </c>
      <c r="MG45" s="11">
        <v>81</v>
      </c>
      <c r="MH45" s="11">
        <v>84</v>
      </c>
      <c r="MI45" s="11">
        <v>115</v>
      </c>
      <c r="MJ45" s="11">
        <v>65</v>
      </c>
      <c r="MK45" s="14">
        <f t="shared" si="142"/>
        <v>81.666666666666671</v>
      </c>
      <c r="ML45" s="11">
        <f t="shared" si="143"/>
        <v>9315</v>
      </c>
      <c r="MM45" s="11">
        <v>113</v>
      </c>
      <c r="MN45" s="11">
        <v>64</v>
      </c>
      <c r="MO45" s="14">
        <f t="shared" si="67"/>
        <v>80.333333333333329</v>
      </c>
      <c r="MP45" s="11">
        <f t="shared" si="144"/>
        <v>9492</v>
      </c>
      <c r="MQ45" s="12">
        <v>4</v>
      </c>
      <c r="MR45" s="12">
        <v>3</v>
      </c>
      <c r="MS45" s="16">
        <v>67</v>
      </c>
      <c r="MT45" s="18">
        <f t="shared" si="68"/>
        <v>83.75</v>
      </c>
      <c r="MU45" s="18">
        <v>75</v>
      </c>
      <c r="MV45" s="18">
        <f t="shared" si="69"/>
        <v>93.75</v>
      </c>
      <c r="MW45" s="16">
        <v>71</v>
      </c>
      <c r="MX45" s="18">
        <f t="shared" si="70"/>
        <v>78.888888888888886</v>
      </c>
      <c r="MY45" s="18">
        <v>82</v>
      </c>
      <c r="MZ45" s="18">
        <f t="shared" si="71"/>
        <v>91.111111111111114</v>
      </c>
      <c r="NA45" s="16">
        <v>70.599999999999994</v>
      </c>
      <c r="NB45" s="16">
        <f t="shared" si="72"/>
        <v>11.083123425692719</v>
      </c>
      <c r="NC45" s="12">
        <v>74.3</v>
      </c>
      <c r="ND45" s="18">
        <f t="shared" si="73"/>
        <v>6.4231738035264527</v>
      </c>
      <c r="NE45" s="12">
        <v>106</v>
      </c>
      <c r="NF45" s="18">
        <f t="shared" si="74"/>
        <v>10.924369747899163</v>
      </c>
      <c r="NG45" s="12">
        <v>110</v>
      </c>
      <c r="NH45" s="18">
        <f t="shared" si="75"/>
        <v>7.5630252100840352</v>
      </c>
      <c r="NI45" s="12">
        <v>303</v>
      </c>
      <c r="NJ45" s="18">
        <f t="shared" si="76"/>
        <v>214.89361702127658</v>
      </c>
      <c r="NK45" s="12">
        <v>199</v>
      </c>
      <c r="NL45" s="18">
        <f t="shared" si="77"/>
        <v>141.13475177304966</v>
      </c>
      <c r="NM45" s="12">
        <v>532</v>
      </c>
      <c r="NN45" s="19">
        <v>427</v>
      </c>
      <c r="NO45" s="12">
        <v>7.4</v>
      </c>
      <c r="NP45" s="12">
        <v>6.2</v>
      </c>
      <c r="NQ45" s="12">
        <v>1.45</v>
      </c>
      <c r="NR45" s="12">
        <v>1.53</v>
      </c>
      <c r="NS45" s="12">
        <v>5.3</v>
      </c>
      <c r="NT45" s="12">
        <v>4.9000000000000004</v>
      </c>
      <c r="NU45" s="12">
        <f t="shared" si="78"/>
        <v>4608</v>
      </c>
      <c r="NV45" s="12">
        <f t="shared" si="79"/>
        <v>4896</v>
      </c>
      <c r="NW45" s="12">
        <f t="shared" si="145"/>
        <v>9504</v>
      </c>
      <c r="NX45" s="12">
        <f t="shared" si="80"/>
        <v>4352</v>
      </c>
      <c r="NY45" s="12">
        <f t="shared" si="81"/>
        <v>4104</v>
      </c>
      <c r="NZ45" s="12">
        <f t="shared" si="146"/>
        <v>8456</v>
      </c>
    </row>
    <row r="46" spans="1:390" x14ac:dyDescent="0.3">
      <c r="C46" s="5"/>
      <c r="EG46" s="2"/>
    </row>
    <row r="47" spans="1:390" x14ac:dyDescent="0.3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7"/>
      <c r="AB47" s="7"/>
      <c r="AC47" s="7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10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  <c r="JV47" s="6"/>
      <c r="JW47" s="6"/>
      <c r="JX47" s="6"/>
      <c r="JY47" s="6"/>
      <c r="JZ47" s="6"/>
      <c r="KA47" s="6"/>
      <c r="KB47" s="6"/>
      <c r="KC47" s="6"/>
      <c r="KD47" s="6"/>
      <c r="KE47" s="6"/>
      <c r="KF47" s="6"/>
      <c r="KG47" s="6"/>
      <c r="KH47" s="6"/>
      <c r="KI47" s="6"/>
      <c r="KJ47" s="6"/>
      <c r="KK47" s="6"/>
      <c r="KL47" s="6"/>
      <c r="KM47" s="6"/>
      <c r="KN47" s="6"/>
      <c r="KO47" s="6"/>
      <c r="KP47" s="6"/>
      <c r="KQ47" s="6"/>
      <c r="KR47" s="6"/>
      <c r="KS47" s="6"/>
      <c r="KT47" s="6"/>
      <c r="KU47" s="6"/>
      <c r="KV47" s="6"/>
      <c r="KW47" s="6"/>
      <c r="KX47" s="6"/>
      <c r="KY47" s="6"/>
      <c r="KZ47" s="6"/>
      <c r="LA47" s="6"/>
      <c r="LB47" s="6"/>
      <c r="LC47" s="6"/>
      <c r="LD47" s="6"/>
      <c r="LE47" s="6"/>
      <c r="LF47" s="6"/>
      <c r="LG47" s="6"/>
      <c r="LH47" s="6"/>
      <c r="LI47" s="6"/>
      <c r="LJ47" s="6"/>
      <c r="LK47" s="6"/>
      <c r="LL47" s="6"/>
      <c r="LM47" s="6"/>
      <c r="LN47" s="6"/>
      <c r="LO47" s="6"/>
      <c r="LP47" s="6"/>
      <c r="LQ47" s="6"/>
      <c r="LR47" s="6"/>
      <c r="LS47" s="6"/>
      <c r="LT47" s="6"/>
      <c r="LU47" s="6"/>
      <c r="LV47" s="6"/>
      <c r="LW47" s="6"/>
      <c r="LX47" s="6"/>
      <c r="LY47" s="6"/>
      <c r="LZ47" s="6"/>
      <c r="MA47" s="6"/>
      <c r="MB47" s="6"/>
      <c r="MC47" s="6"/>
      <c r="MD47" s="6"/>
      <c r="ME47" s="6"/>
      <c r="MF47" s="6"/>
      <c r="MG47" s="6"/>
      <c r="MH47" s="6"/>
      <c r="MI47" s="6"/>
      <c r="MJ47" s="6"/>
      <c r="MK47" s="6"/>
      <c r="ML47" s="6"/>
      <c r="MM47" s="6"/>
      <c r="MN47" s="6"/>
      <c r="MO47" s="6"/>
      <c r="MP47" s="6"/>
      <c r="MQ47" s="6"/>
      <c r="MR47" s="6"/>
      <c r="MS47" s="6"/>
      <c r="MT47" s="6"/>
      <c r="MU47" s="6"/>
      <c r="MV47" s="6"/>
      <c r="MW47" s="6"/>
      <c r="MX47" s="6"/>
      <c r="MY47" s="6"/>
      <c r="MZ47" s="6"/>
      <c r="NA47" s="6"/>
      <c r="NB47" s="6"/>
      <c r="NC47" s="6"/>
      <c r="ND47" s="6"/>
      <c r="NE47" s="6"/>
      <c r="NF47" s="6"/>
      <c r="NG47" s="6"/>
      <c r="NH47" s="6"/>
      <c r="NI47" s="6"/>
      <c r="NJ47" s="6"/>
      <c r="NK47" s="6"/>
      <c r="NL47" s="6"/>
      <c r="NM47" s="6"/>
      <c r="NN47" s="6"/>
      <c r="NO47" s="6"/>
      <c r="NP47" s="6"/>
      <c r="NQ47" s="6"/>
      <c r="NR47" s="6"/>
      <c r="NS47" s="6"/>
      <c r="NT47" s="6"/>
      <c r="NU47" s="6"/>
      <c r="NV47" s="6"/>
      <c r="NW47" s="6"/>
      <c r="NX47" s="6"/>
      <c r="NY47" s="6"/>
      <c r="NZ47" s="6"/>
    </row>
    <row r="48" spans="1:390" x14ac:dyDescent="0.3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7"/>
      <c r="AB48" s="7"/>
      <c r="AC48" s="7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10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  <c r="JI48" s="6"/>
      <c r="JJ48" s="6"/>
      <c r="JK48" s="6"/>
      <c r="JL48" s="6"/>
      <c r="JM48" s="6"/>
      <c r="JN48" s="6"/>
      <c r="JO48" s="6"/>
      <c r="JP48" s="6"/>
      <c r="JQ48" s="6"/>
      <c r="JR48" s="6"/>
      <c r="JS48" s="6"/>
      <c r="JT48" s="6"/>
      <c r="JU48" s="6"/>
      <c r="JV48" s="6"/>
      <c r="JW48" s="6"/>
      <c r="JX48" s="6"/>
      <c r="JY48" s="6"/>
      <c r="JZ48" s="6"/>
      <c r="KA48" s="6"/>
      <c r="KB48" s="6"/>
      <c r="KC48" s="6"/>
      <c r="KD48" s="6"/>
      <c r="KE48" s="6"/>
      <c r="KF48" s="6"/>
      <c r="KG48" s="6"/>
      <c r="KH48" s="6"/>
      <c r="KI48" s="6"/>
      <c r="KJ48" s="6"/>
      <c r="KK48" s="6"/>
      <c r="KL48" s="6"/>
      <c r="KM48" s="6"/>
      <c r="KN48" s="6"/>
      <c r="KO48" s="6"/>
      <c r="KP48" s="6"/>
      <c r="KQ48" s="6"/>
      <c r="KR48" s="6"/>
      <c r="KS48" s="6"/>
      <c r="KT48" s="6"/>
      <c r="KU48" s="6"/>
      <c r="KV48" s="6"/>
      <c r="KW48" s="6"/>
      <c r="KX48" s="6"/>
      <c r="KY48" s="6"/>
      <c r="KZ48" s="6"/>
      <c r="LA48" s="6"/>
      <c r="LB48" s="6"/>
      <c r="LC48" s="6"/>
      <c r="LD48" s="6"/>
      <c r="LE48" s="6"/>
      <c r="LF48" s="6"/>
      <c r="LG48" s="6"/>
      <c r="LH48" s="6"/>
      <c r="LI48" s="6"/>
      <c r="LJ48" s="6"/>
      <c r="LK48" s="6"/>
      <c r="LL48" s="6"/>
      <c r="LM48" s="6"/>
      <c r="LN48" s="6"/>
      <c r="LO48" s="6"/>
      <c r="LP48" s="6"/>
      <c r="LQ48" s="6"/>
      <c r="LR48" s="6"/>
      <c r="LS48" s="6"/>
      <c r="LT48" s="6"/>
      <c r="LU48" s="6"/>
      <c r="LV48" s="6"/>
      <c r="LW48" s="6"/>
      <c r="LX48" s="6"/>
      <c r="LY48" s="6"/>
      <c r="LZ48" s="6"/>
      <c r="MA48" s="6"/>
      <c r="MB48" s="6"/>
      <c r="MC48" s="6"/>
      <c r="MD48" s="6"/>
      <c r="ME48" s="6"/>
      <c r="MF48" s="6"/>
      <c r="MG48" s="6"/>
      <c r="MH48" s="6"/>
      <c r="MI48" s="6"/>
      <c r="MJ48" s="6"/>
      <c r="MK48" s="6"/>
      <c r="ML48" s="6"/>
      <c r="MM48" s="6"/>
      <c r="MN48" s="6"/>
      <c r="MO48" s="6"/>
      <c r="MP48" s="6"/>
      <c r="MQ48" s="6"/>
      <c r="MR48" s="6"/>
      <c r="MS48" s="6"/>
      <c r="MT48" s="6"/>
      <c r="MU48" s="6"/>
      <c r="MV48" s="6"/>
      <c r="MW48" s="6"/>
      <c r="MX48" s="6"/>
      <c r="MY48" s="6"/>
      <c r="MZ48" s="6"/>
      <c r="NA48" s="6"/>
      <c r="NB48" s="6"/>
      <c r="NC48" s="6"/>
      <c r="ND48" s="6"/>
      <c r="NE48" s="6"/>
      <c r="NF48" s="6"/>
      <c r="NG48" s="6"/>
      <c r="NH48" s="6"/>
      <c r="NI48" s="6"/>
      <c r="NJ48" s="6"/>
      <c r="NK48" s="6"/>
      <c r="NL48" s="6"/>
      <c r="NM48" s="6"/>
      <c r="NN48" s="6"/>
      <c r="NO48" s="6"/>
      <c r="NP48" s="6"/>
      <c r="NQ48" s="6"/>
      <c r="NR48" s="6"/>
      <c r="NS48" s="6"/>
      <c r="NT48" s="6"/>
      <c r="NU48" s="6"/>
      <c r="NV48" s="6"/>
      <c r="NW48" s="6"/>
      <c r="NX48" s="6"/>
      <c r="NY48" s="6"/>
      <c r="NZ48" s="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Jocelito Martins</dc:creator>
  <cp:lastModifiedBy>Alexandre Lehnen</cp:lastModifiedBy>
  <dcterms:created xsi:type="dcterms:W3CDTF">2022-09-14T19:56:44Z</dcterms:created>
  <dcterms:modified xsi:type="dcterms:W3CDTF">2024-05-20T16:43:52Z</dcterms:modified>
</cp:coreProperties>
</file>