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c80b7446018da127/Documents/Maundu et al/"/>
    </mc:Choice>
  </mc:AlternateContent>
  <xr:revisionPtr revIDLastSave="14" documentId="11_49E48816726D264A0971D85B6D0D9DB39F5EEACF" xr6:coauthVersionLast="47" xr6:coauthVersionMax="47" xr10:uidLastSave="{AFC69661-0E2C-45AE-9312-F40787690136}"/>
  <bookViews>
    <workbookView xWindow="-108" yWindow="-108" windowWidth="23256" windowHeight="12576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6" l="1"/>
  <c r="M30" i="6"/>
  <c r="E30" i="6"/>
  <c r="E28" i="6"/>
  <c r="L24" i="6"/>
  <c r="E23" i="6"/>
  <c r="H22" i="6"/>
  <c r="E22" i="6"/>
  <c r="L18" i="6"/>
  <c r="E18" i="6"/>
  <c r="E17" i="6"/>
  <c r="Q13" i="6"/>
  <c r="N13" i="6"/>
  <c r="L13" i="6"/>
  <c r="G10" i="6"/>
  <c r="E10" i="6"/>
  <c r="O7" i="6"/>
  <c r="N7" i="6"/>
  <c r="L7" i="6"/>
  <c r="H6" i="6"/>
  <c r="F6" i="6"/>
  <c r="D6" i="6"/>
  <c r="L31" i="5"/>
  <c r="M30" i="5"/>
  <c r="E30" i="5"/>
  <c r="E28" i="5"/>
  <c r="L24" i="5"/>
  <c r="E23" i="5"/>
  <c r="H22" i="5"/>
  <c r="L18" i="5"/>
  <c r="E18" i="5"/>
  <c r="E17" i="5"/>
  <c r="Q13" i="5"/>
  <c r="N13" i="5"/>
  <c r="L13" i="5"/>
  <c r="G10" i="5"/>
  <c r="E10" i="5"/>
  <c r="O7" i="5"/>
  <c r="N7" i="5"/>
  <c r="L7" i="5"/>
  <c r="H6" i="5"/>
  <c r="F6" i="5"/>
  <c r="D6" i="5"/>
  <c r="L31" i="4"/>
  <c r="M30" i="4"/>
  <c r="E30" i="4"/>
  <c r="E28" i="4"/>
  <c r="L24" i="4"/>
  <c r="E23" i="4"/>
  <c r="H22" i="4"/>
  <c r="L18" i="4"/>
  <c r="E18" i="4"/>
  <c r="E17" i="4"/>
  <c r="Q13" i="4"/>
  <c r="N13" i="4"/>
  <c r="L13" i="4"/>
  <c r="G10" i="4"/>
  <c r="E10" i="4"/>
  <c r="O7" i="4"/>
  <c r="N7" i="4"/>
  <c r="L7" i="4"/>
  <c r="H6" i="4"/>
  <c r="F6" i="4"/>
  <c r="D6" i="4"/>
  <c r="L31" i="3"/>
  <c r="M30" i="3"/>
  <c r="E30" i="3"/>
  <c r="E28" i="3"/>
  <c r="L24" i="3"/>
  <c r="E23" i="3"/>
  <c r="H22" i="3"/>
  <c r="E22" i="3"/>
  <c r="L18" i="3"/>
  <c r="E18" i="3"/>
  <c r="E17" i="3"/>
  <c r="Q13" i="3"/>
  <c r="N13" i="3"/>
  <c r="L13" i="3"/>
  <c r="G10" i="3"/>
  <c r="E10" i="3"/>
  <c r="O7" i="3"/>
  <c r="N7" i="3"/>
  <c r="L7" i="3"/>
  <c r="H6" i="3"/>
  <c r="F6" i="3"/>
  <c r="D6" i="3"/>
  <c r="L31" i="2"/>
  <c r="M30" i="2"/>
  <c r="E30" i="2"/>
  <c r="E28" i="2"/>
  <c r="L24" i="2"/>
  <c r="E23" i="2"/>
  <c r="H22" i="2"/>
  <c r="E22" i="2"/>
  <c r="E18" i="2"/>
  <c r="E17" i="2"/>
  <c r="Q13" i="1"/>
  <c r="N13" i="1"/>
  <c r="O7" i="1"/>
  <c r="N7" i="1"/>
  <c r="H22" i="1"/>
  <c r="G10" i="1"/>
  <c r="H6" i="1"/>
  <c r="F6" i="1"/>
  <c r="E18" i="1"/>
  <c r="E23" i="1"/>
  <c r="E30" i="1"/>
  <c r="L31" i="1"/>
  <c r="M30" i="1"/>
  <c r="L24" i="1"/>
  <c r="L18" i="1"/>
  <c r="L13" i="1"/>
  <c r="L7" i="1"/>
  <c r="E28" i="1"/>
  <c r="E22" i="1"/>
  <c r="E17" i="1"/>
  <c r="E10" i="1"/>
  <c r="D6" i="1"/>
</calcChain>
</file>

<file path=xl/sharedStrings.xml><?xml version="1.0" encoding="utf-8"?>
<sst xmlns="http://schemas.openxmlformats.org/spreadsheetml/2006/main" count="417" uniqueCount="25">
  <si>
    <t xml:space="preserve">models serial number </t>
  </si>
  <si>
    <t>single crown</t>
  </si>
  <si>
    <t>facial</t>
  </si>
  <si>
    <t>palatal</t>
  </si>
  <si>
    <t>distal</t>
  </si>
  <si>
    <t xml:space="preserve">mid </t>
  </si>
  <si>
    <t>measial</t>
  </si>
  <si>
    <t xml:space="preserve">multiple crowns </t>
  </si>
  <si>
    <t xml:space="preserve">facial </t>
  </si>
  <si>
    <t xml:space="preserve">1. (DW)     Single crown </t>
  </si>
  <si>
    <t xml:space="preserve">distal </t>
  </si>
  <si>
    <t>mesial</t>
  </si>
  <si>
    <t>mid</t>
  </si>
  <si>
    <t>2. CS3600</t>
  </si>
  <si>
    <t>multiple crowns</t>
  </si>
  <si>
    <t>made 700</t>
  </si>
  <si>
    <t xml:space="preserve">single crown </t>
  </si>
  <si>
    <t>madeit 500</t>
  </si>
  <si>
    <t xml:space="preserve">palatal </t>
  </si>
  <si>
    <t xml:space="preserve">poly ether imp </t>
  </si>
  <si>
    <t>mean</t>
  </si>
  <si>
    <t>median</t>
  </si>
  <si>
    <t>MEDIAN</t>
  </si>
  <si>
    <t>SD</t>
  </si>
  <si>
    <r>
      <t>MED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</si>
</sst>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zoomScale="90" zoomScaleNormal="90" workbookViewId="0">
      <selection activeCell="M7" sqref="M7"/>
    </sheetView>
  </sheetViews>
  <sheetFormatPr defaultRowHeight="14.4" x14ac:dyDescent="0.3"/>
  <cols>
    <col min="4" max="4" width="8.33203125" bestFit="1" customWidth="1"/>
  </cols>
  <sheetData>
    <row r="1" spans="1:17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7" x14ac:dyDescent="0.3">
      <c r="A2" t="s">
        <v>9</v>
      </c>
      <c r="B2" t="s">
        <v>1</v>
      </c>
      <c r="D2" t="s">
        <v>2</v>
      </c>
      <c r="E2">
        <v>160</v>
      </c>
      <c r="F2">
        <v>120</v>
      </c>
      <c r="G2">
        <v>360</v>
      </c>
      <c r="I2" t="s">
        <v>7</v>
      </c>
      <c r="K2" t="s">
        <v>8</v>
      </c>
      <c r="L2">
        <v>170</v>
      </c>
      <c r="M2">
        <v>270</v>
      </c>
      <c r="N2">
        <v>500</v>
      </c>
    </row>
    <row r="3" spans="1:17" x14ac:dyDescent="0.3">
      <c r="D3" t="s">
        <v>3</v>
      </c>
      <c r="E3">
        <v>300</v>
      </c>
      <c r="F3">
        <v>200</v>
      </c>
      <c r="G3">
        <v>200</v>
      </c>
      <c r="K3" t="s">
        <v>3</v>
      </c>
      <c r="L3">
        <v>300</v>
      </c>
      <c r="M3">
        <v>300</v>
      </c>
      <c r="N3">
        <v>100</v>
      </c>
    </row>
    <row r="4" spans="1:17" x14ac:dyDescent="0.3">
      <c r="K4" t="s">
        <v>8</v>
      </c>
      <c r="L4">
        <v>200</v>
      </c>
      <c r="M4">
        <v>200</v>
      </c>
      <c r="N4">
        <v>360</v>
      </c>
    </row>
    <row r="5" spans="1:17" x14ac:dyDescent="0.3">
      <c r="K5" t="s">
        <v>3</v>
      </c>
      <c r="L5">
        <v>400</v>
      </c>
      <c r="M5">
        <v>270</v>
      </c>
      <c r="N5">
        <v>370</v>
      </c>
    </row>
    <row r="6" spans="1:17" x14ac:dyDescent="0.3">
      <c r="C6" s="1" t="s">
        <v>20</v>
      </c>
      <c r="D6">
        <f>AVERAGE(E2:G3)</f>
        <v>223.33333333333334</v>
      </c>
      <c r="E6" t="s">
        <v>22</v>
      </c>
      <c r="F6">
        <f>MEDIAN(E2:G4)</f>
        <v>200</v>
      </c>
      <c r="G6" t="s">
        <v>23</v>
      </c>
      <c r="H6">
        <f>_xlfn.STDEV.P(E2:G4)</f>
        <v>81.989159174992295</v>
      </c>
    </row>
    <row r="7" spans="1:17" x14ac:dyDescent="0.3">
      <c r="K7" s="1" t="s">
        <v>20</v>
      </c>
      <c r="L7">
        <f>AVERAGE(L2:O5)</f>
        <v>286.66666666666669</v>
      </c>
      <c r="M7" t="s">
        <v>22</v>
      </c>
      <c r="N7">
        <f>MEDIAN(L2:O5)</f>
        <v>285</v>
      </c>
      <c r="O7">
        <f>_xlfn.STDEV.P(L2:O5)</f>
        <v>106.09220308559699</v>
      </c>
      <c r="P7" t="s">
        <v>23</v>
      </c>
    </row>
    <row r="8" spans="1:17" x14ac:dyDescent="0.3">
      <c r="A8" t="s">
        <v>13</v>
      </c>
      <c r="B8" t="s">
        <v>1</v>
      </c>
      <c r="D8" t="s">
        <v>2</v>
      </c>
      <c r="E8">
        <v>120</v>
      </c>
      <c r="F8">
        <v>450</v>
      </c>
      <c r="G8">
        <v>100</v>
      </c>
      <c r="I8" t="s">
        <v>14</v>
      </c>
      <c r="K8" t="s">
        <v>2</v>
      </c>
      <c r="L8">
        <v>120</v>
      </c>
      <c r="M8">
        <v>200</v>
      </c>
      <c r="N8">
        <v>100</v>
      </c>
    </row>
    <row r="9" spans="1:17" x14ac:dyDescent="0.3">
      <c r="D9" t="s">
        <v>3</v>
      </c>
      <c r="E9">
        <v>129</v>
      </c>
      <c r="F9">
        <v>349</v>
      </c>
      <c r="G9">
        <v>120</v>
      </c>
      <c r="K9" t="s">
        <v>3</v>
      </c>
      <c r="L9">
        <v>200</v>
      </c>
      <c r="M9">
        <v>100</v>
      </c>
      <c r="N9">
        <v>100</v>
      </c>
    </row>
    <row r="10" spans="1:17" x14ac:dyDescent="0.3">
      <c r="D10" s="1" t="s">
        <v>20</v>
      </c>
      <c r="E10">
        <f>AVERAGE(E8:H9)</f>
        <v>211.33333333333334</v>
      </c>
      <c r="F10" t="s">
        <v>23</v>
      </c>
      <c r="G10">
        <f>_xlfn.STDEV.P(E8:G9)</f>
        <v>136.48646656557403</v>
      </c>
      <c r="K10" t="s">
        <v>8</v>
      </c>
      <c r="L10">
        <v>120</v>
      </c>
      <c r="M10">
        <v>124</v>
      </c>
      <c r="N10">
        <v>100</v>
      </c>
    </row>
    <row r="11" spans="1:17" x14ac:dyDescent="0.3">
      <c r="K11" t="s">
        <v>3</v>
      </c>
      <c r="L11">
        <v>200</v>
      </c>
      <c r="M11">
        <v>129</v>
      </c>
      <c r="N11">
        <v>54</v>
      </c>
    </row>
    <row r="13" spans="1:17" x14ac:dyDescent="0.3">
      <c r="K13" s="1" t="s">
        <v>20</v>
      </c>
      <c r="L13">
        <f>AVERAGE(L8:O12)</f>
        <v>128.91666666666666</v>
      </c>
      <c r="M13" t="s">
        <v>22</v>
      </c>
      <c r="N13">
        <f>MEDIAN(L8:O11)</f>
        <v>120</v>
      </c>
      <c r="P13" t="s">
        <v>23</v>
      </c>
      <c r="Q13">
        <f>_xlfn.STDEV.P(L8:O11)</f>
        <v>44.998996902400194</v>
      </c>
    </row>
    <row r="14" spans="1:17" x14ac:dyDescent="0.3">
      <c r="A14" t="s">
        <v>15</v>
      </c>
      <c r="B14" t="s">
        <v>16</v>
      </c>
      <c r="D14" t="s">
        <v>2</v>
      </c>
      <c r="E14">
        <v>130</v>
      </c>
      <c r="F14">
        <v>140</v>
      </c>
      <c r="G14">
        <v>200</v>
      </c>
      <c r="I14" t="s">
        <v>7</v>
      </c>
      <c r="K14" t="s">
        <v>2</v>
      </c>
      <c r="L14">
        <v>160</v>
      </c>
      <c r="M14">
        <v>200</v>
      </c>
      <c r="N14">
        <v>150</v>
      </c>
    </row>
    <row r="15" spans="1:17" x14ac:dyDescent="0.3">
      <c r="D15" t="s">
        <v>3</v>
      </c>
      <c r="E15">
        <v>120</v>
      </c>
      <c r="F15">
        <v>149</v>
      </c>
      <c r="G15">
        <v>300</v>
      </c>
      <c r="K15" t="s">
        <v>3</v>
      </c>
      <c r="L15">
        <v>600</v>
      </c>
      <c r="M15">
        <v>150</v>
      </c>
      <c r="N15">
        <v>120</v>
      </c>
    </row>
    <row r="16" spans="1:17" x14ac:dyDescent="0.3">
      <c r="K16" t="s">
        <v>2</v>
      </c>
      <c r="L16">
        <v>200</v>
      </c>
      <c r="M16">
        <v>450</v>
      </c>
      <c r="N16">
        <v>60</v>
      </c>
    </row>
    <row r="17" spans="1:14" x14ac:dyDescent="0.3">
      <c r="D17" s="1" t="s">
        <v>20</v>
      </c>
      <c r="E17">
        <f>AVERAGE(E14:G15)</f>
        <v>173.16666666666666</v>
      </c>
      <c r="K17" t="s">
        <v>3</v>
      </c>
      <c r="L17">
        <v>120</v>
      </c>
      <c r="M17">
        <v>432</v>
      </c>
      <c r="N17">
        <v>98</v>
      </c>
    </row>
    <row r="18" spans="1:14" x14ac:dyDescent="0.3">
      <c r="D18" s="1" t="s">
        <v>21</v>
      </c>
      <c r="E18">
        <f>MEDIAN(E14:G16)</f>
        <v>144.5</v>
      </c>
      <c r="K18" s="1" t="s">
        <v>20</v>
      </c>
      <c r="L18">
        <f>AVERAGE(L14:O17)</f>
        <v>228.33333333333334</v>
      </c>
    </row>
    <row r="19" spans="1:14" x14ac:dyDescent="0.3">
      <c r="A19" t="s">
        <v>17</v>
      </c>
      <c r="B19" t="s">
        <v>1</v>
      </c>
      <c r="D19" t="s">
        <v>2</v>
      </c>
      <c r="E19">
        <v>129</v>
      </c>
      <c r="F19">
        <v>300</v>
      </c>
      <c r="G19">
        <v>129</v>
      </c>
      <c r="K19" t="s">
        <v>8</v>
      </c>
      <c r="L19">
        <v>120</v>
      </c>
      <c r="M19">
        <v>300</v>
      </c>
      <c r="N19">
        <v>120</v>
      </c>
    </row>
    <row r="20" spans="1:14" x14ac:dyDescent="0.3">
      <c r="D20" t="s">
        <v>3</v>
      </c>
      <c r="E20">
        <v>140</v>
      </c>
      <c r="F20">
        <v>120</v>
      </c>
      <c r="G20">
        <v>200</v>
      </c>
      <c r="K20" t="s">
        <v>3</v>
      </c>
      <c r="L20">
        <v>290</v>
      </c>
      <c r="M20">
        <v>120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120</v>
      </c>
    </row>
    <row r="22" spans="1:14" x14ac:dyDescent="0.3">
      <c r="D22" s="1" t="s">
        <v>20</v>
      </c>
      <c r="E22">
        <f>-AVERAGE(E19:G20)</f>
        <v>-169.66666666666666</v>
      </c>
      <c r="G22" t="s">
        <v>23</v>
      </c>
      <c r="H22">
        <f>_xlfn.STDEV.P(E19:G20)</f>
        <v>63.980899927678067</v>
      </c>
      <c r="K22" t="s">
        <v>18</v>
      </c>
      <c r="L22">
        <v>300</v>
      </c>
      <c r="M22">
        <v>190</v>
      </c>
      <c r="N22">
        <v>120</v>
      </c>
    </row>
    <row r="23" spans="1:14" x14ac:dyDescent="0.3">
      <c r="D23" s="1" t="s">
        <v>21</v>
      </c>
      <c r="E23">
        <f>MEDIAN(E19:G20)</f>
        <v>134.5</v>
      </c>
    </row>
    <row r="24" spans="1:14" x14ac:dyDescent="0.3">
      <c r="A24" t="s">
        <v>19</v>
      </c>
      <c r="K24" s="1" t="s">
        <v>20</v>
      </c>
      <c r="L24">
        <f>AVERAGE(L19:O22)</f>
        <v>198.33333333333334</v>
      </c>
    </row>
    <row r="25" spans="1:14" x14ac:dyDescent="0.3">
      <c r="B25" t="s">
        <v>1</v>
      </c>
      <c r="D25" t="s">
        <v>8</v>
      </c>
      <c r="E25">
        <v>399</v>
      </c>
      <c r="F25">
        <v>200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120</v>
      </c>
      <c r="F26">
        <v>200</v>
      </c>
      <c r="G26">
        <v>139</v>
      </c>
      <c r="K26" t="s">
        <v>3</v>
      </c>
      <c r="L26">
        <v>130</v>
      </c>
      <c r="M26">
        <v>200</v>
      </c>
      <c r="N26">
        <v>300</v>
      </c>
    </row>
    <row r="27" spans="1:14" x14ac:dyDescent="0.3">
      <c r="K27" t="s">
        <v>2</v>
      </c>
      <c r="L27">
        <v>120</v>
      </c>
      <c r="M27">
        <v>100</v>
      </c>
      <c r="N27">
        <v>300</v>
      </c>
    </row>
    <row r="28" spans="1:14" x14ac:dyDescent="0.3">
      <c r="D28" s="1" t="s">
        <v>20</v>
      </c>
      <c r="E28">
        <f>AVERAGE(E25:G26)</f>
        <v>196.33333333333334</v>
      </c>
      <c r="K28" t="s">
        <v>3</v>
      </c>
      <c r="L28">
        <v>300</v>
      </c>
      <c r="M28">
        <v>129</v>
      </c>
      <c r="N28">
        <v>200</v>
      </c>
    </row>
    <row r="30" spans="1:14" x14ac:dyDescent="0.3">
      <c r="D30" s="1" t="s">
        <v>21</v>
      </c>
      <c r="E30">
        <f>MEDIAN(E25:H26)</f>
        <v>169.5</v>
      </c>
      <c r="M30">
        <f>M271</f>
        <v>0</v>
      </c>
    </row>
    <row r="31" spans="1:14" x14ac:dyDescent="0.3">
      <c r="K31" s="1" t="s">
        <v>20</v>
      </c>
      <c r="L31">
        <f>AVERAGE(L25:O29)</f>
        <v>177.41666666666666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07DC-A74E-4385-899C-20E87994491C}">
  <dimension ref="A1:N31"/>
  <sheetViews>
    <sheetView workbookViewId="0">
      <selection activeCell="Q13" sqref="Q13"/>
    </sheetView>
  </sheetViews>
  <sheetFormatPr defaultRowHeight="14.4" x14ac:dyDescent="0.3"/>
  <sheetData>
    <row r="1" spans="1:14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4" x14ac:dyDescent="0.3">
      <c r="A2" t="s">
        <v>9</v>
      </c>
      <c r="B2" t="s">
        <v>1</v>
      </c>
      <c r="D2" t="s">
        <v>2</v>
      </c>
      <c r="E2">
        <v>130</v>
      </c>
      <c r="F2">
        <v>140</v>
      </c>
      <c r="G2">
        <v>360</v>
      </c>
      <c r="I2" t="s">
        <v>7</v>
      </c>
      <c r="K2" t="s">
        <v>8</v>
      </c>
      <c r="L2">
        <v>160</v>
      </c>
      <c r="M2">
        <v>270</v>
      </c>
      <c r="N2">
        <v>400</v>
      </c>
    </row>
    <row r="3" spans="1:14" x14ac:dyDescent="0.3">
      <c r="D3" t="s">
        <v>3</v>
      </c>
      <c r="E3">
        <v>200</v>
      </c>
      <c r="F3">
        <v>180</v>
      </c>
      <c r="G3">
        <v>200</v>
      </c>
      <c r="K3" t="s">
        <v>3</v>
      </c>
      <c r="L3">
        <v>200</v>
      </c>
      <c r="M3">
        <v>300</v>
      </c>
      <c r="N3">
        <v>100</v>
      </c>
    </row>
    <row r="4" spans="1:14" x14ac:dyDescent="0.3">
      <c r="K4" t="s">
        <v>8</v>
      </c>
      <c r="L4">
        <v>100</v>
      </c>
      <c r="M4">
        <v>150</v>
      </c>
      <c r="N4">
        <v>260</v>
      </c>
    </row>
    <row r="5" spans="1:14" x14ac:dyDescent="0.3">
      <c r="K5" t="s">
        <v>3</v>
      </c>
      <c r="L5">
        <v>200</v>
      </c>
      <c r="M5">
        <v>170</v>
      </c>
      <c r="N5">
        <v>300</v>
      </c>
    </row>
    <row r="6" spans="1:14" x14ac:dyDescent="0.3">
      <c r="C6" s="1"/>
    </row>
    <row r="7" spans="1:14" x14ac:dyDescent="0.3">
      <c r="K7" s="1"/>
    </row>
    <row r="8" spans="1:14" x14ac:dyDescent="0.3">
      <c r="A8" t="s">
        <v>13</v>
      </c>
      <c r="B8" t="s">
        <v>1</v>
      </c>
      <c r="D8" t="s">
        <v>2</v>
      </c>
      <c r="E8">
        <v>150</v>
      </c>
      <c r="F8">
        <v>250</v>
      </c>
      <c r="G8">
        <v>120</v>
      </c>
      <c r="I8" t="s">
        <v>14</v>
      </c>
      <c r="K8" t="s">
        <v>2</v>
      </c>
      <c r="L8">
        <v>110</v>
      </c>
      <c r="M8">
        <v>200</v>
      </c>
      <c r="N8">
        <v>150</v>
      </c>
    </row>
    <row r="9" spans="1:14" x14ac:dyDescent="0.3">
      <c r="D9" t="s">
        <v>3</v>
      </c>
      <c r="E9">
        <v>220</v>
      </c>
      <c r="F9">
        <v>200</v>
      </c>
      <c r="G9">
        <v>150</v>
      </c>
      <c r="K9" t="s">
        <v>3</v>
      </c>
      <c r="L9">
        <v>100</v>
      </c>
      <c r="M9">
        <v>100</v>
      </c>
      <c r="N9">
        <v>150</v>
      </c>
    </row>
    <row r="10" spans="1:14" x14ac:dyDescent="0.3">
      <c r="D10" s="1"/>
      <c r="K10" t="s">
        <v>8</v>
      </c>
      <c r="L10">
        <v>120</v>
      </c>
      <c r="M10">
        <v>120</v>
      </c>
      <c r="N10">
        <v>100</v>
      </c>
    </row>
    <row r="11" spans="1:14" x14ac:dyDescent="0.3">
      <c r="K11" t="s">
        <v>3</v>
      </c>
      <c r="L11">
        <v>150</v>
      </c>
      <c r="M11">
        <v>150</v>
      </c>
      <c r="N11">
        <v>160</v>
      </c>
    </row>
    <row r="13" spans="1:14" x14ac:dyDescent="0.3">
      <c r="K13" s="1" t="s">
        <v>20</v>
      </c>
      <c r="M13" t="s">
        <v>22</v>
      </c>
    </row>
    <row r="14" spans="1:14" x14ac:dyDescent="0.3">
      <c r="A14" t="s">
        <v>15</v>
      </c>
      <c r="B14" t="s">
        <v>16</v>
      </c>
      <c r="D14" t="s">
        <v>2</v>
      </c>
      <c r="E14">
        <v>120</v>
      </c>
      <c r="F14">
        <v>140</v>
      </c>
      <c r="G14">
        <v>200</v>
      </c>
      <c r="I14" t="s">
        <v>7</v>
      </c>
      <c r="K14" t="s">
        <v>2</v>
      </c>
      <c r="L14">
        <v>150</v>
      </c>
      <c r="M14">
        <v>200</v>
      </c>
      <c r="N14">
        <v>250</v>
      </c>
    </row>
    <row r="15" spans="1:14" x14ac:dyDescent="0.3">
      <c r="D15" t="s">
        <v>3</v>
      </c>
      <c r="E15">
        <v>120</v>
      </c>
      <c r="F15">
        <v>140</v>
      </c>
      <c r="G15">
        <v>300</v>
      </c>
      <c r="K15" t="s">
        <v>3</v>
      </c>
      <c r="L15">
        <v>200</v>
      </c>
      <c r="M15">
        <v>150</v>
      </c>
      <c r="N15">
        <v>150</v>
      </c>
    </row>
    <row r="16" spans="1:14" x14ac:dyDescent="0.3">
      <c r="K16" t="s">
        <v>2</v>
      </c>
      <c r="L16">
        <v>200</v>
      </c>
      <c r="M16">
        <v>150</v>
      </c>
      <c r="N16">
        <v>160</v>
      </c>
    </row>
    <row r="17" spans="1:14" x14ac:dyDescent="0.3">
      <c r="D17" s="1" t="s">
        <v>20</v>
      </c>
      <c r="E17">
        <f>AVERAGE(E14:G15)</f>
        <v>170</v>
      </c>
      <c r="K17" t="s">
        <v>3</v>
      </c>
      <c r="L17">
        <v>120</v>
      </c>
      <c r="M17">
        <v>140</v>
      </c>
      <c r="N17">
        <v>160</v>
      </c>
    </row>
    <row r="18" spans="1:14" x14ac:dyDescent="0.3">
      <c r="D18" s="1" t="s">
        <v>21</v>
      </c>
      <c r="E18">
        <f>MEDIAN(E14:G16)</f>
        <v>140</v>
      </c>
      <c r="K18" s="1" t="s">
        <v>20</v>
      </c>
    </row>
    <row r="19" spans="1:14" x14ac:dyDescent="0.3">
      <c r="A19" t="s">
        <v>17</v>
      </c>
      <c r="B19" t="s">
        <v>1</v>
      </c>
      <c r="D19" t="s">
        <v>2</v>
      </c>
      <c r="E19">
        <v>200</v>
      </c>
      <c r="F19">
        <v>300</v>
      </c>
      <c r="G19">
        <v>180</v>
      </c>
      <c r="K19" t="s">
        <v>8</v>
      </c>
      <c r="L19">
        <v>180</v>
      </c>
      <c r="M19">
        <v>300</v>
      </c>
      <c r="N19">
        <v>120</v>
      </c>
    </row>
    <row r="20" spans="1:14" x14ac:dyDescent="0.3">
      <c r="D20" t="s">
        <v>3</v>
      </c>
      <c r="E20">
        <v>180</v>
      </c>
      <c r="F20">
        <v>120</v>
      </c>
      <c r="G20">
        <v>200</v>
      </c>
      <c r="K20" t="s">
        <v>3</v>
      </c>
      <c r="L20">
        <v>290</v>
      </c>
      <c r="M20">
        <v>200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120</v>
      </c>
    </row>
    <row r="22" spans="1:14" x14ac:dyDescent="0.3">
      <c r="D22" s="1" t="s">
        <v>20</v>
      </c>
      <c r="E22">
        <f>-AVERAGE(E19:G20)</f>
        <v>-196.66666666666666</v>
      </c>
      <c r="G22" t="s">
        <v>23</v>
      </c>
      <c r="H22">
        <f>_xlfn.STDEV.P(E19:G20)</f>
        <v>53.437398472937993</v>
      </c>
      <c r="K22" t="s">
        <v>18</v>
      </c>
      <c r="L22">
        <v>300</v>
      </c>
      <c r="M22">
        <v>200</v>
      </c>
      <c r="N22">
        <v>180</v>
      </c>
    </row>
    <row r="23" spans="1:14" x14ac:dyDescent="0.3">
      <c r="D23" s="1" t="s">
        <v>21</v>
      </c>
      <c r="E23">
        <f>MEDIAN(E19:G20)</f>
        <v>190</v>
      </c>
    </row>
    <row r="24" spans="1:14" x14ac:dyDescent="0.3">
      <c r="A24" t="s">
        <v>19</v>
      </c>
      <c r="K24" s="1" t="s">
        <v>20</v>
      </c>
      <c r="L24">
        <f>AVERAGE(L19:O22)</f>
        <v>215.83333333333334</v>
      </c>
    </row>
    <row r="25" spans="1:14" x14ac:dyDescent="0.3">
      <c r="B25" t="s">
        <v>1</v>
      </c>
      <c r="D25" t="s">
        <v>8</v>
      </c>
      <c r="E25">
        <v>100</v>
      </c>
      <c r="F25">
        <v>120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120</v>
      </c>
      <c r="F26">
        <v>120</v>
      </c>
      <c r="G26">
        <v>100</v>
      </c>
      <c r="K26" t="s">
        <v>3</v>
      </c>
      <c r="L26">
        <v>130</v>
      </c>
      <c r="M26">
        <v>200</v>
      </c>
      <c r="N26">
        <v>200</v>
      </c>
    </row>
    <row r="27" spans="1:14" x14ac:dyDescent="0.3">
      <c r="K27" t="s">
        <v>2</v>
      </c>
      <c r="L27">
        <v>120</v>
      </c>
      <c r="M27">
        <v>100</v>
      </c>
      <c r="N27">
        <v>200</v>
      </c>
    </row>
    <row r="28" spans="1:14" x14ac:dyDescent="0.3">
      <c r="D28" s="1" t="s">
        <v>20</v>
      </c>
      <c r="E28">
        <f>AVERAGE(E25:G26)</f>
        <v>113.33333333333333</v>
      </c>
      <c r="K28" t="s">
        <v>3</v>
      </c>
      <c r="L28">
        <v>200</v>
      </c>
      <c r="M28">
        <v>129</v>
      </c>
      <c r="N28">
        <v>200</v>
      </c>
    </row>
    <row r="29" spans="1:14" x14ac:dyDescent="0.3">
      <c r="N29">
        <v>120</v>
      </c>
    </row>
    <row r="30" spans="1:14" x14ac:dyDescent="0.3">
      <c r="D30" s="1" t="s">
        <v>21</v>
      </c>
      <c r="E30">
        <f>MEDIAN(E25:H26)</f>
        <v>120</v>
      </c>
      <c r="M30">
        <f>M271</f>
        <v>0</v>
      </c>
    </row>
    <row r="31" spans="1:14" x14ac:dyDescent="0.3">
      <c r="K31" s="1" t="s">
        <v>20</v>
      </c>
      <c r="L31">
        <f>AVERAGE(L25:O29)</f>
        <v>149.92307692307693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DA84-3764-4B39-9429-3447BE2BA548}">
  <dimension ref="A1:Q31"/>
  <sheetViews>
    <sheetView workbookViewId="0">
      <selection activeCell="S9" sqref="S9"/>
    </sheetView>
  </sheetViews>
  <sheetFormatPr defaultRowHeight="14.4" x14ac:dyDescent="0.3"/>
  <cols>
    <col min="4" max="4" width="8.33203125" bestFit="1" customWidth="1"/>
  </cols>
  <sheetData>
    <row r="1" spans="1:17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7" x14ac:dyDescent="0.3">
      <c r="A2" t="s">
        <v>9</v>
      </c>
      <c r="B2" t="s">
        <v>1</v>
      </c>
      <c r="D2" t="s">
        <v>2</v>
      </c>
      <c r="E2">
        <v>160</v>
      </c>
      <c r="F2">
        <v>120</v>
      </c>
      <c r="G2">
        <v>360</v>
      </c>
      <c r="I2" t="s">
        <v>7</v>
      </c>
      <c r="K2" t="s">
        <v>8</v>
      </c>
      <c r="L2">
        <v>170</v>
      </c>
      <c r="M2">
        <v>270</v>
      </c>
      <c r="N2">
        <v>500</v>
      </c>
    </row>
    <row r="3" spans="1:17" x14ac:dyDescent="0.3">
      <c r="D3" t="s">
        <v>3</v>
      </c>
      <c r="E3">
        <v>300</v>
      </c>
      <c r="F3">
        <v>200</v>
      </c>
      <c r="G3">
        <v>200</v>
      </c>
      <c r="K3" t="s">
        <v>3</v>
      </c>
      <c r="L3">
        <v>300</v>
      </c>
      <c r="M3">
        <v>300</v>
      </c>
      <c r="N3">
        <v>100</v>
      </c>
    </row>
    <row r="4" spans="1:17" x14ac:dyDescent="0.3">
      <c r="K4" t="s">
        <v>8</v>
      </c>
      <c r="L4">
        <v>200</v>
      </c>
      <c r="M4">
        <v>200</v>
      </c>
      <c r="N4">
        <v>360</v>
      </c>
    </row>
    <row r="5" spans="1:17" x14ac:dyDescent="0.3">
      <c r="K5" t="s">
        <v>3</v>
      </c>
      <c r="L5">
        <v>400</v>
      </c>
      <c r="M5">
        <v>270</v>
      </c>
      <c r="N5">
        <v>370</v>
      </c>
    </row>
    <row r="6" spans="1:17" x14ac:dyDescent="0.3">
      <c r="C6" s="1" t="s">
        <v>20</v>
      </c>
      <c r="D6">
        <f>AVERAGE(E2:G3)</f>
        <v>223.33333333333334</v>
      </c>
      <c r="E6" t="s">
        <v>22</v>
      </c>
      <c r="F6">
        <f>MEDIAN(E2:G4)</f>
        <v>200</v>
      </c>
      <c r="G6" t="s">
        <v>23</v>
      </c>
      <c r="H6">
        <f>_xlfn.STDEV.P(E2:G4)</f>
        <v>81.989159174992295</v>
      </c>
    </row>
    <row r="7" spans="1:17" x14ac:dyDescent="0.3">
      <c r="K7" s="1" t="s">
        <v>20</v>
      </c>
      <c r="L7">
        <f>AVERAGE(L2:O5)</f>
        <v>286.66666666666669</v>
      </c>
      <c r="M7" t="s">
        <v>22</v>
      </c>
      <c r="N7">
        <f>MEDIAN(L2:O5)</f>
        <v>285</v>
      </c>
      <c r="O7">
        <f>_xlfn.STDEV.P(L2:O5)</f>
        <v>106.09220308559699</v>
      </c>
      <c r="P7" t="s">
        <v>23</v>
      </c>
    </row>
    <row r="8" spans="1:17" x14ac:dyDescent="0.3">
      <c r="A8" t="s">
        <v>13</v>
      </c>
      <c r="B8" t="s">
        <v>1</v>
      </c>
      <c r="D8" t="s">
        <v>2</v>
      </c>
      <c r="E8">
        <v>120</v>
      </c>
      <c r="F8">
        <v>450</v>
      </c>
      <c r="G8">
        <v>100</v>
      </c>
      <c r="I8" t="s">
        <v>14</v>
      </c>
      <c r="K8" t="s">
        <v>2</v>
      </c>
      <c r="L8">
        <v>120</v>
      </c>
      <c r="M8">
        <v>200</v>
      </c>
      <c r="N8">
        <v>100</v>
      </c>
    </row>
    <row r="9" spans="1:17" x14ac:dyDescent="0.3">
      <c r="D9" t="s">
        <v>3</v>
      </c>
      <c r="E9">
        <v>129</v>
      </c>
      <c r="F9">
        <v>349</v>
      </c>
      <c r="G9">
        <v>120</v>
      </c>
      <c r="K9" t="s">
        <v>3</v>
      </c>
      <c r="L9">
        <v>200</v>
      </c>
      <c r="M9">
        <v>100</v>
      </c>
      <c r="N9">
        <v>100</v>
      </c>
    </row>
    <row r="10" spans="1:17" x14ac:dyDescent="0.3">
      <c r="D10" s="1" t="s">
        <v>20</v>
      </c>
      <c r="E10">
        <f>AVERAGE(E8:H9)</f>
        <v>211.33333333333334</v>
      </c>
      <c r="F10" t="s">
        <v>23</v>
      </c>
      <c r="G10">
        <f>_xlfn.STDEV.P(E8:G9)</f>
        <v>136.48646656557403</v>
      </c>
      <c r="K10" t="s">
        <v>8</v>
      </c>
      <c r="L10">
        <v>120</v>
      </c>
      <c r="M10">
        <v>124</v>
      </c>
      <c r="N10">
        <v>100</v>
      </c>
    </row>
    <row r="11" spans="1:17" x14ac:dyDescent="0.3">
      <c r="K11" t="s">
        <v>3</v>
      </c>
      <c r="L11">
        <v>200</v>
      </c>
      <c r="M11">
        <v>129</v>
      </c>
      <c r="N11">
        <v>54</v>
      </c>
    </row>
    <row r="13" spans="1:17" x14ac:dyDescent="0.3">
      <c r="K13" s="1" t="s">
        <v>20</v>
      </c>
      <c r="L13">
        <f>AVERAGE(L8:O12)</f>
        <v>128.91666666666666</v>
      </c>
      <c r="M13" t="s">
        <v>22</v>
      </c>
      <c r="N13">
        <f>MEDIAN(L8:O11)</f>
        <v>120</v>
      </c>
      <c r="P13" t="s">
        <v>23</v>
      </c>
      <c r="Q13">
        <f>_xlfn.STDEV.P(L8:O11)</f>
        <v>44.998996902400194</v>
      </c>
    </row>
    <row r="14" spans="1:17" x14ac:dyDescent="0.3">
      <c r="A14" t="s">
        <v>15</v>
      </c>
      <c r="B14" t="s">
        <v>16</v>
      </c>
      <c r="D14" t="s">
        <v>2</v>
      </c>
      <c r="E14">
        <v>130</v>
      </c>
      <c r="F14">
        <v>140</v>
      </c>
      <c r="G14">
        <v>200</v>
      </c>
      <c r="I14" t="s">
        <v>7</v>
      </c>
      <c r="K14" t="s">
        <v>2</v>
      </c>
      <c r="L14">
        <v>160</v>
      </c>
      <c r="M14">
        <v>200</v>
      </c>
      <c r="N14">
        <v>150</v>
      </c>
    </row>
    <row r="15" spans="1:17" x14ac:dyDescent="0.3">
      <c r="D15" t="s">
        <v>3</v>
      </c>
      <c r="E15">
        <v>120</v>
      </c>
      <c r="F15">
        <v>149</v>
      </c>
      <c r="G15">
        <v>300</v>
      </c>
      <c r="K15" t="s">
        <v>3</v>
      </c>
      <c r="L15">
        <v>600</v>
      </c>
      <c r="M15">
        <v>150</v>
      </c>
      <c r="N15">
        <v>120</v>
      </c>
    </row>
    <row r="16" spans="1:17" x14ac:dyDescent="0.3">
      <c r="K16" t="s">
        <v>2</v>
      </c>
      <c r="L16">
        <v>200</v>
      </c>
      <c r="M16">
        <v>450</v>
      </c>
      <c r="N16">
        <v>60</v>
      </c>
    </row>
    <row r="17" spans="1:14" x14ac:dyDescent="0.3">
      <c r="D17" s="1" t="s">
        <v>20</v>
      </c>
      <c r="E17">
        <f>AVERAGE(E14:G15)</f>
        <v>173.16666666666666</v>
      </c>
      <c r="K17" t="s">
        <v>3</v>
      </c>
      <c r="L17">
        <v>120</v>
      </c>
      <c r="M17">
        <v>432</v>
      </c>
      <c r="N17">
        <v>98</v>
      </c>
    </row>
    <row r="18" spans="1:14" x14ac:dyDescent="0.3">
      <c r="D18" s="1" t="s">
        <v>21</v>
      </c>
      <c r="E18">
        <f>MEDIAN(E14:G16)</f>
        <v>144.5</v>
      </c>
      <c r="K18" s="1" t="s">
        <v>20</v>
      </c>
      <c r="L18">
        <f>AVERAGE(L14:O17)</f>
        <v>228.33333333333334</v>
      </c>
    </row>
    <row r="19" spans="1:14" x14ac:dyDescent="0.3">
      <c r="A19" t="s">
        <v>17</v>
      </c>
      <c r="B19" t="s">
        <v>1</v>
      </c>
      <c r="D19" t="s">
        <v>2</v>
      </c>
      <c r="E19">
        <v>129</v>
      </c>
      <c r="F19">
        <v>300</v>
      </c>
      <c r="G19">
        <v>129</v>
      </c>
      <c r="K19" t="s">
        <v>8</v>
      </c>
      <c r="L19">
        <v>120</v>
      </c>
      <c r="M19">
        <v>300</v>
      </c>
      <c r="N19">
        <v>120</v>
      </c>
    </row>
    <row r="20" spans="1:14" x14ac:dyDescent="0.3">
      <c r="D20" t="s">
        <v>3</v>
      </c>
      <c r="E20">
        <v>140</v>
      </c>
      <c r="F20">
        <v>120</v>
      </c>
      <c r="G20">
        <v>200</v>
      </c>
      <c r="K20" t="s">
        <v>3</v>
      </c>
      <c r="L20">
        <v>290</v>
      </c>
      <c r="M20">
        <v>120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120</v>
      </c>
    </row>
    <row r="22" spans="1:14" x14ac:dyDescent="0.3">
      <c r="D22" s="1" t="s">
        <v>20</v>
      </c>
      <c r="E22">
        <f>-AVERAGE(E19:G20)</f>
        <v>-169.66666666666666</v>
      </c>
      <c r="G22" t="s">
        <v>23</v>
      </c>
      <c r="H22">
        <f>_xlfn.STDEV.P(E19:G20)</f>
        <v>63.980899927678067</v>
      </c>
      <c r="K22" t="s">
        <v>18</v>
      </c>
      <c r="L22">
        <v>300</v>
      </c>
      <c r="M22">
        <v>190</v>
      </c>
      <c r="N22">
        <v>120</v>
      </c>
    </row>
    <row r="23" spans="1:14" x14ac:dyDescent="0.3">
      <c r="D23" s="1" t="s">
        <v>21</v>
      </c>
      <c r="E23">
        <f>MEDIAN(E19:G20)</f>
        <v>134.5</v>
      </c>
    </row>
    <row r="24" spans="1:14" x14ac:dyDescent="0.3">
      <c r="A24" t="s">
        <v>19</v>
      </c>
      <c r="K24" s="1" t="s">
        <v>20</v>
      </c>
      <c r="L24">
        <f>AVERAGE(L19:O22)</f>
        <v>198.33333333333334</v>
      </c>
    </row>
    <row r="25" spans="1:14" x14ac:dyDescent="0.3">
      <c r="B25" t="s">
        <v>1</v>
      </c>
      <c r="D25" t="s">
        <v>8</v>
      </c>
      <c r="E25">
        <v>399</v>
      </c>
      <c r="F25">
        <v>200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120</v>
      </c>
      <c r="F26">
        <v>200</v>
      </c>
      <c r="G26">
        <v>139</v>
      </c>
      <c r="K26" t="s">
        <v>3</v>
      </c>
      <c r="L26">
        <v>130</v>
      </c>
      <c r="M26">
        <v>200</v>
      </c>
      <c r="N26">
        <v>300</v>
      </c>
    </row>
    <row r="27" spans="1:14" x14ac:dyDescent="0.3">
      <c r="K27" t="s">
        <v>2</v>
      </c>
      <c r="L27">
        <v>120</v>
      </c>
      <c r="M27">
        <v>100</v>
      </c>
      <c r="N27">
        <v>300</v>
      </c>
    </row>
    <row r="28" spans="1:14" x14ac:dyDescent="0.3">
      <c r="D28" s="1" t="s">
        <v>20</v>
      </c>
      <c r="E28">
        <f>AVERAGE(E25:G26)</f>
        <v>196.33333333333334</v>
      </c>
      <c r="K28" t="s">
        <v>3</v>
      </c>
      <c r="L28">
        <v>300</v>
      </c>
      <c r="M28">
        <v>129</v>
      </c>
      <c r="N28">
        <v>200</v>
      </c>
    </row>
    <row r="30" spans="1:14" x14ac:dyDescent="0.3">
      <c r="D30" s="1" t="s">
        <v>21</v>
      </c>
      <c r="E30">
        <f>MEDIAN(E25:H26)</f>
        <v>169.5</v>
      </c>
      <c r="M30">
        <f>M271</f>
        <v>0</v>
      </c>
    </row>
    <row r="31" spans="1:14" x14ac:dyDescent="0.3">
      <c r="K31" s="1" t="s">
        <v>20</v>
      </c>
      <c r="L31">
        <f>AVERAGE(L25:O29)</f>
        <v>177.41666666666666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F3C4-AF71-4183-BC95-E26ECDE85E51}">
  <dimension ref="A1:Q31"/>
  <sheetViews>
    <sheetView workbookViewId="0">
      <selection activeCell="T12" sqref="T12"/>
    </sheetView>
  </sheetViews>
  <sheetFormatPr defaultRowHeight="14.4" x14ac:dyDescent="0.3"/>
  <sheetData>
    <row r="1" spans="1:17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7" x14ac:dyDescent="0.3">
      <c r="A2" t="s">
        <v>9</v>
      </c>
      <c r="B2" t="s">
        <v>1</v>
      </c>
      <c r="D2" t="s">
        <v>2</v>
      </c>
      <c r="E2">
        <v>160</v>
      </c>
      <c r="F2">
        <v>220</v>
      </c>
      <c r="G2">
        <v>120</v>
      </c>
      <c r="I2" t="s">
        <v>7</v>
      </c>
      <c r="K2" t="s">
        <v>8</v>
      </c>
      <c r="L2">
        <v>200</v>
      </c>
      <c r="M2">
        <v>150</v>
      </c>
      <c r="N2">
        <v>300</v>
      </c>
    </row>
    <row r="3" spans="1:17" x14ac:dyDescent="0.3">
      <c r="D3" t="s">
        <v>3</v>
      </c>
      <c r="E3">
        <v>100</v>
      </c>
      <c r="F3">
        <v>150</v>
      </c>
      <c r="G3">
        <v>200</v>
      </c>
      <c r="K3" t="s">
        <v>3</v>
      </c>
      <c r="L3">
        <v>200</v>
      </c>
      <c r="M3">
        <v>250</v>
      </c>
      <c r="N3">
        <v>200</v>
      </c>
    </row>
    <row r="4" spans="1:17" x14ac:dyDescent="0.3">
      <c r="K4" t="s">
        <v>8</v>
      </c>
      <c r="L4">
        <v>150</v>
      </c>
      <c r="M4">
        <v>200</v>
      </c>
      <c r="N4">
        <v>100</v>
      </c>
    </row>
    <row r="5" spans="1:17" x14ac:dyDescent="0.3">
      <c r="K5" t="s">
        <v>3</v>
      </c>
      <c r="L5">
        <v>300</v>
      </c>
      <c r="M5">
        <v>250</v>
      </c>
      <c r="N5">
        <v>150</v>
      </c>
    </row>
    <row r="6" spans="1:17" x14ac:dyDescent="0.3">
      <c r="C6" s="1" t="s">
        <v>20</v>
      </c>
      <c r="D6">
        <f>AVERAGE(E2:G3)</f>
        <v>158.33333333333334</v>
      </c>
      <c r="E6" t="s">
        <v>22</v>
      </c>
      <c r="F6">
        <f>MEDIAN(E2:G4)</f>
        <v>155</v>
      </c>
      <c r="G6" t="s">
        <v>23</v>
      </c>
      <c r="H6">
        <f>_xlfn.STDEV.P(E2:G4)</f>
        <v>41.799787346614842</v>
      </c>
    </row>
    <row r="7" spans="1:17" x14ac:dyDescent="0.3">
      <c r="K7" s="1" t="s">
        <v>20</v>
      </c>
      <c r="L7">
        <f>AVERAGE(L2:O5)</f>
        <v>204.16666666666666</v>
      </c>
      <c r="M7" t="s">
        <v>22</v>
      </c>
      <c r="N7">
        <f>MEDIAN(L2:O5)</f>
        <v>200</v>
      </c>
      <c r="O7">
        <f>_xlfn.STDEV.P(L2:O5)</f>
        <v>59.365861869895866</v>
      </c>
      <c r="P7" t="s">
        <v>23</v>
      </c>
    </row>
    <row r="8" spans="1:17" x14ac:dyDescent="0.3">
      <c r="A8" t="s">
        <v>13</v>
      </c>
      <c r="B8" t="s">
        <v>1</v>
      </c>
      <c r="D8" t="s">
        <v>2</v>
      </c>
      <c r="E8">
        <v>120</v>
      </c>
      <c r="F8">
        <v>229</v>
      </c>
      <c r="G8">
        <v>100</v>
      </c>
      <c r="I8" t="s">
        <v>14</v>
      </c>
      <c r="K8" t="s">
        <v>2</v>
      </c>
      <c r="L8">
        <v>200</v>
      </c>
      <c r="M8">
        <v>200</v>
      </c>
      <c r="N8">
        <v>100</v>
      </c>
    </row>
    <row r="9" spans="1:17" x14ac:dyDescent="0.3">
      <c r="D9" t="s">
        <v>3</v>
      </c>
      <c r="E9">
        <v>129</v>
      </c>
      <c r="F9">
        <v>200</v>
      </c>
      <c r="G9">
        <v>100</v>
      </c>
      <c r="K9" t="s">
        <v>3</v>
      </c>
      <c r="L9">
        <v>200</v>
      </c>
      <c r="M9">
        <v>110</v>
      </c>
      <c r="N9">
        <v>100</v>
      </c>
    </row>
    <row r="10" spans="1:17" x14ac:dyDescent="0.3">
      <c r="D10" s="1" t="s">
        <v>20</v>
      </c>
      <c r="E10">
        <f>AVERAGE(E8:H9)</f>
        <v>146.33333333333334</v>
      </c>
      <c r="F10" t="s">
        <v>23</v>
      </c>
      <c r="G10">
        <f>_xlfn.STDEV.P(E8:G9)</f>
        <v>50.002222172841698</v>
      </c>
      <c r="K10" t="s">
        <v>8</v>
      </c>
      <c r="L10">
        <v>120</v>
      </c>
      <c r="M10">
        <v>150</v>
      </c>
      <c r="N10">
        <v>100</v>
      </c>
    </row>
    <row r="11" spans="1:17" x14ac:dyDescent="0.3">
      <c r="K11" t="s">
        <v>3</v>
      </c>
      <c r="L11">
        <v>220</v>
      </c>
      <c r="M11">
        <v>129</v>
      </c>
      <c r="N11">
        <v>200</v>
      </c>
    </row>
    <row r="13" spans="1:17" x14ac:dyDescent="0.3">
      <c r="K13" s="1" t="s">
        <v>20</v>
      </c>
      <c r="L13">
        <f>AVERAGE(L8:O12)</f>
        <v>152.41666666666666</v>
      </c>
      <c r="M13" t="s">
        <v>22</v>
      </c>
      <c r="N13">
        <f>MEDIAN(L8:O11)</f>
        <v>139.5</v>
      </c>
      <c r="P13" t="s">
        <v>23</v>
      </c>
      <c r="Q13">
        <f>_xlfn.STDEV.P(L8:O11)</f>
        <v>45.890192004634521</v>
      </c>
    </row>
    <row r="14" spans="1:17" x14ac:dyDescent="0.3">
      <c r="A14" t="s">
        <v>15</v>
      </c>
      <c r="B14" t="s">
        <v>16</v>
      </c>
      <c r="D14" t="s">
        <v>2</v>
      </c>
      <c r="E14">
        <v>130</v>
      </c>
      <c r="F14">
        <v>140</v>
      </c>
      <c r="G14">
        <v>200</v>
      </c>
      <c r="I14" t="s">
        <v>7</v>
      </c>
      <c r="K14" t="s">
        <v>2</v>
      </c>
      <c r="L14">
        <v>160</v>
      </c>
      <c r="M14">
        <v>200</v>
      </c>
      <c r="N14">
        <v>150</v>
      </c>
    </row>
    <row r="15" spans="1:17" x14ac:dyDescent="0.3">
      <c r="D15" t="s">
        <v>3</v>
      </c>
      <c r="E15">
        <v>120</v>
      </c>
      <c r="F15">
        <v>120</v>
      </c>
      <c r="G15">
        <v>120</v>
      </c>
      <c r="K15" t="s">
        <v>3</v>
      </c>
      <c r="L15">
        <v>300</v>
      </c>
      <c r="M15">
        <v>150</v>
      </c>
      <c r="N15">
        <v>180</v>
      </c>
    </row>
    <row r="16" spans="1:17" x14ac:dyDescent="0.3">
      <c r="K16" t="s">
        <v>2</v>
      </c>
      <c r="L16">
        <v>200</v>
      </c>
      <c r="M16">
        <v>200</v>
      </c>
      <c r="N16">
        <v>150</v>
      </c>
    </row>
    <row r="17" spans="1:14" x14ac:dyDescent="0.3">
      <c r="D17" s="1" t="s">
        <v>20</v>
      </c>
      <c r="E17">
        <f>AVERAGE(E14:G15)</f>
        <v>138.33333333333334</v>
      </c>
      <c r="K17" t="s">
        <v>3</v>
      </c>
      <c r="L17">
        <v>120</v>
      </c>
      <c r="M17">
        <v>200</v>
      </c>
      <c r="N17">
        <v>120</v>
      </c>
    </row>
    <row r="18" spans="1:14" x14ac:dyDescent="0.3">
      <c r="D18" s="1" t="s">
        <v>21</v>
      </c>
      <c r="E18">
        <f>MEDIAN(E14:G16)</f>
        <v>125</v>
      </c>
      <c r="K18" s="1" t="s">
        <v>20</v>
      </c>
      <c r="L18">
        <f>AVERAGE(L14:O17)</f>
        <v>177.5</v>
      </c>
    </row>
    <row r="19" spans="1:14" x14ac:dyDescent="0.3">
      <c r="A19" t="s">
        <v>17</v>
      </c>
      <c r="B19" t="s">
        <v>1</v>
      </c>
      <c r="D19" t="s">
        <v>2</v>
      </c>
      <c r="E19">
        <v>300</v>
      </c>
      <c r="F19">
        <v>120</v>
      </c>
      <c r="G19">
        <v>150</v>
      </c>
      <c r="K19" t="s">
        <v>8</v>
      </c>
      <c r="L19">
        <v>120</v>
      </c>
      <c r="M19">
        <v>300</v>
      </c>
      <c r="N19">
        <v>120</v>
      </c>
    </row>
    <row r="20" spans="1:14" x14ac:dyDescent="0.3">
      <c r="D20" t="s">
        <v>3</v>
      </c>
      <c r="E20">
        <v>300</v>
      </c>
      <c r="F20">
        <v>220</v>
      </c>
      <c r="G20">
        <v>200</v>
      </c>
      <c r="K20" t="s">
        <v>3</v>
      </c>
      <c r="L20">
        <v>290</v>
      </c>
      <c r="M20">
        <v>120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120</v>
      </c>
    </row>
    <row r="22" spans="1:14" x14ac:dyDescent="0.3">
      <c r="D22" s="1" t="s">
        <v>20</v>
      </c>
      <c r="G22" t="s">
        <v>23</v>
      </c>
      <c r="H22">
        <f>_xlfn.STDEV.P(E19:G20)</f>
        <v>68.251984098144234</v>
      </c>
      <c r="K22" t="s">
        <v>18</v>
      </c>
      <c r="L22">
        <v>300</v>
      </c>
      <c r="M22">
        <v>190</v>
      </c>
      <c r="N22">
        <v>120</v>
      </c>
    </row>
    <row r="23" spans="1:14" x14ac:dyDescent="0.3">
      <c r="D23" s="1" t="s">
        <v>21</v>
      </c>
      <c r="E23">
        <f>MEDIAN(E19:G20)</f>
        <v>210</v>
      </c>
    </row>
    <row r="24" spans="1:14" x14ac:dyDescent="0.3">
      <c r="A24" t="s">
        <v>19</v>
      </c>
      <c r="K24" s="1" t="s">
        <v>20</v>
      </c>
      <c r="L24">
        <f>AVERAGE(L19:O22)</f>
        <v>198.33333333333334</v>
      </c>
    </row>
    <row r="25" spans="1:14" x14ac:dyDescent="0.3">
      <c r="B25" t="s">
        <v>1</v>
      </c>
      <c r="D25" t="s">
        <v>8</v>
      </c>
      <c r="E25">
        <v>200</v>
      </c>
      <c r="F25">
        <v>200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140</v>
      </c>
      <c r="F26">
        <v>120</v>
      </c>
      <c r="G26">
        <v>150</v>
      </c>
      <c r="K26" t="s">
        <v>3</v>
      </c>
      <c r="L26">
        <v>130</v>
      </c>
      <c r="M26">
        <v>200</v>
      </c>
      <c r="N26">
        <v>200</v>
      </c>
    </row>
    <row r="27" spans="1:14" x14ac:dyDescent="0.3">
      <c r="K27" t="s">
        <v>2</v>
      </c>
      <c r="L27">
        <v>120</v>
      </c>
      <c r="M27">
        <v>100</v>
      </c>
      <c r="N27">
        <v>200</v>
      </c>
    </row>
    <row r="28" spans="1:14" x14ac:dyDescent="0.3">
      <c r="D28" s="1" t="s">
        <v>20</v>
      </c>
      <c r="E28">
        <f>AVERAGE(E25:G26)</f>
        <v>155</v>
      </c>
      <c r="K28" t="s">
        <v>3</v>
      </c>
      <c r="L28">
        <v>170</v>
      </c>
      <c r="M28">
        <v>129</v>
      </c>
      <c r="N28">
        <v>200</v>
      </c>
    </row>
    <row r="30" spans="1:14" x14ac:dyDescent="0.3">
      <c r="D30" s="1" t="s">
        <v>21</v>
      </c>
      <c r="E30">
        <f>MEDIAN(E25:H26)</f>
        <v>145</v>
      </c>
      <c r="M30">
        <f>M271</f>
        <v>0</v>
      </c>
    </row>
    <row r="31" spans="1:14" x14ac:dyDescent="0.3">
      <c r="K31" s="1" t="s">
        <v>20</v>
      </c>
      <c r="L31">
        <f>AVERAGE(L25:O29)</f>
        <v>149.91666666666666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50F-BF40-4373-9AC3-375C7EC31AD6}">
  <dimension ref="A1:Q31"/>
  <sheetViews>
    <sheetView workbookViewId="0">
      <selection activeCell="R17" sqref="R17"/>
    </sheetView>
  </sheetViews>
  <sheetFormatPr defaultRowHeight="14.4" x14ac:dyDescent="0.3"/>
  <cols>
    <col min="4" max="4" width="8.33203125" bestFit="1" customWidth="1"/>
  </cols>
  <sheetData>
    <row r="1" spans="1:17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7" x14ac:dyDescent="0.3">
      <c r="A2" t="s">
        <v>9</v>
      </c>
      <c r="B2" t="s">
        <v>1</v>
      </c>
      <c r="D2" t="s">
        <v>2</v>
      </c>
      <c r="E2">
        <v>160</v>
      </c>
      <c r="F2">
        <v>220</v>
      </c>
      <c r="G2">
        <v>120</v>
      </c>
      <c r="I2" t="s">
        <v>7</v>
      </c>
      <c r="K2" t="s">
        <v>8</v>
      </c>
      <c r="L2">
        <v>200</v>
      </c>
      <c r="M2">
        <v>150</v>
      </c>
      <c r="N2">
        <v>300</v>
      </c>
    </row>
    <row r="3" spans="1:17" x14ac:dyDescent="0.3">
      <c r="D3" t="s">
        <v>3</v>
      </c>
      <c r="E3">
        <v>100</v>
      </c>
      <c r="F3">
        <v>150</v>
      </c>
      <c r="G3">
        <v>200</v>
      </c>
      <c r="K3" t="s">
        <v>3</v>
      </c>
      <c r="L3">
        <v>200</v>
      </c>
      <c r="M3">
        <v>250</v>
      </c>
      <c r="N3">
        <v>200</v>
      </c>
    </row>
    <row r="4" spans="1:17" x14ac:dyDescent="0.3">
      <c r="K4" t="s">
        <v>8</v>
      </c>
      <c r="L4">
        <v>150</v>
      </c>
      <c r="M4">
        <v>200</v>
      </c>
      <c r="N4">
        <v>100</v>
      </c>
    </row>
    <row r="5" spans="1:17" x14ac:dyDescent="0.3">
      <c r="K5" t="s">
        <v>3</v>
      </c>
      <c r="L5">
        <v>300</v>
      </c>
      <c r="M5">
        <v>250</v>
      </c>
      <c r="N5">
        <v>150</v>
      </c>
    </row>
    <row r="6" spans="1:17" x14ac:dyDescent="0.3">
      <c r="C6" s="1" t="s">
        <v>20</v>
      </c>
      <c r="D6">
        <f>AVERAGE(E2:G3)</f>
        <v>158.33333333333334</v>
      </c>
      <c r="E6" t="s">
        <v>22</v>
      </c>
      <c r="F6">
        <f>MEDIAN(E2:G4)</f>
        <v>155</v>
      </c>
      <c r="G6" t="s">
        <v>23</v>
      </c>
      <c r="H6">
        <f>_xlfn.STDEV.P(E2:G4)</f>
        <v>41.799787346614842</v>
      </c>
    </row>
    <row r="7" spans="1:17" x14ac:dyDescent="0.3">
      <c r="K7" s="1" t="s">
        <v>20</v>
      </c>
      <c r="L7">
        <f>AVERAGE(L2:O5)</f>
        <v>204.16666666666666</v>
      </c>
      <c r="M7" t="s">
        <v>24</v>
      </c>
      <c r="N7">
        <f>MEDIAN(L2:O5)</f>
        <v>200</v>
      </c>
      <c r="O7">
        <f>_xlfn.STDEV.P(L2:O5)</f>
        <v>59.365861869895866</v>
      </c>
      <c r="P7" t="s">
        <v>23</v>
      </c>
    </row>
    <row r="8" spans="1:17" x14ac:dyDescent="0.3">
      <c r="A8" t="s">
        <v>13</v>
      </c>
      <c r="B8" t="s">
        <v>1</v>
      </c>
      <c r="D8" t="s">
        <v>2</v>
      </c>
      <c r="E8">
        <v>120</v>
      </c>
      <c r="F8">
        <v>229</v>
      </c>
      <c r="G8">
        <v>100</v>
      </c>
      <c r="I8" t="s">
        <v>14</v>
      </c>
      <c r="K8" t="s">
        <v>2</v>
      </c>
      <c r="L8">
        <v>200</v>
      </c>
      <c r="M8">
        <v>200</v>
      </c>
      <c r="N8">
        <v>100</v>
      </c>
    </row>
    <row r="9" spans="1:17" x14ac:dyDescent="0.3">
      <c r="D9" t="s">
        <v>3</v>
      </c>
      <c r="E9">
        <v>129</v>
      </c>
      <c r="F9">
        <v>200</v>
      </c>
      <c r="G9">
        <v>100</v>
      </c>
      <c r="K9" t="s">
        <v>3</v>
      </c>
      <c r="L9">
        <v>200</v>
      </c>
      <c r="M9">
        <v>110</v>
      </c>
      <c r="N9">
        <v>100</v>
      </c>
    </row>
    <row r="10" spans="1:17" x14ac:dyDescent="0.3">
      <c r="D10" s="1" t="s">
        <v>20</v>
      </c>
      <c r="E10">
        <f>AVERAGE(E8:H9)</f>
        <v>146.33333333333334</v>
      </c>
      <c r="F10" t="s">
        <v>23</v>
      </c>
      <c r="G10">
        <f>_xlfn.STDEV.P(E8:G9)</f>
        <v>50.002222172841698</v>
      </c>
      <c r="K10" t="s">
        <v>8</v>
      </c>
      <c r="L10">
        <v>120</v>
      </c>
      <c r="M10">
        <v>150</v>
      </c>
      <c r="N10">
        <v>100</v>
      </c>
    </row>
    <row r="11" spans="1:17" x14ac:dyDescent="0.3">
      <c r="K11" t="s">
        <v>3</v>
      </c>
      <c r="L11">
        <v>220</v>
      </c>
      <c r="M11">
        <v>129</v>
      </c>
      <c r="N11">
        <v>200</v>
      </c>
    </row>
    <row r="13" spans="1:17" x14ac:dyDescent="0.3">
      <c r="K13" s="1" t="s">
        <v>20</v>
      </c>
      <c r="L13">
        <f>AVERAGE(L8:O12)</f>
        <v>152.41666666666666</v>
      </c>
      <c r="M13" t="s">
        <v>22</v>
      </c>
      <c r="N13">
        <f>MEDIAN(L8:O11)</f>
        <v>139.5</v>
      </c>
      <c r="P13" t="s">
        <v>23</v>
      </c>
      <c r="Q13">
        <f>_xlfn.STDEV.P(L8:O11)</f>
        <v>45.890192004634521</v>
      </c>
    </row>
    <row r="14" spans="1:17" x14ac:dyDescent="0.3">
      <c r="A14" t="s">
        <v>15</v>
      </c>
      <c r="B14" t="s">
        <v>16</v>
      </c>
      <c r="D14" t="s">
        <v>2</v>
      </c>
      <c r="E14">
        <v>130</v>
      </c>
      <c r="F14">
        <v>140</v>
      </c>
      <c r="G14">
        <v>200</v>
      </c>
      <c r="I14" t="s">
        <v>7</v>
      </c>
      <c r="K14" t="s">
        <v>2</v>
      </c>
      <c r="L14">
        <v>160</v>
      </c>
      <c r="M14">
        <v>200</v>
      </c>
      <c r="N14">
        <v>150</v>
      </c>
    </row>
    <row r="15" spans="1:17" x14ac:dyDescent="0.3">
      <c r="D15" t="s">
        <v>3</v>
      </c>
      <c r="E15">
        <v>120</v>
      </c>
      <c r="F15">
        <v>120</v>
      </c>
      <c r="G15">
        <v>120</v>
      </c>
      <c r="K15" t="s">
        <v>3</v>
      </c>
      <c r="L15">
        <v>300</v>
      </c>
      <c r="M15">
        <v>150</v>
      </c>
      <c r="N15">
        <v>180</v>
      </c>
    </row>
    <row r="16" spans="1:17" x14ac:dyDescent="0.3">
      <c r="K16" t="s">
        <v>2</v>
      </c>
      <c r="L16">
        <v>200</v>
      </c>
      <c r="M16">
        <v>200</v>
      </c>
      <c r="N16">
        <v>150</v>
      </c>
    </row>
    <row r="17" spans="1:14" x14ac:dyDescent="0.3">
      <c r="D17" s="1" t="s">
        <v>20</v>
      </c>
      <c r="E17">
        <f>AVERAGE(E14:G15)</f>
        <v>138.33333333333334</v>
      </c>
      <c r="K17" t="s">
        <v>3</v>
      </c>
      <c r="L17">
        <v>120</v>
      </c>
      <c r="M17">
        <v>200</v>
      </c>
      <c r="N17">
        <v>120</v>
      </c>
    </row>
    <row r="18" spans="1:14" x14ac:dyDescent="0.3">
      <c r="D18" s="1" t="s">
        <v>21</v>
      </c>
      <c r="E18">
        <f>MEDIAN(E14:G16)</f>
        <v>125</v>
      </c>
      <c r="K18" s="1" t="s">
        <v>20</v>
      </c>
      <c r="L18">
        <f>AVERAGE(L14:O17)</f>
        <v>177.5</v>
      </c>
    </row>
    <row r="19" spans="1:14" x14ac:dyDescent="0.3">
      <c r="A19" t="s">
        <v>17</v>
      </c>
      <c r="B19" t="s">
        <v>1</v>
      </c>
      <c r="D19" t="s">
        <v>2</v>
      </c>
      <c r="E19">
        <v>300</v>
      </c>
      <c r="F19">
        <v>120</v>
      </c>
      <c r="G19">
        <v>150</v>
      </c>
      <c r="K19" t="s">
        <v>8</v>
      </c>
      <c r="L19">
        <v>120</v>
      </c>
      <c r="M19">
        <v>300</v>
      </c>
      <c r="N19">
        <v>120</v>
      </c>
    </row>
    <row r="20" spans="1:14" x14ac:dyDescent="0.3">
      <c r="D20" t="s">
        <v>3</v>
      </c>
      <c r="E20">
        <v>300</v>
      </c>
      <c r="F20">
        <v>220</v>
      </c>
      <c r="G20">
        <v>200</v>
      </c>
      <c r="K20" t="s">
        <v>3</v>
      </c>
      <c r="L20">
        <v>290</v>
      </c>
      <c r="M20">
        <v>120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120</v>
      </c>
    </row>
    <row r="22" spans="1:14" x14ac:dyDescent="0.3">
      <c r="D22" s="1" t="s">
        <v>20</v>
      </c>
      <c r="G22" t="s">
        <v>23</v>
      </c>
      <c r="H22">
        <f>_xlfn.STDEV.P(E19:G20)</f>
        <v>68.251984098144234</v>
      </c>
      <c r="K22" t="s">
        <v>18</v>
      </c>
      <c r="L22">
        <v>300</v>
      </c>
      <c r="M22">
        <v>190</v>
      </c>
      <c r="N22">
        <v>120</v>
      </c>
    </row>
    <row r="23" spans="1:14" x14ac:dyDescent="0.3">
      <c r="D23" s="1" t="s">
        <v>21</v>
      </c>
      <c r="E23">
        <f>MEDIAN(E19:G20)</f>
        <v>210</v>
      </c>
    </row>
    <row r="24" spans="1:14" x14ac:dyDescent="0.3">
      <c r="A24" t="s">
        <v>19</v>
      </c>
      <c r="K24" s="1" t="s">
        <v>20</v>
      </c>
      <c r="L24">
        <f>AVERAGE(L19:O22)</f>
        <v>198.33333333333334</v>
      </c>
    </row>
    <row r="25" spans="1:14" x14ac:dyDescent="0.3">
      <c r="B25" t="s">
        <v>1</v>
      </c>
      <c r="D25" t="s">
        <v>8</v>
      </c>
      <c r="E25">
        <v>200</v>
      </c>
      <c r="F25">
        <v>200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140</v>
      </c>
      <c r="F26">
        <v>120</v>
      </c>
      <c r="G26">
        <v>150</v>
      </c>
      <c r="K26" t="s">
        <v>3</v>
      </c>
      <c r="L26">
        <v>130</v>
      </c>
      <c r="M26">
        <v>200</v>
      </c>
      <c r="N26">
        <v>200</v>
      </c>
    </row>
    <row r="27" spans="1:14" x14ac:dyDescent="0.3">
      <c r="K27" t="s">
        <v>2</v>
      </c>
      <c r="L27">
        <v>120</v>
      </c>
      <c r="M27">
        <v>100</v>
      </c>
      <c r="N27">
        <v>200</v>
      </c>
    </row>
    <row r="28" spans="1:14" x14ac:dyDescent="0.3">
      <c r="D28" s="1" t="s">
        <v>20</v>
      </c>
      <c r="E28">
        <f>AVERAGE(E25:G26)</f>
        <v>155</v>
      </c>
      <c r="K28" t="s">
        <v>3</v>
      </c>
      <c r="L28">
        <v>170</v>
      </c>
      <c r="M28">
        <v>129</v>
      </c>
      <c r="N28">
        <v>200</v>
      </c>
    </row>
    <row r="30" spans="1:14" x14ac:dyDescent="0.3">
      <c r="D30" s="1" t="s">
        <v>21</v>
      </c>
      <c r="E30">
        <f>MEDIAN(E25:H26)</f>
        <v>145</v>
      </c>
      <c r="M30">
        <f>M271</f>
        <v>0</v>
      </c>
    </row>
    <row r="31" spans="1:14" x14ac:dyDescent="0.3">
      <c r="K31" s="1" t="s">
        <v>20</v>
      </c>
      <c r="L31">
        <f>AVERAGE(L25:O29)</f>
        <v>149.91666666666666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C067-4A8F-4AA2-825F-CF73BF40D0EE}">
  <dimension ref="A1:Q31"/>
  <sheetViews>
    <sheetView tabSelected="1" workbookViewId="0">
      <selection activeCell="U12" sqref="U12"/>
    </sheetView>
  </sheetViews>
  <sheetFormatPr defaultRowHeight="14.4" x14ac:dyDescent="0.3"/>
  <cols>
    <col min="4" max="4" width="8.33203125" bestFit="1" customWidth="1"/>
  </cols>
  <sheetData>
    <row r="1" spans="1:17" x14ac:dyDescent="0.3">
      <c r="A1" t="s">
        <v>0</v>
      </c>
      <c r="C1">
        <v>1</v>
      </c>
      <c r="E1" t="s">
        <v>4</v>
      </c>
      <c r="F1" t="s">
        <v>5</v>
      </c>
      <c r="G1" t="s">
        <v>6</v>
      </c>
      <c r="L1" t="s">
        <v>10</v>
      </c>
      <c r="M1" t="s">
        <v>12</v>
      </c>
      <c r="N1" t="s">
        <v>11</v>
      </c>
    </row>
    <row r="2" spans="1:17" x14ac:dyDescent="0.3">
      <c r="A2" t="s">
        <v>9</v>
      </c>
      <c r="B2" t="s">
        <v>1</v>
      </c>
      <c r="D2" t="s">
        <v>2</v>
      </c>
      <c r="E2">
        <v>160</v>
      </c>
      <c r="F2">
        <v>180</v>
      </c>
      <c r="G2">
        <v>160</v>
      </c>
      <c r="I2" t="s">
        <v>7</v>
      </c>
      <c r="K2" t="s">
        <v>8</v>
      </c>
      <c r="L2">
        <v>200</v>
      </c>
      <c r="M2">
        <v>200</v>
      </c>
      <c r="N2">
        <v>200</v>
      </c>
    </row>
    <row r="3" spans="1:17" x14ac:dyDescent="0.3">
      <c r="D3" t="s">
        <v>3</v>
      </c>
      <c r="E3">
        <v>200</v>
      </c>
      <c r="F3">
        <v>220</v>
      </c>
      <c r="G3">
        <v>180</v>
      </c>
      <c r="K3" t="s">
        <v>3</v>
      </c>
      <c r="L3">
        <v>200</v>
      </c>
      <c r="M3">
        <v>300</v>
      </c>
      <c r="N3">
        <v>150</v>
      </c>
    </row>
    <row r="4" spans="1:17" x14ac:dyDescent="0.3">
      <c r="K4" t="s">
        <v>8</v>
      </c>
      <c r="L4">
        <v>200</v>
      </c>
      <c r="M4">
        <v>200</v>
      </c>
      <c r="N4">
        <v>150</v>
      </c>
    </row>
    <row r="5" spans="1:17" x14ac:dyDescent="0.3">
      <c r="K5" t="s">
        <v>3</v>
      </c>
      <c r="L5">
        <v>300</v>
      </c>
      <c r="M5">
        <v>200</v>
      </c>
      <c r="N5">
        <v>200</v>
      </c>
    </row>
    <row r="6" spans="1:17" x14ac:dyDescent="0.3">
      <c r="C6" s="1" t="s">
        <v>20</v>
      </c>
      <c r="D6">
        <f>AVERAGE(E2:G3)</f>
        <v>183.33333333333334</v>
      </c>
      <c r="E6" t="s">
        <v>22</v>
      </c>
      <c r="F6">
        <f>MEDIAN(E2:G4)</f>
        <v>180</v>
      </c>
      <c r="G6" t="s">
        <v>23</v>
      </c>
      <c r="H6">
        <f>_xlfn.STDEV.P(E2:G4)</f>
        <v>21.343747458109494</v>
      </c>
    </row>
    <row r="7" spans="1:17" x14ac:dyDescent="0.3">
      <c r="K7" s="1" t="s">
        <v>20</v>
      </c>
      <c r="L7">
        <f>AVERAGE(L2:O5)</f>
        <v>208.33333333333334</v>
      </c>
      <c r="M7" t="s">
        <v>22</v>
      </c>
      <c r="N7">
        <f>MEDIAN(L2:O5)</f>
        <v>200</v>
      </c>
      <c r="O7">
        <f>_xlfn.STDEV.P(L2:O5)</f>
        <v>44.876373392787535</v>
      </c>
      <c r="P7" t="s">
        <v>23</v>
      </c>
    </row>
    <row r="8" spans="1:17" x14ac:dyDescent="0.3">
      <c r="A8" t="s">
        <v>13</v>
      </c>
      <c r="B8" t="s">
        <v>1</v>
      </c>
      <c r="D8" t="s">
        <v>2</v>
      </c>
      <c r="E8">
        <v>150</v>
      </c>
      <c r="F8">
        <v>200</v>
      </c>
      <c r="G8">
        <v>150</v>
      </c>
      <c r="I8" t="s">
        <v>14</v>
      </c>
      <c r="K8" t="s">
        <v>2</v>
      </c>
      <c r="L8">
        <v>150</v>
      </c>
      <c r="M8">
        <v>200</v>
      </c>
      <c r="N8">
        <v>100</v>
      </c>
    </row>
    <row r="9" spans="1:17" x14ac:dyDescent="0.3">
      <c r="D9" t="s">
        <v>3</v>
      </c>
      <c r="E9">
        <v>180</v>
      </c>
      <c r="F9">
        <v>300</v>
      </c>
      <c r="G9">
        <v>220</v>
      </c>
      <c r="K9" t="s">
        <v>3</v>
      </c>
      <c r="L9">
        <v>200</v>
      </c>
      <c r="M9">
        <v>100</v>
      </c>
      <c r="N9">
        <v>200</v>
      </c>
    </row>
    <row r="10" spans="1:17" x14ac:dyDescent="0.3">
      <c r="D10" s="1" t="s">
        <v>20</v>
      </c>
      <c r="E10">
        <f>AVERAGE(E8:H9)</f>
        <v>200</v>
      </c>
      <c r="F10" t="s">
        <v>23</v>
      </c>
      <c r="G10">
        <f>_xlfn.STDEV.P(E8:G9)</f>
        <v>51.316014394468844</v>
      </c>
      <c r="K10" t="s">
        <v>8</v>
      </c>
      <c r="L10">
        <v>120</v>
      </c>
      <c r="M10">
        <v>200</v>
      </c>
      <c r="N10">
        <v>100</v>
      </c>
    </row>
    <row r="11" spans="1:17" x14ac:dyDescent="0.3">
      <c r="K11" t="s">
        <v>3</v>
      </c>
      <c r="L11">
        <v>200</v>
      </c>
      <c r="M11">
        <v>200</v>
      </c>
      <c r="N11">
        <v>200</v>
      </c>
    </row>
    <row r="13" spans="1:17" x14ac:dyDescent="0.3">
      <c r="K13" s="1" t="s">
        <v>20</v>
      </c>
      <c r="L13">
        <f>AVERAGE(L8:O12)</f>
        <v>164.16666666666666</v>
      </c>
      <c r="M13" t="s">
        <v>22</v>
      </c>
      <c r="N13">
        <f>MEDIAN(L8:O11)</f>
        <v>200</v>
      </c>
      <c r="P13" t="s">
        <v>23</v>
      </c>
      <c r="Q13">
        <f>_xlfn.STDEV.P(L8:O11)</f>
        <v>44.24521317486095</v>
      </c>
    </row>
    <row r="14" spans="1:17" x14ac:dyDescent="0.3">
      <c r="A14" t="s">
        <v>15</v>
      </c>
      <c r="B14" t="s">
        <v>16</v>
      </c>
      <c r="D14" t="s">
        <v>2</v>
      </c>
      <c r="E14">
        <v>150</v>
      </c>
      <c r="F14">
        <v>140</v>
      </c>
      <c r="G14">
        <v>200</v>
      </c>
      <c r="I14" t="s">
        <v>7</v>
      </c>
      <c r="K14" t="s">
        <v>2</v>
      </c>
      <c r="L14">
        <v>160</v>
      </c>
      <c r="M14">
        <v>150</v>
      </c>
      <c r="N14">
        <v>150</v>
      </c>
    </row>
    <row r="15" spans="1:17" x14ac:dyDescent="0.3">
      <c r="D15" t="s">
        <v>3</v>
      </c>
      <c r="E15">
        <v>150</v>
      </c>
      <c r="F15">
        <v>180</v>
      </c>
      <c r="G15">
        <v>200</v>
      </c>
      <c r="K15" t="s">
        <v>3</v>
      </c>
      <c r="L15">
        <v>300</v>
      </c>
      <c r="M15">
        <v>150</v>
      </c>
      <c r="N15">
        <v>120</v>
      </c>
    </row>
    <row r="16" spans="1:17" x14ac:dyDescent="0.3">
      <c r="K16" t="s">
        <v>2</v>
      </c>
      <c r="L16">
        <v>180</v>
      </c>
      <c r="M16">
        <v>200</v>
      </c>
      <c r="N16">
        <v>150</v>
      </c>
    </row>
    <row r="17" spans="1:14" x14ac:dyDescent="0.3">
      <c r="D17" s="1" t="s">
        <v>20</v>
      </c>
      <c r="E17">
        <f>AVERAGE(E14:G15)</f>
        <v>170</v>
      </c>
      <c r="K17" t="s">
        <v>3</v>
      </c>
      <c r="L17">
        <v>120</v>
      </c>
      <c r="M17">
        <v>200</v>
      </c>
      <c r="N17">
        <v>150</v>
      </c>
    </row>
    <row r="18" spans="1:14" x14ac:dyDescent="0.3">
      <c r="D18" s="1" t="s">
        <v>21</v>
      </c>
      <c r="E18">
        <f>MEDIAN(E14:G16)</f>
        <v>165</v>
      </c>
      <c r="K18" s="1" t="s">
        <v>20</v>
      </c>
      <c r="L18">
        <f>AVERAGE(L14:O17)</f>
        <v>169.16666666666666</v>
      </c>
    </row>
    <row r="19" spans="1:14" x14ac:dyDescent="0.3">
      <c r="A19" t="s">
        <v>17</v>
      </c>
      <c r="B19" t="s">
        <v>1</v>
      </c>
      <c r="D19" t="s">
        <v>2</v>
      </c>
      <c r="E19">
        <v>150</v>
      </c>
      <c r="F19">
        <v>200</v>
      </c>
      <c r="G19">
        <v>200</v>
      </c>
      <c r="K19" t="s">
        <v>8</v>
      </c>
      <c r="L19">
        <v>220</v>
      </c>
      <c r="M19">
        <v>300</v>
      </c>
      <c r="N19">
        <v>120</v>
      </c>
    </row>
    <row r="20" spans="1:14" x14ac:dyDescent="0.3">
      <c r="D20" t="s">
        <v>3</v>
      </c>
      <c r="E20">
        <v>150</v>
      </c>
      <c r="F20">
        <v>200</v>
      </c>
      <c r="G20">
        <v>200</v>
      </c>
      <c r="K20" t="s">
        <v>3</v>
      </c>
      <c r="L20">
        <v>250</v>
      </c>
      <c r="M20">
        <v>150</v>
      </c>
      <c r="N20">
        <v>200</v>
      </c>
    </row>
    <row r="21" spans="1:14" x14ac:dyDescent="0.3">
      <c r="K21" t="s">
        <v>8</v>
      </c>
      <c r="L21">
        <v>200</v>
      </c>
      <c r="M21">
        <v>300</v>
      </c>
      <c r="N21">
        <v>150</v>
      </c>
    </row>
    <row r="22" spans="1:14" x14ac:dyDescent="0.3">
      <c r="D22" s="1" t="s">
        <v>20</v>
      </c>
      <c r="E22">
        <f>-AVERAGE(E19:G20)</f>
        <v>-183.33333333333334</v>
      </c>
      <c r="G22" t="s">
        <v>23</v>
      </c>
      <c r="H22">
        <f>_xlfn.STDEV.P(E19:G20)</f>
        <v>23.570226039551585</v>
      </c>
      <c r="K22" t="s">
        <v>18</v>
      </c>
      <c r="L22">
        <v>200</v>
      </c>
      <c r="M22">
        <v>200</v>
      </c>
      <c r="N22">
        <v>150</v>
      </c>
    </row>
    <row r="23" spans="1:14" x14ac:dyDescent="0.3">
      <c r="D23" s="1" t="s">
        <v>21</v>
      </c>
      <c r="E23">
        <f>MEDIAN(E19:G20)</f>
        <v>200</v>
      </c>
    </row>
    <row r="24" spans="1:14" x14ac:dyDescent="0.3">
      <c r="A24" t="s">
        <v>19</v>
      </c>
      <c r="K24" s="1" t="s">
        <v>20</v>
      </c>
      <c r="L24">
        <f>AVERAGE(L19:O22)</f>
        <v>203.33333333333334</v>
      </c>
    </row>
    <row r="25" spans="1:14" x14ac:dyDescent="0.3">
      <c r="B25" t="s">
        <v>1</v>
      </c>
      <c r="D25" t="s">
        <v>8</v>
      </c>
      <c r="E25">
        <v>100</v>
      </c>
      <c r="F25">
        <v>200</v>
      </c>
      <c r="G25">
        <v>120</v>
      </c>
      <c r="K25" t="s">
        <v>2</v>
      </c>
      <c r="L25">
        <v>120</v>
      </c>
      <c r="M25">
        <v>120</v>
      </c>
      <c r="N25">
        <v>110</v>
      </c>
    </row>
    <row r="26" spans="1:14" x14ac:dyDescent="0.3">
      <c r="D26" t="s">
        <v>3</v>
      </c>
      <c r="E26">
        <v>100</v>
      </c>
      <c r="F26">
        <v>200</v>
      </c>
      <c r="G26">
        <v>100</v>
      </c>
      <c r="K26" t="s">
        <v>3</v>
      </c>
      <c r="L26">
        <v>130</v>
      </c>
      <c r="M26">
        <v>150</v>
      </c>
      <c r="N26">
        <v>150</v>
      </c>
    </row>
    <row r="27" spans="1:14" x14ac:dyDescent="0.3">
      <c r="K27" t="s">
        <v>2</v>
      </c>
      <c r="L27">
        <v>120</v>
      </c>
      <c r="M27">
        <v>100</v>
      </c>
      <c r="N27">
        <v>200</v>
      </c>
    </row>
    <row r="28" spans="1:14" x14ac:dyDescent="0.3">
      <c r="D28" s="1" t="s">
        <v>20</v>
      </c>
      <c r="E28">
        <f>AVERAGE(E25:G26)</f>
        <v>136.66666666666666</v>
      </c>
      <c r="K28" t="s">
        <v>3</v>
      </c>
      <c r="L28">
        <v>150</v>
      </c>
      <c r="M28">
        <v>129</v>
      </c>
      <c r="N28">
        <v>200</v>
      </c>
    </row>
    <row r="30" spans="1:14" x14ac:dyDescent="0.3">
      <c r="D30" s="1" t="s">
        <v>21</v>
      </c>
      <c r="E30">
        <f>MEDIAN(E25:H26)</f>
        <v>110</v>
      </c>
      <c r="M30">
        <f>M271</f>
        <v>0</v>
      </c>
    </row>
    <row r="31" spans="1:14" x14ac:dyDescent="0.3">
      <c r="K31" s="1" t="s">
        <v>20</v>
      </c>
      <c r="L31">
        <f>AVERAGE(L25:O29)</f>
        <v>139.91666666666666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Olivia Osiro</cp:lastModifiedBy>
  <dcterms:created xsi:type="dcterms:W3CDTF">2022-01-17T19:51:25Z</dcterms:created>
  <dcterms:modified xsi:type="dcterms:W3CDTF">2024-05-14T07:54:49Z</dcterms:modified>
</cp:coreProperties>
</file>