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rug paper\First version\Data set\"/>
    </mc:Choice>
  </mc:AlternateContent>
  <xr:revisionPtr revIDLastSave="0" documentId="13_ncr:1_{2CEEC572-C42E-4892-8219-FE321127A2A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DS1451" sheetId="1" r:id="rId1"/>
  </sheets>
  <definedNames>
    <definedName name="_xlnm.Print_Area" localSheetId="0">'ADS1451'!$L$3:$AF$18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1" l="1"/>
  <c r="AC11" i="1"/>
  <c r="AD11" i="1"/>
  <c r="AE11" i="1"/>
  <c r="AB12" i="1"/>
  <c r="AC12" i="1"/>
  <c r="AD12" i="1"/>
  <c r="AE12" i="1"/>
  <c r="AB13" i="1"/>
  <c r="AC13" i="1"/>
  <c r="AD13" i="1"/>
  <c r="AE13" i="1"/>
  <c r="AB14" i="1"/>
  <c r="AC14" i="1"/>
  <c r="AD14" i="1"/>
  <c r="AE14" i="1"/>
  <c r="AB15" i="1"/>
  <c r="AC15" i="1"/>
  <c r="AD15" i="1"/>
  <c r="AE15" i="1"/>
  <c r="AB16" i="1"/>
  <c r="AC16" i="1"/>
  <c r="AD16" i="1"/>
  <c r="AE16" i="1"/>
  <c r="AB17" i="1"/>
  <c r="AC17" i="1"/>
  <c r="AD17" i="1"/>
  <c r="AE17" i="1"/>
  <c r="AB18" i="1"/>
  <c r="AC18" i="1"/>
  <c r="AD18" i="1"/>
  <c r="AE18" i="1"/>
  <c r="AE10" i="1"/>
  <c r="AD10" i="1"/>
  <c r="AC10" i="1"/>
  <c r="AB10" i="1"/>
</calcChain>
</file>

<file path=xl/sharedStrings.xml><?xml version="1.0" encoding="utf-8"?>
<sst xmlns="http://schemas.openxmlformats.org/spreadsheetml/2006/main" count="201" uniqueCount="119">
  <si>
    <t>From ATG</t>
  </si>
  <si>
    <t>From TSS</t>
  </si>
  <si>
    <t>Well</t>
  </si>
  <si>
    <t>Sample ID</t>
  </si>
  <si>
    <t>Mean</t>
  </si>
  <si>
    <t>St Dev</t>
  </si>
  <si>
    <t>Min</t>
  </si>
  <si>
    <t>Max</t>
  </si>
  <si>
    <t>-523 to -384</t>
  </si>
  <si>
    <t>-395 to -256</t>
  </si>
  <si>
    <t>CpG #-80</t>
  </si>
  <si>
    <t>CpG #-79</t>
  </si>
  <si>
    <t>CpG #-78</t>
  </si>
  <si>
    <t>CpG #-77</t>
  </si>
  <si>
    <t>CpG #-76</t>
  </si>
  <si>
    <t>CpG #-75</t>
  </si>
  <si>
    <t>CpG #-74</t>
  </si>
  <si>
    <t>CpG #-73</t>
  </si>
  <si>
    <t>CpG #-72</t>
  </si>
  <si>
    <t>CpG #-71</t>
  </si>
  <si>
    <t>CpG #-70</t>
  </si>
  <si>
    <t>CpG #-69</t>
  </si>
  <si>
    <t>CpG #-68</t>
  </si>
  <si>
    <t>CpG #-67</t>
  </si>
  <si>
    <t>CpG #-66</t>
  </si>
  <si>
    <t>CpG #-65</t>
  </si>
  <si>
    <t>CpG #-64</t>
  </si>
  <si>
    <t>CpG #-63</t>
  </si>
  <si>
    <t>CpG #-62</t>
  </si>
  <si>
    <t>CpG #-61</t>
  </si>
  <si>
    <t>CpG #-60</t>
  </si>
  <si>
    <t>Location</t>
  </si>
  <si>
    <t>CpG #'s are relative to the ATG translational start codon</t>
  </si>
  <si>
    <t>5-Upstream</t>
  </si>
  <si>
    <t>GRCh38/hg38 (+)</t>
  </si>
  <si>
    <t>ChrX:147911657</t>
  </si>
  <si>
    <t>ChrX:147911669</t>
  </si>
  <si>
    <t>ChrX:147911671</t>
  </si>
  <si>
    <t>ChrX:147911681</t>
  </si>
  <si>
    <t>ChrX:147911692</t>
  </si>
  <si>
    <t>ChrX:147911708</t>
  </si>
  <si>
    <t>ChrX:147911724</t>
  </si>
  <si>
    <t>ChrX:147911726</t>
  </si>
  <si>
    <t>ChrX:147911730</t>
  </si>
  <si>
    <t>ChrX:147911734</t>
  </si>
  <si>
    <t>ChrX:147911739</t>
  </si>
  <si>
    <t>ChrX:147911741</t>
  </si>
  <si>
    <t>ChrX:147911743</t>
  </si>
  <si>
    <t>ChrX:147911754</t>
  </si>
  <si>
    <t>ChrX:147911759</t>
  </si>
  <si>
    <t>ChrX:147911767</t>
  </si>
  <si>
    <t>ChrX:147911771</t>
  </si>
  <si>
    <t>ChrX:147911784</t>
  </si>
  <si>
    <t>ChrX:147911786</t>
  </si>
  <si>
    <t>ChrX:147911792</t>
  </si>
  <si>
    <t>ChrX:147911794</t>
  </si>
  <si>
    <t>ChrX:147911796</t>
  </si>
  <si>
    <t>ChrX:147911657-147911796</t>
  </si>
  <si>
    <t>FASTA ID</t>
  </si>
  <si>
    <t>FMR1.4606</t>
  </si>
  <si>
    <t>FMR1.4618</t>
  </si>
  <si>
    <t>FMR1.4620</t>
  </si>
  <si>
    <t>FMR1.4630</t>
  </si>
  <si>
    <t>FMR1.4641</t>
  </si>
  <si>
    <t>FMR1.4657</t>
  </si>
  <si>
    <t>FMR1.4673</t>
  </si>
  <si>
    <t>FMR1.4675</t>
  </si>
  <si>
    <t>FMR1.4679</t>
  </si>
  <si>
    <t>FMR1.4683</t>
  </si>
  <si>
    <t>FMR1.4688</t>
  </si>
  <si>
    <t>FMR1.4690</t>
  </si>
  <si>
    <t>FMR1.4692</t>
  </si>
  <si>
    <t>FMR1.4703</t>
  </si>
  <si>
    <t>FMR1.4708</t>
  </si>
  <si>
    <t>FMR1.4716</t>
  </si>
  <si>
    <t>FMR1.4720</t>
  </si>
  <si>
    <t>FMR1.4733</t>
  </si>
  <si>
    <t>FMR1.4735</t>
  </si>
  <si>
    <t>FMR1.4741</t>
  </si>
  <si>
    <t>FMR1.4743</t>
  </si>
  <si>
    <t>FMR1.4745</t>
  </si>
  <si>
    <t>CpG#-81
cg04744025</t>
  </si>
  <si>
    <t>5' Upstream</t>
  </si>
  <si>
    <t>FMR1.4606-4745</t>
  </si>
  <si>
    <t>ADS1451-FS1</t>
  </si>
  <si>
    <t>ADS1451-FS2</t>
  </si>
  <si>
    <t>Low</t>
  </si>
  <si>
    <t>Med</t>
  </si>
  <si>
    <t>NTC</t>
  </si>
  <si>
    <t>-</t>
  </si>
  <si>
    <t>EpigenDx ID</t>
  </si>
  <si>
    <t>Methylation Controls</t>
  </si>
  <si>
    <t>D8</t>
  </si>
  <si>
    <t>D9</t>
  </si>
  <si>
    <t>A8</t>
  </si>
  <si>
    <t>B8</t>
  </si>
  <si>
    <t>C8</t>
  </si>
  <si>
    <t>E8</t>
  </si>
  <si>
    <t>F8</t>
  </si>
  <si>
    <t>G8</t>
  </si>
  <si>
    <t>H8</t>
  </si>
  <si>
    <t>A9</t>
  </si>
  <si>
    <t>B9</t>
  </si>
  <si>
    <t>C9</t>
  </si>
  <si>
    <t>B133309</t>
  </si>
  <si>
    <t>B133310</t>
  </si>
  <si>
    <t>B133311</t>
  </si>
  <si>
    <t>B133312</t>
  </si>
  <si>
    <t>B133313</t>
  </si>
  <si>
    <t>B133314</t>
  </si>
  <si>
    <t>High</t>
  </si>
  <si>
    <t>WT1</t>
  </si>
  <si>
    <t>WT2</t>
  </si>
  <si>
    <t>WT3</t>
  </si>
  <si>
    <t>F1</t>
  </si>
  <si>
    <t>F2</t>
  </si>
  <si>
    <t>F3</t>
  </si>
  <si>
    <t>Human FMR1 Methylation Analysis - Results in % Methylation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</si>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</sst>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79">
    <xf numFmtId="0" fontId="0" fillId="0" borderId="0" xfId="0"/>
    <xf numFmtId="164" fontId="0" fillId="3" borderId="8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9" fillId="0" borderId="0" xfId="0" applyFont="1"/>
    <xf numFmtId="0" fontId="4" fillId="3" borderId="6" xfId="0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0" xfId="0" applyFill="1" applyBorder="1"/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AC1F14"/>
      <color rgb="FF0B0BB5"/>
      <color rgb="FF4C6CF2"/>
      <color rgb="FFCCFFFF"/>
      <color rgb="FFA2341E"/>
      <color rgb="FF4A4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1"/>
  <sheetViews>
    <sheetView tabSelected="1" zoomScale="80" zoomScaleNormal="80" workbookViewId="0">
      <selection activeCell="Q37" sqref="Q37"/>
    </sheetView>
  </sheetViews>
  <sheetFormatPr defaultRowHeight="15" x14ac:dyDescent="0.25"/>
  <cols>
    <col min="1" max="2" width="10.5703125" customWidth="1"/>
    <col min="3" max="3" width="9.42578125" customWidth="1"/>
    <col min="4" max="4" width="22.42578125" bestFit="1" customWidth="1"/>
    <col min="5" max="5" width="21.5703125" customWidth="1"/>
    <col min="6" max="22" width="16.7109375" customWidth="1"/>
    <col min="23" max="27" width="15.7109375" customWidth="1"/>
  </cols>
  <sheetData>
    <row r="1" spans="1:31" x14ac:dyDescent="0.25">
      <c r="A1" t="s">
        <v>118</v>
      </c>
    </row>
    <row r="2" spans="1:31" s="11" customFormat="1" ht="18.75" x14ac:dyDescent="0.25">
      <c r="A2" s="25"/>
      <c r="B2" s="8"/>
      <c r="C2" s="8"/>
      <c r="D2" s="8"/>
      <c r="E2" s="65" t="s">
        <v>117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9"/>
      <c r="AC2" s="10"/>
      <c r="AD2" s="10"/>
      <c r="AE2" s="10"/>
    </row>
    <row r="3" spans="1:31" s="11" customFormat="1" ht="15.75" thickBot="1" x14ac:dyDescent="0.3">
      <c r="A3" s="8"/>
      <c r="B3" s="8"/>
      <c r="C3" s="8"/>
      <c r="D3" s="8"/>
      <c r="E3" s="12"/>
      <c r="F3" s="67" t="s">
        <v>84</v>
      </c>
      <c r="G3" s="68"/>
      <c r="H3" s="68"/>
      <c r="I3" s="68"/>
      <c r="J3" s="68"/>
      <c r="K3" s="69"/>
      <c r="L3" s="70" t="s">
        <v>85</v>
      </c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2"/>
      <c r="AB3" s="13"/>
      <c r="AC3" s="14"/>
      <c r="AD3" s="14"/>
      <c r="AE3" s="15"/>
    </row>
    <row r="4" spans="1:31" s="11" customFormat="1" ht="15.75" customHeight="1" thickTop="1" x14ac:dyDescent="0.25">
      <c r="A4" s="73" t="s">
        <v>32</v>
      </c>
      <c r="B4" s="74"/>
      <c r="C4" s="8"/>
      <c r="D4" s="8"/>
      <c r="E4" s="16" t="s">
        <v>0</v>
      </c>
      <c r="F4" s="17">
        <v>-523</v>
      </c>
      <c r="G4" s="17">
        <v>-511</v>
      </c>
      <c r="H4" s="17">
        <v>-509</v>
      </c>
      <c r="I4" s="17">
        <v>-499</v>
      </c>
      <c r="J4" s="17">
        <v>-488</v>
      </c>
      <c r="K4" s="17">
        <v>-472</v>
      </c>
      <c r="L4" s="18">
        <v>-456</v>
      </c>
      <c r="M4" s="18">
        <v>-454</v>
      </c>
      <c r="N4" s="18">
        <v>-450</v>
      </c>
      <c r="O4" s="18">
        <v>-446</v>
      </c>
      <c r="P4" s="18">
        <v>-441</v>
      </c>
      <c r="Q4" s="18">
        <v>-439</v>
      </c>
      <c r="R4" s="18">
        <v>-437</v>
      </c>
      <c r="S4" s="18">
        <v>-426</v>
      </c>
      <c r="T4" s="18">
        <v>-421</v>
      </c>
      <c r="U4" s="18">
        <v>-413</v>
      </c>
      <c r="V4" s="18">
        <v>-409</v>
      </c>
      <c r="W4" s="18">
        <v>-396</v>
      </c>
      <c r="X4" s="18">
        <v>-394</v>
      </c>
      <c r="Y4" s="18">
        <v>-388</v>
      </c>
      <c r="Z4" s="18">
        <v>-386</v>
      </c>
      <c r="AA4" s="19">
        <v>-384</v>
      </c>
      <c r="AB4" s="62" t="s">
        <v>8</v>
      </c>
      <c r="AC4" s="63"/>
      <c r="AD4" s="63"/>
      <c r="AE4" s="64"/>
    </row>
    <row r="5" spans="1:31" s="11" customFormat="1" x14ac:dyDescent="0.25">
      <c r="A5" s="75"/>
      <c r="B5" s="76"/>
      <c r="C5" s="8"/>
      <c r="D5" s="8"/>
      <c r="E5" s="16" t="s">
        <v>1</v>
      </c>
      <c r="F5" s="17">
        <v>-395</v>
      </c>
      <c r="G5" s="17">
        <v>-383</v>
      </c>
      <c r="H5" s="17">
        <v>-381</v>
      </c>
      <c r="I5" s="17">
        <v>-371</v>
      </c>
      <c r="J5" s="17">
        <v>-360</v>
      </c>
      <c r="K5" s="17">
        <v>-344</v>
      </c>
      <c r="L5" s="18">
        <v>-328</v>
      </c>
      <c r="M5" s="18">
        <v>-326</v>
      </c>
      <c r="N5" s="18">
        <v>-322</v>
      </c>
      <c r="O5" s="18">
        <v>-318</v>
      </c>
      <c r="P5" s="18">
        <v>-313</v>
      </c>
      <c r="Q5" s="18">
        <v>-311</v>
      </c>
      <c r="R5" s="18">
        <v>-309</v>
      </c>
      <c r="S5" s="18">
        <v>-298</v>
      </c>
      <c r="T5" s="18">
        <v>-293</v>
      </c>
      <c r="U5" s="18">
        <v>-285</v>
      </c>
      <c r="V5" s="18">
        <v>-281</v>
      </c>
      <c r="W5" s="18">
        <v>-268</v>
      </c>
      <c r="X5" s="18">
        <v>-266</v>
      </c>
      <c r="Y5" s="18">
        <v>-260</v>
      </c>
      <c r="Z5" s="18">
        <v>-258</v>
      </c>
      <c r="AA5" s="19">
        <v>-256</v>
      </c>
      <c r="AB5" s="62" t="s">
        <v>9</v>
      </c>
      <c r="AC5" s="63"/>
      <c r="AD5" s="63"/>
      <c r="AE5" s="64"/>
    </row>
    <row r="6" spans="1:31" s="11" customFormat="1" ht="15.75" thickBot="1" x14ac:dyDescent="0.3">
      <c r="A6" s="77"/>
      <c r="B6" s="78"/>
      <c r="C6" s="8"/>
      <c r="D6" s="8"/>
      <c r="E6" s="16" t="s">
        <v>34</v>
      </c>
      <c r="F6" s="21" t="s">
        <v>35</v>
      </c>
      <c r="G6" s="21" t="s">
        <v>36</v>
      </c>
      <c r="H6" s="21" t="s">
        <v>37</v>
      </c>
      <c r="I6" s="21" t="s">
        <v>38</v>
      </c>
      <c r="J6" s="21" t="s">
        <v>39</v>
      </c>
      <c r="K6" s="21" t="s">
        <v>40</v>
      </c>
      <c r="L6" s="22" t="s">
        <v>41</v>
      </c>
      <c r="M6" s="22" t="s">
        <v>42</v>
      </c>
      <c r="N6" s="22" t="s">
        <v>43</v>
      </c>
      <c r="O6" s="22" t="s">
        <v>44</v>
      </c>
      <c r="P6" s="22" t="s">
        <v>45</v>
      </c>
      <c r="Q6" s="22" t="s">
        <v>46</v>
      </c>
      <c r="R6" s="22" t="s">
        <v>47</v>
      </c>
      <c r="S6" s="22" t="s">
        <v>48</v>
      </c>
      <c r="T6" s="22" t="s">
        <v>49</v>
      </c>
      <c r="U6" s="22" t="s">
        <v>50</v>
      </c>
      <c r="V6" s="22" t="s">
        <v>51</v>
      </c>
      <c r="W6" s="22" t="s">
        <v>52</v>
      </c>
      <c r="X6" s="22" t="s">
        <v>53</v>
      </c>
      <c r="Y6" s="22" t="s">
        <v>54</v>
      </c>
      <c r="Z6" s="22" t="s">
        <v>55</v>
      </c>
      <c r="AA6" s="22" t="s">
        <v>56</v>
      </c>
      <c r="AB6" s="59" t="s">
        <v>57</v>
      </c>
      <c r="AC6" s="60"/>
      <c r="AD6" s="60"/>
      <c r="AE6" s="61"/>
    </row>
    <row r="7" spans="1:31" s="11" customFormat="1" ht="15.75" thickTop="1" x14ac:dyDescent="0.25">
      <c r="A7" s="20"/>
      <c r="B7" s="20"/>
      <c r="C7" s="8"/>
      <c r="D7" s="8"/>
      <c r="E7" s="16" t="s">
        <v>31</v>
      </c>
      <c r="F7" s="5" t="s">
        <v>33</v>
      </c>
      <c r="G7" s="5" t="s">
        <v>33</v>
      </c>
      <c r="H7" s="5" t="s">
        <v>33</v>
      </c>
      <c r="I7" s="5" t="s">
        <v>33</v>
      </c>
      <c r="J7" s="5" t="s">
        <v>33</v>
      </c>
      <c r="K7" s="5" t="s">
        <v>33</v>
      </c>
      <c r="L7" s="6" t="s">
        <v>33</v>
      </c>
      <c r="M7" s="6" t="s">
        <v>33</v>
      </c>
      <c r="N7" s="6" t="s">
        <v>33</v>
      </c>
      <c r="O7" s="6" t="s">
        <v>33</v>
      </c>
      <c r="P7" s="6" t="s">
        <v>33</v>
      </c>
      <c r="Q7" s="6" t="s">
        <v>33</v>
      </c>
      <c r="R7" s="6" t="s">
        <v>33</v>
      </c>
      <c r="S7" s="6" t="s">
        <v>33</v>
      </c>
      <c r="T7" s="6" t="s">
        <v>33</v>
      </c>
      <c r="U7" s="6" t="s">
        <v>33</v>
      </c>
      <c r="V7" s="6" t="s">
        <v>33</v>
      </c>
      <c r="W7" s="6" t="s">
        <v>33</v>
      </c>
      <c r="X7" s="6" t="s">
        <v>33</v>
      </c>
      <c r="Y7" s="6" t="s">
        <v>33</v>
      </c>
      <c r="Z7" s="6" t="s">
        <v>33</v>
      </c>
      <c r="AA7" s="6" t="s">
        <v>33</v>
      </c>
      <c r="AB7" s="59" t="s">
        <v>82</v>
      </c>
      <c r="AC7" s="60"/>
      <c r="AD7" s="60"/>
      <c r="AE7" s="61"/>
    </row>
    <row r="8" spans="1:31" s="11" customFormat="1" x14ac:dyDescent="0.25">
      <c r="A8" s="20"/>
      <c r="B8" s="20"/>
      <c r="C8" s="8"/>
      <c r="D8" s="8"/>
      <c r="E8" s="16" t="s">
        <v>58</v>
      </c>
      <c r="F8" s="23" t="s">
        <v>59</v>
      </c>
      <c r="G8" s="23" t="s">
        <v>60</v>
      </c>
      <c r="H8" s="23" t="s">
        <v>61</v>
      </c>
      <c r="I8" s="23" t="s">
        <v>62</v>
      </c>
      <c r="J8" s="23" t="s">
        <v>63</v>
      </c>
      <c r="K8" s="23" t="s">
        <v>64</v>
      </c>
      <c r="L8" s="24" t="s">
        <v>65</v>
      </c>
      <c r="M8" s="24" t="s">
        <v>66</v>
      </c>
      <c r="N8" s="24" t="s">
        <v>67</v>
      </c>
      <c r="O8" s="24" t="s">
        <v>68</v>
      </c>
      <c r="P8" s="24" t="s">
        <v>69</v>
      </c>
      <c r="Q8" s="24" t="s">
        <v>70</v>
      </c>
      <c r="R8" s="24" t="s">
        <v>71</v>
      </c>
      <c r="S8" s="24" t="s">
        <v>72</v>
      </c>
      <c r="T8" s="24" t="s">
        <v>73</v>
      </c>
      <c r="U8" s="24" t="s">
        <v>74</v>
      </c>
      <c r="V8" s="24" t="s">
        <v>75</v>
      </c>
      <c r="W8" s="24" t="s">
        <v>76</v>
      </c>
      <c r="X8" s="24" t="s">
        <v>77</v>
      </c>
      <c r="Y8" s="24" t="s">
        <v>78</v>
      </c>
      <c r="Z8" s="24" t="s">
        <v>79</v>
      </c>
      <c r="AA8" s="24" t="s">
        <v>80</v>
      </c>
      <c r="AB8" s="59" t="s">
        <v>83</v>
      </c>
      <c r="AC8" s="60"/>
      <c r="AD8" s="60"/>
      <c r="AE8" s="61"/>
    </row>
    <row r="9" spans="1:31" s="11" customFormat="1" ht="30" x14ac:dyDescent="0.25">
      <c r="A9" s="8"/>
      <c r="B9" s="8"/>
      <c r="C9" s="16" t="s">
        <v>2</v>
      </c>
      <c r="D9" s="16" t="s">
        <v>3</v>
      </c>
      <c r="E9" s="16" t="s">
        <v>90</v>
      </c>
      <c r="F9" s="5" t="s">
        <v>81</v>
      </c>
      <c r="G9" s="5" t="s">
        <v>10</v>
      </c>
      <c r="H9" s="5" t="s">
        <v>11</v>
      </c>
      <c r="I9" s="5" t="s">
        <v>12</v>
      </c>
      <c r="J9" s="5" t="s">
        <v>13</v>
      </c>
      <c r="K9" s="5" t="s">
        <v>14</v>
      </c>
      <c r="L9" s="6" t="s">
        <v>15</v>
      </c>
      <c r="M9" s="6" t="s">
        <v>16</v>
      </c>
      <c r="N9" s="6" t="s">
        <v>17</v>
      </c>
      <c r="O9" s="6" t="s">
        <v>18</v>
      </c>
      <c r="P9" s="6" t="s">
        <v>19</v>
      </c>
      <c r="Q9" s="6" t="s">
        <v>20</v>
      </c>
      <c r="R9" s="6" t="s">
        <v>21</v>
      </c>
      <c r="S9" s="6" t="s">
        <v>22</v>
      </c>
      <c r="T9" s="6" t="s">
        <v>23</v>
      </c>
      <c r="U9" s="6" t="s">
        <v>24</v>
      </c>
      <c r="V9" s="6" t="s">
        <v>25</v>
      </c>
      <c r="W9" s="6" t="s">
        <v>26</v>
      </c>
      <c r="X9" s="6" t="s">
        <v>27</v>
      </c>
      <c r="Y9" s="6" t="s">
        <v>28</v>
      </c>
      <c r="Z9" s="6" t="s">
        <v>29</v>
      </c>
      <c r="AA9" s="6" t="s">
        <v>30</v>
      </c>
      <c r="AB9" s="26" t="s">
        <v>4</v>
      </c>
      <c r="AC9" s="26" t="s">
        <v>5</v>
      </c>
      <c r="AD9" s="26" t="s">
        <v>6</v>
      </c>
      <c r="AE9" s="26" t="s">
        <v>7</v>
      </c>
    </row>
    <row r="10" spans="1:31" x14ac:dyDescent="0.25">
      <c r="B10" s="7"/>
      <c r="C10" s="38" t="s">
        <v>94</v>
      </c>
      <c r="D10" s="51" t="s">
        <v>111</v>
      </c>
      <c r="E10" s="40" t="s">
        <v>104</v>
      </c>
      <c r="F10" s="42">
        <v>0.86</v>
      </c>
      <c r="G10" s="43">
        <v>2.4</v>
      </c>
      <c r="H10" s="43">
        <v>0.88</v>
      </c>
      <c r="I10" s="43">
        <v>1.33</v>
      </c>
      <c r="J10" s="43">
        <v>1.72</v>
      </c>
      <c r="K10" s="44">
        <v>2.09</v>
      </c>
      <c r="L10" s="42">
        <v>1.49</v>
      </c>
      <c r="M10" s="43">
        <v>1.75</v>
      </c>
      <c r="N10" s="43">
        <v>0</v>
      </c>
      <c r="O10" s="43">
        <v>3.11</v>
      </c>
      <c r="P10" s="43">
        <v>2.66</v>
      </c>
      <c r="Q10" s="43">
        <v>0</v>
      </c>
      <c r="R10" s="43">
        <v>1.46</v>
      </c>
      <c r="S10" s="43">
        <v>2.39</v>
      </c>
      <c r="T10" s="43">
        <v>2.68</v>
      </c>
      <c r="U10" s="43">
        <v>1.89</v>
      </c>
      <c r="V10" s="43">
        <v>0</v>
      </c>
      <c r="W10" s="43">
        <v>0</v>
      </c>
      <c r="X10" s="43">
        <v>0</v>
      </c>
      <c r="Y10" s="43">
        <v>0</v>
      </c>
      <c r="Z10" s="43">
        <v>0</v>
      </c>
      <c r="AA10" s="43">
        <v>0</v>
      </c>
      <c r="AB10" s="27">
        <f>AVERAGE(F10:AA10)</f>
        <v>1.2140909090909091</v>
      </c>
      <c r="AC10" s="1">
        <f>STDEV(F10:AA10)</f>
        <v>1.0816550770128641</v>
      </c>
      <c r="AD10" s="1">
        <f>MIN(F10:AA10)</f>
        <v>0</v>
      </c>
      <c r="AE10" s="2">
        <f>MAX(F10:AA10)</f>
        <v>3.11</v>
      </c>
    </row>
    <row r="11" spans="1:31" x14ac:dyDescent="0.25">
      <c r="B11" s="7"/>
      <c r="C11" s="39" t="s">
        <v>95</v>
      </c>
      <c r="D11" s="51" t="s">
        <v>112</v>
      </c>
      <c r="E11" s="41" t="s">
        <v>105</v>
      </c>
      <c r="F11" s="45">
        <v>1.45</v>
      </c>
      <c r="G11" s="46">
        <v>3.01</v>
      </c>
      <c r="H11" s="46">
        <v>1.07</v>
      </c>
      <c r="I11" s="46">
        <v>2.11</v>
      </c>
      <c r="J11" s="46">
        <v>1.9</v>
      </c>
      <c r="K11" s="47">
        <v>1.93</v>
      </c>
      <c r="L11" s="45">
        <v>1.49</v>
      </c>
      <c r="M11" s="46">
        <v>1.99</v>
      </c>
      <c r="N11" s="46">
        <v>1.17</v>
      </c>
      <c r="O11" s="46">
        <v>2.5499999999999998</v>
      </c>
      <c r="P11" s="46">
        <v>2.67</v>
      </c>
      <c r="Q11" s="46">
        <v>1.45</v>
      </c>
      <c r="R11" s="46">
        <v>1.5</v>
      </c>
      <c r="S11" s="46">
        <v>3.3</v>
      </c>
      <c r="T11" s="46">
        <v>2.4900000000000002</v>
      </c>
      <c r="U11" s="46">
        <v>1.81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  <c r="AB11" s="28">
        <f t="shared" ref="AB11:AB18" si="0">AVERAGE(F11:AA11)</f>
        <v>1.4495454545454547</v>
      </c>
      <c r="AC11" s="3">
        <f t="shared" ref="AC11:AC18" si="1">STDEV(F11:AA11)</f>
        <v>1.0638585534012599</v>
      </c>
      <c r="AD11" s="3">
        <f t="shared" ref="AD11:AD18" si="2">MIN(F11:AA11)</f>
        <v>0</v>
      </c>
      <c r="AE11" s="4">
        <f t="shared" ref="AE11:AE18" si="3">MAX(F11:AA11)</f>
        <v>3.3</v>
      </c>
    </row>
    <row r="12" spans="1:31" x14ac:dyDescent="0.25">
      <c r="B12" s="7"/>
      <c r="C12" s="39" t="s">
        <v>96</v>
      </c>
      <c r="D12" s="51" t="s">
        <v>113</v>
      </c>
      <c r="E12" s="41" t="s">
        <v>106</v>
      </c>
      <c r="F12" s="45">
        <v>0.75</v>
      </c>
      <c r="G12" s="46">
        <v>2.93</v>
      </c>
      <c r="H12" s="46">
        <v>0.98</v>
      </c>
      <c r="I12" s="46">
        <v>1.33</v>
      </c>
      <c r="J12" s="46">
        <v>2.16</v>
      </c>
      <c r="K12" s="47">
        <v>2.08</v>
      </c>
      <c r="L12" s="45">
        <v>1.93</v>
      </c>
      <c r="M12" s="46">
        <v>1.97</v>
      </c>
      <c r="N12" s="46">
        <v>1.58</v>
      </c>
      <c r="O12" s="46">
        <v>2.82</v>
      </c>
      <c r="P12" s="46">
        <v>3.21</v>
      </c>
      <c r="Q12" s="46">
        <v>1.51</v>
      </c>
      <c r="R12" s="46">
        <v>1.33</v>
      </c>
      <c r="S12" s="46">
        <v>2.38</v>
      </c>
      <c r="T12" s="46">
        <v>3.04</v>
      </c>
      <c r="U12" s="46">
        <v>2.23</v>
      </c>
      <c r="V12" s="46">
        <v>1.87</v>
      </c>
      <c r="W12" s="46">
        <v>0</v>
      </c>
      <c r="X12" s="46">
        <v>0</v>
      </c>
      <c r="Y12" s="46">
        <v>0</v>
      </c>
      <c r="Z12" s="46">
        <v>0</v>
      </c>
      <c r="AA12" s="46">
        <v>0</v>
      </c>
      <c r="AB12" s="28">
        <f t="shared" si="0"/>
        <v>1.55</v>
      </c>
      <c r="AC12" s="3">
        <f t="shared" si="1"/>
        <v>1.0645186705737006</v>
      </c>
      <c r="AD12" s="3">
        <f t="shared" si="2"/>
        <v>0</v>
      </c>
      <c r="AE12" s="4">
        <f t="shared" si="3"/>
        <v>3.21</v>
      </c>
    </row>
    <row r="13" spans="1:31" x14ac:dyDescent="0.25">
      <c r="B13" s="7"/>
      <c r="C13" s="39" t="s">
        <v>92</v>
      </c>
      <c r="D13" s="51" t="s">
        <v>114</v>
      </c>
      <c r="E13" s="41" t="s">
        <v>107</v>
      </c>
      <c r="F13" s="45">
        <v>93.77</v>
      </c>
      <c r="G13" s="46">
        <v>90.94</v>
      </c>
      <c r="H13" s="46">
        <v>88.95</v>
      </c>
      <c r="I13" s="46">
        <v>91.87</v>
      </c>
      <c r="J13" s="46">
        <v>91.83</v>
      </c>
      <c r="K13" s="47">
        <v>74.63</v>
      </c>
      <c r="L13" s="45">
        <v>98.51</v>
      </c>
      <c r="M13" s="46">
        <v>88.1</v>
      </c>
      <c r="N13" s="46">
        <v>82.93</v>
      </c>
      <c r="O13" s="46">
        <v>97.25</v>
      </c>
      <c r="P13" s="46">
        <v>93.17</v>
      </c>
      <c r="Q13" s="46">
        <v>86.26</v>
      </c>
      <c r="R13" s="46">
        <v>87.66</v>
      </c>
      <c r="S13" s="46">
        <v>94.92</v>
      </c>
      <c r="T13" s="46">
        <v>100</v>
      </c>
      <c r="U13" s="46">
        <v>94.7</v>
      </c>
      <c r="V13" s="46">
        <v>85.4</v>
      </c>
      <c r="W13" s="46">
        <v>74.319999999999993</v>
      </c>
      <c r="X13" s="46">
        <v>56.45</v>
      </c>
      <c r="Y13" s="46">
        <v>73.150000000000006</v>
      </c>
      <c r="Z13" s="46">
        <v>85.67</v>
      </c>
      <c r="AA13" s="46">
        <v>79.69</v>
      </c>
      <c r="AB13" s="28">
        <f t="shared" si="0"/>
        <v>86.825909090909121</v>
      </c>
      <c r="AC13" s="3">
        <f t="shared" si="1"/>
        <v>10.220458781562805</v>
      </c>
      <c r="AD13" s="3">
        <f t="shared" si="2"/>
        <v>56.45</v>
      </c>
      <c r="AE13" s="4">
        <f t="shared" si="3"/>
        <v>100</v>
      </c>
    </row>
    <row r="14" spans="1:31" x14ac:dyDescent="0.25">
      <c r="B14" s="7"/>
      <c r="C14" s="39" t="s">
        <v>97</v>
      </c>
      <c r="D14" s="51" t="s">
        <v>115</v>
      </c>
      <c r="E14" s="41" t="s">
        <v>108</v>
      </c>
      <c r="F14" s="45">
        <v>89.22</v>
      </c>
      <c r="G14" s="46">
        <v>85.91</v>
      </c>
      <c r="H14" s="46">
        <v>89.69</v>
      </c>
      <c r="I14" s="46">
        <v>90.97</v>
      </c>
      <c r="J14" s="46">
        <v>91.85</v>
      </c>
      <c r="K14" s="47">
        <v>78.56</v>
      </c>
      <c r="L14" s="45">
        <v>98.8</v>
      </c>
      <c r="M14" s="46">
        <v>89.08</v>
      </c>
      <c r="N14" s="46">
        <v>80.39</v>
      </c>
      <c r="O14" s="46">
        <v>95.43</v>
      </c>
      <c r="P14" s="46">
        <v>91.62</v>
      </c>
      <c r="Q14" s="46">
        <v>85.44</v>
      </c>
      <c r="R14" s="46">
        <v>84.54</v>
      </c>
      <c r="S14" s="46">
        <v>84.48</v>
      </c>
      <c r="T14" s="46">
        <v>100</v>
      </c>
      <c r="U14" s="46">
        <v>94.2</v>
      </c>
      <c r="V14" s="46">
        <v>89.11</v>
      </c>
      <c r="W14" s="46">
        <v>71.760000000000005</v>
      </c>
      <c r="X14" s="46">
        <v>54.89</v>
      </c>
      <c r="Y14" s="46">
        <v>71.540000000000006</v>
      </c>
      <c r="Z14" s="46">
        <v>84.93</v>
      </c>
      <c r="AA14" s="46">
        <v>78.25</v>
      </c>
      <c r="AB14" s="28">
        <f t="shared" si="0"/>
        <v>85.484545454545454</v>
      </c>
      <c r="AC14" s="3">
        <f t="shared" si="1"/>
        <v>10.180065827868654</v>
      </c>
      <c r="AD14" s="3">
        <f t="shared" si="2"/>
        <v>54.89</v>
      </c>
      <c r="AE14" s="4">
        <f t="shared" si="3"/>
        <v>100</v>
      </c>
    </row>
    <row r="15" spans="1:31" x14ac:dyDescent="0.25">
      <c r="B15" s="7"/>
      <c r="C15" s="39" t="s">
        <v>98</v>
      </c>
      <c r="D15" s="51" t="s">
        <v>116</v>
      </c>
      <c r="E15" s="41" t="s">
        <v>109</v>
      </c>
      <c r="F15" s="45">
        <v>91.09</v>
      </c>
      <c r="G15" s="46">
        <v>88.84</v>
      </c>
      <c r="H15" s="46">
        <v>88.39</v>
      </c>
      <c r="I15" s="46">
        <v>90.66</v>
      </c>
      <c r="J15" s="46">
        <v>92.49</v>
      </c>
      <c r="K15" s="47">
        <v>80.88</v>
      </c>
      <c r="L15" s="45">
        <v>94.81</v>
      </c>
      <c r="M15" s="46">
        <v>91.24</v>
      </c>
      <c r="N15" s="46">
        <v>83.35</v>
      </c>
      <c r="O15" s="46">
        <v>95.7</v>
      </c>
      <c r="P15" s="46">
        <v>89.02</v>
      </c>
      <c r="Q15" s="46">
        <v>86.67</v>
      </c>
      <c r="R15" s="46">
        <v>86.94</v>
      </c>
      <c r="S15" s="46">
        <v>88.57</v>
      </c>
      <c r="T15" s="46">
        <v>100</v>
      </c>
      <c r="U15" s="46">
        <v>94.31</v>
      </c>
      <c r="V15" s="46">
        <v>90.07</v>
      </c>
      <c r="W15" s="46">
        <v>76.67</v>
      </c>
      <c r="X15" s="46">
        <v>57.02</v>
      </c>
      <c r="Y15" s="46">
        <v>74.17</v>
      </c>
      <c r="Z15" s="46">
        <v>85.8</v>
      </c>
      <c r="AA15" s="46">
        <v>80.760000000000005</v>
      </c>
      <c r="AB15" s="28">
        <f t="shared" si="0"/>
        <v>86.702272727272728</v>
      </c>
      <c r="AC15" s="3">
        <f t="shared" si="1"/>
        <v>9.0450896606775473</v>
      </c>
      <c r="AD15" s="3">
        <f t="shared" si="2"/>
        <v>57.02</v>
      </c>
      <c r="AE15" s="4">
        <f t="shared" si="3"/>
        <v>100</v>
      </c>
    </row>
    <row r="16" spans="1:31" x14ac:dyDescent="0.25">
      <c r="C16" s="48" t="s">
        <v>101</v>
      </c>
      <c r="D16" s="52" t="s">
        <v>91</v>
      </c>
      <c r="E16" s="55" t="s">
        <v>86</v>
      </c>
      <c r="F16" s="29">
        <v>1.61</v>
      </c>
      <c r="G16" s="30">
        <v>6.68</v>
      </c>
      <c r="H16" s="30">
        <v>0.87</v>
      </c>
      <c r="I16" s="30">
        <v>2.93</v>
      </c>
      <c r="J16" s="30">
        <v>2.15</v>
      </c>
      <c r="K16" s="31">
        <v>2.68</v>
      </c>
      <c r="L16" s="30">
        <v>4.38</v>
      </c>
      <c r="M16" s="30">
        <v>4.21</v>
      </c>
      <c r="N16" s="30">
        <v>2.2200000000000002</v>
      </c>
      <c r="O16" s="30">
        <v>3.54</v>
      </c>
      <c r="P16" s="30">
        <v>4.1399999999999997</v>
      </c>
      <c r="Q16" s="30">
        <v>0</v>
      </c>
      <c r="R16" s="30">
        <v>2.74</v>
      </c>
      <c r="S16" s="30">
        <v>4.24</v>
      </c>
      <c r="T16" s="30">
        <v>2.65</v>
      </c>
      <c r="U16" s="30">
        <v>3.17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29">
        <f t="shared" si="0"/>
        <v>2.1913636363636364</v>
      </c>
      <c r="AC16" s="30">
        <f t="shared" si="1"/>
        <v>1.912119978937727</v>
      </c>
      <c r="AD16" s="30">
        <f t="shared" si="2"/>
        <v>0</v>
      </c>
      <c r="AE16" s="31">
        <f t="shared" si="3"/>
        <v>6.68</v>
      </c>
    </row>
    <row r="17" spans="2:31" x14ac:dyDescent="0.25">
      <c r="C17" s="49" t="s">
        <v>102</v>
      </c>
      <c r="D17" s="53"/>
      <c r="E17" s="56" t="s">
        <v>87</v>
      </c>
      <c r="F17" s="32">
        <v>42.22</v>
      </c>
      <c r="G17" s="33">
        <v>47.72</v>
      </c>
      <c r="H17" s="33">
        <v>41.98</v>
      </c>
      <c r="I17" s="33">
        <v>41.34</v>
      </c>
      <c r="J17" s="33">
        <v>43.95</v>
      </c>
      <c r="K17" s="34">
        <v>40.47</v>
      </c>
      <c r="L17" s="33">
        <v>47.52</v>
      </c>
      <c r="M17" s="33">
        <v>42.92</v>
      </c>
      <c r="N17" s="33">
        <v>41.8</v>
      </c>
      <c r="O17" s="33">
        <v>44.16</v>
      </c>
      <c r="P17" s="33">
        <v>43.6</v>
      </c>
      <c r="Q17" s="33">
        <v>37.6</v>
      </c>
      <c r="R17" s="33">
        <v>41.8</v>
      </c>
      <c r="S17" s="33">
        <v>42.75</v>
      </c>
      <c r="T17" s="33">
        <v>52.05</v>
      </c>
      <c r="U17" s="33">
        <v>45.33</v>
      </c>
      <c r="V17" s="33">
        <v>44.39</v>
      </c>
      <c r="W17" s="33">
        <v>33.68</v>
      </c>
      <c r="X17" s="33">
        <v>28.35</v>
      </c>
      <c r="Y17" s="33">
        <v>33.85</v>
      </c>
      <c r="Z17" s="33">
        <v>40.14</v>
      </c>
      <c r="AA17" s="33">
        <v>38.74</v>
      </c>
      <c r="AB17" s="32">
        <f t="shared" si="0"/>
        <v>41.652727272727269</v>
      </c>
      <c r="AC17" s="33">
        <f t="shared" si="1"/>
        <v>5.1134558082602508</v>
      </c>
      <c r="AD17" s="33">
        <f t="shared" si="2"/>
        <v>28.35</v>
      </c>
      <c r="AE17" s="34">
        <f t="shared" si="3"/>
        <v>52.05</v>
      </c>
    </row>
    <row r="18" spans="2:31" x14ac:dyDescent="0.25">
      <c r="C18" s="49" t="s">
        <v>103</v>
      </c>
      <c r="D18" s="53"/>
      <c r="E18" s="56" t="s">
        <v>110</v>
      </c>
      <c r="F18" s="32">
        <v>89.73</v>
      </c>
      <c r="G18" s="33">
        <v>88.91</v>
      </c>
      <c r="H18" s="33">
        <v>90.66</v>
      </c>
      <c r="I18" s="33">
        <v>90.23</v>
      </c>
      <c r="J18" s="33">
        <v>87.9</v>
      </c>
      <c r="K18" s="34">
        <v>80.7</v>
      </c>
      <c r="L18" s="33">
        <v>100</v>
      </c>
      <c r="M18" s="33">
        <v>90.52</v>
      </c>
      <c r="N18" s="33">
        <v>86.83</v>
      </c>
      <c r="O18" s="33">
        <v>91.63</v>
      </c>
      <c r="P18" s="33">
        <v>96.96</v>
      </c>
      <c r="Q18" s="33">
        <v>88.41</v>
      </c>
      <c r="R18" s="33">
        <v>87.17</v>
      </c>
      <c r="S18" s="33">
        <v>87.59</v>
      </c>
      <c r="T18" s="33">
        <v>96.67</v>
      </c>
      <c r="U18" s="33">
        <v>94.49</v>
      </c>
      <c r="V18" s="33">
        <v>90.35</v>
      </c>
      <c r="W18" s="33">
        <v>74.36</v>
      </c>
      <c r="X18" s="33">
        <v>59.37</v>
      </c>
      <c r="Y18" s="33">
        <v>72.84</v>
      </c>
      <c r="Z18" s="33">
        <v>89.12</v>
      </c>
      <c r="AA18" s="33">
        <v>80.709999999999994</v>
      </c>
      <c r="AB18" s="32">
        <f t="shared" si="0"/>
        <v>87.052272727272708</v>
      </c>
      <c r="AC18" s="33">
        <f t="shared" si="1"/>
        <v>9.0194878599294803</v>
      </c>
      <c r="AD18" s="33">
        <f t="shared" si="2"/>
        <v>59.37</v>
      </c>
      <c r="AE18" s="34">
        <f t="shared" si="3"/>
        <v>100</v>
      </c>
    </row>
    <row r="19" spans="2:31" x14ac:dyDescent="0.25">
      <c r="C19" s="49" t="s">
        <v>93</v>
      </c>
      <c r="D19" s="58"/>
      <c r="E19" s="56" t="s">
        <v>88</v>
      </c>
      <c r="F19" s="32"/>
      <c r="G19" s="33"/>
      <c r="H19" s="33"/>
      <c r="I19" s="33"/>
      <c r="J19" s="33"/>
      <c r="K19" s="34"/>
      <c r="L19" s="33" t="s">
        <v>89</v>
      </c>
      <c r="M19" s="33" t="s">
        <v>89</v>
      </c>
      <c r="N19" s="33" t="s">
        <v>89</v>
      </c>
      <c r="O19" s="33" t="s">
        <v>89</v>
      </c>
      <c r="P19" s="33" t="s">
        <v>89</v>
      </c>
      <c r="Q19" s="33" t="s">
        <v>89</v>
      </c>
      <c r="R19" s="33" t="s">
        <v>89</v>
      </c>
      <c r="S19" s="33" t="s">
        <v>89</v>
      </c>
      <c r="T19" s="33" t="s">
        <v>89</v>
      </c>
      <c r="U19" s="33" t="s">
        <v>89</v>
      </c>
      <c r="V19" s="33" t="s">
        <v>89</v>
      </c>
      <c r="W19" s="33" t="s">
        <v>89</v>
      </c>
      <c r="X19" s="33" t="s">
        <v>89</v>
      </c>
      <c r="Y19" s="33" t="s">
        <v>89</v>
      </c>
      <c r="Z19" s="33" t="s">
        <v>89</v>
      </c>
      <c r="AA19" s="33" t="s">
        <v>89</v>
      </c>
      <c r="AB19" s="32"/>
      <c r="AC19" s="33"/>
      <c r="AD19" s="33"/>
      <c r="AE19" s="34"/>
    </row>
    <row r="20" spans="2:31" x14ac:dyDescent="0.25">
      <c r="B20" s="7"/>
      <c r="C20" s="49" t="s">
        <v>99</v>
      </c>
      <c r="D20" s="53"/>
      <c r="E20" s="56" t="s">
        <v>88</v>
      </c>
      <c r="F20" s="32" t="s">
        <v>89</v>
      </c>
      <c r="G20" s="33" t="s">
        <v>89</v>
      </c>
      <c r="H20" s="33" t="s">
        <v>89</v>
      </c>
      <c r="I20" s="33" t="s">
        <v>89</v>
      </c>
      <c r="J20" s="33" t="s">
        <v>89</v>
      </c>
      <c r="K20" s="34" t="s">
        <v>89</v>
      </c>
      <c r="L20" s="33" t="s">
        <v>89</v>
      </c>
      <c r="M20" s="33" t="s">
        <v>89</v>
      </c>
      <c r="N20" s="33" t="s">
        <v>89</v>
      </c>
      <c r="O20" s="33" t="s">
        <v>89</v>
      </c>
      <c r="P20" s="33" t="s">
        <v>89</v>
      </c>
      <c r="Q20" s="33" t="s">
        <v>89</v>
      </c>
      <c r="R20" s="33" t="s">
        <v>89</v>
      </c>
      <c r="S20" s="33" t="s">
        <v>89</v>
      </c>
      <c r="T20" s="33" t="s">
        <v>89</v>
      </c>
      <c r="U20" s="33" t="s">
        <v>89</v>
      </c>
      <c r="V20" s="33" t="s">
        <v>89</v>
      </c>
      <c r="W20" s="33" t="s">
        <v>89</v>
      </c>
      <c r="X20" s="33" t="s">
        <v>89</v>
      </c>
      <c r="Y20" s="33" t="s">
        <v>89</v>
      </c>
      <c r="Z20" s="33" t="s">
        <v>89</v>
      </c>
      <c r="AA20" s="33" t="s">
        <v>89</v>
      </c>
      <c r="AB20" s="32"/>
      <c r="AC20" s="33"/>
      <c r="AD20" s="33"/>
      <c r="AE20" s="34"/>
    </row>
    <row r="21" spans="2:31" x14ac:dyDescent="0.25">
      <c r="C21" s="50" t="s">
        <v>100</v>
      </c>
      <c r="D21" s="54"/>
      <c r="E21" s="57" t="s">
        <v>88</v>
      </c>
      <c r="F21" s="35" t="s">
        <v>89</v>
      </c>
      <c r="G21" s="36" t="s">
        <v>89</v>
      </c>
      <c r="H21" s="36" t="s">
        <v>89</v>
      </c>
      <c r="I21" s="36" t="s">
        <v>89</v>
      </c>
      <c r="J21" s="36" t="s">
        <v>89</v>
      </c>
      <c r="K21" s="37" t="s">
        <v>89</v>
      </c>
      <c r="L21" s="36" t="s">
        <v>89</v>
      </c>
      <c r="M21" s="36" t="s">
        <v>89</v>
      </c>
      <c r="N21" s="36" t="s">
        <v>89</v>
      </c>
      <c r="O21" s="36" t="s">
        <v>89</v>
      </c>
      <c r="P21" s="36" t="s">
        <v>89</v>
      </c>
      <c r="Q21" s="36" t="s">
        <v>89</v>
      </c>
      <c r="R21" s="36" t="s">
        <v>89</v>
      </c>
      <c r="S21" s="36" t="s">
        <v>89</v>
      </c>
      <c r="T21" s="36" t="s">
        <v>89</v>
      </c>
      <c r="U21" s="36" t="s">
        <v>89</v>
      </c>
      <c r="V21" s="36" t="s">
        <v>89</v>
      </c>
      <c r="W21" s="36" t="s">
        <v>89</v>
      </c>
      <c r="X21" s="36" t="s">
        <v>89</v>
      </c>
      <c r="Y21" s="36" t="s">
        <v>89</v>
      </c>
      <c r="Z21" s="36" t="s">
        <v>89</v>
      </c>
      <c r="AA21" s="36" t="s">
        <v>89</v>
      </c>
      <c r="AB21" s="35"/>
      <c r="AC21" s="36"/>
      <c r="AD21" s="36"/>
      <c r="AE21" s="37"/>
    </row>
  </sheetData>
  <mergeCells count="9">
    <mergeCell ref="A4:B6"/>
    <mergeCell ref="AB7:AE7"/>
    <mergeCell ref="AB8:AE8"/>
    <mergeCell ref="AB4:AE4"/>
    <mergeCell ref="AB5:AE5"/>
    <mergeCell ref="AB6:AE6"/>
    <mergeCell ref="E2:AA2"/>
    <mergeCell ref="F3:K3"/>
    <mergeCell ref="L3:AA3"/>
  </mergeCells>
  <pageMargins left="0.7" right="0.7" top="0.75" bottom="0.75" header="0.3" footer="0.3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ADS1451</vt:lpstr>
      <vt:lpstr>'ADS1451'!Print_Area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Liying Yan</dc:creator>
  <cp:lastModifiedBy>Jingqi  Yan</cp:lastModifiedBy>
  <cp:lastPrinted>2022-02-24T16:32:43Z</cp:lastPrinted>
  <dcterms:created xsi:type="dcterms:W3CDTF">2011-06-02T02:19:45Z</dcterms:created>
  <dcterms:modified xsi:type="dcterms:W3CDTF">2024-02-21T20:18:59Z</dcterms:modified>
</cp:coreProperties>
</file>