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0"/>
  <workbookPr/>
  <xr:revisionPtr revIDLastSave="0" documentId="8_{C1EF1C08-3E1D-4702-841A-6EFD72DAD3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9" i="1" l="1"/>
  <c r="S19" i="1"/>
  <c r="T18" i="1"/>
  <c r="S18" i="1"/>
  <c r="T17" i="1"/>
  <c r="S17" i="1"/>
  <c r="T16" i="1"/>
  <c r="S16" i="1"/>
  <c r="T15" i="1"/>
  <c r="S15" i="1"/>
  <c r="T14" i="1"/>
  <c r="S14" i="1"/>
  <c r="T13" i="1"/>
  <c r="S13" i="1"/>
  <c r="T12" i="1"/>
  <c r="S12" i="1"/>
  <c r="T11" i="1"/>
  <c r="S11" i="1"/>
  <c r="T10" i="1"/>
  <c r="S10" i="1"/>
  <c r="T9" i="1"/>
  <c r="S9" i="1"/>
  <c r="T8" i="1"/>
  <c r="S8" i="1"/>
  <c r="T7" i="1"/>
  <c r="S7" i="1"/>
  <c r="T6" i="1"/>
  <c r="S6" i="1"/>
  <c r="T5" i="1"/>
  <c r="S5" i="1"/>
  <c r="T4" i="1"/>
  <c r="S4" i="1"/>
  <c r="T3" i="1"/>
  <c r="S3" i="1"/>
  <c r="T2" i="1"/>
  <c r="S2" i="1"/>
  <c r="I19" i="1"/>
  <c r="I18" i="1"/>
  <c r="I17" i="1"/>
  <c r="I16" i="1"/>
  <c r="I15" i="1"/>
  <c r="I14" i="1"/>
  <c r="I13" i="1"/>
  <c r="I12" i="1"/>
</calcChain>
</file>

<file path=xl/sharedStrings.xml><?xml version="1.0" encoding="utf-8"?>
<sst xmlns="http://schemas.openxmlformats.org/spreadsheetml/2006/main" count="107" uniqueCount="85">
  <si>
    <t>Idade</t>
  </si>
  <si>
    <t xml:space="preserve">Peso </t>
  </si>
  <si>
    <t>Altura</t>
  </si>
  <si>
    <t>IMC</t>
  </si>
  <si>
    <t>Percen_Gord</t>
  </si>
  <si>
    <t>FCR</t>
  </si>
  <si>
    <t>Fcmax</t>
  </si>
  <si>
    <t>VO2máx</t>
  </si>
  <si>
    <t xml:space="preserve"> Trein_anos</t>
  </si>
  <si>
    <t xml:space="preserve"> Treino_dias_sem</t>
  </si>
  <si>
    <t>Vol_tre_km_sem</t>
  </si>
  <si>
    <t>Trab_hor_dia</t>
  </si>
  <si>
    <t>ESE-BR</t>
  </si>
  <si>
    <t>TEMPO_CON</t>
  </si>
  <si>
    <t>TEMPO_BET</t>
  </si>
  <si>
    <t>∆_PERCEN</t>
  </si>
  <si>
    <t>∆_ABS</t>
  </si>
  <si>
    <t>CAT_BET_B</t>
  </si>
  <si>
    <t>CAT_BET_2H</t>
  </si>
  <si>
    <t>CAT_BET_P</t>
  </si>
  <si>
    <t>CAT_MAL_B</t>
  </si>
  <si>
    <t>CAT_MAL_2H</t>
  </si>
  <si>
    <t>CAT_MAL_P</t>
  </si>
  <si>
    <t>MDA_BET_B</t>
  </si>
  <si>
    <t>MDA_BET_2H</t>
  </si>
  <si>
    <t>MDA_MAL_B</t>
  </si>
  <si>
    <t>NO_BET_B</t>
  </si>
  <si>
    <t>NO_BET_2H</t>
  </si>
  <si>
    <t>NO_BET_P</t>
  </si>
  <si>
    <t>NO_MAL_B</t>
  </si>
  <si>
    <t>NO_MAL_P</t>
  </si>
  <si>
    <t>CK_BET_B</t>
  </si>
  <si>
    <t>CK_BET_2H</t>
  </si>
  <si>
    <t>CK_BET_P</t>
  </si>
  <si>
    <t>CK_MAL_B</t>
  </si>
  <si>
    <t>CK_MAL_2H</t>
  </si>
  <si>
    <t>CK_MAL_P</t>
  </si>
  <si>
    <t>LDH_BET_B</t>
  </si>
  <si>
    <t>LDH_BET_2H</t>
  </si>
  <si>
    <t>LDH_BET_P</t>
  </si>
  <si>
    <t>LDH_MAL_B</t>
  </si>
  <si>
    <t>LDH_MAL_2H</t>
  </si>
  <si>
    <t>LDH_MAL_P</t>
  </si>
  <si>
    <t>VET_BET</t>
  </si>
  <si>
    <t>VET_CON</t>
  </si>
  <si>
    <t>CHO_BET</t>
  </si>
  <si>
    <t>CHO_CON</t>
  </si>
  <si>
    <t>PTN_BET</t>
  </si>
  <si>
    <t>PTN_CON</t>
  </si>
  <si>
    <t>LIP_BET</t>
  </si>
  <si>
    <t>LIP_CON</t>
  </si>
  <si>
    <t>VITA_BET</t>
  </si>
  <si>
    <t>VITA-CON</t>
  </si>
  <si>
    <t>VITD_BET</t>
  </si>
  <si>
    <t>VITD_CON</t>
  </si>
  <si>
    <t>VITC_BET</t>
  </si>
  <si>
    <t>VITC_CON</t>
  </si>
  <si>
    <t>VITE_BET</t>
  </si>
  <si>
    <t>VITE_CON</t>
  </si>
  <si>
    <t>Cu_BET</t>
  </si>
  <si>
    <t>Cu_CON</t>
  </si>
  <si>
    <t>Se_BET</t>
  </si>
  <si>
    <t>Se_CON</t>
  </si>
  <si>
    <t>Mn_BET</t>
  </si>
  <si>
    <t>Mn_CON</t>
  </si>
  <si>
    <t>Zn_BET</t>
  </si>
  <si>
    <t>Zn_CON</t>
  </si>
  <si>
    <t>Normando José</t>
  </si>
  <si>
    <t>Francisco Bandeira</t>
  </si>
  <si>
    <t>José Rosendo</t>
  </si>
  <si>
    <t>Carlos Antônio</t>
  </si>
  <si>
    <t>Gleydson Francisco</t>
  </si>
  <si>
    <t>Jocimar Pedro</t>
  </si>
  <si>
    <t>Glauber</t>
  </si>
  <si>
    <t>Reginaldo Venceslau</t>
  </si>
  <si>
    <t>Claudi Vieira</t>
  </si>
  <si>
    <t>Luis Gonzaga</t>
  </si>
  <si>
    <t>André meireles</t>
  </si>
  <si>
    <t>Edilson brito</t>
  </si>
  <si>
    <t xml:space="preserve">Nivaldo </t>
  </si>
  <si>
    <t xml:space="preserve">Michel </t>
  </si>
  <si>
    <t>Luciano Lima</t>
  </si>
  <si>
    <t xml:space="preserve">Matheus </t>
  </si>
  <si>
    <t xml:space="preserve">Jonyherik </t>
  </si>
  <si>
    <t xml:space="preserve">clebson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</si>
</sst>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2" borderId="1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1" fontId="4" fillId="4" borderId="2" xfId="0" applyNumberFormat="1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0" fillId="0" borderId="0" xfId="0" applyNumberFormat="1"/>
    <xf numFmtId="1" fontId="0" fillId="4" borderId="2" xfId="0" applyNumberFormat="1" applyFill="1" applyBorder="1"/>
    <xf numFmtId="1" fontId="0" fillId="4" borderId="5" xfId="0" applyNumberFormat="1" applyFill="1" applyBorder="1"/>
    <xf numFmtId="164" fontId="0" fillId="0" borderId="3" xfId="0" applyNumberFormat="1" applyBorder="1"/>
    <xf numFmtId="164" fontId="0" fillId="0" borderId="4" xfId="0" applyNumberFormat="1" applyBorder="1"/>
    <xf numFmtId="164" fontId="0" fillId="0" borderId="2" xfId="0" applyNumberFormat="1" applyBorder="1"/>
    <xf numFmtId="164" fontId="5" fillId="0" borderId="1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4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64" fontId="0" fillId="0" borderId="4" xfId="0" applyNumberFormat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164" fontId="0" fillId="5" borderId="0" xfId="0" applyNumberFormat="1" applyFill="1"/>
    <xf numFmtId="0" fontId="5" fillId="5" borderId="0" xfId="0" applyFont="1" applyFill="1"/>
    <xf numFmtId="2" fontId="0" fillId="0" borderId="0" xfId="0" applyNumberFormat="1"/>
    <xf numFmtId="1" fontId="6" fillId="4" borderId="2" xfId="0" applyNumberFormat="1" applyFont="1" applyFill="1" applyBorder="1"/>
    <xf numFmtId="0" fontId="0" fillId="0" borderId="0" xfId="0" applyAlignment="1">
      <alignment horizontal="right"/>
    </xf>
    <xf numFmtId="1" fontId="1" fillId="4" borderId="2" xfId="0" applyNumberFormat="1" applyFont="1" applyFill="1" applyBorder="1"/>
    <xf numFmtId="1" fontId="1" fillId="4" borderId="5" xfId="0" applyNumberFormat="1" applyFont="1" applyFill="1" applyBorder="1"/>
    <xf numFmtId="164" fontId="5" fillId="0" borderId="0" xfId="0" applyNumberFormat="1" applyFont="1"/>
    <xf numFmtId="164" fontId="5" fillId="0" borderId="2" xfId="0" applyNumberFormat="1" applyFont="1" applyBorder="1"/>
    <xf numFmtId="2" fontId="0" fillId="5" borderId="0" xfId="0" applyNumberFormat="1" applyFill="1"/>
    <xf numFmtId="0" fontId="0" fillId="5" borderId="0" xfId="0" applyFill="1"/>
    <xf numFmtId="0" fontId="0" fillId="0" borderId="3" xfId="0" applyBorder="1"/>
    <xf numFmtId="0" fontId="0" fillId="0" borderId="2" xfId="0" applyBorder="1"/>
    <xf numFmtId="164" fontId="0" fillId="6" borderId="0" xfId="0" applyNumberFormat="1" applyFill="1" applyAlignment="1">
      <alignment horizontal="right"/>
    </xf>
    <xf numFmtId="164" fontId="0" fillId="6" borderId="2" xfId="0" applyNumberFormat="1" applyFill="1" applyBorder="1" applyAlignment="1">
      <alignment horizontal="right"/>
    </xf>
    <xf numFmtId="1" fontId="0" fillId="0" borderId="0" xfId="0" applyNumberFormat="1"/>
    <xf numFmtId="1" fontId="0" fillId="0" borderId="0" xfId="0" applyNumberFormat="1" applyAlignment="1">
      <alignment horizontal="right"/>
    </xf>
    <xf numFmtId="1" fontId="0" fillId="0" borderId="2" xfId="0" applyNumberFormat="1" applyBorder="1"/>
    <xf numFmtId="1" fontId="0" fillId="0" borderId="4" xfId="0" applyNumberFormat="1" applyBorder="1" applyAlignment="1">
      <alignment horizontal="right"/>
    </xf>
    <xf numFmtId="0" fontId="0" fillId="0" borderId="1" xfId="0" applyBorder="1"/>
    <xf numFmtId="0" fontId="0" fillId="0" borderId="4" xfId="0" applyBorder="1"/>
    <xf numFmtId="164" fontId="0" fillId="6" borderId="3" xfId="0" applyNumberFormat="1" applyFill="1" applyBorder="1"/>
    <xf numFmtId="164" fontId="0" fillId="6" borderId="0" xfId="0" applyNumberFormat="1" applyFill="1"/>
    <xf numFmtId="164" fontId="0" fillId="6" borderId="4" xfId="0" applyNumberFormat="1" applyFill="1" applyBorder="1"/>
    <xf numFmtId="164" fontId="0" fillId="6" borderId="2" xfId="0" applyNumberFormat="1" applyFill="1" applyBorder="1"/>
    <xf numFmtId="164" fontId="5" fillId="0" borderId="3" xfId="0" applyNumberFormat="1" applyFont="1" applyBorder="1"/>
    <xf numFmtId="164" fontId="2" fillId="0" borderId="0" xfId="0" applyNumberFormat="1" applyFont="1" applyAlignment="1">
      <alignment horizontal="right"/>
    </xf>
    <xf numFmtId="1" fontId="7" fillId="4" borderId="2" xfId="0" applyNumberFormat="1" applyFont="1" applyFill="1" applyBorder="1"/>
    <xf numFmtId="0" fontId="2" fillId="0" borderId="0" xfId="0" applyFont="1"/>
    <xf numFmtId="164" fontId="5" fillId="0" borderId="6" xfId="0" applyNumberFormat="1" applyFont="1" applyBorder="1"/>
    <xf numFmtId="164" fontId="5" fillId="0" borderId="5" xfId="0" applyNumberFormat="1" applyFont="1" applyBorder="1"/>
    <xf numFmtId="164" fontId="5" fillId="0" borderId="7" xfId="0" applyNumberFormat="1" applyFont="1" applyBorder="1"/>
    <xf numFmtId="0" fontId="8" fillId="0" borderId="0" xfId="0" applyFont="1"/>
    <xf numFmtId="1" fontId="4" fillId="4" borderId="0" xfId="0" applyNumberFormat="1" applyFont="1" applyFill="1" applyAlignment="1">
      <alignment horizontal="center"/>
    </xf>
    <xf numFmtId="1" fontId="0" fillId="4" borderId="0" xfId="0" applyNumberFormat="1" applyFill="1"/>
    <xf numFmtId="1" fontId="1" fillId="4" borderId="0" xfId="0" applyNumberFormat="1" applyFont="1" applyFill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9" fillId="0" borderId="0" xfId="0" applyFont="1"/>
    <xf numFmtId="164" fontId="7" fillId="4" borderId="2" xfId="0" applyNumberFormat="1" applyFont="1" applyFill="1" applyBorder="1"/>
    <xf numFmtId="0" fontId="2" fillId="0" borderId="2" xfId="0" applyFont="1" applyBorder="1"/>
    <xf numFmtId="0" fontId="7" fillId="0" borderId="2" xfId="0" applyFont="1" applyBorder="1"/>
    <xf numFmtId="0" fontId="1" fillId="7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20"/>
  <sheetViews>
    <sheetView tabSelected="1" workbookViewId="0">
      <selection activeCell="B19" sqref="B19"/>
    </sheetView>
  </sheetViews>
  <sheetFormatPr defaultRowHeight="15"/>
  <cols>
    <col min="2" max="2" width="14.42578125" customWidth="1"/>
    <col min="12" max="12" width="11.140625" customWidth="1"/>
    <col min="13" max="15" width="9.140625" hidden="1" customWidth="1"/>
    <col min="16" max="16" width="0.28515625" customWidth="1"/>
    <col min="17" max="17" width="9.140625" customWidth="1"/>
    <col min="18" max="18" width="9" customWidth="1"/>
    <col min="19" max="19" width="8.85546875" customWidth="1"/>
    <col min="20" max="20" width="9" customWidth="1"/>
    <col min="24" max="52" width="9.140625" customWidth="1"/>
    <col min="53" max="53" width="21.5703125" customWidth="1"/>
    <col min="54" max="54" width="9.140625" customWidth="1"/>
    <col min="55" max="55" width="8.140625" customWidth="1"/>
  </cols>
  <sheetData>
    <row r="1" spans="1:77" ht="15.75">
      <c r="C1" s="51" t="s">
        <v>0</v>
      </c>
      <c r="D1" s="51" t="s">
        <v>1</v>
      </c>
      <c r="E1" s="51" t="s">
        <v>2</v>
      </c>
      <c r="F1" s="51" t="s">
        <v>3</v>
      </c>
      <c r="G1" s="55" t="s">
        <v>4</v>
      </c>
      <c r="H1" s="51" t="s">
        <v>5</v>
      </c>
      <c r="I1" s="51" t="s">
        <v>6</v>
      </c>
      <c r="J1" s="51">
        <v>3200</v>
      </c>
      <c r="K1" s="51" t="s">
        <v>7</v>
      </c>
      <c r="L1" s="55" t="s">
        <v>8</v>
      </c>
      <c r="M1" s="55" t="s">
        <v>9</v>
      </c>
      <c r="N1" s="55" t="s">
        <v>10</v>
      </c>
      <c r="O1" s="55" t="s">
        <v>11</v>
      </c>
      <c r="P1" s="51" t="s">
        <v>12</v>
      </c>
      <c r="Q1" s="1" t="s">
        <v>13</v>
      </c>
      <c r="R1" s="2" t="s">
        <v>14</v>
      </c>
      <c r="S1" s="3" t="s">
        <v>15</v>
      </c>
      <c r="T1" s="3" t="s">
        <v>16</v>
      </c>
      <c r="W1" s="4" t="s">
        <v>17</v>
      </c>
      <c r="X1" s="5" t="s">
        <v>18</v>
      </c>
      <c r="Y1" s="6" t="s">
        <v>19</v>
      </c>
      <c r="Z1" s="4" t="s">
        <v>20</v>
      </c>
      <c r="AA1" s="5" t="s">
        <v>21</v>
      </c>
      <c r="AB1" s="7" t="s">
        <v>22</v>
      </c>
      <c r="AC1" s="8" t="s">
        <v>23</v>
      </c>
      <c r="AD1" s="5" t="s">
        <v>24</v>
      </c>
      <c r="AE1" s="6" t="s">
        <v>19</v>
      </c>
      <c r="AF1" s="5" t="s">
        <v>25</v>
      </c>
      <c r="AG1" s="5" t="s">
        <v>21</v>
      </c>
      <c r="AH1" s="7" t="s">
        <v>22</v>
      </c>
      <c r="AI1" s="8" t="s">
        <v>26</v>
      </c>
      <c r="AJ1" s="5" t="s">
        <v>27</v>
      </c>
      <c r="AK1" s="6" t="s">
        <v>28</v>
      </c>
      <c r="AL1" s="5" t="s">
        <v>29</v>
      </c>
      <c r="AM1" s="5" t="s">
        <v>21</v>
      </c>
      <c r="AN1" s="7" t="s">
        <v>30</v>
      </c>
      <c r="AO1" s="5" t="s">
        <v>31</v>
      </c>
      <c r="AP1" s="5" t="s">
        <v>32</v>
      </c>
      <c r="AQ1" s="6" t="s">
        <v>33</v>
      </c>
      <c r="AR1" s="5" t="s">
        <v>34</v>
      </c>
      <c r="AS1" s="5" t="s">
        <v>35</v>
      </c>
      <c r="AT1" s="5" t="s">
        <v>36</v>
      </c>
      <c r="AU1" s="5" t="s">
        <v>37</v>
      </c>
      <c r="AV1" s="5" t="s">
        <v>38</v>
      </c>
      <c r="AW1" s="5" t="s">
        <v>39</v>
      </c>
      <c r="AX1" s="5" t="s">
        <v>40</v>
      </c>
      <c r="AY1" s="5" t="s">
        <v>41</v>
      </c>
      <c r="AZ1" s="5" t="s">
        <v>42</v>
      </c>
      <c r="BA1" s="5"/>
      <c r="BB1" s="56" t="s">
        <v>43</v>
      </c>
      <c r="BC1" s="56" t="s">
        <v>44</v>
      </c>
      <c r="BD1" s="5" t="s">
        <v>45</v>
      </c>
      <c r="BE1" s="5" t="s">
        <v>46</v>
      </c>
      <c r="BF1" s="5" t="s">
        <v>47</v>
      </c>
      <c r="BG1" s="5" t="s">
        <v>48</v>
      </c>
      <c r="BH1" s="5" t="s">
        <v>49</v>
      </c>
      <c r="BI1" s="5" t="s">
        <v>50</v>
      </c>
      <c r="BJ1" s="5" t="s">
        <v>51</v>
      </c>
      <c r="BK1" s="5" t="s">
        <v>52</v>
      </c>
      <c r="BL1" s="5" t="s">
        <v>53</v>
      </c>
      <c r="BM1" s="5" t="s">
        <v>54</v>
      </c>
      <c r="BN1" s="5" t="s">
        <v>55</v>
      </c>
      <c r="BO1" s="5" t="s">
        <v>56</v>
      </c>
      <c r="BP1" s="5" t="s">
        <v>57</v>
      </c>
      <c r="BQ1" s="5" t="s">
        <v>58</v>
      </c>
      <c r="BR1" s="5" t="s">
        <v>59</v>
      </c>
      <c r="BS1" s="5" t="s">
        <v>60</v>
      </c>
      <c r="BT1" s="5" t="s">
        <v>61</v>
      </c>
      <c r="BU1" s="51" t="s">
        <v>62</v>
      </c>
      <c r="BV1" s="5" t="s">
        <v>63</v>
      </c>
      <c r="BW1" s="5" t="s">
        <v>64</v>
      </c>
      <c r="BX1" s="5" t="s">
        <v>65</v>
      </c>
      <c r="BY1" s="5" t="s">
        <v>66</v>
      </c>
    </row>
    <row r="2" spans="1:77">
      <c r="A2" s="63">
        <v>1</v>
      </c>
      <c r="B2" t="s">
        <v>67</v>
      </c>
      <c r="C2">
        <v>49</v>
      </c>
      <c r="D2">
        <v>56.4</v>
      </c>
      <c r="E2">
        <v>1.57</v>
      </c>
      <c r="F2" s="9">
        <v>23</v>
      </c>
      <c r="G2" s="52">
        <v>14.4</v>
      </c>
      <c r="H2">
        <v>68</v>
      </c>
      <c r="I2">
        <v>171</v>
      </c>
      <c r="J2" s="9">
        <v>15</v>
      </c>
      <c r="K2">
        <v>44.08</v>
      </c>
      <c r="L2">
        <v>32</v>
      </c>
      <c r="M2">
        <v>6</v>
      </c>
      <c r="N2">
        <v>80</v>
      </c>
      <c r="O2">
        <v>8</v>
      </c>
      <c r="Q2" s="9">
        <v>36</v>
      </c>
      <c r="R2">
        <v>43.4</v>
      </c>
      <c r="S2" s="10">
        <f>((R2*100)/Q2)-100</f>
        <v>20.555555555555557</v>
      </c>
      <c r="T2" s="11">
        <f>R2-Q2</f>
        <v>7.3999999999999986</v>
      </c>
      <c r="W2" s="12">
        <v>29.93421052631578</v>
      </c>
      <c r="X2" s="9">
        <v>35.19736842105263</v>
      </c>
      <c r="Y2" s="13">
        <v>33.881578947368425</v>
      </c>
      <c r="Z2" s="12">
        <v>42.105263157894733</v>
      </c>
      <c r="AA2" s="9">
        <v>29.276315789473685</v>
      </c>
      <c r="AB2" s="14">
        <v>41.776315789473685</v>
      </c>
      <c r="AC2" s="15">
        <v>6.3089753772835575</v>
      </c>
      <c r="AD2" s="16">
        <v>5.1810961080222393</v>
      </c>
      <c r="AE2" s="17">
        <v>5.2049245432883238</v>
      </c>
      <c r="AF2" s="16">
        <v>5.3637807783955518</v>
      </c>
      <c r="AG2" s="16">
        <v>6.237490071485305</v>
      </c>
      <c r="AH2" s="18">
        <v>7.8578236695790302</v>
      </c>
      <c r="AI2" s="19">
        <v>13.326086956521738</v>
      </c>
      <c r="AJ2" s="20">
        <v>22.239130434782609</v>
      </c>
      <c r="AK2" s="21">
        <v>21.224637681159422</v>
      </c>
      <c r="AL2" s="20">
        <v>19.920289855072465</v>
      </c>
      <c r="AM2" s="20">
        <v>20.572463768115945</v>
      </c>
      <c r="AN2" s="22">
        <v>14.340579710144928</v>
      </c>
      <c r="AO2">
        <v>205</v>
      </c>
      <c r="AP2">
        <v>204</v>
      </c>
      <c r="AQ2">
        <v>232</v>
      </c>
      <c r="AR2">
        <v>502</v>
      </c>
      <c r="AS2">
        <v>489</v>
      </c>
      <c r="AT2">
        <v>472</v>
      </c>
      <c r="AU2">
        <v>383</v>
      </c>
      <c r="AV2">
        <v>365</v>
      </c>
      <c r="AW2">
        <v>391</v>
      </c>
      <c r="AX2">
        <v>446</v>
      </c>
      <c r="AY2">
        <v>501</v>
      </c>
      <c r="AZ2">
        <v>403</v>
      </c>
      <c r="BA2" t="s">
        <v>67</v>
      </c>
      <c r="BB2" s="9">
        <v>2934.45</v>
      </c>
      <c r="BC2" s="9">
        <v>2130.6999999999998</v>
      </c>
      <c r="BD2" s="9">
        <v>363.93</v>
      </c>
      <c r="BE2" s="9">
        <v>219.76</v>
      </c>
      <c r="BF2" s="9">
        <v>74.930000000000007</v>
      </c>
      <c r="BG2" s="9">
        <v>104.37</v>
      </c>
      <c r="BH2" s="9">
        <v>201.09</v>
      </c>
      <c r="BI2" s="9">
        <v>78.09</v>
      </c>
      <c r="BJ2" s="60">
        <v>0</v>
      </c>
      <c r="BK2" s="9">
        <v>3.2</v>
      </c>
      <c r="BL2" s="9">
        <v>4.9000000000000004</v>
      </c>
      <c r="BM2" s="9">
        <v>6.5</v>
      </c>
      <c r="BN2" s="9">
        <v>26.2</v>
      </c>
      <c r="BO2" s="9">
        <v>8.6999999999999993</v>
      </c>
      <c r="BP2" s="9">
        <v>18.2</v>
      </c>
      <c r="BQ2" s="9">
        <v>2.2000000000000002</v>
      </c>
      <c r="BR2" s="9">
        <v>38.799999999999997</v>
      </c>
      <c r="BS2" s="9">
        <v>0.5</v>
      </c>
      <c r="BT2" s="9">
        <v>222.8</v>
      </c>
      <c r="BU2" s="9">
        <v>50.5</v>
      </c>
      <c r="BV2" s="9">
        <v>378.4</v>
      </c>
      <c r="BW2" s="9">
        <v>75.3</v>
      </c>
      <c r="BX2" s="9">
        <v>17.8</v>
      </c>
      <c r="BY2" s="9">
        <v>6.6</v>
      </c>
    </row>
    <row r="3" spans="1:77">
      <c r="A3" s="63">
        <v>2</v>
      </c>
      <c r="B3" t="s">
        <v>68</v>
      </c>
      <c r="C3">
        <v>48</v>
      </c>
      <c r="D3">
        <v>72.400000000000006</v>
      </c>
      <c r="E3">
        <v>1.74</v>
      </c>
      <c r="F3" s="9">
        <v>24</v>
      </c>
      <c r="G3" s="52">
        <v>11.1</v>
      </c>
      <c r="H3">
        <v>42</v>
      </c>
      <c r="I3">
        <v>172</v>
      </c>
      <c r="J3" s="9">
        <v>13</v>
      </c>
      <c r="K3">
        <v>53.55</v>
      </c>
      <c r="L3">
        <v>10</v>
      </c>
      <c r="M3">
        <v>6</v>
      </c>
      <c r="N3">
        <v>60</v>
      </c>
      <c r="O3">
        <v>8</v>
      </c>
      <c r="Q3">
        <v>80.900000000000006</v>
      </c>
      <c r="R3" s="23">
        <v>87</v>
      </c>
      <c r="S3" s="10">
        <f t="shared" ref="S3:S8" si="0">((R3*100)/Q3)-100</f>
        <v>7.5401730531520315</v>
      </c>
      <c r="T3" s="11">
        <f t="shared" ref="T3:T19" si="1">R3-Q3</f>
        <v>6.0999999999999943</v>
      </c>
      <c r="W3" s="12">
        <v>29.93421052631578</v>
      </c>
      <c r="X3" s="9">
        <v>27.30263157894737</v>
      </c>
      <c r="Y3" s="13">
        <v>29.60526315789474</v>
      </c>
      <c r="Z3" s="12">
        <v>25</v>
      </c>
      <c r="AA3" s="9">
        <v>35.85526315789474</v>
      </c>
      <c r="AB3" s="14">
        <v>33.55263157894737</v>
      </c>
      <c r="AC3" s="15">
        <v>2.6155679110405083</v>
      </c>
      <c r="AD3" s="16">
        <v>2.5758538522637013</v>
      </c>
      <c r="AE3" s="17">
        <v>2.9888800635424939</v>
      </c>
      <c r="AF3" s="16">
        <v>4.1088165210484506</v>
      </c>
      <c r="AG3" s="16">
        <v>4.5774424146147723</v>
      </c>
      <c r="AH3" s="18">
        <v>4.5377283558379657</v>
      </c>
      <c r="AI3" s="19">
        <v>13.978260869565217</v>
      </c>
      <c r="AJ3" s="20">
        <v>26.514492753623188</v>
      </c>
      <c r="AK3" s="21">
        <v>18.905797101449277</v>
      </c>
      <c r="AL3" s="20">
        <v>14.413043478260869</v>
      </c>
      <c r="AM3" s="20">
        <v>20.355072463768121</v>
      </c>
      <c r="AN3" s="22">
        <v>16.297101449275363</v>
      </c>
      <c r="AO3">
        <v>248</v>
      </c>
      <c r="AP3">
        <v>231</v>
      </c>
      <c r="AQ3">
        <v>375</v>
      </c>
      <c r="AR3">
        <v>316</v>
      </c>
      <c r="AS3">
        <v>310</v>
      </c>
      <c r="AT3">
        <v>456</v>
      </c>
      <c r="AU3">
        <v>289</v>
      </c>
      <c r="AV3">
        <v>286</v>
      </c>
      <c r="AW3">
        <v>388</v>
      </c>
      <c r="AX3">
        <v>344</v>
      </c>
      <c r="AY3">
        <v>366</v>
      </c>
      <c r="AZ3">
        <v>403</v>
      </c>
      <c r="BA3" t="s">
        <v>68</v>
      </c>
    </row>
    <row r="4" spans="1:77">
      <c r="A4" s="63">
        <v>3</v>
      </c>
      <c r="B4" s="33" t="s">
        <v>69</v>
      </c>
      <c r="C4">
        <v>42</v>
      </c>
      <c r="D4">
        <v>63.2</v>
      </c>
      <c r="E4">
        <v>1.75</v>
      </c>
      <c r="F4" s="9">
        <v>24</v>
      </c>
      <c r="G4" s="52">
        <v>15.3</v>
      </c>
      <c r="H4">
        <v>49</v>
      </c>
      <c r="I4">
        <v>178</v>
      </c>
      <c r="J4" s="9">
        <v>13</v>
      </c>
      <c r="K4">
        <v>56.7</v>
      </c>
      <c r="L4">
        <v>15</v>
      </c>
      <c r="M4">
        <v>5</v>
      </c>
      <c r="N4">
        <v>80</v>
      </c>
      <c r="O4">
        <v>8</v>
      </c>
      <c r="Q4">
        <v>28.18</v>
      </c>
      <c r="R4" s="24">
        <v>39.450000000000003</v>
      </c>
      <c r="S4" s="10">
        <f t="shared" si="0"/>
        <v>39.992902767920526</v>
      </c>
      <c r="T4" s="11">
        <f t="shared" si="1"/>
        <v>11.270000000000003</v>
      </c>
      <c r="W4" s="12">
        <v>26.973684210526315</v>
      </c>
      <c r="X4" s="9">
        <v>20.723684210526315</v>
      </c>
      <c r="Y4" s="13">
        <v>23.35526315789474</v>
      </c>
      <c r="Z4" s="12">
        <v>12.171052631578931</v>
      </c>
      <c r="AA4" s="9">
        <v>31.25</v>
      </c>
      <c r="AB4" s="14">
        <v>24.013157894736835</v>
      </c>
      <c r="AC4" s="15">
        <v>3.0683081810961079</v>
      </c>
      <c r="AD4" s="16">
        <v>2.8935663224781569</v>
      </c>
      <c r="AE4" s="17">
        <v>2.7744241461477359</v>
      </c>
      <c r="AF4" s="16">
        <v>3.513105639396346</v>
      </c>
      <c r="AG4" s="16">
        <v>4.3550436854646541</v>
      </c>
      <c r="AH4" s="18">
        <v>4.3153296266878467</v>
      </c>
      <c r="AI4" s="19">
        <v>13.181159420289854</v>
      </c>
      <c r="AJ4" s="20">
        <v>21.94927536231884</v>
      </c>
      <c r="AK4" s="21">
        <v>20.644927536231886</v>
      </c>
      <c r="AL4" s="20">
        <v>12.963768115942027</v>
      </c>
      <c r="AM4" s="20">
        <v>13.905797101449275</v>
      </c>
      <c r="AN4" s="22">
        <v>11.442028985507246</v>
      </c>
      <c r="AO4">
        <v>242</v>
      </c>
      <c r="AP4">
        <v>239</v>
      </c>
      <c r="AQ4">
        <v>361</v>
      </c>
      <c r="AR4">
        <v>235</v>
      </c>
      <c r="AS4">
        <v>218</v>
      </c>
      <c r="AT4">
        <v>465</v>
      </c>
      <c r="AU4">
        <v>335</v>
      </c>
      <c r="AV4">
        <v>342</v>
      </c>
      <c r="AW4">
        <v>363</v>
      </c>
      <c r="AX4">
        <v>312</v>
      </c>
      <c r="AY4">
        <v>347</v>
      </c>
      <c r="AZ4">
        <v>336</v>
      </c>
      <c r="BA4" s="33" t="s">
        <v>69</v>
      </c>
      <c r="BB4" s="57"/>
      <c r="BC4" s="57"/>
    </row>
    <row r="5" spans="1:77">
      <c r="A5" s="63">
        <v>4</v>
      </c>
      <c r="B5" t="s">
        <v>70</v>
      </c>
      <c r="C5">
        <v>49</v>
      </c>
      <c r="D5">
        <v>63.6</v>
      </c>
      <c r="E5">
        <v>1.73</v>
      </c>
      <c r="F5" s="9">
        <v>21</v>
      </c>
      <c r="G5" s="52">
        <v>8.1</v>
      </c>
      <c r="H5">
        <v>56</v>
      </c>
      <c r="I5">
        <v>171</v>
      </c>
      <c r="J5" s="9">
        <v>13</v>
      </c>
      <c r="K5" s="27">
        <v>54.43</v>
      </c>
      <c r="L5">
        <v>20</v>
      </c>
      <c r="M5">
        <v>5</v>
      </c>
      <c r="N5">
        <v>60</v>
      </c>
      <c r="O5">
        <v>6</v>
      </c>
      <c r="Q5" s="25">
        <v>35.450000000000003</v>
      </c>
      <c r="R5" s="25">
        <v>48.1</v>
      </c>
      <c r="S5" s="10">
        <f t="shared" si="0"/>
        <v>35.684062059238357</v>
      </c>
      <c r="T5" s="11">
        <f t="shared" si="1"/>
        <v>12.649999999999999</v>
      </c>
      <c r="W5" s="12">
        <v>33.55263157894737</v>
      </c>
      <c r="X5" s="9">
        <v>29.93421052631578</v>
      </c>
      <c r="Y5" s="13">
        <v>24.671052631578931</v>
      </c>
      <c r="Z5" s="12">
        <v>25.328947368421055</v>
      </c>
      <c r="AA5" s="9">
        <v>25</v>
      </c>
      <c r="AB5" s="14">
        <v>33.55263157894737</v>
      </c>
      <c r="AC5" s="15">
        <v>2.5202541699761714</v>
      </c>
      <c r="AD5" s="16">
        <v>2.8300238284352659</v>
      </c>
      <c r="AE5" s="17">
        <v>2.4487688641779188</v>
      </c>
      <c r="AF5" s="16">
        <v>3.3224781572676725</v>
      </c>
      <c r="AG5" s="16">
        <v>5.1572676727561548</v>
      </c>
      <c r="AH5" s="18">
        <v>4.1008737092930891</v>
      </c>
      <c r="AI5" s="15">
        <v>12.963768115942027</v>
      </c>
      <c r="AJ5" s="16">
        <v>27.166666666666668</v>
      </c>
      <c r="AK5" s="17">
        <v>20.427536231884062</v>
      </c>
      <c r="AL5" s="16">
        <v>13.688405797101449</v>
      </c>
      <c r="AM5" s="16">
        <v>16.152173913043477</v>
      </c>
      <c r="AN5" s="18">
        <v>15.572463768115941</v>
      </c>
      <c r="AO5">
        <v>180</v>
      </c>
      <c r="AP5">
        <v>171</v>
      </c>
      <c r="AQ5">
        <v>270</v>
      </c>
      <c r="AR5">
        <v>222</v>
      </c>
      <c r="AS5">
        <v>212</v>
      </c>
      <c r="AT5">
        <v>381</v>
      </c>
      <c r="AU5">
        <v>399</v>
      </c>
      <c r="AV5">
        <v>382</v>
      </c>
      <c r="AW5">
        <v>391</v>
      </c>
      <c r="AX5">
        <v>446</v>
      </c>
      <c r="AY5">
        <v>227</v>
      </c>
      <c r="AZ5">
        <v>261</v>
      </c>
      <c r="BA5" t="s">
        <v>70</v>
      </c>
      <c r="BB5" s="9">
        <v>2181.9899999999998</v>
      </c>
      <c r="BC5" s="9">
        <v>422.86</v>
      </c>
      <c r="BD5" s="9">
        <v>27.91</v>
      </c>
      <c r="BE5" s="9">
        <v>59.84</v>
      </c>
      <c r="BF5" s="9">
        <v>935.1</v>
      </c>
      <c r="BG5" s="9">
        <v>0.5</v>
      </c>
      <c r="BH5" s="9">
        <v>13.5</v>
      </c>
      <c r="BI5" s="9">
        <v>5.0999999999999996</v>
      </c>
      <c r="BJ5" s="9">
        <v>0.5</v>
      </c>
      <c r="BK5" s="9">
        <v>45.1</v>
      </c>
      <c r="BL5" s="9">
        <v>162.19999999999999</v>
      </c>
      <c r="BM5" s="9">
        <v>3.8</v>
      </c>
    </row>
    <row r="6" spans="1:77">
      <c r="A6" s="63">
        <v>5</v>
      </c>
      <c r="B6" t="s">
        <v>71</v>
      </c>
      <c r="C6">
        <v>30</v>
      </c>
      <c r="D6">
        <v>62.4</v>
      </c>
      <c r="E6">
        <v>1.69</v>
      </c>
      <c r="F6" s="9">
        <v>22</v>
      </c>
      <c r="G6" s="52">
        <v>6.9</v>
      </c>
      <c r="H6">
        <v>60</v>
      </c>
      <c r="I6">
        <v>190</v>
      </c>
      <c r="J6" s="9">
        <v>12</v>
      </c>
      <c r="K6">
        <v>58.49</v>
      </c>
      <c r="L6">
        <v>11</v>
      </c>
      <c r="M6">
        <v>5</v>
      </c>
      <c r="N6">
        <v>30</v>
      </c>
      <c r="O6">
        <v>6</v>
      </c>
      <c r="Q6" s="9">
        <v>30</v>
      </c>
      <c r="R6" s="25">
        <v>35.200000000000003</v>
      </c>
      <c r="S6" s="26">
        <f t="shared" si="0"/>
        <v>17.333333333333343</v>
      </c>
      <c r="T6" s="11">
        <f t="shared" si="1"/>
        <v>5.2000000000000028</v>
      </c>
      <c r="W6" s="12">
        <v>36.84210526315789</v>
      </c>
      <c r="X6" s="9">
        <v>28.28947368421052</v>
      </c>
      <c r="Y6" s="13">
        <v>25.328947368421055</v>
      </c>
      <c r="Z6" s="12">
        <v>24.671052631578931</v>
      </c>
      <c r="AA6" s="9">
        <v>23.026315789473671</v>
      </c>
      <c r="AB6" s="14">
        <v>43.092105263157897</v>
      </c>
      <c r="AC6" s="15">
        <v>3.544876886417792</v>
      </c>
      <c r="AD6" s="16">
        <v>4.0373312152501981</v>
      </c>
      <c r="AE6" s="17">
        <v>4.3153296266878467</v>
      </c>
      <c r="AF6" s="16">
        <v>2.7347100873709289</v>
      </c>
      <c r="AG6" s="16">
        <v>4.4106433677521801</v>
      </c>
      <c r="AH6" s="18">
        <v>4.6568705321683863</v>
      </c>
      <c r="AI6" s="19">
        <v>13.905797101449275</v>
      </c>
      <c r="AJ6" s="20">
        <v>16.369565217391305</v>
      </c>
      <c r="AK6" s="21">
        <v>20.137681159420293</v>
      </c>
      <c r="AL6" s="20">
        <v>9.6304347826086953</v>
      </c>
      <c r="AM6" s="20">
        <v>12.746376811594201</v>
      </c>
      <c r="AN6" s="22">
        <v>8.3985507246376816</v>
      </c>
      <c r="AO6">
        <v>132</v>
      </c>
      <c r="AP6">
        <v>175</v>
      </c>
      <c r="AQ6">
        <v>226</v>
      </c>
      <c r="AR6">
        <v>100</v>
      </c>
      <c r="AS6">
        <v>62</v>
      </c>
      <c r="AT6">
        <v>65</v>
      </c>
      <c r="AU6">
        <v>415</v>
      </c>
      <c r="AV6">
        <v>395</v>
      </c>
      <c r="AW6">
        <v>441</v>
      </c>
      <c r="AX6">
        <v>316</v>
      </c>
      <c r="AY6">
        <v>317</v>
      </c>
      <c r="AZ6">
        <v>321</v>
      </c>
      <c r="BA6" t="s">
        <v>71</v>
      </c>
      <c r="BB6" s="57"/>
      <c r="BC6" s="57"/>
    </row>
    <row r="7" spans="1:77">
      <c r="A7" s="63">
        <v>6</v>
      </c>
      <c r="B7" t="s">
        <v>72</v>
      </c>
      <c r="C7">
        <v>42</v>
      </c>
      <c r="D7">
        <v>69.400000000000006</v>
      </c>
      <c r="E7">
        <v>1.72</v>
      </c>
      <c r="F7" s="9">
        <v>23</v>
      </c>
      <c r="G7" s="52">
        <v>10.7</v>
      </c>
      <c r="H7">
        <v>52</v>
      </c>
      <c r="I7">
        <v>178</v>
      </c>
      <c r="J7" s="9">
        <v>11</v>
      </c>
      <c r="K7">
        <v>63.82</v>
      </c>
      <c r="L7">
        <v>7</v>
      </c>
      <c r="M7">
        <v>6</v>
      </c>
      <c r="N7">
        <v>70</v>
      </c>
      <c r="O7">
        <v>8</v>
      </c>
      <c r="Q7">
        <v>32.9</v>
      </c>
      <c r="R7">
        <v>33.19</v>
      </c>
      <c r="S7" s="10">
        <f t="shared" si="0"/>
        <v>0.88145896656534717</v>
      </c>
      <c r="T7" s="11">
        <f t="shared" si="1"/>
        <v>0.28999999999999915</v>
      </c>
      <c r="W7" s="12">
        <v>18.092105263157904</v>
      </c>
      <c r="X7" s="9">
        <v>23.68421052631578</v>
      </c>
      <c r="Y7" s="13">
        <v>49.342105263157897</v>
      </c>
      <c r="Z7" s="12">
        <v>26.315789473684205</v>
      </c>
      <c r="AA7" s="9">
        <v>17.43421052631578</v>
      </c>
      <c r="AB7" s="14">
        <v>27.6315789473684</v>
      </c>
      <c r="AC7" s="15">
        <v>4.0373312152501981</v>
      </c>
      <c r="AD7" s="16">
        <v>4.3153296266878467</v>
      </c>
      <c r="AE7" s="17">
        <v>4.4027005559968222</v>
      </c>
      <c r="AF7" s="16">
        <v>3.9658459094519456</v>
      </c>
      <c r="AG7" s="16">
        <v>4.6568705321683863</v>
      </c>
      <c r="AH7" s="18">
        <v>4.5456711675933272</v>
      </c>
      <c r="AI7" s="19">
        <v>14.268115942028984</v>
      </c>
      <c r="AJ7" s="20">
        <v>15.862318840579709</v>
      </c>
      <c r="AK7" s="21">
        <v>21.442028985507246</v>
      </c>
      <c r="AL7" s="20">
        <v>8.6159420289855078</v>
      </c>
      <c r="AM7" s="20">
        <v>7.0942028985507246</v>
      </c>
      <c r="AN7" s="22">
        <v>11.369565217391303</v>
      </c>
      <c r="AO7">
        <v>159</v>
      </c>
      <c r="AP7">
        <v>160</v>
      </c>
      <c r="AQ7">
        <v>259</v>
      </c>
      <c r="AR7">
        <v>126</v>
      </c>
      <c r="AS7">
        <v>120</v>
      </c>
      <c r="AT7">
        <v>175</v>
      </c>
      <c r="AU7">
        <v>273</v>
      </c>
      <c r="AV7">
        <v>261</v>
      </c>
      <c r="AW7">
        <v>276</v>
      </c>
      <c r="AX7">
        <v>324</v>
      </c>
      <c r="AY7">
        <v>352</v>
      </c>
      <c r="AZ7">
        <v>450</v>
      </c>
      <c r="BA7" t="s">
        <v>72</v>
      </c>
      <c r="BB7" s="57"/>
      <c r="BC7" s="57"/>
    </row>
    <row r="8" spans="1:77">
      <c r="A8" s="63">
        <v>8</v>
      </c>
      <c r="B8" t="s">
        <v>73</v>
      </c>
      <c r="C8">
        <v>36</v>
      </c>
      <c r="D8">
        <v>66.599999999999994</v>
      </c>
      <c r="E8">
        <v>1.76</v>
      </c>
      <c r="F8" s="53">
        <v>21.500516528925619</v>
      </c>
      <c r="G8" s="52">
        <v>4.3</v>
      </c>
      <c r="H8">
        <v>52</v>
      </c>
      <c r="I8">
        <v>184</v>
      </c>
      <c r="J8" s="9">
        <v>12</v>
      </c>
      <c r="K8" s="25">
        <v>61.1</v>
      </c>
      <c r="L8">
        <v>4</v>
      </c>
      <c r="M8">
        <v>5</v>
      </c>
      <c r="N8">
        <v>60</v>
      </c>
      <c r="O8">
        <v>6</v>
      </c>
      <c r="Q8">
        <v>76.3</v>
      </c>
      <c r="R8" s="27">
        <v>64.8</v>
      </c>
      <c r="S8" s="28">
        <f t="shared" si="0"/>
        <v>-15.072083879423332</v>
      </c>
      <c r="T8" s="29">
        <f t="shared" si="1"/>
        <v>-11.5</v>
      </c>
      <c r="W8" s="12">
        <v>30.592105263157904</v>
      </c>
      <c r="X8" s="9">
        <v>32.56578947368422</v>
      </c>
      <c r="Y8" s="13">
        <v>37.5</v>
      </c>
      <c r="Z8" s="12">
        <v>30.592105263157904</v>
      </c>
      <c r="AA8" s="9">
        <v>31.907894736842096</v>
      </c>
      <c r="AB8" s="14">
        <v>28.28947368421052</v>
      </c>
      <c r="AC8" s="15">
        <v>4.9904686258935653</v>
      </c>
      <c r="AD8" s="16">
        <v>4.5694996028594108</v>
      </c>
      <c r="AE8" s="17">
        <v>5.1890389197776008</v>
      </c>
      <c r="AF8" s="16">
        <v>4.4980142970611583</v>
      </c>
      <c r="AG8" s="16">
        <v>4.9904686258935653</v>
      </c>
      <c r="AH8" s="18">
        <v>5.808578236695789</v>
      </c>
      <c r="AI8" s="19">
        <v>16.442028985507246</v>
      </c>
      <c r="AJ8" s="20">
        <v>15.934782608695651</v>
      </c>
      <c r="AK8" s="21">
        <v>20.065217391304351</v>
      </c>
      <c r="AL8" s="20">
        <v>12.601449275362318</v>
      </c>
      <c r="AM8" s="20">
        <v>13.39855072463768</v>
      </c>
      <c r="AN8" s="22">
        <v>12.673913043478262</v>
      </c>
      <c r="AO8">
        <v>110</v>
      </c>
      <c r="AP8">
        <v>102</v>
      </c>
      <c r="AQ8">
        <v>119</v>
      </c>
      <c r="AR8">
        <v>122</v>
      </c>
      <c r="AS8">
        <v>113</v>
      </c>
      <c r="AT8">
        <v>124</v>
      </c>
      <c r="AU8">
        <v>365</v>
      </c>
      <c r="AV8">
        <v>351</v>
      </c>
      <c r="AW8">
        <v>387</v>
      </c>
      <c r="AX8">
        <v>325</v>
      </c>
      <c r="AY8">
        <v>408</v>
      </c>
      <c r="AZ8">
        <v>398</v>
      </c>
      <c r="BA8" t="s">
        <v>73</v>
      </c>
      <c r="BB8" s="58"/>
      <c r="BC8" s="58"/>
    </row>
    <row r="9" spans="1:77">
      <c r="A9" s="63">
        <v>8</v>
      </c>
      <c r="B9" t="s">
        <v>74</v>
      </c>
      <c r="C9">
        <v>39</v>
      </c>
      <c r="D9">
        <v>67.2</v>
      </c>
      <c r="E9">
        <v>1.65</v>
      </c>
      <c r="F9" s="53">
        <v>24.683195592286506</v>
      </c>
      <c r="G9" s="54">
        <v>4.8</v>
      </c>
      <c r="H9">
        <v>57</v>
      </c>
      <c r="I9">
        <v>181</v>
      </c>
      <c r="J9" s="9">
        <v>11</v>
      </c>
      <c r="K9">
        <v>62.46</v>
      </c>
      <c r="L9">
        <v>8</v>
      </c>
      <c r="M9">
        <v>6</v>
      </c>
      <c r="N9">
        <v>70</v>
      </c>
      <c r="O9">
        <v>8</v>
      </c>
      <c r="Q9" s="9">
        <v>40</v>
      </c>
      <c r="R9">
        <v>59.24</v>
      </c>
      <c r="S9" s="10">
        <f>((R9*100)/Q9)-100</f>
        <v>48.099999999999994</v>
      </c>
      <c r="T9" s="11">
        <f t="shared" si="1"/>
        <v>19.240000000000002</v>
      </c>
      <c r="W9" s="12">
        <v>35.526315789473685</v>
      </c>
      <c r="X9" s="9">
        <v>24.013157894736835</v>
      </c>
      <c r="Y9" s="13">
        <v>38.48684210526315</v>
      </c>
      <c r="Z9" s="12">
        <v>32.200000000000003</v>
      </c>
      <c r="AA9" s="9">
        <v>21.5</v>
      </c>
      <c r="AB9" s="14">
        <v>30.2</v>
      </c>
      <c r="AC9" s="15">
        <v>3.8467037331215246</v>
      </c>
      <c r="AD9" s="16">
        <v>4.6886417791898323</v>
      </c>
      <c r="AE9" s="17">
        <v>4.0135027799841136</v>
      </c>
      <c r="AF9" s="30">
        <v>3.4972200158856235</v>
      </c>
      <c r="AG9" s="30">
        <v>5.0460683081810958</v>
      </c>
      <c r="AH9" s="31">
        <v>5.2208101667990467</v>
      </c>
      <c r="AI9" s="19">
        <v>8.4710144927536231</v>
      </c>
      <c r="AJ9" s="20">
        <v>17.456521739130434</v>
      </c>
      <c r="AK9" s="21">
        <v>14.702898550724639</v>
      </c>
      <c r="AL9" s="20">
        <v>9.1231884057970998</v>
      </c>
      <c r="AM9" s="20">
        <v>11.442028985507246</v>
      </c>
      <c r="AN9" s="22">
        <v>9.9927536231884062</v>
      </c>
      <c r="AO9">
        <v>173</v>
      </c>
      <c r="AP9">
        <v>161</v>
      </c>
      <c r="AQ9">
        <v>288</v>
      </c>
      <c r="AR9">
        <v>235</v>
      </c>
      <c r="AS9">
        <v>218</v>
      </c>
      <c r="AT9">
        <v>465</v>
      </c>
      <c r="AU9">
        <v>273</v>
      </c>
      <c r="AV9">
        <v>263</v>
      </c>
      <c r="AW9">
        <v>253</v>
      </c>
      <c r="AX9">
        <v>314</v>
      </c>
      <c r="AY9">
        <v>326</v>
      </c>
      <c r="AZ9">
        <v>352</v>
      </c>
      <c r="BA9" t="s">
        <v>74</v>
      </c>
      <c r="BB9" s="57"/>
      <c r="BC9" s="57"/>
    </row>
    <row r="10" spans="1:77">
      <c r="A10" s="63">
        <v>9</v>
      </c>
      <c r="B10" t="s">
        <v>75</v>
      </c>
      <c r="C10">
        <v>37</v>
      </c>
      <c r="D10">
        <v>95.4</v>
      </c>
      <c r="E10" s="25">
        <v>1.8</v>
      </c>
      <c r="F10" s="53">
        <v>29.444444444444443</v>
      </c>
      <c r="G10" s="54">
        <v>16.7</v>
      </c>
      <c r="H10">
        <v>56</v>
      </c>
      <c r="I10">
        <v>183</v>
      </c>
      <c r="J10" s="9">
        <v>15</v>
      </c>
      <c r="K10">
        <v>44.64</v>
      </c>
      <c r="L10">
        <v>4</v>
      </c>
      <c r="M10">
        <v>5</v>
      </c>
      <c r="N10">
        <v>50</v>
      </c>
      <c r="O10">
        <v>8</v>
      </c>
      <c r="Q10" s="27">
        <v>68.5</v>
      </c>
      <c r="R10" s="32">
        <v>74.319999999999993</v>
      </c>
      <c r="S10" s="10">
        <f>((R10*100)/Q10)-100</f>
        <v>8.4963503649634902</v>
      </c>
      <c r="T10" s="11">
        <f t="shared" si="1"/>
        <v>5.8199999999999932</v>
      </c>
      <c r="W10" s="12">
        <v>30.921052631578945</v>
      </c>
      <c r="X10" s="9">
        <v>36.513157894736835</v>
      </c>
      <c r="Y10" s="13">
        <v>40.131578947368418</v>
      </c>
      <c r="Z10" s="12">
        <v>33.700000000000003</v>
      </c>
      <c r="AA10" s="9">
        <v>29.5</v>
      </c>
      <c r="AB10" s="14">
        <v>33.9</v>
      </c>
      <c r="AC10" s="15">
        <v>3.4813343923749005</v>
      </c>
      <c r="AD10" s="16">
        <v>4.4344718030182682</v>
      </c>
      <c r="AE10" s="17">
        <v>4.0452740270055596</v>
      </c>
      <c r="AF10" s="30">
        <v>2.6393963463065928</v>
      </c>
      <c r="AG10" s="30">
        <v>5.0460683081810958</v>
      </c>
      <c r="AH10" s="31">
        <v>5.2208101667990467</v>
      </c>
      <c r="AI10" s="19">
        <v>9.6304347826086953</v>
      </c>
      <c r="AJ10" s="20">
        <v>20.355072463768121</v>
      </c>
      <c r="AK10" s="21">
        <v>14.920289855072465</v>
      </c>
      <c r="AL10" s="20">
        <v>9.920289855072463</v>
      </c>
      <c r="AM10" s="20">
        <v>10.499999999999998</v>
      </c>
      <c r="AN10" s="22">
        <v>9.920289855072463</v>
      </c>
      <c r="AO10">
        <v>198</v>
      </c>
      <c r="AP10">
        <v>191</v>
      </c>
      <c r="AQ10">
        <v>220</v>
      </c>
      <c r="AR10">
        <v>202</v>
      </c>
      <c r="AS10">
        <v>199</v>
      </c>
      <c r="AT10">
        <v>249</v>
      </c>
      <c r="AU10">
        <v>323</v>
      </c>
      <c r="AV10">
        <v>334</v>
      </c>
      <c r="AW10">
        <v>359</v>
      </c>
      <c r="AX10">
        <v>345</v>
      </c>
      <c r="AY10">
        <v>359</v>
      </c>
      <c r="AZ10">
        <v>408</v>
      </c>
      <c r="BA10" t="s">
        <v>75</v>
      </c>
      <c r="BB10" s="57"/>
      <c r="BC10" s="57"/>
    </row>
    <row r="11" spans="1:77">
      <c r="A11" s="63">
        <v>10</v>
      </c>
      <c r="B11" t="s">
        <v>76</v>
      </c>
      <c r="C11">
        <v>49</v>
      </c>
      <c r="D11">
        <v>56.9</v>
      </c>
      <c r="E11">
        <v>1.61</v>
      </c>
      <c r="F11" s="53">
        <v>21.951313606728132</v>
      </c>
      <c r="G11">
        <v>8.4</v>
      </c>
      <c r="H11">
        <v>58</v>
      </c>
      <c r="I11">
        <v>171</v>
      </c>
      <c r="J11" s="9">
        <v>13</v>
      </c>
      <c r="K11">
        <v>53.47</v>
      </c>
      <c r="L11">
        <v>10</v>
      </c>
      <c r="M11">
        <v>3</v>
      </c>
      <c r="N11">
        <v>40</v>
      </c>
      <c r="O11">
        <v>8</v>
      </c>
      <c r="Q11" s="33">
        <v>69.5</v>
      </c>
      <c r="R11" s="33">
        <v>85.2</v>
      </c>
      <c r="S11" s="10">
        <f>((R11*100)/Q11)-100</f>
        <v>22.589928057553962</v>
      </c>
      <c r="T11" s="11">
        <f t="shared" si="1"/>
        <v>15.700000000000003</v>
      </c>
      <c r="W11" s="12">
        <v>27.30263157894737</v>
      </c>
      <c r="X11" s="9">
        <v>38.48684210526315</v>
      </c>
      <c r="Y11" s="13">
        <v>43.421052631578952</v>
      </c>
      <c r="Z11" s="34">
        <v>33.200000000000003</v>
      </c>
      <c r="AA11" s="9">
        <v>32.4</v>
      </c>
      <c r="AB11" s="35">
        <v>39.799999999999997</v>
      </c>
      <c r="AC11" s="15">
        <v>3.409849086576648</v>
      </c>
      <c r="AD11" s="16">
        <v>4.3312152501985697</v>
      </c>
      <c r="AE11" s="17">
        <v>4.0135027799841136</v>
      </c>
      <c r="AF11" s="30">
        <v>3.1</v>
      </c>
      <c r="AG11" s="30">
        <v>4.8</v>
      </c>
      <c r="AH11" s="31">
        <v>4.9000000000000004</v>
      </c>
      <c r="AI11" s="19">
        <v>8.6159420289855078</v>
      </c>
      <c r="AJ11" s="20">
        <v>18.833333333333336</v>
      </c>
      <c r="AK11" s="21">
        <v>14.630434782608695</v>
      </c>
      <c r="AL11" s="36"/>
      <c r="AM11" s="36"/>
      <c r="AN11" s="37"/>
      <c r="AO11">
        <v>188</v>
      </c>
      <c r="AP11">
        <v>181</v>
      </c>
      <c r="AQ11">
        <v>211</v>
      </c>
      <c r="AR11" s="38">
        <v>161</v>
      </c>
      <c r="AS11" s="39">
        <v>172</v>
      </c>
      <c r="AT11" s="40">
        <v>251</v>
      </c>
      <c r="AU11">
        <v>319</v>
      </c>
      <c r="AV11">
        <v>322</v>
      </c>
      <c r="AW11">
        <v>341</v>
      </c>
      <c r="AX11">
        <v>298</v>
      </c>
      <c r="AY11">
        <v>294</v>
      </c>
      <c r="AZ11" s="35">
        <v>456</v>
      </c>
      <c r="BA11" t="s">
        <v>76</v>
      </c>
      <c r="BB11" s="57"/>
      <c r="BC11" s="57"/>
    </row>
    <row r="12" spans="1:77">
      <c r="A12" s="64">
        <v>16</v>
      </c>
      <c r="B12" s="65" t="s">
        <v>77</v>
      </c>
      <c r="C12">
        <v>41</v>
      </c>
      <c r="D12">
        <v>66.5</v>
      </c>
      <c r="E12">
        <v>1.69</v>
      </c>
      <c r="F12" s="9">
        <v>23.283498476944086</v>
      </c>
      <c r="G12" s="9">
        <v>0</v>
      </c>
      <c r="H12">
        <v>52</v>
      </c>
      <c r="I12">
        <f>(220-(C12))</f>
        <v>179</v>
      </c>
      <c r="J12" s="9">
        <v>13.39</v>
      </c>
      <c r="K12">
        <v>53.23</v>
      </c>
      <c r="L12">
        <v>8</v>
      </c>
      <c r="M12">
        <v>5</v>
      </c>
      <c r="N12">
        <v>70</v>
      </c>
      <c r="O12">
        <v>8</v>
      </c>
      <c r="P12">
        <v>3</v>
      </c>
      <c r="Q12" s="30">
        <v>54</v>
      </c>
      <c r="R12" s="30">
        <v>74</v>
      </c>
      <c r="S12" s="10">
        <f t="shared" ref="S12:S19" si="2">((R12*100)/Q12)-100</f>
        <v>37.037037037037038</v>
      </c>
      <c r="T12" s="11">
        <f t="shared" si="1"/>
        <v>20</v>
      </c>
      <c r="W12" s="12">
        <v>16.516516516516504</v>
      </c>
      <c r="X12" s="30">
        <v>19.2</v>
      </c>
      <c r="Y12" s="13">
        <v>20.420420420420413</v>
      </c>
      <c r="Z12" s="12">
        <v>13.213213213213223</v>
      </c>
      <c r="AA12" s="9">
        <v>10.510510510510514</v>
      </c>
      <c r="AB12" s="14">
        <v>27.027027027027032</v>
      </c>
      <c r="AC12" s="15">
        <v>4.0999999999999996</v>
      </c>
      <c r="AD12" s="16">
        <v>4.2</v>
      </c>
      <c r="AE12" s="17">
        <v>3.7672756155679106</v>
      </c>
      <c r="AF12" s="16">
        <v>5.4193804606830813</v>
      </c>
      <c r="AG12" s="16">
        <v>4.9030976965845898</v>
      </c>
      <c r="AH12" s="18">
        <v>4.5853852263701338</v>
      </c>
      <c r="AI12" s="19">
        <v>8.0362318840579707</v>
      </c>
      <c r="AJ12" s="20">
        <v>5.7898550724637685</v>
      </c>
      <c r="AK12" s="21">
        <v>9.7028985507246368</v>
      </c>
      <c r="AL12" s="20">
        <v>8.8333333333333339</v>
      </c>
      <c r="AM12" s="20">
        <v>10.355072463768115</v>
      </c>
      <c r="AN12" s="22">
        <v>10.065217391304348</v>
      </c>
      <c r="AO12">
        <v>102</v>
      </c>
      <c r="AP12" s="39">
        <v>105</v>
      </c>
      <c r="AQ12" s="41">
        <v>176</v>
      </c>
      <c r="AR12" s="38">
        <v>142</v>
      </c>
      <c r="AS12" s="39">
        <v>152</v>
      </c>
      <c r="AT12" s="40">
        <v>359</v>
      </c>
      <c r="AU12" s="42">
        <v>192</v>
      </c>
      <c r="AV12">
        <v>205</v>
      </c>
      <c r="AW12" s="43">
        <v>376</v>
      </c>
      <c r="AX12">
        <v>176</v>
      </c>
      <c r="AY12">
        <v>204</v>
      </c>
      <c r="AZ12" s="35">
        <v>329</v>
      </c>
      <c r="BA12" s="59" t="s">
        <v>77</v>
      </c>
      <c r="BB12" s="57"/>
      <c r="BC12" s="57"/>
    </row>
    <row r="13" spans="1:77">
      <c r="A13" s="64">
        <v>17</v>
      </c>
      <c r="B13" s="59" t="s">
        <v>78</v>
      </c>
      <c r="C13">
        <v>39</v>
      </c>
      <c r="D13">
        <v>46.6</v>
      </c>
      <c r="E13">
        <v>1.53</v>
      </c>
      <c r="F13" s="9">
        <v>19.906873424751165</v>
      </c>
      <c r="G13" s="9">
        <v>6.3624797317661574</v>
      </c>
      <c r="H13">
        <v>45</v>
      </c>
      <c r="I13">
        <f t="shared" ref="I13:I19" si="3">(220-(C13))</f>
        <v>181</v>
      </c>
      <c r="J13" s="9">
        <v>11.1</v>
      </c>
      <c r="K13">
        <v>65.09</v>
      </c>
      <c r="L13">
        <v>10</v>
      </c>
      <c r="M13">
        <v>6</v>
      </c>
      <c r="N13">
        <v>60</v>
      </c>
      <c r="O13">
        <v>7</v>
      </c>
      <c r="P13">
        <v>11</v>
      </c>
      <c r="Q13" s="30">
        <v>49</v>
      </c>
      <c r="R13" s="30">
        <v>62.33</v>
      </c>
      <c r="S13" s="10">
        <f t="shared" si="2"/>
        <v>27.204081632653057</v>
      </c>
      <c r="T13" s="11">
        <f t="shared" si="1"/>
        <v>13.329999999999998</v>
      </c>
      <c r="W13" s="44"/>
      <c r="X13" s="45"/>
      <c r="Y13" s="46"/>
      <c r="Z13" s="44"/>
      <c r="AA13" s="45"/>
      <c r="AB13" s="47"/>
      <c r="AC13" s="15">
        <v>3.7196187450357421</v>
      </c>
      <c r="AD13" s="16">
        <v>3.9</v>
      </c>
      <c r="AE13" s="17">
        <v>3.393963463065925</v>
      </c>
      <c r="AF13" s="16">
        <v>4.0691024622716432</v>
      </c>
      <c r="AG13" s="16">
        <v>3.7196187450357421</v>
      </c>
      <c r="AH13" s="18">
        <v>3.8069896743447176</v>
      </c>
      <c r="AI13" s="19">
        <v>4.4855072463768115</v>
      </c>
      <c r="AJ13" s="20">
        <v>5.0652173913043486</v>
      </c>
      <c r="AK13" s="21">
        <v>15.427536231884057</v>
      </c>
      <c r="AL13" s="20">
        <v>10.065217391304348</v>
      </c>
      <c r="AM13" s="20">
        <v>5.0652173913043486</v>
      </c>
      <c r="AN13" s="22">
        <v>6.2971014492753632</v>
      </c>
      <c r="AO13">
        <v>411</v>
      </c>
      <c r="AP13" s="39">
        <v>371</v>
      </c>
      <c r="AQ13" s="41">
        <v>422</v>
      </c>
      <c r="AR13" s="38">
        <v>114</v>
      </c>
      <c r="AS13" s="39">
        <v>100</v>
      </c>
      <c r="AT13" s="40">
        <v>133</v>
      </c>
      <c r="AU13" s="42">
        <v>283</v>
      </c>
      <c r="AV13">
        <v>316</v>
      </c>
      <c r="AW13" s="43">
        <v>401</v>
      </c>
      <c r="AX13">
        <v>257</v>
      </c>
      <c r="AY13">
        <v>217</v>
      </c>
      <c r="AZ13" s="35">
        <v>281</v>
      </c>
      <c r="BA13" s="59" t="s">
        <v>78</v>
      </c>
      <c r="BB13" s="57"/>
      <c r="BC13" s="57"/>
    </row>
    <row r="14" spans="1:77">
      <c r="A14" s="64">
        <v>19</v>
      </c>
      <c r="B14" s="59" t="s">
        <v>79</v>
      </c>
      <c r="C14">
        <v>33</v>
      </c>
      <c r="D14">
        <v>62.7</v>
      </c>
      <c r="E14">
        <v>1.73</v>
      </c>
      <c r="F14" s="9">
        <v>20.949580674262421</v>
      </c>
      <c r="G14" s="9">
        <v>5.7295040575996659</v>
      </c>
      <c r="H14">
        <v>62</v>
      </c>
      <c r="I14">
        <f t="shared" si="3"/>
        <v>187</v>
      </c>
      <c r="J14" s="9">
        <v>13.25</v>
      </c>
      <c r="K14">
        <v>61.75</v>
      </c>
      <c r="L14">
        <v>3</v>
      </c>
      <c r="M14">
        <v>4</v>
      </c>
      <c r="N14">
        <v>80</v>
      </c>
      <c r="O14">
        <v>7</v>
      </c>
      <c r="P14">
        <v>3.5</v>
      </c>
      <c r="Q14" s="30">
        <v>52.26</v>
      </c>
      <c r="R14" s="30">
        <v>62.13</v>
      </c>
      <c r="S14" s="10">
        <f t="shared" si="2"/>
        <v>18.886337543053969</v>
      </c>
      <c r="T14" s="11">
        <f t="shared" si="1"/>
        <v>9.8700000000000045</v>
      </c>
      <c r="W14" s="12">
        <v>17.117117117117118</v>
      </c>
      <c r="X14" s="9">
        <v>15.915915915915917</v>
      </c>
      <c r="Y14" s="13">
        <v>27.927927927927925</v>
      </c>
      <c r="Z14" s="12">
        <v>16.21621621621621</v>
      </c>
      <c r="AA14" s="9">
        <v>22.522522522522522</v>
      </c>
      <c r="AB14" s="14">
        <v>27.927927927927925</v>
      </c>
      <c r="AC14" s="15">
        <v>3.1</v>
      </c>
      <c r="AD14" s="16">
        <v>3.5</v>
      </c>
      <c r="AE14" s="17">
        <v>3.5</v>
      </c>
      <c r="AF14" s="16">
        <v>4.3</v>
      </c>
      <c r="AG14" s="16">
        <v>3.2</v>
      </c>
      <c r="AH14" s="18">
        <v>3.5</v>
      </c>
      <c r="AI14" s="49">
        <v>6.6594202898550723</v>
      </c>
      <c r="AJ14" s="49">
        <v>6.6594202898550723</v>
      </c>
      <c r="AK14" s="49">
        <v>10.717391304347824</v>
      </c>
      <c r="AL14" s="49">
        <v>1.5869565217391304</v>
      </c>
      <c r="AM14" s="49">
        <v>8.5434782608695663</v>
      </c>
      <c r="AN14" s="49">
        <v>8.108695652173914</v>
      </c>
      <c r="AO14">
        <v>210</v>
      </c>
      <c r="AP14" s="39">
        <v>193</v>
      </c>
      <c r="AQ14" s="41">
        <v>276</v>
      </c>
      <c r="AR14" s="38">
        <v>181</v>
      </c>
      <c r="AS14" s="39">
        <v>189</v>
      </c>
      <c r="AT14" s="40">
        <v>264</v>
      </c>
      <c r="AU14" s="42">
        <v>311</v>
      </c>
      <c r="AV14">
        <v>276</v>
      </c>
      <c r="AW14" s="43">
        <v>291</v>
      </c>
      <c r="AX14">
        <v>281</v>
      </c>
      <c r="AY14">
        <v>301</v>
      </c>
      <c r="AZ14" s="35">
        <v>356</v>
      </c>
      <c r="BA14" s="59" t="s">
        <v>79</v>
      </c>
      <c r="BB14" s="57"/>
      <c r="BC14" s="57"/>
    </row>
    <row r="15" spans="1:77">
      <c r="A15" s="64">
        <v>21</v>
      </c>
      <c r="B15" s="65" t="s">
        <v>80</v>
      </c>
      <c r="C15">
        <v>23</v>
      </c>
      <c r="D15">
        <v>65.3</v>
      </c>
      <c r="E15">
        <v>1.62</v>
      </c>
      <c r="F15" s="9">
        <v>24.881877762536192</v>
      </c>
      <c r="G15" s="9">
        <v>11.079034315904934</v>
      </c>
      <c r="H15">
        <v>68</v>
      </c>
      <c r="I15">
        <f t="shared" si="3"/>
        <v>197</v>
      </c>
      <c r="J15" s="9">
        <v>11.52</v>
      </c>
      <c r="K15">
        <v>49.57</v>
      </c>
      <c r="L15">
        <v>2</v>
      </c>
      <c r="M15">
        <v>4</v>
      </c>
      <c r="N15">
        <v>30</v>
      </c>
      <c r="O15">
        <v>8</v>
      </c>
      <c r="P15">
        <v>9.5</v>
      </c>
      <c r="Q15" s="30">
        <v>35.33</v>
      </c>
      <c r="R15" s="30">
        <v>58.11</v>
      </c>
      <c r="S15" s="10">
        <f t="shared" si="2"/>
        <v>64.477780922728556</v>
      </c>
      <c r="T15" s="11">
        <f t="shared" si="1"/>
        <v>22.78</v>
      </c>
      <c r="W15" s="48">
        <v>14.504504504504499</v>
      </c>
      <c r="X15" s="9">
        <v>14.414414414414424</v>
      </c>
      <c r="Y15" s="13">
        <v>19.51951951951952</v>
      </c>
      <c r="Z15" s="48">
        <v>7.5075075075075119</v>
      </c>
      <c r="AA15" s="9">
        <v>13.813813813813823</v>
      </c>
      <c r="AB15" s="14">
        <v>19.51951951951952</v>
      </c>
      <c r="AC15" s="15">
        <v>4.2120730738681491</v>
      </c>
      <c r="AD15" s="16">
        <v>4.2438443208895942</v>
      </c>
      <c r="AE15" s="17">
        <v>4.2915011914217631</v>
      </c>
      <c r="AF15" s="16">
        <v>4.8792692613185062</v>
      </c>
      <c r="AG15" s="16">
        <v>4.9586973788721203</v>
      </c>
      <c r="AH15" s="18">
        <v>4.7045274027005552</v>
      </c>
      <c r="AI15" s="19">
        <v>16.804347826086957</v>
      </c>
      <c r="AJ15" s="20">
        <v>10.717391304347824</v>
      </c>
      <c r="AK15" s="21">
        <v>13.253623188405795</v>
      </c>
      <c r="AL15" s="20">
        <v>8.9782608695652169</v>
      </c>
      <c r="AM15" s="20">
        <v>6.3695652173913047</v>
      </c>
      <c r="AN15" s="22">
        <v>7.3840579710144931</v>
      </c>
      <c r="AO15">
        <v>185</v>
      </c>
      <c r="AP15" s="39">
        <v>186</v>
      </c>
      <c r="AQ15" s="41">
        <v>263</v>
      </c>
      <c r="AR15" s="38">
        <v>114</v>
      </c>
      <c r="AS15" s="39">
        <v>112</v>
      </c>
      <c r="AT15" s="40">
        <v>162</v>
      </c>
      <c r="AU15" s="42">
        <v>252</v>
      </c>
      <c r="AV15">
        <v>269</v>
      </c>
      <c r="AW15" s="43">
        <v>364</v>
      </c>
      <c r="AX15">
        <v>269</v>
      </c>
      <c r="AY15">
        <v>290</v>
      </c>
      <c r="AZ15" s="35">
        <v>362</v>
      </c>
      <c r="BA15" s="59" t="s">
        <v>80</v>
      </c>
      <c r="BB15" s="57"/>
      <c r="BC15" s="57"/>
    </row>
    <row r="16" spans="1:77">
      <c r="A16" s="64">
        <v>22</v>
      </c>
      <c r="B16" s="59" t="s">
        <v>81</v>
      </c>
      <c r="C16">
        <v>41</v>
      </c>
      <c r="D16">
        <v>69.7</v>
      </c>
      <c r="E16">
        <v>1.72</v>
      </c>
      <c r="F16" s="9">
        <v>23.560032449972962</v>
      </c>
      <c r="G16" s="9">
        <v>12.941357301038803</v>
      </c>
      <c r="H16">
        <v>51</v>
      </c>
      <c r="I16">
        <f t="shared" si="3"/>
        <v>179</v>
      </c>
      <c r="J16" s="9">
        <v>13.2</v>
      </c>
      <c r="K16">
        <v>54.91</v>
      </c>
      <c r="L16">
        <v>2</v>
      </c>
      <c r="M16">
        <v>4</v>
      </c>
      <c r="N16">
        <v>70</v>
      </c>
      <c r="O16">
        <v>4</v>
      </c>
      <c r="P16">
        <v>5</v>
      </c>
      <c r="Q16" s="30">
        <v>77.430000000000007</v>
      </c>
      <c r="R16" s="30">
        <v>87.28</v>
      </c>
      <c r="S16" s="10">
        <f t="shared" si="2"/>
        <v>12.721167506134563</v>
      </c>
      <c r="T16" s="11">
        <f t="shared" si="1"/>
        <v>9.8499999999999943</v>
      </c>
      <c r="W16" s="12">
        <v>10.510510510510514</v>
      </c>
      <c r="X16" s="9">
        <v>11.411411411411422</v>
      </c>
      <c r="Y16" s="13">
        <v>19.51951951951952</v>
      </c>
      <c r="Z16" s="12">
        <v>17.117117117117118</v>
      </c>
      <c r="AA16" s="30">
        <v>8.7087087087087127</v>
      </c>
      <c r="AB16" s="14">
        <v>24.02402402402403</v>
      </c>
      <c r="AC16" s="15">
        <v>4.7680698967434463</v>
      </c>
      <c r="AD16" s="16">
        <v>4.5</v>
      </c>
      <c r="AE16" s="17">
        <v>4.3788721207307386</v>
      </c>
      <c r="AF16" s="16">
        <v>4.4583002382843517</v>
      </c>
      <c r="AG16" s="16">
        <v>4.8554408260524218</v>
      </c>
      <c r="AH16" s="18">
        <v>4.7998411437648922</v>
      </c>
      <c r="AI16" s="19">
        <v>10.137681159420289</v>
      </c>
      <c r="AJ16" s="20">
        <v>11.007246376811592</v>
      </c>
      <c r="AK16" s="21">
        <v>12.166666666666666</v>
      </c>
      <c r="AL16" s="20">
        <v>14.050724637681158</v>
      </c>
      <c r="AM16" s="20">
        <v>6.0072463768115947</v>
      </c>
      <c r="AN16" s="22">
        <v>20.934782608695652</v>
      </c>
      <c r="AO16">
        <v>206</v>
      </c>
      <c r="AP16" s="39">
        <v>206</v>
      </c>
      <c r="AQ16" s="41">
        <v>275</v>
      </c>
      <c r="AR16" s="38">
        <v>494</v>
      </c>
      <c r="AS16" s="39">
        <v>442</v>
      </c>
      <c r="AT16" s="40">
        <v>578</v>
      </c>
      <c r="AU16" s="42">
        <v>223</v>
      </c>
      <c r="AV16">
        <v>235</v>
      </c>
      <c r="AW16" s="43">
        <v>354</v>
      </c>
      <c r="AX16">
        <v>383</v>
      </c>
      <c r="AY16">
        <v>278</v>
      </c>
      <c r="AZ16" s="35">
        <v>570</v>
      </c>
      <c r="BA16" s="59" t="s">
        <v>81</v>
      </c>
      <c r="BB16" s="57"/>
      <c r="BC16" s="57"/>
    </row>
    <row r="17" spans="1:55">
      <c r="A17" s="64">
        <v>23</v>
      </c>
      <c r="B17" s="59" t="s">
        <v>82</v>
      </c>
      <c r="C17">
        <v>23</v>
      </c>
      <c r="D17">
        <v>74.5</v>
      </c>
      <c r="E17">
        <v>1.78</v>
      </c>
      <c r="F17" s="9">
        <v>23.513445272061606</v>
      </c>
      <c r="G17" s="9">
        <v>12.2685657095154</v>
      </c>
      <c r="H17">
        <v>55</v>
      </c>
      <c r="I17">
        <f t="shared" si="3"/>
        <v>197</v>
      </c>
      <c r="J17" s="9">
        <v>13.2</v>
      </c>
      <c r="K17">
        <v>54.35</v>
      </c>
      <c r="L17">
        <v>4</v>
      </c>
      <c r="M17">
        <v>4</v>
      </c>
      <c r="N17">
        <v>70</v>
      </c>
      <c r="O17">
        <v>10</v>
      </c>
      <c r="P17">
        <v>3.5</v>
      </c>
      <c r="Q17" s="30">
        <v>50.45</v>
      </c>
      <c r="R17" s="30">
        <v>40.76</v>
      </c>
      <c r="S17" s="50">
        <f t="shared" si="2"/>
        <v>-19.207135777998019</v>
      </c>
      <c r="T17" s="29">
        <f t="shared" si="1"/>
        <v>-9.6900000000000048</v>
      </c>
      <c r="W17" s="12">
        <v>17.717717717717719</v>
      </c>
      <c r="X17" s="30">
        <v>8.1081081081081123</v>
      </c>
      <c r="Y17" s="13">
        <v>21.621621621621628</v>
      </c>
      <c r="Z17" s="12">
        <v>17.117117117117118</v>
      </c>
      <c r="AA17" s="9">
        <v>13.213213213213223</v>
      </c>
      <c r="AB17" s="14">
        <v>24.324324324324337</v>
      </c>
      <c r="AC17" s="15">
        <v>3.830818109610802</v>
      </c>
      <c r="AD17" s="16">
        <v>4</v>
      </c>
      <c r="AE17" s="17">
        <v>4.2200158856235106</v>
      </c>
      <c r="AF17" s="16">
        <v>4.5</v>
      </c>
      <c r="AG17" s="16">
        <v>4.8474980142970603</v>
      </c>
      <c r="AH17" s="18">
        <v>3.7355043685464651</v>
      </c>
      <c r="AI17" s="19">
        <v>7.3840579710144931</v>
      </c>
      <c r="AJ17" s="20">
        <v>5.6449275362318838</v>
      </c>
      <c r="AK17" s="21">
        <v>11.22463768115942</v>
      </c>
      <c r="AL17" s="20">
        <v>6.3695652173913047</v>
      </c>
      <c r="AM17" s="20">
        <v>3.3985507246376812</v>
      </c>
      <c r="AN17" s="22">
        <v>4.9927536231884062</v>
      </c>
      <c r="AO17">
        <v>166</v>
      </c>
      <c r="AP17" s="39">
        <v>136</v>
      </c>
      <c r="AQ17" s="41">
        <v>179</v>
      </c>
      <c r="AR17" s="38">
        <v>110</v>
      </c>
      <c r="AS17" s="39">
        <v>117</v>
      </c>
      <c r="AT17" s="40">
        <v>156</v>
      </c>
      <c r="AU17" s="42">
        <v>243</v>
      </c>
      <c r="AV17">
        <v>229</v>
      </c>
      <c r="AW17" s="43">
        <v>385</v>
      </c>
      <c r="AX17">
        <v>304</v>
      </c>
      <c r="AY17">
        <v>277</v>
      </c>
      <c r="AZ17" s="35">
        <v>348</v>
      </c>
      <c r="BA17" s="59" t="s">
        <v>82</v>
      </c>
      <c r="BB17" s="58"/>
      <c r="BC17" s="58"/>
    </row>
    <row r="18" spans="1:55">
      <c r="A18" s="64">
        <v>24</v>
      </c>
      <c r="B18" s="65" t="s">
        <v>83</v>
      </c>
      <c r="C18">
        <v>31</v>
      </c>
      <c r="D18">
        <v>74.599999999999994</v>
      </c>
      <c r="E18">
        <v>1.75</v>
      </c>
      <c r="F18" s="9">
        <v>24.359183673469385</v>
      </c>
      <c r="G18" s="9">
        <v>14.536608845368182</v>
      </c>
      <c r="H18">
        <v>75</v>
      </c>
      <c r="I18">
        <f t="shared" si="3"/>
        <v>189</v>
      </c>
      <c r="J18" s="9">
        <v>14.42</v>
      </c>
      <c r="K18">
        <v>48.22</v>
      </c>
      <c r="L18">
        <v>1</v>
      </c>
      <c r="M18">
        <v>4</v>
      </c>
      <c r="N18">
        <v>60</v>
      </c>
      <c r="O18">
        <v>9</v>
      </c>
      <c r="P18">
        <v>7.5</v>
      </c>
      <c r="Q18" s="30">
        <v>84.41</v>
      </c>
      <c r="R18" s="30">
        <v>86.85</v>
      </c>
      <c r="S18" s="10">
        <f t="shared" si="2"/>
        <v>2.8906527662599331</v>
      </c>
      <c r="T18" s="11">
        <f t="shared" si="1"/>
        <v>2.4399999999999977</v>
      </c>
      <c r="W18" s="12">
        <v>11.411411411411422</v>
      </c>
      <c r="X18" s="9">
        <v>15.61561561561561</v>
      </c>
      <c r="Y18" s="13">
        <v>20.12012012012012</v>
      </c>
      <c r="Z18" s="48">
        <v>12</v>
      </c>
      <c r="AA18" s="9">
        <v>13.513513513513516</v>
      </c>
      <c r="AB18" s="14">
        <v>24.324324324324337</v>
      </c>
      <c r="AC18" s="15">
        <v>4.5999999999999996</v>
      </c>
      <c r="AD18" s="16">
        <v>4.5</v>
      </c>
      <c r="AE18" s="17">
        <v>4</v>
      </c>
      <c r="AF18" s="16">
        <v>3.7</v>
      </c>
      <c r="AG18" s="16">
        <v>3.8</v>
      </c>
      <c r="AH18" s="18">
        <v>3.9</v>
      </c>
      <c r="AI18" s="49">
        <v>19.123188405797105</v>
      </c>
      <c r="AJ18" s="49">
        <v>19.123188405797105</v>
      </c>
      <c r="AK18" s="49">
        <v>27.963768115942031</v>
      </c>
      <c r="AL18" s="49">
        <v>35.862318840579711</v>
      </c>
      <c r="AM18" s="49">
        <v>15.934782608695651</v>
      </c>
      <c r="AN18" s="49">
        <v>23.543478260869566</v>
      </c>
      <c r="AO18">
        <v>132</v>
      </c>
      <c r="AP18" s="39">
        <v>131</v>
      </c>
      <c r="AQ18" s="41">
        <v>178</v>
      </c>
      <c r="AR18" s="38">
        <v>96</v>
      </c>
      <c r="AS18" s="39">
        <v>95</v>
      </c>
      <c r="AT18" s="40">
        <v>134</v>
      </c>
      <c r="AU18" s="42">
        <v>220</v>
      </c>
      <c r="AV18">
        <v>221</v>
      </c>
      <c r="AW18" s="43">
        <v>253</v>
      </c>
      <c r="AX18">
        <v>204</v>
      </c>
      <c r="AY18">
        <v>198</v>
      </c>
      <c r="AZ18" s="35">
        <v>253</v>
      </c>
      <c r="BA18" s="59" t="s">
        <v>83</v>
      </c>
      <c r="BB18" s="57"/>
      <c r="BC18" s="57"/>
    </row>
    <row r="19" spans="1:55">
      <c r="A19" s="64">
        <v>25</v>
      </c>
      <c r="B19" s="65" t="s">
        <v>84</v>
      </c>
      <c r="C19">
        <v>34</v>
      </c>
      <c r="D19" s="9">
        <v>71</v>
      </c>
      <c r="E19">
        <v>1.74</v>
      </c>
      <c r="F19" s="9">
        <v>23.999459167117362</v>
      </c>
      <c r="G19" s="9">
        <v>12.985856292362019</v>
      </c>
      <c r="H19">
        <v>46</v>
      </c>
      <c r="I19">
        <f t="shared" si="3"/>
        <v>186</v>
      </c>
      <c r="J19" s="9">
        <v>15.09</v>
      </c>
      <c r="K19">
        <v>46.07</v>
      </c>
      <c r="L19">
        <v>1</v>
      </c>
      <c r="M19">
        <v>4</v>
      </c>
      <c r="N19">
        <v>50</v>
      </c>
      <c r="O19">
        <v>6</v>
      </c>
      <c r="P19">
        <v>5.5</v>
      </c>
      <c r="Q19" s="30">
        <v>73.91</v>
      </c>
      <c r="R19" s="30">
        <v>62.78</v>
      </c>
      <c r="S19" s="50">
        <f t="shared" si="2"/>
        <v>-15.058855364632663</v>
      </c>
      <c r="T19" s="29">
        <f t="shared" si="1"/>
        <v>-11.129999999999995</v>
      </c>
      <c r="W19" s="12">
        <v>20.12012012012012</v>
      </c>
      <c r="X19" s="9">
        <v>19.219219219219212</v>
      </c>
      <c r="Y19" s="13">
        <v>30.030030030030034</v>
      </c>
      <c r="Z19" s="12">
        <v>16.816816816816811</v>
      </c>
      <c r="AA19" s="9">
        <v>20.420420420420413</v>
      </c>
      <c r="AB19" s="14">
        <v>22.822822822822829</v>
      </c>
      <c r="AC19" s="15">
        <v>3.6</v>
      </c>
      <c r="AD19" s="16">
        <v>3.7</v>
      </c>
      <c r="AE19" s="17">
        <v>3.7</v>
      </c>
      <c r="AF19" s="16">
        <v>3.6</v>
      </c>
      <c r="AG19" s="16">
        <v>3.6</v>
      </c>
      <c r="AH19" s="18">
        <v>3.7</v>
      </c>
      <c r="AI19" s="49">
        <v>39.847826086956523</v>
      </c>
      <c r="AJ19" s="49">
        <v>27.456521739130437</v>
      </c>
      <c r="AK19" s="49">
        <v>37.239130434782609</v>
      </c>
      <c r="AL19" s="49">
        <v>20.355072463768121</v>
      </c>
      <c r="AM19" s="49">
        <v>16.514492753623188</v>
      </c>
      <c r="AN19" s="49">
        <v>16.94927536231884</v>
      </c>
      <c r="AO19">
        <v>243</v>
      </c>
      <c r="AP19" s="39">
        <v>240</v>
      </c>
      <c r="AQ19" s="41">
        <v>303</v>
      </c>
      <c r="AR19" s="38">
        <v>363</v>
      </c>
      <c r="AS19" s="39">
        <v>350</v>
      </c>
      <c r="AT19" s="40">
        <v>364</v>
      </c>
      <c r="AU19" s="42">
        <v>386</v>
      </c>
      <c r="AV19">
        <v>377</v>
      </c>
      <c r="AW19" s="43">
        <v>431</v>
      </c>
      <c r="AX19">
        <v>364</v>
      </c>
      <c r="AY19">
        <v>383</v>
      </c>
      <c r="AZ19" s="35">
        <v>351</v>
      </c>
      <c r="BA19" s="59" t="s">
        <v>84</v>
      </c>
      <c r="BB19" s="58"/>
      <c r="BC19" s="58"/>
    </row>
    <row r="20" spans="1:55" ht="15.75">
      <c r="Q20" s="61"/>
      <c r="R20" s="30"/>
      <c r="S20" s="62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Bruno Virginio</dc:creator>
  <cp:keywords/>
  <dc:description/>
  <cp:lastModifiedBy/>
  <cp:revision/>
  <dcterms:created xsi:type="dcterms:W3CDTF">2019-10-17T16:58:55Z</dcterms:created>
  <dcterms:modified xsi:type="dcterms:W3CDTF">2024-05-28T12:39:10Z</dcterms:modified>
  <cp:category/>
  <cp:contentStatus/>
</cp:coreProperties>
</file>