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gjl/Desktop/master/Figures_for_submission/"/>
    </mc:Choice>
  </mc:AlternateContent>
  <xr:revisionPtr revIDLastSave="0" documentId="13_ncr:1_{845EACBC-D1DA-0E4C-BE13-9AC1142EB9C1}" xr6:coauthVersionLast="47" xr6:coauthVersionMax="47" xr10:uidLastSave="{00000000-0000-0000-0000-000000000000}"/>
  <bookViews>
    <workbookView xWindow="7340" yWindow="500" windowWidth="21460" windowHeight="17500" xr2:uid="{1B3860CA-E2DB-194E-95EF-9BE4687BD3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16" i="1" s="1"/>
  <c r="I27" i="1"/>
  <c r="G17" i="1" s="1"/>
  <c r="I28" i="1"/>
  <c r="G18" i="1" s="1"/>
  <c r="I29" i="1"/>
  <c r="G19" i="1" s="1"/>
  <c r="I30" i="1"/>
  <c r="I31" i="1"/>
  <c r="G20" i="1" s="1"/>
  <c r="I32" i="1"/>
  <c r="G21" i="1" s="1"/>
  <c r="H32" i="1"/>
  <c r="F21" i="1" s="1"/>
  <c r="H31" i="1"/>
  <c r="F20" i="1" s="1"/>
  <c r="H30" i="1"/>
  <c r="H29" i="1"/>
  <c r="F19" i="1" s="1"/>
  <c r="H28" i="1"/>
  <c r="F18" i="1" s="1"/>
  <c r="H27" i="1"/>
  <c r="F17" i="1" s="1"/>
  <c r="H26" i="1"/>
  <c r="F16" i="1" s="1"/>
</calcChain>
</file>

<file path=xl/sharedStrings.xml><?xml version="1.0" encoding="utf-8"?>
<sst xmlns="http://schemas.openxmlformats.org/spreadsheetml/2006/main" count="80" uniqueCount="55">
  <si>
    <t>Clade</t>
  </si>
  <si>
    <t>Total PD (MY)</t>
  </si>
  <si>
    <t>Turtles</t>
  </si>
  <si>
    <t>Amphibs</t>
  </si>
  <si>
    <t>Crocodilians</t>
  </si>
  <si>
    <t>Lepidosaurs</t>
  </si>
  <si>
    <t>Fish</t>
  </si>
  <si>
    <t>Mammals</t>
  </si>
  <si>
    <t>Birds</t>
  </si>
  <si>
    <t>Class</t>
  </si>
  <si>
    <t>Mean ED estimated in this paper (MY)</t>
  </si>
  <si>
    <t>Isaac et al., 2012</t>
  </si>
  <si>
    <t>Tonini et al., 2016</t>
  </si>
  <si>
    <t>Chondrichthyes</t>
  </si>
  <si>
    <t>Actinopterygii</t>
  </si>
  <si>
    <t>Martyn et al., 2012</t>
  </si>
  <si>
    <t>Jetz et al., 2014</t>
  </si>
  <si>
    <t>Betancur­R. R, Broughton RE, Wiley EO, Carpenter K, López JA, Li C, Holcroft NI, Arcila D, Sanciangco M, Cureton II JC, Zhang F, Buser T, Campbell MA, Ballesteros JA, Roa­Varon A,Willis S, Borden WC, Rowley T, Reneau PC, Hough DJ, Lu G, Grande T, Arratia G, Ortí G. The Tree of Life and a New Classification of Bony Fishes. PLOS Currents Tree of Life. 2013 Apr 18. Edition 1. doi: 10.1371/currents.tol.53ba26640df0ccaee75bb165c8c26288</t>
  </si>
  <si>
    <t xml:space="preserve">Bininda-Emonds, O.R.P, Cardillo, M., Jones, K.E., MacPhee, R.D.E., Beck, R.M.D., Grenyer, R., Price, S.A.,  Vos, R.A., Gittleman, J.L. &amp; Purvis, A. 2007. The delayed rise of present day mammals. Nature 446, 507-512 </t>
  </si>
  <si>
    <t>Blair, J.E. &amp; S.B. Hedges. 2005. Molecular Phylogeny and Divergence Times of Deuterostome Animals. Mol Biol Evol 22:2275-2284. doi:10.1093/molbev/msi225</t>
  </si>
  <si>
    <t>Chiari, Y, Vincent Cahais, V., Nicolas Galtier, N. and Frédéric Delsuc, F. 2012. Phylogenomic analyses support the position of turtles as the sister group of birds and crocodiles (Archosauria) BMC Biology 201210:65 doi:10.1186/1741-7007-10-65</t>
  </si>
  <si>
    <t>Jetz, W.J., Thomas, G.H., Joy, J.B., Redding, D.W., Hartmann, K.H., &amp; A.O. Mooers. 2014. Global distribution and conservation of evolutionary distinctness in birds. Current Biology 24: 1-12. doi: 10.1016/j.cub.2014.03.011</t>
  </si>
  <si>
    <t>Isaac, NJB, Redding, DW, Meredith, HM, Safi, K. 2012.Phylogenetically-Informed Priorities for Amphibian Conservation PLoS ONE 7: e43912. doi: 10.1371/journal.pone.0043912</t>
  </si>
  <si>
    <t>Martyn, I., Kuhn, T.S., Mooers, A. O., Moulton, V. and A. Spillner. 2012. Computing evolutionary distinctiveness indices in large-scale analysis. Algorithms in Molecular Biology. 7:6. doi: 10.1186/1748-7188-7-6</t>
  </si>
  <si>
    <t>Oaks, J.R., 2007. Phylogenetic systematics, biogeography, and evolutionary ecology of the true crocodiles (Eusuchia: Crocodylidae: Crocodylus). MSc. thesis, Univ. of Louisiana</t>
  </si>
  <si>
    <t>Pyron, R.A. 2011. A large-scale phylogeny of Amphibia including over 2800 species, and a revised classification of extant frogs, salamanders, and caecilians. Molecular Phylogenetics and Evolution 61:543–583. doi: 10.1016/j.ympev.2011.06.012</t>
  </si>
  <si>
    <t>Tonini, J.F.R., Beard, K.H., Ferreira, R.B., Jetz, W., Pyron, R.A., 2016. Fully-sampled phylogenies of squamates reveal evolutionary patterns in threat status. Biological Conservation, in press.  doi: 10.1016/j.biocon.2016.03.039</t>
  </si>
  <si>
    <t>Eschmeyer, W.N., Fricke, R., Fong, J.D., Polack, D.A. 2010. Marine fish diversity: history of knowledge and discovery (Pisces). Zootaxa 2525:19–50</t>
  </si>
  <si>
    <t>This paper</t>
    <phoneticPr fontId="3" type="noConversion"/>
  </si>
  <si>
    <t>Threatened PD (MY)</t>
    <phoneticPr fontId="3" type="noConversion"/>
  </si>
  <si>
    <t>Threatened PD worse (MY)</t>
    <phoneticPr fontId="3" type="noConversion"/>
  </si>
  <si>
    <t>Proportion of threatened PD (MY)</t>
    <phoneticPr fontId="3" type="noConversion"/>
  </si>
  <si>
    <t>Proportion of threatened PD worse (MY)</t>
    <phoneticPr fontId="3" type="noConversion"/>
  </si>
  <si>
    <t xml:space="preserve">Rikki Gumbs et al., 2020     	</t>
    <phoneticPr fontId="3" type="noConversion"/>
  </si>
  <si>
    <t>Total PD (MY)</t>
    <phoneticPr fontId="3" type="noConversion"/>
  </si>
  <si>
    <t>Total threatened ED (MY)</t>
  </si>
  <si>
    <t>proportion of threatened PD (MY)</t>
    <phoneticPr fontId="3" type="noConversion"/>
  </si>
  <si>
    <t xml:space="preserve">Rikki Gumbs, 2020     	</t>
    <phoneticPr fontId="3" type="noConversion"/>
  </si>
  <si>
    <t>Reference</t>
    <phoneticPr fontId="3" type="noConversion"/>
  </si>
  <si>
    <t xml:space="preserve">	Gumbs, Rikki Stephen. 2020. Setting global priorities for the conservation of tetrapod phylogenetic diversity</t>
    <phoneticPr fontId="3" type="noConversion"/>
  </si>
  <si>
    <t>Erickson , G.M., Gignac, P.M., Steppan, S.J., Lappin, A.K., Vliet, K.A.,  Brueggen, J.D., Inouye, B.D., Kledzik, D.,  Grahame J. W. Webb, G.J.W. 2012. Insights into the Ecology and Evolutionary Success of Crocodilians Revealed through Bite-Force and Tooth-Pressure Experimentation  PLoS ONE 7: e31781 doi:10.1371/journal.pone.0031781</t>
    <phoneticPr fontId="6" type="noConversion"/>
  </si>
  <si>
    <t>position</t>
  </si>
  <si>
    <t>Predicted_ED</t>
  </si>
  <si>
    <t>Observed_mean_ED</t>
  </si>
  <si>
    <t>Observed_ED_reference</t>
  </si>
  <si>
    <t>Reference_list</t>
  </si>
  <si>
    <t>Aves</t>
  </si>
  <si>
    <t>Mammalia</t>
  </si>
  <si>
    <t>Squamates</t>
  </si>
  <si>
    <t>Testudines</t>
  </si>
  <si>
    <t>Amphibia</t>
  </si>
  <si>
    <t>Agnatha</t>
  </si>
  <si>
    <t>Rikki Gumbs et al., 2018</t>
    <phoneticPr fontId="3" type="noConversion"/>
  </si>
  <si>
    <r>
      <t>Stein, R.W., Mull, C.G., Kuhn, T.S. </t>
    </r>
    <r>
      <rPr>
        <i/>
        <sz val="12"/>
        <color rgb="FF222222"/>
        <rFont val="Times New Roman"/>
        <family val="1"/>
      </rPr>
      <t>et al.</t>
    </r>
    <r>
      <rPr>
        <sz val="12"/>
        <color rgb="FF222222"/>
        <rFont val="Times New Roman"/>
        <family val="1"/>
      </rPr>
      <t> Global priorities for conserving the evolutionary history of sharks, rays and chimaeras. </t>
    </r>
    <r>
      <rPr>
        <i/>
        <sz val="12"/>
        <color rgb="FF222222"/>
        <rFont val="Times New Roman"/>
        <family val="1"/>
      </rPr>
      <t>Nat Ecol Evol</t>
    </r>
    <r>
      <rPr>
        <sz val="12"/>
        <color rgb="FF222222"/>
        <rFont val="Times New Roman"/>
        <family val="1"/>
      </rPr>
      <t> </t>
    </r>
    <r>
      <rPr>
        <b/>
        <sz val="12"/>
        <color rgb="FF222222"/>
        <rFont val="Times New Roman"/>
        <family val="1"/>
      </rPr>
      <t>2</t>
    </r>
    <r>
      <rPr>
        <sz val="12"/>
        <color rgb="FF222222"/>
        <rFont val="Times New Roman"/>
        <family val="1"/>
      </rPr>
      <t>, 288–298 (2018).</t>
    </r>
  </si>
  <si>
    <t xml:space="preserve">Scott O, Bates R, Böhm M, et al. Global conservation status of the jawed vertebrate Tree of Life. 2023.	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</si>
</sst>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12"/>
      <color theme="1"/>
      <name val="Times New Roman"/>
      <family val="1"/>
    </font>
    <font>
      <sz val="11"/>
      <color rgb="FF002147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SimSun"/>
      <family val="1"/>
      <charset val="134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i/>
      <sz val="12"/>
      <color rgb="FF222222"/>
      <name val="Times New Roman"/>
      <family val="1"/>
    </font>
    <font>
      <b/>
      <sz val="12"/>
      <color rgb="FF22222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9" fontId="1" fillId="0" borderId="0" xfId="0" applyNumberFormat="1" applyFont="1" applyAlignment="1">
      <alignment vertical="center" wrapText="1"/>
    </xf>
    <xf numFmtId="9" fontId="2" fillId="0" borderId="1" xfId="0" applyNumberFormat="1" applyFont="1" applyBorder="1">
      <alignment vertical="center"/>
    </xf>
    <xf numFmtId="10" fontId="1" fillId="0" borderId="0" xfId="0" applyNumberFormat="1" applyFont="1" applyAlignment="1">
      <alignment vertical="center" wrapText="1"/>
    </xf>
    <xf numFmtId="10" fontId="2" fillId="0" borderId="1" xfId="0" applyNumberFormat="1" applyFont="1" applyBorder="1">
      <alignment vertical="center"/>
    </xf>
    <xf numFmtId="10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/>
    <xf numFmtId="0" fontId="7" fillId="0" borderId="0" xfId="0" applyFont="1" applyAlignment="1">
      <alignment horizontal="left" vertical="center" wrapText="1"/>
    </xf>
    <xf numFmtId="0" fontId="0" fillId="0" borderId="1" xfId="0" applyBorder="1" applyAlignment="1"/>
    <xf numFmtId="0" fontId="0" fillId="0" borderId="2" xfId="0" applyBorder="1" applyAlignment="1"/>
    <xf numFmtId="0" fontId="4" fillId="0" borderId="2" xfId="0" applyFont="1" applyBorder="1" applyAlignment="1"/>
    <xf numFmtId="0" fontId="8" fillId="0" borderId="0" xfId="0" applyFont="1" applyAlignment="1"/>
    <xf numFmtId="0" fontId="4" fillId="0" borderId="0" xfId="0" applyFont="1">
      <alignment vertical="center"/>
    </xf>
    <xf numFmtId="0" fontId="4" fillId="0" borderId="1" xfId="0" applyFont="1" applyBorder="1" applyAlignment="1"/>
    <xf numFmtId="0" fontId="9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2" xfId="0" applyFont="1" applyBorder="1" applyAlignment="1" applyProtection="1">
      <alignment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FF18-6490-DD42-AE1B-53CF04EA6093}">
  <dimension ref="A3:AM63"/>
  <sheetViews>
    <sheetView tabSelected="1" zoomScale="93" zoomScaleNormal="111" workbookViewId="0">
      <selection activeCell="AL43" sqref="AL43"/>
    </sheetView>
  </sheetViews>
  <sheetFormatPr baseColWidth="10" defaultRowHeight="16"/>
  <cols>
    <col min="2" max="3" width="20.83203125" customWidth="1"/>
    <col min="4" max="4" width="21.83203125" customWidth="1"/>
    <col min="5" max="5" width="22.83203125" customWidth="1"/>
    <col min="6" max="8" width="20.83203125" customWidth="1"/>
    <col min="9" max="9" width="23.83203125" customWidth="1"/>
  </cols>
  <sheetData>
    <row r="3" spans="1:9">
      <c r="A3" s="32" t="s">
        <v>0</v>
      </c>
      <c r="B3" s="37" t="s">
        <v>37</v>
      </c>
      <c r="C3" s="37"/>
      <c r="D3" s="4" t="s">
        <v>28</v>
      </c>
      <c r="E3" s="4"/>
      <c r="F3" s="4" t="s">
        <v>38</v>
      </c>
      <c r="G3" s="5"/>
      <c r="H3" s="5"/>
      <c r="I3" s="5"/>
    </row>
    <row r="4" spans="1:9">
      <c r="A4" s="33"/>
      <c r="B4" s="2" t="s">
        <v>34</v>
      </c>
      <c r="C4" s="2"/>
      <c r="D4" s="2" t="s">
        <v>34</v>
      </c>
      <c r="E4" s="2"/>
      <c r="F4" s="19"/>
      <c r="G4" s="19"/>
      <c r="H4" s="5"/>
      <c r="I4" s="5"/>
    </row>
    <row r="5" spans="1:9">
      <c r="A5" s="1" t="s">
        <v>2</v>
      </c>
      <c r="B5" s="8">
        <v>8213</v>
      </c>
      <c r="C5" s="1"/>
      <c r="D5" s="30">
        <v>5661.97</v>
      </c>
      <c r="E5" s="1"/>
      <c r="F5" s="18" t="s">
        <v>39</v>
      </c>
      <c r="G5" s="12"/>
      <c r="H5" s="1"/>
    </row>
    <row r="6" spans="1:9">
      <c r="A6" s="1" t="s">
        <v>3</v>
      </c>
      <c r="B6" s="8">
        <v>130703</v>
      </c>
      <c r="C6" s="1"/>
      <c r="D6" s="1">
        <v>95735.19</v>
      </c>
      <c r="E6" s="1"/>
      <c r="F6" s="1"/>
      <c r="G6" s="12"/>
      <c r="H6" s="1"/>
    </row>
    <row r="7" spans="1:9">
      <c r="A7" s="1" t="s">
        <v>4</v>
      </c>
      <c r="B7" s="8">
        <v>531</v>
      </c>
      <c r="C7" s="1"/>
      <c r="D7" s="1">
        <v>729.6</v>
      </c>
      <c r="E7" s="1"/>
      <c r="F7" s="1"/>
      <c r="G7" s="12"/>
      <c r="H7" s="1"/>
    </row>
    <row r="8" spans="1:9">
      <c r="A8" s="1" t="s">
        <v>5</v>
      </c>
      <c r="B8" s="8">
        <v>128218</v>
      </c>
      <c r="C8" s="1"/>
      <c r="D8" s="1">
        <v>155704.72</v>
      </c>
      <c r="E8" s="1"/>
      <c r="F8" s="1"/>
      <c r="G8" s="12"/>
      <c r="H8" s="1"/>
    </row>
    <row r="9" spans="1:9">
      <c r="A9" s="1" t="s">
        <v>7</v>
      </c>
      <c r="B9" s="8">
        <v>46649</v>
      </c>
      <c r="C9" s="1"/>
      <c r="D9" s="1">
        <v>50075.93</v>
      </c>
      <c r="E9" s="1"/>
      <c r="F9" s="1"/>
      <c r="G9" s="12"/>
      <c r="H9" s="1"/>
    </row>
    <row r="10" spans="1:9">
      <c r="A10" s="2" t="s">
        <v>8</v>
      </c>
      <c r="B10" s="9">
        <v>85469</v>
      </c>
      <c r="C10" s="9"/>
      <c r="D10" s="9">
        <v>74177.66</v>
      </c>
      <c r="E10" s="9"/>
      <c r="F10" s="9"/>
      <c r="G10" s="14"/>
      <c r="H10" s="2"/>
      <c r="I10" s="3"/>
    </row>
    <row r="14" spans="1:9">
      <c r="A14" s="32" t="s">
        <v>0</v>
      </c>
      <c r="B14" s="34" t="s">
        <v>33</v>
      </c>
      <c r="C14" s="34"/>
      <c r="D14" s="34" t="s">
        <v>28</v>
      </c>
      <c r="E14" s="34"/>
      <c r="F14" s="5"/>
      <c r="G14" s="5"/>
    </row>
    <row r="15" spans="1:9" ht="30">
      <c r="A15" s="33"/>
      <c r="B15" s="16" t="s">
        <v>35</v>
      </c>
      <c r="C15" s="2" t="s">
        <v>36</v>
      </c>
      <c r="D15" s="2" t="s">
        <v>29</v>
      </c>
      <c r="E15" s="2" t="s">
        <v>30</v>
      </c>
      <c r="F15" s="2" t="s">
        <v>31</v>
      </c>
      <c r="G15" s="2" t="s">
        <v>32</v>
      </c>
    </row>
    <row r="16" spans="1:9">
      <c r="A16" s="1" t="s">
        <v>2</v>
      </c>
      <c r="B16" s="8">
        <v>3400</v>
      </c>
      <c r="C16" s="12">
        <v>0.41</v>
      </c>
      <c r="D16" s="1">
        <v>2191.1</v>
      </c>
      <c r="E16" s="1">
        <v>2494.1999999999998</v>
      </c>
      <c r="F16" s="12">
        <f xml:space="preserve"> H26</f>
        <v>0.38698544852763256</v>
      </c>
      <c r="G16" s="12">
        <f>I26</f>
        <v>0.44051098822494639</v>
      </c>
    </row>
    <row r="17" spans="1:12">
      <c r="A17" s="1" t="s">
        <v>3</v>
      </c>
      <c r="B17" s="8">
        <v>2100</v>
      </c>
      <c r="C17" s="10">
        <v>0.16</v>
      </c>
      <c r="D17" s="1">
        <v>15289.9</v>
      </c>
      <c r="E17" s="1">
        <v>23648.799999999999</v>
      </c>
      <c r="F17" s="12">
        <f xml:space="preserve"> H27</f>
        <v>0.15971034266501169</v>
      </c>
      <c r="G17" s="12">
        <f>I27</f>
        <v>0.24702306435073665</v>
      </c>
    </row>
    <row r="18" spans="1:12">
      <c r="A18" s="1" t="s">
        <v>4</v>
      </c>
      <c r="B18" s="8">
        <v>193</v>
      </c>
      <c r="C18" s="12">
        <v>0.37</v>
      </c>
      <c r="D18" s="1">
        <v>208</v>
      </c>
      <c r="E18" s="1">
        <v>208</v>
      </c>
      <c r="F18" s="12">
        <f xml:space="preserve"> H28</f>
        <v>0.28508771929824561</v>
      </c>
      <c r="G18" s="12">
        <f>I28</f>
        <v>0.28508771929824561</v>
      </c>
    </row>
    <row r="19" spans="1:12">
      <c r="A19" s="1" t="s">
        <v>5</v>
      </c>
      <c r="B19" s="8">
        <v>9500</v>
      </c>
      <c r="C19" s="12">
        <v>0.08</v>
      </c>
      <c r="D19" s="1">
        <v>15293</v>
      </c>
      <c r="E19" s="1">
        <v>26759.3</v>
      </c>
      <c r="F19" s="12">
        <f xml:space="preserve"> H29</f>
        <v>9.8217960251943556E-2</v>
      </c>
      <c r="G19" s="12">
        <f>I29</f>
        <v>0.17185927311644758</v>
      </c>
      <c r="K19" s="1"/>
      <c r="L19" s="1"/>
    </row>
    <row r="20" spans="1:12">
      <c r="A20" s="1" t="s">
        <v>7</v>
      </c>
      <c r="B20" s="8">
        <v>6400</v>
      </c>
      <c r="C20" s="12">
        <v>0.09</v>
      </c>
      <c r="D20" s="1">
        <v>6941.1</v>
      </c>
      <c r="E20" s="1">
        <v>11035.7</v>
      </c>
      <c r="F20" s="12">
        <f xml:space="preserve"> H31</f>
        <v>0.13861150456916127</v>
      </c>
      <c r="G20" s="12">
        <f>I31</f>
        <v>0.22037933194650605</v>
      </c>
    </row>
    <row r="21" spans="1:12">
      <c r="A21" s="2" t="s">
        <v>8</v>
      </c>
      <c r="B21" s="9">
        <v>6200</v>
      </c>
      <c r="C21" s="13">
        <v>7.0000000000000007E-2</v>
      </c>
      <c r="D21" s="9">
        <v>5394.3</v>
      </c>
      <c r="E21" s="9">
        <v>5755.7</v>
      </c>
      <c r="F21" s="14">
        <f xml:space="preserve"> H32</f>
        <v>7.2721355728935094E-2</v>
      </c>
      <c r="G21" s="14">
        <f>I32</f>
        <v>7.7593442553998054E-2</v>
      </c>
    </row>
    <row r="22" spans="1:12" ht="16" customHeight="1"/>
    <row r="24" spans="1:12" ht="30" customHeight="1">
      <c r="A24" s="32" t="s">
        <v>0</v>
      </c>
      <c r="B24" s="31" t="s">
        <v>54</v>
      </c>
      <c r="C24" s="31"/>
      <c r="D24" s="31"/>
      <c r="E24" s="31" t="s">
        <v>28</v>
      </c>
      <c r="F24" s="31"/>
      <c r="G24" s="17"/>
      <c r="H24" s="17"/>
      <c r="I24" s="17"/>
    </row>
    <row r="25" spans="1:12" ht="30">
      <c r="A25" s="33"/>
      <c r="B25" s="2" t="s">
        <v>1</v>
      </c>
      <c r="C25" s="2" t="s">
        <v>29</v>
      </c>
      <c r="D25" s="2" t="s">
        <v>31</v>
      </c>
      <c r="E25" s="2" t="s">
        <v>1</v>
      </c>
      <c r="F25" s="2" t="s">
        <v>29</v>
      </c>
      <c r="G25" s="2" t="s">
        <v>30</v>
      </c>
      <c r="H25" s="2" t="s">
        <v>31</v>
      </c>
      <c r="I25" s="2" t="s">
        <v>32</v>
      </c>
    </row>
    <row r="26" spans="1:12">
      <c r="A26" s="1" t="s">
        <v>2</v>
      </c>
      <c r="B26" s="1">
        <v>6520</v>
      </c>
      <c r="C26" s="1">
        <v>1625</v>
      </c>
      <c r="D26" s="10">
        <v>0.26</v>
      </c>
      <c r="E26" s="1">
        <v>5661.97</v>
      </c>
      <c r="F26" s="1">
        <v>2191.1</v>
      </c>
      <c r="G26" s="1">
        <v>2494.16</v>
      </c>
      <c r="H26" s="12">
        <f>(F26/E26)*100%</f>
        <v>0.38698544852763256</v>
      </c>
      <c r="I26" s="12">
        <f t="shared" ref="I26:I32" si="0" xml:space="preserve"> (G26/E26)*100%</f>
        <v>0.44051098822494639</v>
      </c>
    </row>
    <row r="27" spans="1:12">
      <c r="A27" s="1" t="s">
        <v>3</v>
      </c>
      <c r="B27" s="1">
        <v>142670</v>
      </c>
      <c r="C27" s="1">
        <v>25000</v>
      </c>
      <c r="D27" s="10">
        <v>0.17</v>
      </c>
      <c r="E27" s="1">
        <v>95735.19</v>
      </c>
      <c r="F27" s="1">
        <v>15289.9</v>
      </c>
      <c r="G27" s="1">
        <v>23648.799999999999</v>
      </c>
      <c r="H27" s="12">
        <f t="shared" ref="H27:H32" si="1">(F27/E27)*100%</f>
        <v>0.15971034266501169</v>
      </c>
      <c r="I27" s="12">
        <f t="shared" si="0"/>
        <v>0.24702306435073665</v>
      </c>
    </row>
    <row r="28" spans="1:12">
      <c r="A28" s="1" t="s">
        <v>4</v>
      </c>
      <c r="B28" s="1">
        <v>613</v>
      </c>
      <c r="C28" s="1">
        <v>128.72999999999999</v>
      </c>
      <c r="D28" s="10">
        <v>0.21</v>
      </c>
      <c r="E28" s="1">
        <v>729.6</v>
      </c>
      <c r="F28" s="1">
        <v>208</v>
      </c>
      <c r="G28" s="1">
        <v>208</v>
      </c>
      <c r="H28" s="12">
        <f t="shared" si="1"/>
        <v>0.28508771929824561</v>
      </c>
      <c r="I28" s="12">
        <f t="shared" si="0"/>
        <v>0.28508771929824561</v>
      </c>
    </row>
    <row r="29" spans="1:12">
      <c r="A29" s="1" t="s">
        <v>5</v>
      </c>
      <c r="B29" s="1">
        <v>134253</v>
      </c>
      <c r="C29" s="1">
        <v>20138</v>
      </c>
      <c r="D29" s="10">
        <v>0.15</v>
      </c>
      <c r="E29" s="1">
        <v>155704.72</v>
      </c>
      <c r="F29" s="1">
        <v>15293</v>
      </c>
      <c r="G29" s="1">
        <v>26759.3</v>
      </c>
      <c r="H29" s="12">
        <f t="shared" si="1"/>
        <v>9.8217960251943556E-2</v>
      </c>
      <c r="I29" s="12">
        <f t="shared" si="0"/>
        <v>0.17185927311644758</v>
      </c>
    </row>
    <row r="30" spans="1:12">
      <c r="A30" s="1" t="s">
        <v>6</v>
      </c>
      <c r="B30" s="1">
        <v>329935</v>
      </c>
      <c r="C30" s="1">
        <v>39000</v>
      </c>
      <c r="D30" s="10">
        <v>0.12</v>
      </c>
      <c r="E30" s="1">
        <v>348288.71</v>
      </c>
      <c r="F30" s="1">
        <v>17327.599999999999</v>
      </c>
      <c r="G30" s="1">
        <v>43069.3</v>
      </c>
      <c r="H30" s="12">
        <f t="shared" si="1"/>
        <v>4.9750679543990955E-2</v>
      </c>
      <c r="I30" s="12">
        <f t="shared" si="0"/>
        <v>0.12365976491170214</v>
      </c>
    </row>
    <row r="31" spans="1:12">
      <c r="A31" s="1" t="s">
        <v>7</v>
      </c>
      <c r="B31" s="1">
        <v>37068</v>
      </c>
      <c r="C31" s="1">
        <v>3706.8</v>
      </c>
      <c r="D31" s="10">
        <v>0.1</v>
      </c>
      <c r="E31" s="1">
        <v>50075.93</v>
      </c>
      <c r="F31" s="1">
        <v>6941.1</v>
      </c>
      <c r="G31" s="1">
        <v>11035.7</v>
      </c>
      <c r="H31" s="12">
        <f t="shared" si="1"/>
        <v>0.13861150456916127</v>
      </c>
      <c r="I31" s="12">
        <f t="shared" si="0"/>
        <v>0.22037933194650605</v>
      </c>
    </row>
    <row r="32" spans="1:12">
      <c r="A32" s="2" t="s">
        <v>8</v>
      </c>
      <c r="B32" s="9">
        <v>89747</v>
      </c>
      <c r="C32" s="9">
        <v>6282.3</v>
      </c>
      <c r="D32" s="11">
        <v>7.0000000000000007E-2</v>
      </c>
      <c r="E32" s="9">
        <v>74177.66</v>
      </c>
      <c r="F32" s="9">
        <v>5394.3</v>
      </c>
      <c r="G32" s="9">
        <v>5755.7</v>
      </c>
      <c r="H32" s="14">
        <f t="shared" si="1"/>
        <v>7.2721355728935094E-2</v>
      </c>
      <c r="I32" s="14">
        <f t="shared" si="0"/>
        <v>7.7593442553998054E-2</v>
      </c>
    </row>
    <row r="33" spans="1:39" ht="16" customHeight="1"/>
    <row r="36" spans="1:39" ht="30">
      <c r="A36" s="25" t="s">
        <v>41</v>
      </c>
      <c r="B36" s="25" t="s">
        <v>9</v>
      </c>
      <c r="C36" s="25" t="s">
        <v>42</v>
      </c>
      <c r="D36" s="25" t="s">
        <v>43</v>
      </c>
      <c r="E36" s="25" t="s">
        <v>44</v>
      </c>
      <c r="F36" s="15" t="s">
        <v>10</v>
      </c>
      <c r="G36" s="25" t="s">
        <v>45</v>
      </c>
      <c r="H36" s="5"/>
      <c r="I36" s="5"/>
      <c r="J36" s="5"/>
      <c r="K36" s="24"/>
      <c r="L36" s="24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1:39">
      <c r="A37" s="21">
        <v>1</v>
      </c>
      <c r="B37" s="21" t="s">
        <v>46</v>
      </c>
      <c r="C37" s="21">
        <v>7.1</v>
      </c>
      <c r="D37" s="21">
        <v>7.6</v>
      </c>
      <c r="E37" s="26" t="s">
        <v>16</v>
      </c>
      <c r="F37" s="21">
        <v>27.6</v>
      </c>
      <c r="G37" s="21" t="s">
        <v>17</v>
      </c>
      <c r="K37" s="20"/>
      <c r="L37" s="20"/>
    </row>
    <row r="38" spans="1:39">
      <c r="A38" s="21">
        <v>2</v>
      </c>
      <c r="B38" s="21" t="s">
        <v>47</v>
      </c>
      <c r="C38" s="21">
        <v>11.6</v>
      </c>
      <c r="D38" s="21">
        <v>9.6</v>
      </c>
      <c r="E38" s="21" t="s">
        <v>15</v>
      </c>
      <c r="F38" s="21">
        <v>9.9</v>
      </c>
      <c r="G38" s="21" t="s">
        <v>18</v>
      </c>
      <c r="K38" s="20"/>
      <c r="L38" s="20"/>
    </row>
    <row r="39" spans="1:39">
      <c r="A39" s="21">
        <v>3</v>
      </c>
      <c r="B39" s="21" t="s">
        <v>4</v>
      </c>
      <c r="C39" s="21">
        <v>17.8</v>
      </c>
      <c r="D39" s="21"/>
      <c r="E39" s="21"/>
      <c r="F39" s="27">
        <v>31.7</v>
      </c>
      <c r="G39" s="21" t="s">
        <v>19</v>
      </c>
      <c r="K39" s="20"/>
      <c r="L39" s="20"/>
    </row>
    <row r="40" spans="1:39">
      <c r="A40" s="21">
        <v>4</v>
      </c>
      <c r="B40" s="21" t="s">
        <v>48</v>
      </c>
      <c r="C40" s="21">
        <v>15.7</v>
      </c>
      <c r="D40" s="21">
        <v>12.6</v>
      </c>
      <c r="E40" s="21" t="s">
        <v>12</v>
      </c>
      <c r="F40" s="21">
        <v>14.3</v>
      </c>
      <c r="G40" s="21" t="s">
        <v>20</v>
      </c>
      <c r="K40" s="20"/>
      <c r="L40" s="20"/>
    </row>
    <row r="41" spans="1:39">
      <c r="A41" s="21">
        <v>5</v>
      </c>
      <c r="B41" s="21" t="s">
        <v>49</v>
      </c>
      <c r="C41" s="21">
        <v>17.600000000000001</v>
      </c>
      <c r="D41" s="21"/>
      <c r="E41" s="21"/>
      <c r="F41" s="21">
        <v>24.2</v>
      </c>
      <c r="G41" s="21" t="s">
        <v>40</v>
      </c>
      <c r="K41" s="20"/>
      <c r="L41" s="20"/>
    </row>
    <row r="42" spans="1:39">
      <c r="A42" s="21">
        <v>6</v>
      </c>
      <c r="B42" s="21" t="s">
        <v>50</v>
      </c>
      <c r="C42" s="21">
        <v>19.399999999999999</v>
      </c>
      <c r="D42" s="21">
        <v>13.4</v>
      </c>
      <c r="E42" s="21" t="s">
        <v>11</v>
      </c>
      <c r="F42" s="21">
        <v>11</v>
      </c>
      <c r="G42" s="21" t="s">
        <v>27</v>
      </c>
      <c r="K42" s="20"/>
      <c r="L42" s="20"/>
    </row>
    <row r="43" spans="1:39">
      <c r="A43" s="21">
        <v>7</v>
      </c>
      <c r="B43" s="21" t="s">
        <v>14</v>
      </c>
      <c r="C43" s="21">
        <v>21.9</v>
      </c>
      <c r="D43" s="21"/>
      <c r="E43" s="21"/>
      <c r="F43" s="21">
        <v>10.1</v>
      </c>
      <c r="G43" s="21" t="s">
        <v>22</v>
      </c>
      <c r="K43" s="20"/>
      <c r="L43" s="20"/>
    </row>
    <row r="44" spans="1:39">
      <c r="A44" s="21">
        <v>8</v>
      </c>
      <c r="B44" s="21" t="s">
        <v>13</v>
      </c>
      <c r="C44" s="21">
        <v>35.9</v>
      </c>
      <c r="D44" s="21">
        <v>30.9</v>
      </c>
      <c r="E44" s="8" t="s">
        <v>52</v>
      </c>
      <c r="F44" s="21">
        <v>27.18</v>
      </c>
      <c r="G44" s="21" t="s">
        <v>21</v>
      </c>
      <c r="K44" s="20"/>
      <c r="L44" s="20"/>
    </row>
    <row r="45" spans="1:39">
      <c r="A45" s="21">
        <v>9</v>
      </c>
      <c r="B45" s="21" t="s">
        <v>51</v>
      </c>
      <c r="C45" s="21">
        <v>68.400000000000006</v>
      </c>
      <c r="D45" s="21"/>
      <c r="E45" s="21"/>
      <c r="F45" s="21">
        <v>27.6</v>
      </c>
      <c r="G45" s="21" t="s">
        <v>23</v>
      </c>
      <c r="K45" s="20"/>
      <c r="L45" s="20"/>
    </row>
    <row r="46" spans="1:39">
      <c r="A46" s="21"/>
      <c r="B46" s="21"/>
      <c r="C46" s="21"/>
      <c r="D46" s="21"/>
      <c r="E46" s="21"/>
      <c r="F46" s="27"/>
      <c r="G46" s="21" t="s">
        <v>24</v>
      </c>
      <c r="K46" s="20"/>
      <c r="L46" s="20"/>
    </row>
    <row r="47" spans="1:39">
      <c r="A47" s="21"/>
      <c r="B47" s="21"/>
      <c r="C47" s="21"/>
      <c r="D47" s="21"/>
      <c r="E47" s="21"/>
      <c r="F47" s="27"/>
      <c r="G47" s="21" t="s">
        <v>25</v>
      </c>
      <c r="K47" s="20"/>
      <c r="L47" s="20"/>
    </row>
    <row r="48" spans="1:39">
      <c r="A48" s="21"/>
      <c r="B48" s="21"/>
      <c r="C48" s="21"/>
      <c r="D48" s="21"/>
      <c r="E48" s="21"/>
      <c r="F48" s="27"/>
      <c r="G48" s="29" t="s">
        <v>53</v>
      </c>
      <c r="K48" s="20"/>
      <c r="L48" s="20"/>
    </row>
    <row r="49" spans="1:39">
      <c r="A49" s="28"/>
      <c r="B49" s="28"/>
      <c r="C49" s="28"/>
      <c r="D49" s="28"/>
      <c r="E49" s="28"/>
      <c r="F49" s="28"/>
      <c r="G49" s="28" t="s">
        <v>26</v>
      </c>
      <c r="H49" s="23"/>
      <c r="I49" s="23"/>
      <c r="J49" s="23"/>
      <c r="K49" s="23"/>
      <c r="L49" s="2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>
      <c r="A50" s="22"/>
      <c r="B50" s="6"/>
      <c r="C50" s="20"/>
      <c r="D50" s="20"/>
      <c r="E50" s="20"/>
      <c r="F50" s="20"/>
      <c r="G50" s="20"/>
      <c r="H50" s="20"/>
      <c r="I50" s="20"/>
    </row>
    <row r="51" spans="1:39">
      <c r="A51" s="6"/>
      <c r="B51" s="7"/>
      <c r="C51" s="20"/>
      <c r="D51" s="20"/>
      <c r="E51" s="20"/>
      <c r="F51" s="20"/>
      <c r="G51" s="20"/>
      <c r="H51" s="20"/>
      <c r="I51" s="20"/>
    </row>
    <row r="52" spans="1:39">
      <c r="A52" s="35"/>
      <c r="B52" s="36"/>
      <c r="C52" s="20"/>
      <c r="D52" s="20"/>
      <c r="E52" s="20"/>
      <c r="F52" s="20"/>
      <c r="G52" s="20"/>
      <c r="H52" s="20"/>
      <c r="I52" s="20"/>
    </row>
    <row r="53" spans="1:39">
      <c r="A53" s="35"/>
      <c r="B53" s="36"/>
    </row>
    <row r="54" spans="1:39">
      <c r="A54" s="6"/>
      <c r="B54" s="7"/>
    </row>
    <row r="55" spans="1:39">
      <c r="A55" s="35"/>
      <c r="B55" s="36"/>
    </row>
    <row r="56" spans="1:39">
      <c r="A56" s="35"/>
      <c r="B56" s="36"/>
    </row>
    <row r="57" spans="1:39">
      <c r="A57" s="6"/>
      <c r="B57" s="7"/>
    </row>
    <row r="58" spans="1:39">
      <c r="A58" s="35"/>
      <c r="B58" s="36"/>
    </row>
    <row r="59" spans="1:39">
      <c r="A59" s="35"/>
      <c r="B59" s="36"/>
    </row>
    <row r="60" spans="1:39">
      <c r="A60" s="35"/>
      <c r="B60" s="36"/>
    </row>
    <row r="61" spans="1:39">
      <c r="A61" s="35"/>
      <c r="B61" s="36"/>
    </row>
    <row r="62" spans="1:39">
      <c r="A62" s="6"/>
      <c r="B62" s="7"/>
    </row>
    <row r="63" spans="1:39">
      <c r="A63" s="8"/>
      <c r="B63" s="8"/>
    </row>
  </sheetData>
  <mergeCells count="16">
    <mergeCell ref="A60:A61"/>
    <mergeCell ref="B60:B61"/>
    <mergeCell ref="A58:A59"/>
    <mergeCell ref="B58:B59"/>
    <mergeCell ref="A55:A56"/>
    <mergeCell ref="B55:B56"/>
    <mergeCell ref="E24:F24"/>
    <mergeCell ref="A14:A15"/>
    <mergeCell ref="D14:E14"/>
    <mergeCell ref="A3:A4"/>
    <mergeCell ref="A52:A53"/>
    <mergeCell ref="B52:B53"/>
    <mergeCell ref="B3:C3"/>
    <mergeCell ref="B14:C14"/>
    <mergeCell ref="A24:A25"/>
    <mergeCell ref="B24:D24"/>
  </mergeCells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Jialiang</dc:creator>
  <cp:lastModifiedBy>Guo, Jialiang</cp:lastModifiedBy>
  <dcterms:created xsi:type="dcterms:W3CDTF">2023-11-21T05:54:54Z</dcterms:created>
  <dcterms:modified xsi:type="dcterms:W3CDTF">2024-04-19T07:06:17Z</dcterms:modified>
</cp:coreProperties>
</file>