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4" i="1" l="1"/>
  <c r="T64" i="1"/>
  <c r="N64" i="1"/>
  <c r="M64" i="1"/>
  <c r="U64" i="1" s="1"/>
  <c r="L64" i="1"/>
  <c r="K64" i="1"/>
  <c r="S64" i="1" s="1"/>
  <c r="J64" i="1"/>
  <c r="R64" i="1" s="1"/>
  <c r="W64" i="1" s="1"/>
  <c r="X64" i="1" s="1"/>
  <c r="U63" i="1"/>
  <c r="N63" i="1"/>
  <c r="V63" i="1" s="1"/>
  <c r="M63" i="1"/>
  <c r="L63" i="1"/>
  <c r="T63" i="1" s="1"/>
  <c r="K63" i="1"/>
  <c r="S63" i="1" s="1"/>
  <c r="J63" i="1"/>
  <c r="R63" i="1" s="1"/>
  <c r="V62" i="1"/>
  <c r="R62" i="1"/>
  <c r="N62" i="1"/>
  <c r="M62" i="1"/>
  <c r="L62" i="1"/>
  <c r="T62" i="1" s="1"/>
  <c r="K62" i="1"/>
  <c r="S62" i="1" s="1"/>
  <c r="J62" i="1"/>
  <c r="R61" i="1"/>
  <c r="N61" i="1"/>
  <c r="M61" i="1"/>
  <c r="U61" i="1" s="1"/>
  <c r="L61" i="1"/>
  <c r="T61" i="1" s="1"/>
  <c r="K61" i="1"/>
  <c r="S61" i="1" s="1"/>
  <c r="J61" i="1"/>
  <c r="S60" i="1"/>
  <c r="R60" i="1"/>
  <c r="W60" i="1" s="1"/>
  <c r="X60" i="1" s="1"/>
  <c r="Y60" i="1" s="1"/>
  <c r="Z60" i="1" s="1"/>
  <c r="AA60" i="1" s="1"/>
  <c r="O60" i="1"/>
  <c r="P60" i="1" s="1"/>
  <c r="N60" i="1"/>
  <c r="V60" i="1" s="1"/>
  <c r="M60" i="1"/>
  <c r="U60" i="1" s="1"/>
  <c r="L60" i="1"/>
  <c r="T60" i="1" s="1"/>
  <c r="K60" i="1"/>
  <c r="J60" i="1"/>
  <c r="S59" i="1"/>
  <c r="N59" i="1"/>
  <c r="V59" i="1" s="1"/>
  <c r="M59" i="1"/>
  <c r="U59" i="1" s="1"/>
  <c r="L59" i="1"/>
  <c r="T59" i="1" s="1"/>
  <c r="K59" i="1"/>
  <c r="J59" i="1"/>
  <c r="R59" i="1" s="1"/>
  <c r="U54" i="1"/>
  <c r="N54" i="1"/>
  <c r="V54" i="1" s="1"/>
  <c r="M54" i="1"/>
  <c r="L54" i="1"/>
  <c r="T54" i="1" s="1"/>
  <c r="K54" i="1"/>
  <c r="S54" i="1" s="1"/>
  <c r="J54" i="1"/>
  <c r="R54" i="1" s="1"/>
  <c r="V53" i="1"/>
  <c r="N53" i="1"/>
  <c r="M53" i="1"/>
  <c r="L53" i="1"/>
  <c r="T53" i="1" s="1"/>
  <c r="K53" i="1"/>
  <c r="S53" i="1" s="1"/>
  <c r="J53" i="1"/>
  <c r="R53" i="1" s="1"/>
  <c r="N52" i="1"/>
  <c r="M52" i="1"/>
  <c r="U52" i="1" s="1"/>
  <c r="L52" i="1"/>
  <c r="T52" i="1" s="1"/>
  <c r="K52" i="1"/>
  <c r="S52" i="1" s="1"/>
  <c r="J52" i="1"/>
  <c r="R52" i="1" s="1"/>
  <c r="R51" i="1"/>
  <c r="O51" i="1"/>
  <c r="P51" i="1" s="1"/>
  <c r="N51" i="1"/>
  <c r="V51" i="1" s="1"/>
  <c r="M51" i="1"/>
  <c r="U51" i="1" s="1"/>
  <c r="L51" i="1"/>
  <c r="T51" i="1" s="1"/>
  <c r="K51" i="1"/>
  <c r="S51" i="1" s="1"/>
  <c r="J51" i="1"/>
  <c r="S50" i="1"/>
  <c r="N50" i="1"/>
  <c r="V50" i="1" s="1"/>
  <c r="M50" i="1"/>
  <c r="U50" i="1" s="1"/>
  <c r="L50" i="1"/>
  <c r="T50" i="1" s="1"/>
  <c r="K50" i="1"/>
  <c r="J50" i="1"/>
  <c r="T49" i="1"/>
  <c r="R49" i="1"/>
  <c r="N49" i="1"/>
  <c r="V49" i="1" s="1"/>
  <c r="M49" i="1"/>
  <c r="U49" i="1" s="1"/>
  <c r="L49" i="1"/>
  <c r="K49" i="1"/>
  <c r="S49" i="1" s="1"/>
  <c r="J49" i="1"/>
  <c r="O49" i="1" s="1"/>
  <c r="P49" i="1" s="1"/>
  <c r="U48" i="1"/>
  <c r="S48" i="1"/>
  <c r="N48" i="1"/>
  <c r="V48" i="1" s="1"/>
  <c r="M48" i="1"/>
  <c r="L48" i="1"/>
  <c r="T48" i="1" s="1"/>
  <c r="K48" i="1"/>
  <c r="J48" i="1"/>
  <c r="N43" i="1"/>
  <c r="M43" i="1"/>
  <c r="U43" i="1" s="1"/>
  <c r="L43" i="1"/>
  <c r="T43" i="1" s="1"/>
  <c r="K43" i="1"/>
  <c r="S43" i="1" s="1"/>
  <c r="J43" i="1"/>
  <c r="R43" i="1" s="1"/>
  <c r="R42" i="1"/>
  <c r="O42" i="1"/>
  <c r="P42" i="1" s="1"/>
  <c r="N42" i="1"/>
  <c r="V42" i="1" s="1"/>
  <c r="M42" i="1"/>
  <c r="U42" i="1" s="1"/>
  <c r="L42" i="1"/>
  <c r="T42" i="1" s="1"/>
  <c r="K42" i="1"/>
  <c r="S42" i="1" s="1"/>
  <c r="J42" i="1"/>
  <c r="S41" i="1"/>
  <c r="N41" i="1"/>
  <c r="V41" i="1" s="1"/>
  <c r="M41" i="1"/>
  <c r="U41" i="1" s="1"/>
  <c r="L41" i="1"/>
  <c r="T41" i="1" s="1"/>
  <c r="K41" i="1"/>
  <c r="J41" i="1"/>
  <c r="T40" i="1"/>
  <c r="R40" i="1"/>
  <c r="N40" i="1"/>
  <c r="V40" i="1" s="1"/>
  <c r="M40" i="1"/>
  <c r="U40" i="1" s="1"/>
  <c r="L40" i="1"/>
  <c r="K40" i="1"/>
  <c r="S40" i="1" s="1"/>
  <c r="J40" i="1"/>
  <c r="U39" i="1"/>
  <c r="S39" i="1"/>
  <c r="N39" i="1"/>
  <c r="V39" i="1" s="1"/>
  <c r="M39" i="1"/>
  <c r="L39" i="1"/>
  <c r="T39" i="1" s="1"/>
  <c r="K39" i="1"/>
  <c r="J39" i="1"/>
  <c r="V38" i="1"/>
  <c r="T38" i="1"/>
  <c r="N38" i="1"/>
  <c r="M38" i="1"/>
  <c r="U38" i="1" s="1"/>
  <c r="L38" i="1"/>
  <c r="K38" i="1"/>
  <c r="S38" i="1" s="1"/>
  <c r="J38" i="1"/>
  <c r="R38" i="1" s="1"/>
  <c r="N37" i="1"/>
  <c r="V37" i="1" s="1"/>
  <c r="M37" i="1"/>
  <c r="U37" i="1" s="1"/>
  <c r="L37" i="1"/>
  <c r="T37" i="1" s="1"/>
  <c r="K37" i="1"/>
  <c r="S37" i="1" s="1"/>
  <c r="J37" i="1"/>
  <c r="R37" i="1" s="1"/>
  <c r="W37" i="1" s="1"/>
  <c r="X37" i="1" s="1"/>
  <c r="N36" i="1"/>
  <c r="V36" i="1" s="1"/>
  <c r="M36" i="1"/>
  <c r="U36" i="1" s="1"/>
  <c r="L36" i="1"/>
  <c r="T36" i="1" s="1"/>
  <c r="K36" i="1"/>
  <c r="S36" i="1" s="1"/>
  <c r="J36" i="1"/>
  <c r="R36" i="1" s="1"/>
  <c r="W36" i="1" s="1"/>
  <c r="X36" i="1" s="1"/>
  <c r="O35" i="1"/>
  <c r="P35" i="1" s="1"/>
  <c r="N35" i="1"/>
  <c r="V35" i="1" s="1"/>
  <c r="M35" i="1"/>
  <c r="U35" i="1" s="1"/>
  <c r="L35" i="1"/>
  <c r="T35" i="1" s="1"/>
  <c r="K35" i="1"/>
  <c r="S35" i="1" s="1"/>
  <c r="J35" i="1"/>
  <c r="R35" i="1" s="1"/>
  <c r="W35" i="1" s="1"/>
  <c r="X35" i="1" s="1"/>
  <c r="Y35" i="1" s="1"/>
  <c r="Z35" i="1" s="1"/>
  <c r="AA35" i="1" s="1"/>
  <c r="R34" i="1"/>
  <c r="O34" i="1"/>
  <c r="P34" i="1" s="1"/>
  <c r="N34" i="1"/>
  <c r="V34" i="1" s="1"/>
  <c r="M34" i="1"/>
  <c r="U34" i="1" s="1"/>
  <c r="L34" i="1"/>
  <c r="T34" i="1" s="1"/>
  <c r="K34" i="1"/>
  <c r="S34" i="1" s="1"/>
  <c r="J34" i="1"/>
  <c r="S33" i="1"/>
  <c r="N33" i="1"/>
  <c r="V33" i="1" s="1"/>
  <c r="M33" i="1"/>
  <c r="U33" i="1" s="1"/>
  <c r="L33" i="1"/>
  <c r="T33" i="1" s="1"/>
  <c r="K33" i="1"/>
  <c r="J33" i="1"/>
  <c r="O33" i="1" s="1"/>
  <c r="P33" i="1" s="1"/>
  <c r="T32" i="1"/>
  <c r="S32" i="1"/>
  <c r="R32" i="1"/>
  <c r="W32" i="1" s="1"/>
  <c r="X32" i="1" s="1"/>
  <c r="Y32" i="1" s="1"/>
  <c r="Z32" i="1" s="1"/>
  <c r="AA32" i="1" s="1"/>
  <c r="N32" i="1"/>
  <c r="V32" i="1" s="1"/>
  <c r="M32" i="1"/>
  <c r="U32" i="1" s="1"/>
  <c r="L32" i="1"/>
  <c r="K32" i="1"/>
  <c r="J32" i="1"/>
  <c r="O32" i="1" s="1"/>
  <c r="P32" i="1" s="1"/>
  <c r="U31" i="1"/>
  <c r="T31" i="1"/>
  <c r="N31" i="1"/>
  <c r="V31" i="1" s="1"/>
  <c r="M31" i="1"/>
  <c r="L31" i="1"/>
  <c r="K31" i="1"/>
  <c r="S31" i="1" s="1"/>
  <c r="J31" i="1"/>
  <c r="V30" i="1"/>
  <c r="U30" i="1"/>
  <c r="T30" i="1"/>
  <c r="N30" i="1"/>
  <c r="M30" i="1"/>
  <c r="L30" i="1"/>
  <c r="K30" i="1"/>
  <c r="S30" i="1" s="1"/>
  <c r="J30" i="1"/>
  <c r="R30" i="1" s="1"/>
  <c r="V29" i="1"/>
  <c r="N29" i="1"/>
  <c r="M29" i="1"/>
  <c r="U29" i="1" s="1"/>
  <c r="W29" i="1" s="1"/>
  <c r="X29" i="1" s="1"/>
  <c r="L29" i="1"/>
  <c r="T29" i="1" s="1"/>
  <c r="K29" i="1"/>
  <c r="S29" i="1" s="1"/>
  <c r="J29" i="1"/>
  <c r="R29" i="1" s="1"/>
  <c r="W28" i="1"/>
  <c r="X28" i="1" s="1"/>
  <c r="Y28" i="1" s="1"/>
  <c r="Z28" i="1" s="1"/>
  <c r="AA28" i="1" s="1"/>
  <c r="V28" i="1"/>
  <c r="R28" i="1"/>
  <c r="O28" i="1"/>
  <c r="P28" i="1" s="1"/>
  <c r="N28" i="1"/>
  <c r="M28" i="1"/>
  <c r="U28" i="1" s="1"/>
  <c r="L28" i="1"/>
  <c r="T28" i="1" s="1"/>
  <c r="K28" i="1"/>
  <c r="S28" i="1" s="1"/>
  <c r="J28" i="1"/>
  <c r="S27" i="1"/>
  <c r="N27" i="1"/>
  <c r="V27" i="1" s="1"/>
  <c r="M27" i="1"/>
  <c r="U27" i="1" s="1"/>
  <c r="L27" i="1"/>
  <c r="T27" i="1" s="1"/>
  <c r="K27" i="1"/>
  <c r="J27" i="1"/>
  <c r="R27" i="1" s="1"/>
  <c r="W27" i="1" s="1"/>
  <c r="X27" i="1" s="1"/>
  <c r="T26" i="1"/>
  <c r="R26" i="1"/>
  <c r="W26" i="1" s="1"/>
  <c r="X26" i="1" s="1"/>
  <c r="O26" i="1"/>
  <c r="P26" i="1" s="1"/>
  <c r="N26" i="1"/>
  <c r="V26" i="1" s="1"/>
  <c r="M26" i="1"/>
  <c r="U26" i="1" s="1"/>
  <c r="L26" i="1"/>
  <c r="K26" i="1"/>
  <c r="S26" i="1" s="1"/>
  <c r="J26" i="1"/>
  <c r="U25" i="1"/>
  <c r="S25" i="1"/>
  <c r="N25" i="1"/>
  <c r="V25" i="1" s="1"/>
  <c r="M25" i="1"/>
  <c r="L25" i="1"/>
  <c r="T25" i="1" s="1"/>
  <c r="K25" i="1"/>
  <c r="J25" i="1"/>
  <c r="O25" i="1" s="1"/>
  <c r="P25" i="1" s="1"/>
  <c r="V24" i="1"/>
  <c r="T24" i="1"/>
  <c r="S24" i="1"/>
  <c r="R24" i="1"/>
  <c r="N24" i="1"/>
  <c r="M24" i="1"/>
  <c r="U24" i="1" s="1"/>
  <c r="L24" i="1"/>
  <c r="K24" i="1"/>
  <c r="J24" i="1"/>
  <c r="U23" i="1"/>
  <c r="S23" i="1"/>
  <c r="N23" i="1"/>
  <c r="V23" i="1" s="1"/>
  <c r="M23" i="1"/>
  <c r="L23" i="1"/>
  <c r="T23" i="1" s="1"/>
  <c r="K23" i="1"/>
  <c r="J23" i="1"/>
  <c r="V22" i="1"/>
  <c r="U22" i="1"/>
  <c r="T22" i="1"/>
  <c r="N22" i="1"/>
  <c r="M22" i="1"/>
  <c r="L22" i="1"/>
  <c r="K22" i="1"/>
  <c r="J22" i="1"/>
  <c r="R22" i="1" s="1"/>
  <c r="U21" i="1"/>
  <c r="N21" i="1"/>
  <c r="V21" i="1" s="1"/>
  <c r="M21" i="1"/>
  <c r="L21" i="1"/>
  <c r="K21" i="1"/>
  <c r="S21" i="1" s="1"/>
  <c r="J21" i="1"/>
  <c r="R21" i="1" s="1"/>
  <c r="V20" i="1"/>
  <c r="R20" i="1"/>
  <c r="N20" i="1"/>
  <c r="M20" i="1"/>
  <c r="U20" i="1" s="1"/>
  <c r="L20" i="1"/>
  <c r="T20" i="1" s="1"/>
  <c r="K20" i="1"/>
  <c r="S20" i="1" s="1"/>
  <c r="W20" i="1" s="1"/>
  <c r="X20" i="1" s="1"/>
  <c r="J20" i="1"/>
  <c r="S19" i="1"/>
  <c r="N19" i="1"/>
  <c r="V19" i="1" s="1"/>
  <c r="M19" i="1"/>
  <c r="U19" i="1" s="1"/>
  <c r="L19" i="1"/>
  <c r="T19" i="1" s="1"/>
  <c r="K19" i="1"/>
  <c r="J19" i="1"/>
  <c r="R19" i="1" s="1"/>
  <c r="W19" i="1" s="1"/>
  <c r="X19" i="1" s="1"/>
  <c r="T18" i="1"/>
  <c r="R18" i="1"/>
  <c r="O18" i="1"/>
  <c r="P18" i="1" s="1"/>
  <c r="N18" i="1"/>
  <c r="V18" i="1" s="1"/>
  <c r="M18" i="1"/>
  <c r="U18" i="1" s="1"/>
  <c r="L18" i="1"/>
  <c r="K18" i="1"/>
  <c r="S18" i="1" s="1"/>
  <c r="J18" i="1"/>
  <c r="U17" i="1"/>
  <c r="S17" i="1"/>
  <c r="P17" i="1"/>
  <c r="N17" i="1"/>
  <c r="V17" i="1" s="1"/>
  <c r="M17" i="1"/>
  <c r="L17" i="1"/>
  <c r="T17" i="1" s="1"/>
  <c r="K17" i="1"/>
  <c r="J17" i="1"/>
  <c r="O17" i="1" s="1"/>
  <c r="V16" i="1"/>
  <c r="T16" i="1"/>
  <c r="S16" i="1"/>
  <c r="N16" i="1"/>
  <c r="M16" i="1"/>
  <c r="U16" i="1" s="1"/>
  <c r="L16" i="1"/>
  <c r="K16" i="1"/>
  <c r="J16" i="1"/>
  <c r="O16" i="1" s="1"/>
  <c r="P16" i="1" s="1"/>
  <c r="U15" i="1"/>
  <c r="T15" i="1"/>
  <c r="S15" i="1"/>
  <c r="N15" i="1"/>
  <c r="V15" i="1" s="1"/>
  <c r="M15" i="1"/>
  <c r="L15" i="1"/>
  <c r="K15" i="1"/>
  <c r="J15" i="1"/>
  <c r="V14" i="1"/>
  <c r="U14" i="1"/>
  <c r="T14" i="1"/>
  <c r="N14" i="1"/>
  <c r="M14" i="1"/>
  <c r="L14" i="1"/>
  <c r="K14" i="1"/>
  <c r="J14" i="1"/>
  <c r="R14" i="1" s="1"/>
  <c r="V13" i="1"/>
  <c r="U13" i="1"/>
  <c r="N13" i="1"/>
  <c r="M13" i="1"/>
  <c r="L13" i="1"/>
  <c r="T13" i="1" s="1"/>
  <c r="K13" i="1"/>
  <c r="S13" i="1" s="1"/>
  <c r="J13" i="1"/>
  <c r="R13" i="1" s="1"/>
  <c r="W13" i="1" s="1"/>
  <c r="X13" i="1" s="1"/>
  <c r="V12" i="1"/>
  <c r="R12" i="1"/>
  <c r="N12" i="1"/>
  <c r="M12" i="1"/>
  <c r="U12" i="1" s="1"/>
  <c r="L12" i="1"/>
  <c r="T12" i="1" s="1"/>
  <c r="W12" i="1" s="1"/>
  <c r="X12" i="1" s="1"/>
  <c r="K12" i="1"/>
  <c r="S12" i="1" s="1"/>
  <c r="J12" i="1"/>
  <c r="S11" i="1"/>
  <c r="O11" i="1"/>
  <c r="P11" i="1" s="1"/>
  <c r="N11" i="1"/>
  <c r="V11" i="1" s="1"/>
  <c r="M11" i="1"/>
  <c r="U11" i="1" s="1"/>
  <c r="L11" i="1"/>
  <c r="T11" i="1" s="1"/>
  <c r="K11" i="1"/>
  <c r="J11" i="1"/>
  <c r="R11" i="1" s="1"/>
  <c r="W11" i="1" s="1"/>
  <c r="X11" i="1" s="1"/>
  <c r="Y11" i="1" s="1"/>
  <c r="Z11" i="1" s="1"/>
  <c r="AA11" i="1" s="1"/>
  <c r="T10" i="1"/>
  <c r="R10" i="1"/>
  <c r="P10" i="1"/>
  <c r="O10" i="1"/>
  <c r="N10" i="1"/>
  <c r="V10" i="1" s="1"/>
  <c r="M10" i="1"/>
  <c r="U10" i="1" s="1"/>
  <c r="L10" i="1"/>
  <c r="K10" i="1"/>
  <c r="S10" i="1" s="1"/>
  <c r="J10" i="1"/>
  <c r="U9" i="1"/>
  <c r="S9" i="1"/>
  <c r="R9" i="1"/>
  <c r="P9" i="1"/>
  <c r="N9" i="1"/>
  <c r="V9" i="1" s="1"/>
  <c r="M9" i="1"/>
  <c r="L9" i="1"/>
  <c r="T9" i="1" s="1"/>
  <c r="K9" i="1"/>
  <c r="J9" i="1"/>
  <c r="O9" i="1" s="1"/>
  <c r="V8" i="1"/>
  <c r="T8" i="1"/>
  <c r="N8" i="1"/>
  <c r="M8" i="1"/>
  <c r="U8" i="1" s="1"/>
  <c r="L8" i="1"/>
  <c r="K8" i="1"/>
  <c r="S8" i="1" s="1"/>
  <c r="J8" i="1"/>
  <c r="O8" i="1" s="1"/>
  <c r="P8" i="1" s="1"/>
  <c r="U7" i="1"/>
  <c r="T7" i="1"/>
  <c r="N7" i="1"/>
  <c r="V7" i="1" s="1"/>
  <c r="M7" i="1"/>
  <c r="L7" i="1"/>
  <c r="K7" i="1"/>
  <c r="S7" i="1" s="1"/>
  <c r="J7" i="1"/>
  <c r="V6" i="1"/>
  <c r="U6" i="1"/>
  <c r="R6" i="1"/>
  <c r="N6" i="1"/>
  <c r="M6" i="1"/>
  <c r="L6" i="1"/>
  <c r="T6" i="1" s="1"/>
  <c r="K6" i="1"/>
  <c r="J6" i="1"/>
  <c r="S5" i="1"/>
  <c r="N5" i="1"/>
  <c r="V5" i="1" s="1"/>
  <c r="M5" i="1"/>
  <c r="U5" i="1" s="1"/>
  <c r="L5" i="1"/>
  <c r="T5" i="1" s="1"/>
  <c r="K5" i="1"/>
  <c r="J5" i="1"/>
  <c r="R5" i="1" s="1"/>
  <c r="T4" i="1"/>
  <c r="O4" i="1"/>
  <c r="P4" i="1" s="1"/>
  <c r="N4" i="1"/>
  <c r="V4" i="1" s="1"/>
  <c r="M4" i="1"/>
  <c r="U4" i="1" s="1"/>
  <c r="L4" i="1"/>
  <c r="K4" i="1"/>
  <c r="S4" i="1" s="1"/>
  <c r="J4" i="1"/>
  <c r="R4" i="1" s="1"/>
  <c r="W4" i="1" s="1"/>
  <c r="X4" i="1" s="1"/>
  <c r="Y4" i="1" s="1"/>
  <c r="Z4" i="1" s="1"/>
  <c r="AA4" i="1" s="1"/>
  <c r="W3" i="1"/>
  <c r="X3" i="1" s="1"/>
  <c r="U3" i="1"/>
  <c r="O3" i="1"/>
  <c r="P3" i="1" s="1"/>
  <c r="N3" i="1"/>
  <c r="V3" i="1" s="1"/>
  <c r="M3" i="1"/>
  <c r="L3" i="1"/>
  <c r="T3" i="1" s="1"/>
  <c r="K3" i="1"/>
  <c r="S3" i="1" s="1"/>
  <c r="J3" i="1"/>
  <c r="R3" i="1" s="1"/>
  <c r="Y26" i="1" l="1"/>
  <c r="Z26" i="1" s="1"/>
  <c r="AA26" i="1" s="1"/>
  <c r="Y36" i="1"/>
  <c r="Z36" i="1" s="1"/>
  <c r="AA36" i="1" s="1"/>
  <c r="Y27" i="1"/>
  <c r="Z27" i="1" s="1"/>
  <c r="AA27" i="1" s="1"/>
  <c r="Y12" i="1"/>
  <c r="Z12" i="1" s="1"/>
  <c r="AA12" i="1" s="1"/>
  <c r="Y3" i="1"/>
  <c r="Z3" i="1" s="1"/>
  <c r="W5" i="1"/>
  <c r="X5" i="1" s="1"/>
  <c r="W9" i="1"/>
  <c r="X9" i="1" s="1"/>
  <c r="Y9" i="1" s="1"/>
  <c r="Z9" i="1" s="1"/>
  <c r="AA9" i="1" s="1"/>
  <c r="O19" i="1"/>
  <c r="P19" i="1" s="1"/>
  <c r="Y19" i="1" s="1"/>
  <c r="Z19" i="1" s="1"/>
  <c r="AA19" i="1" s="1"/>
  <c r="W40" i="1"/>
  <c r="X40" i="1" s="1"/>
  <c r="U53" i="1"/>
  <c r="O53" i="1"/>
  <c r="P53" i="1" s="1"/>
  <c r="R17" i="1"/>
  <c r="W17" i="1" s="1"/>
  <c r="X17" i="1" s="1"/>
  <c r="Y17" i="1" s="1"/>
  <c r="Z17" i="1" s="1"/>
  <c r="AA17" i="1" s="1"/>
  <c r="S22" i="1"/>
  <c r="W22" i="1" s="1"/>
  <c r="X22" i="1" s="1"/>
  <c r="Y22" i="1" s="1"/>
  <c r="Z22" i="1" s="1"/>
  <c r="AA22" i="1" s="1"/>
  <c r="O22" i="1"/>
  <c r="P22" i="1" s="1"/>
  <c r="O24" i="1"/>
  <c r="P24" i="1" s="1"/>
  <c r="O27" i="1"/>
  <c r="P27" i="1" s="1"/>
  <c r="W30" i="1"/>
  <c r="X30" i="1" s="1"/>
  <c r="R31" i="1"/>
  <c r="W31" i="1" s="1"/>
  <c r="X31" i="1" s="1"/>
  <c r="Y31" i="1" s="1"/>
  <c r="Z31" i="1" s="1"/>
  <c r="AA31" i="1" s="1"/>
  <c r="O31" i="1"/>
  <c r="P31" i="1" s="1"/>
  <c r="O36" i="1"/>
  <c r="P36" i="1" s="1"/>
  <c r="O43" i="1"/>
  <c r="P43" i="1" s="1"/>
  <c r="V43" i="1"/>
  <c r="W43" i="1" s="1"/>
  <c r="X43" i="1" s="1"/>
  <c r="Y43" i="1" s="1"/>
  <c r="Z43" i="1" s="1"/>
  <c r="AA43" i="1" s="1"/>
  <c r="W63" i="1"/>
  <c r="X63" i="1" s="1"/>
  <c r="Y63" i="1" s="1"/>
  <c r="Z63" i="1" s="1"/>
  <c r="AA63" i="1" s="1"/>
  <c r="R15" i="1"/>
  <c r="W15" i="1" s="1"/>
  <c r="X15" i="1" s="1"/>
  <c r="O15" i="1"/>
  <c r="P15" i="1" s="1"/>
  <c r="S14" i="1"/>
  <c r="O14" i="1"/>
  <c r="P14" i="1" s="1"/>
  <c r="T21" i="1"/>
  <c r="W21" i="1" s="1"/>
  <c r="X21" i="1" s="1"/>
  <c r="O21" i="1"/>
  <c r="P21" i="1" s="1"/>
  <c r="R25" i="1"/>
  <c r="W25" i="1" s="1"/>
  <c r="X25" i="1" s="1"/>
  <c r="Y25" i="1" s="1"/>
  <c r="Z25" i="1" s="1"/>
  <c r="AA25" i="1" s="1"/>
  <c r="R33" i="1"/>
  <c r="W33" i="1" s="1"/>
  <c r="X33" i="1" s="1"/>
  <c r="Y33" i="1" s="1"/>
  <c r="Z33" i="1" s="1"/>
  <c r="AA33" i="1" s="1"/>
  <c r="W42" i="1"/>
  <c r="X42" i="1" s="1"/>
  <c r="Y42" i="1" s="1"/>
  <c r="Z42" i="1" s="1"/>
  <c r="AA42" i="1" s="1"/>
  <c r="W49" i="1"/>
  <c r="X49" i="1" s="1"/>
  <c r="Y49" i="1" s="1"/>
  <c r="Z49" i="1" s="1"/>
  <c r="AA49" i="1" s="1"/>
  <c r="O52" i="1"/>
  <c r="P52" i="1" s="1"/>
  <c r="V52" i="1"/>
  <c r="W52" i="1" s="1"/>
  <c r="X52" i="1" s="1"/>
  <c r="Y52" i="1" s="1"/>
  <c r="Z52" i="1" s="1"/>
  <c r="AA52" i="1" s="1"/>
  <c r="W59" i="1"/>
  <c r="X59" i="1" s="1"/>
  <c r="O61" i="1"/>
  <c r="P61" i="1" s="1"/>
  <c r="V61" i="1"/>
  <c r="W61" i="1" s="1"/>
  <c r="X61" i="1" s="1"/>
  <c r="Y61" i="1" s="1"/>
  <c r="Z61" i="1" s="1"/>
  <c r="AA61" i="1" s="1"/>
  <c r="R23" i="1"/>
  <c r="W23" i="1" s="1"/>
  <c r="X23" i="1" s="1"/>
  <c r="O23" i="1"/>
  <c r="P23" i="1" s="1"/>
  <c r="O12" i="1"/>
  <c r="P12" i="1" s="1"/>
  <c r="O20" i="1"/>
  <c r="P20" i="1" s="1"/>
  <c r="Y20" i="1" s="1"/>
  <c r="Z20" i="1" s="1"/>
  <c r="AA20" i="1" s="1"/>
  <c r="R39" i="1"/>
  <c r="W39" i="1" s="1"/>
  <c r="X39" i="1" s="1"/>
  <c r="O39" i="1"/>
  <c r="P39" i="1" s="1"/>
  <c r="O40" i="1"/>
  <c r="P40" i="1" s="1"/>
  <c r="R41" i="1"/>
  <c r="W41" i="1" s="1"/>
  <c r="X41" i="1" s="1"/>
  <c r="O41" i="1"/>
  <c r="P41" i="1" s="1"/>
  <c r="W51" i="1"/>
  <c r="X51" i="1" s="1"/>
  <c r="Y51" i="1" s="1"/>
  <c r="Z51" i="1" s="1"/>
  <c r="AA51" i="1" s="1"/>
  <c r="W54" i="1"/>
  <c r="X54" i="1" s="1"/>
  <c r="R8" i="1"/>
  <c r="W8" i="1" s="1"/>
  <c r="X8" i="1" s="1"/>
  <c r="Y8" i="1" s="1"/>
  <c r="Z8" i="1" s="1"/>
  <c r="AA8" i="1" s="1"/>
  <c r="W38" i="1"/>
  <c r="X38" i="1" s="1"/>
  <c r="W10" i="1"/>
  <c r="X10" i="1" s="1"/>
  <c r="Y10" i="1" s="1"/>
  <c r="Z10" i="1" s="1"/>
  <c r="AA10" i="1" s="1"/>
  <c r="R48" i="1"/>
  <c r="W48" i="1" s="1"/>
  <c r="X48" i="1" s="1"/>
  <c r="O48" i="1"/>
  <c r="P48" i="1" s="1"/>
  <c r="P55" i="1" s="1"/>
  <c r="R50" i="1"/>
  <c r="W50" i="1" s="1"/>
  <c r="X50" i="1" s="1"/>
  <c r="Y50" i="1" s="1"/>
  <c r="Z50" i="1" s="1"/>
  <c r="AA50" i="1" s="1"/>
  <c r="O50" i="1"/>
  <c r="P50" i="1" s="1"/>
  <c r="W53" i="1"/>
  <c r="X53" i="1" s="1"/>
  <c r="Y53" i="1" s="1"/>
  <c r="Z53" i="1" s="1"/>
  <c r="AA53" i="1" s="1"/>
  <c r="U62" i="1"/>
  <c r="W62" i="1" s="1"/>
  <c r="X62" i="1" s="1"/>
  <c r="Y62" i="1" s="1"/>
  <c r="Z62" i="1" s="1"/>
  <c r="AA62" i="1" s="1"/>
  <c r="O62" i="1"/>
  <c r="P62" i="1" s="1"/>
  <c r="W14" i="1"/>
  <c r="X14" i="1" s="1"/>
  <c r="Y14" i="1" s="1"/>
  <c r="Z14" i="1" s="1"/>
  <c r="AA14" i="1" s="1"/>
  <c r="R16" i="1"/>
  <c r="W16" i="1" s="1"/>
  <c r="X16" i="1" s="1"/>
  <c r="Y16" i="1" s="1"/>
  <c r="Z16" i="1" s="1"/>
  <c r="AA16" i="1" s="1"/>
  <c r="S6" i="1"/>
  <c r="W6" i="1" s="1"/>
  <c r="X6" i="1" s="1"/>
  <c r="Y6" i="1" s="1"/>
  <c r="Z6" i="1" s="1"/>
  <c r="AA6" i="1" s="1"/>
  <c r="O6" i="1"/>
  <c r="P6" i="1" s="1"/>
  <c r="P44" i="1" s="1"/>
  <c r="R7" i="1"/>
  <c r="W7" i="1" s="1"/>
  <c r="X7" i="1" s="1"/>
  <c r="O7" i="1"/>
  <c r="P7" i="1" s="1"/>
  <c r="W18" i="1"/>
  <c r="X18" i="1" s="1"/>
  <c r="Y18" i="1" s="1"/>
  <c r="Z18" i="1" s="1"/>
  <c r="AA18" i="1" s="1"/>
  <c r="W24" i="1"/>
  <c r="X24" i="1" s="1"/>
  <c r="W34" i="1"/>
  <c r="X34" i="1" s="1"/>
  <c r="Y34" i="1" s="1"/>
  <c r="Z34" i="1" s="1"/>
  <c r="AA34" i="1" s="1"/>
  <c r="O5" i="1"/>
  <c r="P5" i="1" s="1"/>
  <c r="O13" i="1"/>
  <c r="P13" i="1" s="1"/>
  <c r="Y13" i="1" s="1"/>
  <c r="Z13" i="1" s="1"/>
  <c r="AA13" i="1" s="1"/>
  <c r="O29" i="1"/>
  <c r="P29" i="1" s="1"/>
  <c r="Y29" i="1" s="1"/>
  <c r="Z29" i="1" s="1"/>
  <c r="AA29" i="1" s="1"/>
  <c r="O37" i="1"/>
  <c r="P37" i="1" s="1"/>
  <c r="Y37" i="1" s="1"/>
  <c r="Z37" i="1" s="1"/>
  <c r="AA37" i="1" s="1"/>
  <c r="O54" i="1"/>
  <c r="P54" i="1" s="1"/>
  <c r="O63" i="1"/>
  <c r="P63" i="1" s="1"/>
  <c r="O30" i="1"/>
  <c r="P30" i="1" s="1"/>
  <c r="O38" i="1"/>
  <c r="P38" i="1" s="1"/>
  <c r="O64" i="1"/>
  <c r="P64" i="1" s="1"/>
  <c r="Y64" i="1" s="1"/>
  <c r="Z64" i="1" s="1"/>
  <c r="AA64" i="1" s="1"/>
  <c r="O59" i="1"/>
  <c r="P59" i="1" s="1"/>
  <c r="P65" i="1" s="1"/>
  <c r="Y24" i="1" l="1"/>
  <c r="Z24" i="1" s="1"/>
  <c r="AA24" i="1" s="1"/>
  <c r="Y39" i="1"/>
  <c r="Z39" i="1" s="1"/>
  <c r="AA39" i="1" s="1"/>
  <c r="Y21" i="1"/>
  <c r="Z21" i="1" s="1"/>
  <c r="AA21" i="1" s="1"/>
  <c r="Y59" i="1"/>
  <c r="Z59" i="1" s="1"/>
  <c r="Y7" i="1"/>
  <c r="Z7" i="1" s="1"/>
  <c r="AA7" i="1" s="1"/>
  <c r="Y54" i="1"/>
  <c r="Z54" i="1" s="1"/>
  <c r="AA54" i="1" s="1"/>
  <c r="Y38" i="1"/>
  <c r="Z38" i="1" s="1"/>
  <c r="AA38" i="1" s="1"/>
  <c r="Y5" i="1"/>
  <c r="Z5" i="1" s="1"/>
  <c r="AA5" i="1" s="1"/>
  <c r="Y30" i="1"/>
  <c r="Z30" i="1" s="1"/>
  <c r="AA30" i="1" s="1"/>
  <c r="Y40" i="1"/>
  <c r="Z40" i="1" s="1"/>
  <c r="AA40" i="1" s="1"/>
  <c r="AA3" i="1"/>
  <c r="Y48" i="1"/>
  <c r="Z48" i="1" s="1"/>
  <c r="Y41" i="1"/>
  <c r="Z41" i="1" s="1"/>
  <c r="AA41" i="1" s="1"/>
  <c r="Y23" i="1"/>
  <c r="Z23" i="1" s="1"/>
  <c r="AA23" i="1" s="1"/>
  <c r="Y15" i="1"/>
  <c r="Z15" i="1" s="1"/>
  <c r="AA15" i="1" s="1"/>
  <c r="AA48" i="1" l="1"/>
  <c r="Z55" i="1"/>
  <c r="AA55" i="1" s="1"/>
  <c r="AA45" i="1"/>
  <c r="Z65" i="1"/>
  <c r="AA59" i="1"/>
  <c r="AA65" i="1" s="1"/>
  <c r="Z44" i="1"/>
</calcChain>
</file>

<file path=xl/sharedStrings.xml><?xml version="1.0" encoding="utf-8"?>
<sst xmlns="http://schemas.openxmlformats.org/spreadsheetml/2006/main" count="26" uniqueCount="19">
  <si>
    <t>Table 1</t>
  </si>
  <si>
    <t>mean 1</t>
  </si>
  <si>
    <t>MEAN 2</t>
  </si>
  <si>
    <t>Sd= Root (mean2-mean1)</t>
  </si>
  <si>
    <t>Sum</t>
  </si>
  <si>
    <t>Mean 2</t>
  </si>
  <si>
    <t>m2-m1</t>
  </si>
  <si>
    <t>SD</t>
  </si>
  <si>
    <t>COV=SD/mean</t>
  </si>
  <si>
    <t>mean</t>
  </si>
  <si>
    <t>Table 2</t>
  </si>
  <si>
    <t>mean1</t>
  </si>
  <si>
    <t>SUM</t>
  </si>
  <si>
    <t>Mean1</t>
  </si>
  <si>
    <t>mean2</t>
  </si>
  <si>
    <t>mean 2</t>
  </si>
  <si>
    <t>COV</t>
  </si>
  <si>
    <t>Table 3</t>
  </si>
  <si>
    <t>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</si>
</sst>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9" fontId="3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3" fillId="0" borderId="3" xfId="0" applyFont="1" applyBorder="1" applyAlignment="1">
      <alignment horizontal="justify" vertical="center" wrapText="1"/>
    </xf>
    <xf numFmtId="0" fontId="2" fillId="0" borderId="0" xfId="0" applyFont="1"/>
    <xf numFmtId="9" fontId="4" fillId="0" borderId="4" xfId="1" applyFont="1" applyBorder="1" applyAlignment="1">
      <alignment horizontal="right" vertical="center" wrapText="1"/>
    </xf>
    <xf numFmtId="9" fontId="4" fillId="0" borderId="5" xfId="1" applyFont="1" applyBorder="1" applyAlignment="1">
      <alignment horizontal="right" vertical="center" wrapText="1"/>
    </xf>
    <xf numFmtId="2" fontId="0" fillId="0" borderId="0" xfId="0" applyNumberFormat="1"/>
    <xf numFmtId="9" fontId="4" fillId="0" borderId="3" xfId="1" applyFont="1" applyBorder="1" applyAlignment="1">
      <alignment horizontal="right" vertical="center" wrapText="1"/>
    </xf>
    <xf numFmtId="9" fontId="4" fillId="0" borderId="1" xfId="1" applyFont="1" applyBorder="1" applyAlignment="1">
      <alignment horizontal="right" vertical="center" wrapText="1"/>
    </xf>
    <xf numFmtId="9" fontId="3" fillId="0" borderId="3" xfId="1" applyFont="1" applyBorder="1" applyAlignment="1">
      <alignment horizontal="right" vertical="center" wrapText="1"/>
    </xf>
    <xf numFmtId="9" fontId="3" fillId="0" borderId="1" xfId="1" applyFont="1" applyBorder="1" applyAlignment="1">
      <alignment horizontal="right" vertical="center" wrapText="1"/>
    </xf>
    <xf numFmtId="9" fontId="4" fillId="0" borderId="4" xfId="1" applyFont="1" applyBorder="1" applyAlignment="1">
      <alignment horizontal="center" vertical="center" wrapText="1"/>
    </xf>
    <xf numFmtId="9" fontId="4" fillId="0" borderId="5" xfId="1" applyFont="1" applyBorder="1" applyAlignment="1">
      <alignment horizontal="center" vertical="center" wrapText="1"/>
    </xf>
    <xf numFmtId="9" fontId="4" fillId="0" borderId="3" xfId="1" applyFont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66"/>
  <sheetViews>
    <sheetView tabSelected="1" workbookViewId="0">
      <selection sqref="A1:AC67"/>
    </sheetView>
  </sheetViews>
  <sheetFormatPr defaultRowHeight="15" x14ac:dyDescent="0.25"/>
  <sheetData>
    <row r="1" spans="2:27" ht="16.5" thickBot="1" x14ac:dyDescent="0.3">
      <c r="B1" t="s">
        <v>0</v>
      </c>
      <c r="I1" t="s">
        <v>1</v>
      </c>
      <c r="L1" s="1"/>
      <c r="M1" s="1"/>
      <c r="N1" s="1"/>
      <c r="O1" s="1"/>
      <c r="P1" s="1"/>
      <c r="Q1" s="2" t="s">
        <v>2</v>
      </c>
      <c r="R1" s="3"/>
      <c r="Y1" s="4" t="s">
        <v>3</v>
      </c>
      <c r="Z1" s="4"/>
      <c r="AA1" s="4"/>
    </row>
    <row r="2" spans="2:27" ht="16.5" thickBot="1" x14ac:dyDescent="0.3">
      <c r="B2" s="5">
        <v>1</v>
      </c>
      <c r="C2" s="1">
        <v>0.09</v>
      </c>
      <c r="D2" s="1">
        <v>0.24</v>
      </c>
      <c r="E2" s="1">
        <v>0.4</v>
      </c>
      <c r="F2" s="1">
        <v>0.2</v>
      </c>
      <c r="G2" s="1">
        <v>7.0000000000000007E-2</v>
      </c>
      <c r="J2">
        <v>5</v>
      </c>
      <c r="K2">
        <v>4</v>
      </c>
      <c r="L2">
        <v>3</v>
      </c>
      <c r="M2">
        <v>2</v>
      </c>
      <c r="N2">
        <v>1</v>
      </c>
      <c r="O2" t="s">
        <v>4</v>
      </c>
      <c r="P2" t="s">
        <v>1</v>
      </c>
      <c r="R2">
        <v>5</v>
      </c>
      <c r="S2">
        <v>4</v>
      </c>
      <c r="T2">
        <v>3</v>
      </c>
      <c r="U2">
        <v>2</v>
      </c>
      <c r="V2">
        <v>1</v>
      </c>
      <c r="W2" t="s">
        <v>4</v>
      </c>
      <c r="X2" t="s">
        <v>5</v>
      </c>
      <c r="Y2" t="s">
        <v>6</v>
      </c>
      <c r="Z2" t="s">
        <v>7</v>
      </c>
      <c r="AA2" t="s">
        <v>8</v>
      </c>
    </row>
    <row r="3" spans="2:27" ht="16.5" thickBot="1" x14ac:dyDescent="0.3">
      <c r="B3" s="5">
        <v>2</v>
      </c>
      <c r="C3" s="1">
        <v>0.11</v>
      </c>
      <c r="D3" s="1">
        <v>0.28999999999999998</v>
      </c>
      <c r="E3" s="1">
        <v>0.41</v>
      </c>
      <c r="F3" s="1">
        <v>0.17</v>
      </c>
      <c r="G3" s="1">
        <v>0.03</v>
      </c>
      <c r="I3" s="5">
        <v>1</v>
      </c>
      <c r="J3">
        <f>C2*500</f>
        <v>45</v>
      </c>
      <c r="K3">
        <f>D2*400</f>
        <v>96</v>
      </c>
      <c r="L3">
        <f>E2*300</f>
        <v>120</v>
      </c>
      <c r="M3">
        <f>F2*200</f>
        <v>40</v>
      </c>
      <c r="N3">
        <f>G2*100</f>
        <v>7.0000000000000009</v>
      </c>
      <c r="O3">
        <f>SUM(J3:N3)</f>
        <v>308</v>
      </c>
      <c r="P3">
        <f>O3/100</f>
        <v>3.08</v>
      </c>
      <c r="R3">
        <f>J3*5</f>
        <v>225</v>
      </c>
      <c r="S3">
        <f>K3*4</f>
        <v>384</v>
      </c>
      <c r="T3">
        <f>L3*3</f>
        <v>360</v>
      </c>
      <c r="U3">
        <f>M3*2</f>
        <v>80</v>
      </c>
      <c r="V3">
        <f>N3*1</f>
        <v>7.0000000000000009</v>
      </c>
      <c r="W3">
        <f>SUM(R3:V3)</f>
        <v>1056</v>
      </c>
      <c r="X3">
        <f>W3/100</f>
        <v>10.56</v>
      </c>
      <c r="Y3">
        <f>X3-P3</f>
        <v>7.48</v>
      </c>
      <c r="Z3">
        <f>SQRT(Y3)</f>
        <v>2.7349588662354689</v>
      </c>
      <c r="AA3">
        <f>Z3/P3</f>
        <v>0.88797365786865867</v>
      </c>
    </row>
    <row r="4" spans="2:27" ht="16.5" thickBot="1" x14ac:dyDescent="0.3">
      <c r="B4" s="5">
        <v>3</v>
      </c>
      <c r="C4" s="1">
        <v>0.27</v>
      </c>
      <c r="D4" s="1">
        <v>0.38</v>
      </c>
      <c r="E4" s="1">
        <v>0.28999999999999998</v>
      </c>
      <c r="F4" s="1">
        <v>0.05</v>
      </c>
      <c r="G4" s="1">
        <v>0.01</v>
      </c>
      <c r="I4" s="5">
        <v>2</v>
      </c>
      <c r="J4">
        <f t="shared" ref="J4:J43" si="0">C3*500</f>
        <v>55</v>
      </c>
      <c r="K4">
        <f t="shared" ref="K4:K43" si="1">D3*400</f>
        <v>115.99999999999999</v>
      </c>
      <c r="L4">
        <f t="shared" ref="L4:L43" si="2">E3*300</f>
        <v>122.99999999999999</v>
      </c>
      <c r="M4">
        <f t="shared" ref="M4:M43" si="3">F3*200</f>
        <v>34</v>
      </c>
      <c r="N4">
        <f t="shared" ref="N4:N43" si="4">G3*100</f>
        <v>3</v>
      </c>
      <c r="O4">
        <f t="shared" ref="O4:O43" si="5">SUM(J4:N4)</f>
        <v>331</v>
      </c>
      <c r="P4">
        <f t="shared" ref="P4:P43" si="6">O4/100</f>
        <v>3.31</v>
      </c>
      <c r="R4">
        <f t="shared" ref="R4:R43" si="7">J4*5</f>
        <v>275</v>
      </c>
      <c r="S4">
        <f t="shared" ref="S4:S43" si="8">K4*4</f>
        <v>463.99999999999994</v>
      </c>
      <c r="T4">
        <f t="shared" ref="T4:T43" si="9">L4*3</f>
        <v>368.99999999999994</v>
      </c>
      <c r="U4">
        <f t="shared" ref="U4:U43" si="10">M4*2</f>
        <v>68</v>
      </c>
      <c r="V4">
        <f t="shared" ref="V4:V43" si="11">N4*1</f>
        <v>3</v>
      </c>
      <c r="W4">
        <f t="shared" ref="W4:W43" si="12">SUM(R4:V4)</f>
        <v>1179</v>
      </c>
      <c r="X4">
        <f t="shared" ref="X4:X43" si="13">W4/100</f>
        <v>11.79</v>
      </c>
      <c r="Y4">
        <f t="shared" ref="Y4:Y43" si="14">X4-P4</f>
        <v>8.4799999999999986</v>
      </c>
      <c r="Z4">
        <f t="shared" ref="Z4:Z43" si="15">SQRT(Y4)</f>
        <v>2.9120439557122069</v>
      </c>
      <c r="AA4">
        <f t="shared" ref="AA4:AA43" si="16">Z4/P4</f>
        <v>0.87977158782846132</v>
      </c>
    </row>
    <row r="5" spans="2:27" ht="16.5" thickBot="1" x14ac:dyDescent="0.3">
      <c r="B5" s="5">
        <v>4</v>
      </c>
      <c r="C5" s="1">
        <v>0.08</v>
      </c>
      <c r="D5" s="1">
        <v>0.2</v>
      </c>
      <c r="E5" s="1">
        <v>0.4</v>
      </c>
      <c r="F5" s="1">
        <v>0.23</v>
      </c>
      <c r="G5" s="1">
        <v>0.09</v>
      </c>
      <c r="I5" s="5">
        <v>3</v>
      </c>
      <c r="J5">
        <f t="shared" si="0"/>
        <v>135</v>
      </c>
      <c r="K5">
        <f t="shared" si="1"/>
        <v>152</v>
      </c>
      <c r="L5">
        <f t="shared" si="2"/>
        <v>87</v>
      </c>
      <c r="M5">
        <f t="shared" si="3"/>
        <v>10</v>
      </c>
      <c r="N5">
        <f t="shared" si="4"/>
        <v>1</v>
      </c>
      <c r="O5">
        <f t="shared" si="5"/>
        <v>385</v>
      </c>
      <c r="P5">
        <f t="shared" si="6"/>
        <v>3.85</v>
      </c>
      <c r="R5">
        <f t="shared" si="7"/>
        <v>675</v>
      </c>
      <c r="S5">
        <f t="shared" si="8"/>
        <v>608</v>
      </c>
      <c r="T5">
        <f t="shared" si="9"/>
        <v>261</v>
      </c>
      <c r="U5">
        <f t="shared" si="10"/>
        <v>20</v>
      </c>
      <c r="V5">
        <f t="shared" si="11"/>
        <v>1</v>
      </c>
      <c r="W5">
        <f t="shared" si="12"/>
        <v>1565</v>
      </c>
      <c r="X5">
        <f t="shared" si="13"/>
        <v>15.65</v>
      </c>
      <c r="Y5">
        <f t="shared" si="14"/>
        <v>11.8</v>
      </c>
      <c r="Z5">
        <f t="shared" si="15"/>
        <v>3.4351128074635335</v>
      </c>
      <c r="AA5">
        <f t="shared" si="16"/>
        <v>0.89223709284767105</v>
      </c>
    </row>
    <row r="6" spans="2:27" ht="16.5" thickBot="1" x14ac:dyDescent="0.3">
      <c r="B6" s="5">
        <v>5</v>
      </c>
      <c r="C6" s="1">
        <v>0.16</v>
      </c>
      <c r="D6" s="1">
        <v>0.35</v>
      </c>
      <c r="E6" s="1">
        <v>0.36</v>
      </c>
      <c r="F6" s="1">
        <v>0.09</v>
      </c>
      <c r="G6" s="1">
        <v>0.04</v>
      </c>
      <c r="I6" s="5">
        <v>4</v>
      </c>
      <c r="J6">
        <f t="shared" si="0"/>
        <v>40</v>
      </c>
      <c r="K6">
        <f t="shared" si="1"/>
        <v>80</v>
      </c>
      <c r="L6">
        <f t="shared" si="2"/>
        <v>120</v>
      </c>
      <c r="M6">
        <f t="shared" si="3"/>
        <v>46</v>
      </c>
      <c r="N6">
        <f t="shared" si="4"/>
        <v>9</v>
      </c>
      <c r="O6">
        <f t="shared" si="5"/>
        <v>295</v>
      </c>
      <c r="P6">
        <f t="shared" si="6"/>
        <v>2.95</v>
      </c>
      <c r="R6">
        <f t="shared" si="7"/>
        <v>200</v>
      </c>
      <c r="S6">
        <f t="shared" si="8"/>
        <v>320</v>
      </c>
      <c r="T6">
        <f t="shared" si="9"/>
        <v>360</v>
      </c>
      <c r="U6">
        <f t="shared" si="10"/>
        <v>92</v>
      </c>
      <c r="V6">
        <f t="shared" si="11"/>
        <v>9</v>
      </c>
      <c r="W6">
        <f t="shared" si="12"/>
        <v>981</v>
      </c>
      <c r="X6">
        <f t="shared" si="13"/>
        <v>9.81</v>
      </c>
      <c r="Y6">
        <f t="shared" si="14"/>
        <v>6.86</v>
      </c>
      <c r="Z6">
        <f t="shared" si="15"/>
        <v>2.6191601707417589</v>
      </c>
      <c r="AA6">
        <f t="shared" si="16"/>
        <v>0.88785090533618938</v>
      </c>
    </row>
    <row r="7" spans="2:27" ht="16.5" thickBot="1" x14ac:dyDescent="0.3">
      <c r="B7" s="5">
        <v>6</v>
      </c>
      <c r="C7" s="1">
        <v>0.08</v>
      </c>
      <c r="D7" s="1">
        <v>0.23</v>
      </c>
      <c r="E7" s="1">
        <v>0.44</v>
      </c>
      <c r="F7" s="1">
        <v>0.2</v>
      </c>
      <c r="G7" s="1">
        <v>0.06</v>
      </c>
      <c r="I7" s="5">
        <v>5</v>
      </c>
      <c r="J7">
        <f t="shared" si="0"/>
        <v>80</v>
      </c>
      <c r="K7">
        <f t="shared" si="1"/>
        <v>140</v>
      </c>
      <c r="L7">
        <f t="shared" si="2"/>
        <v>108</v>
      </c>
      <c r="M7">
        <f t="shared" si="3"/>
        <v>18</v>
      </c>
      <c r="N7">
        <f t="shared" si="4"/>
        <v>4</v>
      </c>
      <c r="O7">
        <f t="shared" si="5"/>
        <v>350</v>
      </c>
      <c r="P7">
        <f t="shared" si="6"/>
        <v>3.5</v>
      </c>
      <c r="R7">
        <f t="shared" si="7"/>
        <v>400</v>
      </c>
      <c r="S7">
        <f t="shared" si="8"/>
        <v>560</v>
      </c>
      <c r="T7">
        <f t="shared" si="9"/>
        <v>324</v>
      </c>
      <c r="U7">
        <f t="shared" si="10"/>
        <v>36</v>
      </c>
      <c r="V7">
        <f t="shared" si="11"/>
        <v>4</v>
      </c>
      <c r="W7">
        <f t="shared" si="12"/>
        <v>1324</v>
      </c>
      <c r="X7">
        <f t="shared" si="13"/>
        <v>13.24</v>
      </c>
      <c r="Y7">
        <f t="shared" si="14"/>
        <v>9.74</v>
      </c>
      <c r="Z7">
        <f t="shared" si="15"/>
        <v>3.1208973068654471</v>
      </c>
      <c r="AA7">
        <f t="shared" si="16"/>
        <v>0.8916849448186992</v>
      </c>
    </row>
    <row r="8" spans="2:27" ht="16.5" thickBot="1" x14ac:dyDescent="0.3">
      <c r="B8" s="5">
        <v>7</v>
      </c>
      <c r="C8" s="1">
        <v>0.22</v>
      </c>
      <c r="D8" s="1">
        <v>0.35</v>
      </c>
      <c r="E8" s="1">
        <v>0.35</v>
      </c>
      <c r="F8" s="1">
        <v>7.0000000000000007E-2</v>
      </c>
      <c r="G8" s="1">
        <v>0.02</v>
      </c>
      <c r="I8" s="5">
        <v>6</v>
      </c>
      <c r="J8">
        <f t="shared" si="0"/>
        <v>40</v>
      </c>
      <c r="K8">
        <f t="shared" si="1"/>
        <v>92</v>
      </c>
      <c r="L8">
        <f t="shared" si="2"/>
        <v>132</v>
      </c>
      <c r="M8">
        <f t="shared" si="3"/>
        <v>40</v>
      </c>
      <c r="N8">
        <f t="shared" si="4"/>
        <v>6</v>
      </c>
      <c r="O8">
        <f t="shared" si="5"/>
        <v>310</v>
      </c>
      <c r="P8">
        <f t="shared" si="6"/>
        <v>3.1</v>
      </c>
      <c r="R8">
        <f t="shared" si="7"/>
        <v>200</v>
      </c>
      <c r="S8">
        <f t="shared" si="8"/>
        <v>368</v>
      </c>
      <c r="T8">
        <f t="shared" si="9"/>
        <v>396</v>
      </c>
      <c r="U8">
        <f t="shared" si="10"/>
        <v>80</v>
      </c>
      <c r="V8">
        <f t="shared" si="11"/>
        <v>6</v>
      </c>
      <c r="W8">
        <f t="shared" si="12"/>
        <v>1050</v>
      </c>
      <c r="X8">
        <f t="shared" si="13"/>
        <v>10.5</v>
      </c>
      <c r="Y8">
        <f t="shared" si="14"/>
        <v>7.4</v>
      </c>
      <c r="Z8">
        <f t="shared" si="15"/>
        <v>2.7202941017470885</v>
      </c>
      <c r="AA8">
        <f t="shared" si="16"/>
        <v>0.87751422637002852</v>
      </c>
    </row>
    <row r="9" spans="2:27" ht="16.5" thickBot="1" x14ac:dyDescent="0.3">
      <c r="B9" s="5">
        <v>8</v>
      </c>
      <c r="C9" s="1">
        <v>0.3</v>
      </c>
      <c r="D9" s="1">
        <v>0.36</v>
      </c>
      <c r="E9" s="1">
        <v>0.28000000000000003</v>
      </c>
      <c r="F9" s="1">
        <v>0.06</v>
      </c>
      <c r="G9" s="1">
        <v>0.01</v>
      </c>
      <c r="I9" s="5">
        <v>7</v>
      </c>
      <c r="J9">
        <f t="shared" si="0"/>
        <v>110</v>
      </c>
      <c r="K9">
        <f t="shared" si="1"/>
        <v>140</v>
      </c>
      <c r="L9">
        <f t="shared" si="2"/>
        <v>105</v>
      </c>
      <c r="M9">
        <f t="shared" si="3"/>
        <v>14.000000000000002</v>
      </c>
      <c r="N9">
        <f t="shared" si="4"/>
        <v>2</v>
      </c>
      <c r="O9">
        <f t="shared" si="5"/>
        <v>371</v>
      </c>
      <c r="P9">
        <f t="shared" si="6"/>
        <v>3.71</v>
      </c>
      <c r="R9">
        <f t="shared" si="7"/>
        <v>550</v>
      </c>
      <c r="S9">
        <f t="shared" si="8"/>
        <v>560</v>
      </c>
      <c r="T9">
        <f t="shared" si="9"/>
        <v>315</v>
      </c>
      <c r="U9">
        <f t="shared" si="10"/>
        <v>28.000000000000004</v>
      </c>
      <c r="V9">
        <f t="shared" si="11"/>
        <v>2</v>
      </c>
      <c r="W9">
        <f t="shared" si="12"/>
        <v>1455</v>
      </c>
      <c r="X9">
        <f t="shared" si="13"/>
        <v>14.55</v>
      </c>
      <c r="Y9">
        <f t="shared" si="14"/>
        <v>10.84</v>
      </c>
      <c r="Z9">
        <f t="shared" si="15"/>
        <v>3.2924155266308657</v>
      </c>
      <c r="AA9">
        <f t="shared" si="16"/>
        <v>0.88744353817543553</v>
      </c>
    </row>
    <row r="10" spans="2:27" ht="16.5" thickBot="1" x14ac:dyDescent="0.3">
      <c r="B10" s="5">
        <v>9</v>
      </c>
      <c r="C10" s="1">
        <v>0.16</v>
      </c>
      <c r="D10" s="1">
        <v>0.35</v>
      </c>
      <c r="E10" s="1">
        <v>0.38</v>
      </c>
      <c r="F10" s="1">
        <v>0.09</v>
      </c>
      <c r="G10" s="1">
        <v>0.03</v>
      </c>
      <c r="I10" s="5">
        <v>8</v>
      </c>
      <c r="J10">
        <f t="shared" si="0"/>
        <v>150</v>
      </c>
      <c r="K10">
        <f t="shared" si="1"/>
        <v>144</v>
      </c>
      <c r="L10">
        <f t="shared" si="2"/>
        <v>84.000000000000014</v>
      </c>
      <c r="M10">
        <f t="shared" si="3"/>
        <v>12</v>
      </c>
      <c r="N10">
        <f t="shared" si="4"/>
        <v>1</v>
      </c>
      <c r="O10">
        <f t="shared" si="5"/>
        <v>391</v>
      </c>
      <c r="P10">
        <f t="shared" si="6"/>
        <v>3.91</v>
      </c>
      <c r="R10">
        <f t="shared" si="7"/>
        <v>750</v>
      </c>
      <c r="S10">
        <f t="shared" si="8"/>
        <v>576</v>
      </c>
      <c r="T10">
        <f t="shared" si="9"/>
        <v>252.00000000000006</v>
      </c>
      <c r="U10">
        <f t="shared" si="10"/>
        <v>24</v>
      </c>
      <c r="V10">
        <f t="shared" si="11"/>
        <v>1</v>
      </c>
      <c r="W10">
        <f t="shared" si="12"/>
        <v>1603</v>
      </c>
      <c r="X10">
        <f t="shared" si="13"/>
        <v>16.03</v>
      </c>
      <c r="Y10">
        <f t="shared" si="14"/>
        <v>12.120000000000001</v>
      </c>
      <c r="Z10">
        <f t="shared" si="15"/>
        <v>3.4813790371058424</v>
      </c>
      <c r="AA10">
        <f t="shared" si="16"/>
        <v>0.89037827035955042</v>
      </c>
    </row>
    <row r="11" spans="2:27" ht="16.5" thickBot="1" x14ac:dyDescent="0.3">
      <c r="B11" s="5">
        <v>10</v>
      </c>
      <c r="C11" s="1">
        <v>0.13</v>
      </c>
      <c r="D11" s="1">
        <v>0.28000000000000003</v>
      </c>
      <c r="E11" s="1">
        <v>0.4</v>
      </c>
      <c r="F11" s="1">
        <v>0.15</v>
      </c>
      <c r="G11" s="1">
        <v>0.05</v>
      </c>
      <c r="I11" s="5">
        <v>9</v>
      </c>
      <c r="J11">
        <f t="shared" si="0"/>
        <v>80</v>
      </c>
      <c r="K11">
        <f t="shared" si="1"/>
        <v>140</v>
      </c>
      <c r="L11">
        <f t="shared" si="2"/>
        <v>114</v>
      </c>
      <c r="M11">
        <f t="shared" si="3"/>
        <v>18</v>
      </c>
      <c r="N11">
        <f t="shared" si="4"/>
        <v>3</v>
      </c>
      <c r="O11">
        <f t="shared" si="5"/>
        <v>355</v>
      </c>
      <c r="P11">
        <f t="shared" si="6"/>
        <v>3.55</v>
      </c>
      <c r="R11">
        <f t="shared" si="7"/>
        <v>400</v>
      </c>
      <c r="S11">
        <f t="shared" si="8"/>
        <v>560</v>
      </c>
      <c r="T11">
        <f t="shared" si="9"/>
        <v>342</v>
      </c>
      <c r="U11">
        <f t="shared" si="10"/>
        <v>36</v>
      </c>
      <c r="V11">
        <f t="shared" si="11"/>
        <v>3</v>
      </c>
      <c r="W11">
        <f t="shared" si="12"/>
        <v>1341</v>
      </c>
      <c r="X11">
        <f t="shared" si="13"/>
        <v>13.41</v>
      </c>
      <c r="Y11">
        <f t="shared" si="14"/>
        <v>9.86</v>
      </c>
      <c r="Z11">
        <f t="shared" si="15"/>
        <v>3.1400636936215163</v>
      </c>
      <c r="AA11">
        <f t="shared" si="16"/>
        <v>0.88452498411873703</v>
      </c>
    </row>
    <row r="12" spans="2:27" ht="16.5" thickBot="1" x14ac:dyDescent="0.3">
      <c r="B12" s="5">
        <v>11</v>
      </c>
      <c r="C12" s="1">
        <v>0.23</v>
      </c>
      <c r="D12" s="1">
        <v>0.35</v>
      </c>
      <c r="E12" s="1">
        <v>0.31</v>
      </c>
      <c r="F12" s="1">
        <v>0.09</v>
      </c>
      <c r="G12" s="1">
        <v>0.02</v>
      </c>
      <c r="I12" s="5">
        <v>10</v>
      </c>
      <c r="J12">
        <f t="shared" si="0"/>
        <v>65</v>
      </c>
      <c r="K12">
        <f t="shared" si="1"/>
        <v>112.00000000000001</v>
      </c>
      <c r="L12">
        <f t="shared" si="2"/>
        <v>120</v>
      </c>
      <c r="M12">
        <f t="shared" si="3"/>
        <v>30</v>
      </c>
      <c r="N12">
        <f t="shared" si="4"/>
        <v>5</v>
      </c>
      <c r="O12">
        <f t="shared" si="5"/>
        <v>332</v>
      </c>
      <c r="P12">
        <f t="shared" si="6"/>
        <v>3.32</v>
      </c>
      <c r="R12">
        <f t="shared" si="7"/>
        <v>325</v>
      </c>
      <c r="S12">
        <f t="shared" si="8"/>
        <v>448.00000000000006</v>
      </c>
      <c r="T12">
        <f t="shared" si="9"/>
        <v>360</v>
      </c>
      <c r="U12">
        <f t="shared" si="10"/>
        <v>60</v>
      </c>
      <c r="V12">
        <f t="shared" si="11"/>
        <v>5</v>
      </c>
      <c r="W12">
        <f t="shared" si="12"/>
        <v>1198</v>
      </c>
      <c r="X12">
        <f t="shared" si="13"/>
        <v>11.98</v>
      </c>
      <c r="Y12">
        <f t="shared" si="14"/>
        <v>8.66</v>
      </c>
      <c r="Z12">
        <f t="shared" si="15"/>
        <v>2.9427877939124323</v>
      </c>
      <c r="AA12">
        <f t="shared" si="16"/>
        <v>0.88638186563627486</v>
      </c>
    </row>
    <row r="13" spans="2:27" ht="16.5" thickBot="1" x14ac:dyDescent="0.3">
      <c r="B13" s="5">
        <v>12</v>
      </c>
      <c r="C13" s="1">
        <v>0.2</v>
      </c>
      <c r="D13" s="1">
        <v>0.35</v>
      </c>
      <c r="E13" s="1">
        <v>0.35</v>
      </c>
      <c r="F13" s="1">
        <v>0.09</v>
      </c>
      <c r="G13" s="1">
        <v>0.02</v>
      </c>
      <c r="I13" s="5">
        <v>11</v>
      </c>
      <c r="J13">
        <f t="shared" si="0"/>
        <v>115</v>
      </c>
      <c r="K13">
        <f t="shared" si="1"/>
        <v>140</v>
      </c>
      <c r="L13">
        <f t="shared" si="2"/>
        <v>93</v>
      </c>
      <c r="M13">
        <f t="shared" si="3"/>
        <v>18</v>
      </c>
      <c r="N13">
        <f t="shared" si="4"/>
        <v>2</v>
      </c>
      <c r="O13">
        <f t="shared" si="5"/>
        <v>368</v>
      </c>
      <c r="P13">
        <f t="shared" si="6"/>
        <v>3.68</v>
      </c>
      <c r="R13">
        <f t="shared" si="7"/>
        <v>575</v>
      </c>
      <c r="S13">
        <f t="shared" si="8"/>
        <v>560</v>
      </c>
      <c r="T13">
        <f t="shared" si="9"/>
        <v>279</v>
      </c>
      <c r="U13">
        <f t="shared" si="10"/>
        <v>36</v>
      </c>
      <c r="V13">
        <f t="shared" si="11"/>
        <v>2</v>
      </c>
      <c r="W13">
        <f t="shared" si="12"/>
        <v>1452</v>
      </c>
      <c r="X13">
        <f t="shared" si="13"/>
        <v>14.52</v>
      </c>
      <c r="Y13">
        <f t="shared" si="14"/>
        <v>10.84</v>
      </c>
      <c r="Z13">
        <f t="shared" si="15"/>
        <v>3.2924155266308657</v>
      </c>
      <c r="AA13">
        <f t="shared" si="16"/>
        <v>0.89467813223664827</v>
      </c>
    </row>
    <row r="14" spans="2:27" ht="16.5" thickBot="1" x14ac:dyDescent="0.3">
      <c r="B14" s="5">
        <v>13</v>
      </c>
      <c r="C14" s="1">
        <v>0.2</v>
      </c>
      <c r="D14" s="1">
        <v>0.3</v>
      </c>
      <c r="E14" s="1">
        <v>0.38</v>
      </c>
      <c r="F14" s="1">
        <v>0.11</v>
      </c>
      <c r="G14" s="1">
        <v>0.02</v>
      </c>
      <c r="I14" s="5">
        <v>12</v>
      </c>
      <c r="J14">
        <f t="shared" si="0"/>
        <v>100</v>
      </c>
      <c r="K14">
        <f t="shared" si="1"/>
        <v>140</v>
      </c>
      <c r="L14">
        <f t="shared" si="2"/>
        <v>105</v>
      </c>
      <c r="M14">
        <f t="shared" si="3"/>
        <v>18</v>
      </c>
      <c r="N14">
        <f t="shared" si="4"/>
        <v>2</v>
      </c>
      <c r="O14">
        <f t="shared" si="5"/>
        <v>365</v>
      </c>
      <c r="P14">
        <f t="shared" si="6"/>
        <v>3.65</v>
      </c>
      <c r="R14">
        <f t="shared" si="7"/>
        <v>500</v>
      </c>
      <c r="S14">
        <f t="shared" si="8"/>
        <v>560</v>
      </c>
      <c r="T14">
        <f t="shared" si="9"/>
        <v>315</v>
      </c>
      <c r="U14">
        <f t="shared" si="10"/>
        <v>36</v>
      </c>
      <c r="V14">
        <f t="shared" si="11"/>
        <v>2</v>
      </c>
      <c r="W14">
        <f t="shared" si="12"/>
        <v>1413</v>
      </c>
      <c r="X14">
        <f t="shared" si="13"/>
        <v>14.13</v>
      </c>
      <c r="Y14">
        <f t="shared" si="14"/>
        <v>10.48</v>
      </c>
      <c r="Z14">
        <f t="shared" si="15"/>
        <v>3.237282811247729</v>
      </c>
      <c r="AA14">
        <f t="shared" si="16"/>
        <v>0.88692679760211757</v>
      </c>
    </row>
    <row r="15" spans="2:27" ht="16.5" thickBot="1" x14ac:dyDescent="0.3">
      <c r="B15" s="5">
        <v>14</v>
      </c>
      <c r="C15" s="1">
        <v>0.22</v>
      </c>
      <c r="D15" s="1">
        <v>0.35</v>
      </c>
      <c r="E15" s="1">
        <v>0.3</v>
      </c>
      <c r="F15" s="1">
        <v>0.11</v>
      </c>
      <c r="G15" s="1">
        <v>0.03</v>
      </c>
      <c r="I15" s="5">
        <v>13</v>
      </c>
      <c r="J15">
        <f t="shared" si="0"/>
        <v>100</v>
      </c>
      <c r="K15">
        <f t="shared" si="1"/>
        <v>120</v>
      </c>
      <c r="L15">
        <f t="shared" si="2"/>
        <v>114</v>
      </c>
      <c r="M15">
        <f t="shared" si="3"/>
        <v>22</v>
      </c>
      <c r="N15">
        <f t="shared" si="4"/>
        <v>2</v>
      </c>
      <c r="O15">
        <f t="shared" si="5"/>
        <v>358</v>
      </c>
      <c r="P15">
        <f t="shared" si="6"/>
        <v>3.58</v>
      </c>
      <c r="R15">
        <f t="shared" si="7"/>
        <v>500</v>
      </c>
      <c r="S15">
        <f t="shared" si="8"/>
        <v>480</v>
      </c>
      <c r="T15">
        <f t="shared" si="9"/>
        <v>342</v>
      </c>
      <c r="U15">
        <f t="shared" si="10"/>
        <v>44</v>
      </c>
      <c r="V15">
        <f t="shared" si="11"/>
        <v>2</v>
      </c>
      <c r="W15">
        <f t="shared" si="12"/>
        <v>1368</v>
      </c>
      <c r="X15">
        <f t="shared" si="13"/>
        <v>13.68</v>
      </c>
      <c r="Y15">
        <f t="shared" si="14"/>
        <v>10.1</v>
      </c>
      <c r="Z15">
        <f t="shared" si="15"/>
        <v>3.1780497164141406</v>
      </c>
      <c r="AA15">
        <f t="shared" si="16"/>
        <v>0.88772338447322363</v>
      </c>
    </row>
    <row r="16" spans="2:27" ht="16.5" thickBot="1" x14ac:dyDescent="0.3">
      <c r="B16" s="5">
        <v>15</v>
      </c>
      <c r="C16" s="1">
        <v>0.09</v>
      </c>
      <c r="D16" s="1">
        <v>0.25</v>
      </c>
      <c r="E16" s="1">
        <v>0.36</v>
      </c>
      <c r="F16" s="1">
        <v>0.19</v>
      </c>
      <c r="G16" s="1">
        <v>0.11</v>
      </c>
      <c r="I16" s="5">
        <v>14</v>
      </c>
      <c r="J16">
        <f t="shared" si="0"/>
        <v>110</v>
      </c>
      <c r="K16">
        <f t="shared" si="1"/>
        <v>140</v>
      </c>
      <c r="L16">
        <f t="shared" si="2"/>
        <v>90</v>
      </c>
      <c r="M16">
        <f t="shared" si="3"/>
        <v>22</v>
      </c>
      <c r="N16">
        <f t="shared" si="4"/>
        <v>3</v>
      </c>
      <c r="O16">
        <f t="shared" si="5"/>
        <v>365</v>
      </c>
      <c r="P16">
        <f t="shared" si="6"/>
        <v>3.65</v>
      </c>
      <c r="R16">
        <f t="shared" si="7"/>
        <v>550</v>
      </c>
      <c r="S16">
        <f t="shared" si="8"/>
        <v>560</v>
      </c>
      <c r="T16">
        <f t="shared" si="9"/>
        <v>270</v>
      </c>
      <c r="U16">
        <f t="shared" si="10"/>
        <v>44</v>
      </c>
      <c r="V16">
        <f t="shared" si="11"/>
        <v>3</v>
      </c>
      <c r="W16">
        <f t="shared" si="12"/>
        <v>1427</v>
      </c>
      <c r="X16">
        <f t="shared" si="13"/>
        <v>14.27</v>
      </c>
      <c r="Y16">
        <f t="shared" si="14"/>
        <v>10.62</v>
      </c>
      <c r="Z16">
        <f t="shared" si="15"/>
        <v>3.2588341473600644</v>
      </c>
      <c r="AA16">
        <f t="shared" si="16"/>
        <v>0.89283127324933276</v>
      </c>
    </row>
    <row r="17" spans="2:27" ht="16.5" thickBot="1" x14ac:dyDescent="0.3">
      <c r="B17" s="5">
        <v>16</v>
      </c>
      <c r="C17" s="1">
        <v>7.0000000000000007E-2</v>
      </c>
      <c r="D17" s="1">
        <v>0.19</v>
      </c>
      <c r="E17" s="1">
        <v>0.3</v>
      </c>
      <c r="F17" s="1">
        <v>0.24</v>
      </c>
      <c r="G17" s="1">
        <v>0.19</v>
      </c>
      <c r="I17" s="5">
        <v>15</v>
      </c>
      <c r="J17">
        <f t="shared" si="0"/>
        <v>45</v>
      </c>
      <c r="K17">
        <f t="shared" si="1"/>
        <v>100</v>
      </c>
      <c r="L17">
        <f t="shared" si="2"/>
        <v>108</v>
      </c>
      <c r="M17">
        <f t="shared" si="3"/>
        <v>38</v>
      </c>
      <c r="N17">
        <f t="shared" si="4"/>
        <v>11</v>
      </c>
      <c r="O17">
        <f t="shared" si="5"/>
        <v>302</v>
      </c>
      <c r="P17">
        <f t="shared" si="6"/>
        <v>3.02</v>
      </c>
      <c r="R17">
        <f t="shared" si="7"/>
        <v>225</v>
      </c>
      <c r="S17">
        <f t="shared" si="8"/>
        <v>400</v>
      </c>
      <c r="T17">
        <f t="shared" si="9"/>
        <v>324</v>
      </c>
      <c r="U17">
        <f t="shared" si="10"/>
        <v>76</v>
      </c>
      <c r="V17">
        <f t="shared" si="11"/>
        <v>11</v>
      </c>
      <c r="W17">
        <f t="shared" si="12"/>
        <v>1036</v>
      </c>
      <c r="X17">
        <f t="shared" si="13"/>
        <v>10.36</v>
      </c>
      <c r="Y17">
        <f t="shared" si="14"/>
        <v>7.34</v>
      </c>
      <c r="Z17">
        <f t="shared" si="15"/>
        <v>2.7092434368288134</v>
      </c>
      <c r="AA17">
        <f t="shared" si="16"/>
        <v>0.89710047577113028</v>
      </c>
    </row>
    <row r="18" spans="2:27" ht="16.5" thickBot="1" x14ac:dyDescent="0.3">
      <c r="B18" s="5">
        <v>17</v>
      </c>
      <c r="C18" s="1">
        <v>0.12</v>
      </c>
      <c r="D18" s="1">
        <v>0.26</v>
      </c>
      <c r="E18" s="1">
        <v>0.38</v>
      </c>
      <c r="F18" s="1">
        <v>0.19</v>
      </c>
      <c r="G18" s="1">
        <v>0.05</v>
      </c>
      <c r="I18" s="5">
        <v>16</v>
      </c>
      <c r="J18">
        <f t="shared" si="0"/>
        <v>35</v>
      </c>
      <c r="K18">
        <f t="shared" si="1"/>
        <v>76</v>
      </c>
      <c r="L18">
        <f t="shared" si="2"/>
        <v>90</v>
      </c>
      <c r="M18">
        <f t="shared" si="3"/>
        <v>48</v>
      </c>
      <c r="N18">
        <f t="shared" si="4"/>
        <v>19</v>
      </c>
      <c r="O18">
        <f t="shared" si="5"/>
        <v>268</v>
      </c>
      <c r="P18">
        <f t="shared" si="6"/>
        <v>2.68</v>
      </c>
      <c r="R18">
        <f t="shared" si="7"/>
        <v>175</v>
      </c>
      <c r="S18">
        <f t="shared" si="8"/>
        <v>304</v>
      </c>
      <c r="T18">
        <f t="shared" si="9"/>
        <v>270</v>
      </c>
      <c r="U18">
        <f t="shared" si="10"/>
        <v>96</v>
      </c>
      <c r="V18">
        <f t="shared" si="11"/>
        <v>19</v>
      </c>
      <c r="W18">
        <f t="shared" si="12"/>
        <v>864</v>
      </c>
      <c r="X18">
        <f t="shared" si="13"/>
        <v>8.64</v>
      </c>
      <c r="Y18">
        <f t="shared" si="14"/>
        <v>5.9600000000000009</v>
      </c>
      <c r="Z18">
        <f t="shared" si="15"/>
        <v>2.4413111231467406</v>
      </c>
      <c r="AA18">
        <f t="shared" si="16"/>
        <v>0.91093698624878372</v>
      </c>
    </row>
    <row r="19" spans="2:27" ht="16.5" thickBot="1" x14ac:dyDescent="0.3">
      <c r="B19" s="5">
        <v>18</v>
      </c>
      <c r="C19" s="1">
        <v>0.12</v>
      </c>
      <c r="D19" s="1">
        <v>0.28000000000000003</v>
      </c>
      <c r="E19" s="1">
        <v>0.43</v>
      </c>
      <c r="F19" s="1">
        <v>0.12</v>
      </c>
      <c r="G19" s="1">
        <v>0.05</v>
      </c>
      <c r="I19" s="5">
        <v>17</v>
      </c>
      <c r="J19">
        <f t="shared" si="0"/>
        <v>60</v>
      </c>
      <c r="K19">
        <f t="shared" si="1"/>
        <v>104</v>
      </c>
      <c r="L19">
        <f t="shared" si="2"/>
        <v>114</v>
      </c>
      <c r="M19">
        <f t="shared" si="3"/>
        <v>38</v>
      </c>
      <c r="N19">
        <f t="shared" si="4"/>
        <v>5</v>
      </c>
      <c r="O19">
        <f t="shared" si="5"/>
        <v>321</v>
      </c>
      <c r="P19">
        <f t="shared" si="6"/>
        <v>3.21</v>
      </c>
      <c r="R19">
        <f t="shared" si="7"/>
        <v>300</v>
      </c>
      <c r="S19">
        <f t="shared" si="8"/>
        <v>416</v>
      </c>
      <c r="T19">
        <f t="shared" si="9"/>
        <v>342</v>
      </c>
      <c r="U19">
        <f t="shared" si="10"/>
        <v>76</v>
      </c>
      <c r="V19">
        <f t="shared" si="11"/>
        <v>5</v>
      </c>
      <c r="W19">
        <f t="shared" si="12"/>
        <v>1139</v>
      </c>
      <c r="X19">
        <f t="shared" si="13"/>
        <v>11.39</v>
      </c>
      <c r="Y19">
        <f t="shared" si="14"/>
        <v>8.18</v>
      </c>
      <c r="Z19">
        <f t="shared" si="15"/>
        <v>2.8600699292150185</v>
      </c>
      <c r="AA19">
        <f t="shared" si="16"/>
        <v>0.89098751688941391</v>
      </c>
    </row>
    <row r="20" spans="2:27" ht="16.5" thickBot="1" x14ac:dyDescent="0.3">
      <c r="B20" s="5">
        <v>19</v>
      </c>
      <c r="C20" s="1">
        <v>0.09</v>
      </c>
      <c r="D20" s="1">
        <v>0.22</v>
      </c>
      <c r="E20" s="1">
        <v>0.39</v>
      </c>
      <c r="F20" s="1">
        <v>0.2</v>
      </c>
      <c r="G20" s="1">
        <v>0.11</v>
      </c>
      <c r="I20" s="5">
        <v>18</v>
      </c>
      <c r="J20">
        <f t="shared" si="0"/>
        <v>60</v>
      </c>
      <c r="K20">
        <f t="shared" si="1"/>
        <v>112.00000000000001</v>
      </c>
      <c r="L20">
        <f t="shared" si="2"/>
        <v>129</v>
      </c>
      <c r="M20">
        <f t="shared" si="3"/>
        <v>24</v>
      </c>
      <c r="N20">
        <f t="shared" si="4"/>
        <v>5</v>
      </c>
      <c r="O20">
        <f t="shared" si="5"/>
        <v>330</v>
      </c>
      <c r="P20">
        <f t="shared" si="6"/>
        <v>3.3</v>
      </c>
      <c r="R20">
        <f t="shared" si="7"/>
        <v>300</v>
      </c>
      <c r="S20">
        <f t="shared" si="8"/>
        <v>448.00000000000006</v>
      </c>
      <c r="T20">
        <f t="shared" si="9"/>
        <v>387</v>
      </c>
      <c r="U20">
        <f t="shared" si="10"/>
        <v>48</v>
      </c>
      <c r="V20">
        <f t="shared" si="11"/>
        <v>5</v>
      </c>
      <c r="W20">
        <f t="shared" si="12"/>
        <v>1188</v>
      </c>
      <c r="X20">
        <f t="shared" si="13"/>
        <v>11.88</v>
      </c>
      <c r="Y20">
        <f t="shared" si="14"/>
        <v>8.5800000000000018</v>
      </c>
      <c r="Z20">
        <f t="shared" si="15"/>
        <v>2.9291637031753623</v>
      </c>
      <c r="AA20">
        <f t="shared" si="16"/>
        <v>0.88762536459859465</v>
      </c>
    </row>
    <row r="21" spans="2:27" ht="16.5" thickBot="1" x14ac:dyDescent="0.3">
      <c r="B21" s="5">
        <v>20</v>
      </c>
      <c r="C21" s="1">
        <v>0.03</v>
      </c>
      <c r="D21" s="1">
        <v>0.15</v>
      </c>
      <c r="E21" s="1">
        <v>0.35</v>
      </c>
      <c r="F21" s="1">
        <v>0.25</v>
      </c>
      <c r="G21" s="1">
        <v>0.22</v>
      </c>
      <c r="I21" s="5">
        <v>19</v>
      </c>
      <c r="J21">
        <f t="shared" si="0"/>
        <v>45</v>
      </c>
      <c r="K21">
        <f t="shared" si="1"/>
        <v>88</v>
      </c>
      <c r="L21">
        <f t="shared" si="2"/>
        <v>117</v>
      </c>
      <c r="M21">
        <f t="shared" si="3"/>
        <v>40</v>
      </c>
      <c r="N21">
        <f t="shared" si="4"/>
        <v>11</v>
      </c>
      <c r="O21">
        <f t="shared" si="5"/>
        <v>301</v>
      </c>
      <c r="P21">
        <f t="shared" si="6"/>
        <v>3.01</v>
      </c>
      <c r="R21">
        <f t="shared" si="7"/>
        <v>225</v>
      </c>
      <c r="S21">
        <f t="shared" si="8"/>
        <v>352</v>
      </c>
      <c r="T21">
        <f t="shared" si="9"/>
        <v>351</v>
      </c>
      <c r="U21">
        <f t="shared" si="10"/>
        <v>80</v>
      </c>
      <c r="V21">
        <f t="shared" si="11"/>
        <v>11</v>
      </c>
      <c r="W21">
        <f t="shared" si="12"/>
        <v>1019</v>
      </c>
      <c r="X21">
        <f t="shared" si="13"/>
        <v>10.19</v>
      </c>
      <c r="Y21">
        <f t="shared" si="14"/>
        <v>7.18</v>
      </c>
      <c r="Z21">
        <f t="shared" si="15"/>
        <v>2.6795522013948525</v>
      </c>
      <c r="AA21">
        <f t="shared" si="16"/>
        <v>0.89021667820426997</v>
      </c>
    </row>
    <row r="22" spans="2:27" ht="16.5" thickBot="1" x14ac:dyDescent="0.3">
      <c r="B22" s="5">
        <v>21</v>
      </c>
      <c r="C22" s="1">
        <v>0.04</v>
      </c>
      <c r="D22" s="1">
        <v>0.11</v>
      </c>
      <c r="E22" s="1">
        <v>0.28000000000000003</v>
      </c>
      <c r="F22" s="1">
        <v>0.31</v>
      </c>
      <c r="G22" s="1">
        <v>0.27</v>
      </c>
      <c r="I22" s="5">
        <v>20</v>
      </c>
      <c r="J22">
        <f t="shared" si="0"/>
        <v>15</v>
      </c>
      <c r="K22">
        <f t="shared" si="1"/>
        <v>60</v>
      </c>
      <c r="L22">
        <f t="shared" si="2"/>
        <v>105</v>
      </c>
      <c r="M22">
        <f t="shared" si="3"/>
        <v>50</v>
      </c>
      <c r="N22">
        <f t="shared" si="4"/>
        <v>22</v>
      </c>
      <c r="O22">
        <f t="shared" si="5"/>
        <v>252</v>
      </c>
      <c r="P22">
        <f t="shared" si="6"/>
        <v>2.52</v>
      </c>
      <c r="R22">
        <f t="shared" si="7"/>
        <v>75</v>
      </c>
      <c r="S22">
        <f t="shared" si="8"/>
        <v>240</v>
      </c>
      <c r="T22">
        <f t="shared" si="9"/>
        <v>315</v>
      </c>
      <c r="U22">
        <f t="shared" si="10"/>
        <v>100</v>
      </c>
      <c r="V22">
        <f t="shared" si="11"/>
        <v>22</v>
      </c>
      <c r="W22">
        <f t="shared" si="12"/>
        <v>752</v>
      </c>
      <c r="X22">
        <f t="shared" si="13"/>
        <v>7.52</v>
      </c>
      <c r="Y22">
        <f t="shared" si="14"/>
        <v>5</v>
      </c>
      <c r="Z22">
        <f t="shared" si="15"/>
        <v>2.2360679774997898</v>
      </c>
      <c r="AA22">
        <f t="shared" si="16"/>
        <v>0.88732856249991654</v>
      </c>
    </row>
    <row r="23" spans="2:27" ht="16.5" thickBot="1" x14ac:dyDescent="0.3">
      <c r="B23" s="5">
        <v>22</v>
      </c>
      <c r="C23" s="1">
        <v>0.04</v>
      </c>
      <c r="D23" s="1">
        <v>0.14000000000000001</v>
      </c>
      <c r="E23" s="1">
        <v>0.37</v>
      </c>
      <c r="F23" s="1">
        <v>0.26</v>
      </c>
      <c r="G23" s="1">
        <v>0.18</v>
      </c>
      <c r="I23" s="5">
        <v>21</v>
      </c>
      <c r="J23">
        <f t="shared" si="0"/>
        <v>20</v>
      </c>
      <c r="K23">
        <f t="shared" si="1"/>
        <v>44</v>
      </c>
      <c r="L23">
        <f t="shared" si="2"/>
        <v>84.000000000000014</v>
      </c>
      <c r="M23">
        <f t="shared" si="3"/>
        <v>62</v>
      </c>
      <c r="N23">
        <f t="shared" si="4"/>
        <v>27</v>
      </c>
      <c r="O23">
        <f t="shared" si="5"/>
        <v>237</v>
      </c>
      <c r="P23">
        <f t="shared" si="6"/>
        <v>2.37</v>
      </c>
      <c r="R23">
        <f t="shared" si="7"/>
        <v>100</v>
      </c>
      <c r="S23">
        <f t="shared" si="8"/>
        <v>176</v>
      </c>
      <c r="T23">
        <f t="shared" si="9"/>
        <v>252.00000000000006</v>
      </c>
      <c r="U23">
        <f t="shared" si="10"/>
        <v>124</v>
      </c>
      <c r="V23">
        <f t="shared" si="11"/>
        <v>27</v>
      </c>
      <c r="W23">
        <f t="shared" si="12"/>
        <v>679</v>
      </c>
      <c r="X23">
        <f t="shared" si="13"/>
        <v>6.79</v>
      </c>
      <c r="Y23">
        <f t="shared" si="14"/>
        <v>4.42</v>
      </c>
      <c r="Z23">
        <f t="shared" si="15"/>
        <v>2.1023796041628637</v>
      </c>
      <c r="AA23">
        <f t="shared" si="16"/>
        <v>0.88708000175648249</v>
      </c>
    </row>
    <row r="24" spans="2:27" ht="16.5" thickBot="1" x14ac:dyDescent="0.3">
      <c r="B24" s="5">
        <v>23</v>
      </c>
      <c r="C24" s="1">
        <v>7.0000000000000007E-2</v>
      </c>
      <c r="D24" s="1">
        <v>0.18</v>
      </c>
      <c r="E24" s="1">
        <v>0.39</v>
      </c>
      <c r="F24" s="1">
        <v>0.25</v>
      </c>
      <c r="G24" s="1">
        <v>0.11</v>
      </c>
      <c r="I24" s="5">
        <v>22</v>
      </c>
      <c r="J24">
        <f t="shared" si="0"/>
        <v>20</v>
      </c>
      <c r="K24">
        <f t="shared" si="1"/>
        <v>56.000000000000007</v>
      </c>
      <c r="L24">
        <f t="shared" si="2"/>
        <v>111</v>
      </c>
      <c r="M24">
        <f t="shared" si="3"/>
        <v>52</v>
      </c>
      <c r="N24">
        <f t="shared" si="4"/>
        <v>18</v>
      </c>
      <c r="O24">
        <f t="shared" si="5"/>
        <v>257</v>
      </c>
      <c r="P24">
        <f t="shared" si="6"/>
        <v>2.57</v>
      </c>
      <c r="R24">
        <f t="shared" si="7"/>
        <v>100</v>
      </c>
      <c r="S24">
        <f t="shared" si="8"/>
        <v>224.00000000000003</v>
      </c>
      <c r="T24">
        <f t="shared" si="9"/>
        <v>333</v>
      </c>
      <c r="U24">
        <f t="shared" si="10"/>
        <v>104</v>
      </c>
      <c r="V24">
        <f t="shared" si="11"/>
        <v>18</v>
      </c>
      <c r="W24">
        <f t="shared" si="12"/>
        <v>779</v>
      </c>
      <c r="X24">
        <f t="shared" si="13"/>
        <v>7.79</v>
      </c>
      <c r="Y24">
        <f t="shared" si="14"/>
        <v>5.2200000000000006</v>
      </c>
      <c r="Z24">
        <f t="shared" si="15"/>
        <v>2.2847319317591728</v>
      </c>
      <c r="AA24">
        <f t="shared" si="16"/>
        <v>0.88900075165726578</v>
      </c>
    </row>
    <row r="25" spans="2:27" ht="16.5" thickBot="1" x14ac:dyDescent="0.3">
      <c r="B25" s="5">
        <v>24</v>
      </c>
      <c r="C25" s="1">
        <v>7.0000000000000007E-2</v>
      </c>
      <c r="D25" s="1">
        <v>0.22</v>
      </c>
      <c r="E25" s="1">
        <v>0.48</v>
      </c>
      <c r="F25" s="1">
        <v>0.17</v>
      </c>
      <c r="G25" s="1">
        <v>0.06</v>
      </c>
      <c r="I25" s="5">
        <v>23</v>
      </c>
      <c r="J25">
        <f t="shared" si="0"/>
        <v>35</v>
      </c>
      <c r="K25">
        <f t="shared" si="1"/>
        <v>72</v>
      </c>
      <c r="L25">
        <f t="shared" si="2"/>
        <v>117</v>
      </c>
      <c r="M25">
        <f t="shared" si="3"/>
        <v>50</v>
      </c>
      <c r="N25">
        <f t="shared" si="4"/>
        <v>11</v>
      </c>
      <c r="O25">
        <f t="shared" si="5"/>
        <v>285</v>
      </c>
      <c r="P25">
        <f t="shared" si="6"/>
        <v>2.85</v>
      </c>
      <c r="R25">
        <f t="shared" si="7"/>
        <v>175</v>
      </c>
      <c r="S25">
        <f t="shared" si="8"/>
        <v>288</v>
      </c>
      <c r="T25">
        <f t="shared" si="9"/>
        <v>351</v>
      </c>
      <c r="U25">
        <f t="shared" si="10"/>
        <v>100</v>
      </c>
      <c r="V25">
        <f t="shared" si="11"/>
        <v>11</v>
      </c>
      <c r="W25">
        <f t="shared" si="12"/>
        <v>925</v>
      </c>
      <c r="X25">
        <f t="shared" si="13"/>
        <v>9.25</v>
      </c>
      <c r="Y25">
        <f t="shared" si="14"/>
        <v>6.4</v>
      </c>
      <c r="Z25">
        <f t="shared" si="15"/>
        <v>2.5298221281347035</v>
      </c>
      <c r="AA25">
        <f t="shared" si="16"/>
        <v>0.88765688706480828</v>
      </c>
    </row>
    <row r="26" spans="2:27" ht="16.5" thickBot="1" x14ac:dyDescent="0.3">
      <c r="B26" s="5">
        <v>25</v>
      </c>
      <c r="C26" s="1">
        <v>0.13</v>
      </c>
      <c r="D26" s="1">
        <v>0.35</v>
      </c>
      <c r="E26" s="1">
        <v>0.39</v>
      </c>
      <c r="F26" s="1">
        <v>0.11</v>
      </c>
      <c r="G26" s="1">
        <v>0.02</v>
      </c>
      <c r="I26" s="5">
        <v>24</v>
      </c>
      <c r="J26">
        <f t="shared" si="0"/>
        <v>35</v>
      </c>
      <c r="K26">
        <f t="shared" si="1"/>
        <v>88</v>
      </c>
      <c r="L26">
        <f t="shared" si="2"/>
        <v>144</v>
      </c>
      <c r="M26">
        <f t="shared" si="3"/>
        <v>34</v>
      </c>
      <c r="N26">
        <f t="shared" si="4"/>
        <v>6</v>
      </c>
      <c r="O26">
        <f t="shared" si="5"/>
        <v>307</v>
      </c>
      <c r="P26">
        <f t="shared" si="6"/>
        <v>3.07</v>
      </c>
      <c r="R26">
        <f t="shared" si="7"/>
        <v>175</v>
      </c>
      <c r="S26">
        <f t="shared" si="8"/>
        <v>352</v>
      </c>
      <c r="T26">
        <f t="shared" si="9"/>
        <v>432</v>
      </c>
      <c r="U26">
        <f t="shared" si="10"/>
        <v>68</v>
      </c>
      <c r="V26">
        <f t="shared" si="11"/>
        <v>6</v>
      </c>
      <c r="W26">
        <f t="shared" si="12"/>
        <v>1033</v>
      </c>
      <c r="X26">
        <f t="shared" si="13"/>
        <v>10.33</v>
      </c>
      <c r="Y26">
        <f t="shared" si="14"/>
        <v>7.26</v>
      </c>
      <c r="Z26">
        <f t="shared" si="15"/>
        <v>2.6944387170614958</v>
      </c>
      <c r="AA26">
        <f t="shared" si="16"/>
        <v>0.87766733454771861</v>
      </c>
    </row>
    <row r="27" spans="2:27" ht="16.5" thickBot="1" x14ac:dyDescent="0.3">
      <c r="B27" s="5">
        <v>26</v>
      </c>
      <c r="C27" s="1">
        <v>0.03</v>
      </c>
      <c r="D27" s="1">
        <v>0.13</v>
      </c>
      <c r="E27" s="1">
        <v>0.49</v>
      </c>
      <c r="F27" s="1">
        <v>0.19</v>
      </c>
      <c r="G27" s="1">
        <v>0.16</v>
      </c>
      <c r="I27" s="5">
        <v>25</v>
      </c>
      <c r="J27">
        <f t="shared" si="0"/>
        <v>65</v>
      </c>
      <c r="K27">
        <f t="shared" si="1"/>
        <v>140</v>
      </c>
      <c r="L27">
        <f t="shared" si="2"/>
        <v>117</v>
      </c>
      <c r="M27">
        <f t="shared" si="3"/>
        <v>22</v>
      </c>
      <c r="N27">
        <f t="shared" si="4"/>
        <v>2</v>
      </c>
      <c r="O27">
        <f t="shared" si="5"/>
        <v>346</v>
      </c>
      <c r="P27">
        <f t="shared" si="6"/>
        <v>3.46</v>
      </c>
      <c r="R27">
        <f t="shared" si="7"/>
        <v>325</v>
      </c>
      <c r="S27">
        <f t="shared" si="8"/>
        <v>560</v>
      </c>
      <c r="T27">
        <f t="shared" si="9"/>
        <v>351</v>
      </c>
      <c r="U27">
        <f t="shared" si="10"/>
        <v>44</v>
      </c>
      <c r="V27">
        <f t="shared" si="11"/>
        <v>2</v>
      </c>
      <c r="W27">
        <f t="shared" si="12"/>
        <v>1282</v>
      </c>
      <c r="X27">
        <f t="shared" si="13"/>
        <v>12.82</v>
      </c>
      <c r="Y27">
        <f t="shared" si="14"/>
        <v>9.36</v>
      </c>
      <c r="Z27">
        <f t="shared" si="15"/>
        <v>3.0594117081556709</v>
      </c>
      <c r="AA27">
        <f t="shared" si="16"/>
        <v>0.88422303703921123</v>
      </c>
    </row>
    <row r="28" spans="2:27" ht="16.5" thickBot="1" x14ac:dyDescent="0.3">
      <c r="B28" s="5">
        <v>27</v>
      </c>
      <c r="C28" s="1">
        <v>0.32</v>
      </c>
      <c r="D28" s="1">
        <v>0.4</v>
      </c>
      <c r="E28" s="1">
        <v>0.24</v>
      </c>
      <c r="F28" s="1">
        <v>0.04</v>
      </c>
      <c r="G28" s="1">
        <v>0.01</v>
      </c>
      <c r="I28" s="5">
        <v>26</v>
      </c>
      <c r="J28">
        <f t="shared" si="0"/>
        <v>15</v>
      </c>
      <c r="K28">
        <f t="shared" si="1"/>
        <v>52</v>
      </c>
      <c r="L28">
        <f t="shared" si="2"/>
        <v>147</v>
      </c>
      <c r="M28">
        <f t="shared" si="3"/>
        <v>38</v>
      </c>
      <c r="N28">
        <f t="shared" si="4"/>
        <v>16</v>
      </c>
      <c r="O28">
        <f t="shared" si="5"/>
        <v>268</v>
      </c>
      <c r="P28">
        <f t="shared" si="6"/>
        <v>2.68</v>
      </c>
      <c r="R28">
        <f t="shared" si="7"/>
        <v>75</v>
      </c>
      <c r="S28">
        <f t="shared" si="8"/>
        <v>208</v>
      </c>
      <c r="T28">
        <f t="shared" si="9"/>
        <v>441</v>
      </c>
      <c r="U28">
        <f t="shared" si="10"/>
        <v>76</v>
      </c>
      <c r="V28">
        <f t="shared" si="11"/>
        <v>16</v>
      </c>
      <c r="W28">
        <f t="shared" si="12"/>
        <v>816</v>
      </c>
      <c r="X28">
        <f t="shared" si="13"/>
        <v>8.16</v>
      </c>
      <c r="Y28">
        <f t="shared" si="14"/>
        <v>5.48</v>
      </c>
      <c r="Z28">
        <f t="shared" si="15"/>
        <v>2.340939982143925</v>
      </c>
      <c r="AA28">
        <f t="shared" si="16"/>
        <v>0.87348506796415104</v>
      </c>
    </row>
    <row r="29" spans="2:27" ht="16.5" thickBot="1" x14ac:dyDescent="0.3">
      <c r="B29" s="5">
        <v>28</v>
      </c>
      <c r="C29" s="1">
        <v>0.15</v>
      </c>
      <c r="D29" s="1">
        <v>0.26</v>
      </c>
      <c r="E29" s="1">
        <v>0.43</v>
      </c>
      <c r="F29" s="1">
        <v>0.13</v>
      </c>
      <c r="G29" s="1">
        <v>0.03</v>
      </c>
      <c r="I29" s="5">
        <v>27</v>
      </c>
      <c r="J29">
        <f t="shared" si="0"/>
        <v>160</v>
      </c>
      <c r="K29">
        <f t="shared" si="1"/>
        <v>160</v>
      </c>
      <c r="L29">
        <f t="shared" si="2"/>
        <v>72</v>
      </c>
      <c r="M29">
        <f t="shared" si="3"/>
        <v>8</v>
      </c>
      <c r="N29">
        <f t="shared" si="4"/>
        <v>1</v>
      </c>
      <c r="O29">
        <f t="shared" si="5"/>
        <v>401</v>
      </c>
      <c r="P29">
        <f t="shared" si="6"/>
        <v>4.01</v>
      </c>
      <c r="R29">
        <f t="shared" si="7"/>
        <v>800</v>
      </c>
      <c r="S29">
        <f t="shared" si="8"/>
        <v>640</v>
      </c>
      <c r="T29">
        <f t="shared" si="9"/>
        <v>216</v>
      </c>
      <c r="U29">
        <f t="shared" si="10"/>
        <v>16</v>
      </c>
      <c r="V29">
        <f t="shared" si="11"/>
        <v>1</v>
      </c>
      <c r="W29">
        <f t="shared" si="12"/>
        <v>1673</v>
      </c>
      <c r="X29">
        <f t="shared" si="13"/>
        <v>16.73</v>
      </c>
      <c r="Y29">
        <f t="shared" si="14"/>
        <v>12.72</v>
      </c>
      <c r="Z29">
        <f t="shared" si="15"/>
        <v>3.5665109000254018</v>
      </c>
      <c r="AA29">
        <f t="shared" si="16"/>
        <v>0.88940421447017504</v>
      </c>
    </row>
    <row r="30" spans="2:27" ht="16.5" thickBot="1" x14ac:dyDescent="0.3">
      <c r="B30" s="5">
        <v>29</v>
      </c>
      <c r="C30" s="1">
        <v>0.2</v>
      </c>
      <c r="D30" s="1">
        <v>0.3</v>
      </c>
      <c r="E30" s="1">
        <v>0.39</v>
      </c>
      <c r="F30" s="1">
        <v>0.09</v>
      </c>
      <c r="G30" s="1">
        <v>0.03</v>
      </c>
      <c r="I30" s="5">
        <v>28</v>
      </c>
      <c r="J30">
        <f t="shared" si="0"/>
        <v>75</v>
      </c>
      <c r="K30">
        <f t="shared" si="1"/>
        <v>104</v>
      </c>
      <c r="L30">
        <f t="shared" si="2"/>
        <v>129</v>
      </c>
      <c r="M30">
        <f t="shared" si="3"/>
        <v>26</v>
      </c>
      <c r="N30">
        <f t="shared" si="4"/>
        <v>3</v>
      </c>
      <c r="O30">
        <f t="shared" si="5"/>
        <v>337</v>
      </c>
      <c r="P30">
        <f t="shared" si="6"/>
        <v>3.37</v>
      </c>
      <c r="R30">
        <f t="shared" si="7"/>
        <v>375</v>
      </c>
      <c r="S30">
        <f t="shared" si="8"/>
        <v>416</v>
      </c>
      <c r="T30">
        <f t="shared" si="9"/>
        <v>387</v>
      </c>
      <c r="U30">
        <f t="shared" si="10"/>
        <v>52</v>
      </c>
      <c r="V30">
        <f t="shared" si="11"/>
        <v>3</v>
      </c>
      <c r="W30">
        <f t="shared" si="12"/>
        <v>1233</v>
      </c>
      <c r="X30">
        <f t="shared" si="13"/>
        <v>12.33</v>
      </c>
      <c r="Y30">
        <f t="shared" si="14"/>
        <v>8.9600000000000009</v>
      </c>
      <c r="Z30">
        <f t="shared" si="15"/>
        <v>2.9933259094191533</v>
      </c>
      <c r="AA30">
        <f t="shared" si="16"/>
        <v>0.88822727282467451</v>
      </c>
    </row>
    <row r="31" spans="2:27" ht="16.5" thickBot="1" x14ac:dyDescent="0.3">
      <c r="B31" s="5">
        <v>30</v>
      </c>
      <c r="C31" s="1">
        <v>0.19</v>
      </c>
      <c r="D31" s="1">
        <v>0.35</v>
      </c>
      <c r="E31" s="1">
        <v>0.33</v>
      </c>
      <c r="F31" s="1">
        <v>0.08</v>
      </c>
      <c r="G31" s="1">
        <v>0.04</v>
      </c>
      <c r="I31" s="5">
        <v>29</v>
      </c>
      <c r="J31">
        <f t="shared" si="0"/>
        <v>100</v>
      </c>
      <c r="K31">
        <f t="shared" si="1"/>
        <v>120</v>
      </c>
      <c r="L31">
        <f t="shared" si="2"/>
        <v>117</v>
      </c>
      <c r="M31">
        <f t="shared" si="3"/>
        <v>18</v>
      </c>
      <c r="N31">
        <f t="shared" si="4"/>
        <v>3</v>
      </c>
      <c r="O31">
        <f t="shared" si="5"/>
        <v>358</v>
      </c>
      <c r="P31">
        <f t="shared" si="6"/>
        <v>3.58</v>
      </c>
      <c r="R31">
        <f t="shared" si="7"/>
        <v>500</v>
      </c>
      <c r="S31">
        <f t="shared" si="8"/>
        <v>480</v>
      </c>
      <c r="T31">
        <f t="shared" si="9"/>
        <v>351</v>
      </c>
      <c r="U31">
        <f t="shared" si="10"/>
        <v>36</v>
      </c>
      <c r="V31">
        <f t="shared" si="11"/>
        <v>3</v>
      </c>
      <c r="W31">
        <f t="shared" si="12"/>
        <v>1370</v>
      </c>
      <c r="X31">
        <f t="shared" si="13"/>
        <v>13.7</v>
      </c>
      <c r="Y31">
        <f t="shared" si="14"/>
        <v>10.119999999999999</v>
      </c>
      <c r="Z31">
        <f t="shared" si="15"/>
        <v>3.1811947441173731</v>
      </c>
      <c r="AA31">
        <f t="shared" si="16"/>
        <v>0.88860188383166849</v>
      </c>
    </row>
    <row r="32" spans="2:27" ht="16.5" thickBot="1" x14ac:dyDescent="0.3">
      <c r="B32" s="5">
        <v>31</v>
      </c>
      <c r="C32" s="1">
        <v>0.17</v>
      </c>
      <c r="D32" s="1">
        <v>0.23</v>
      </c>
      <c r="E32" s="1">
        <v>0.34</v>
      </c>
      <c r="F32" s="1">
        <v>0.15</v>
      </c>
      <c r="G32" s="1">
        <v>0.11</v>
      </c>
      <c r="I32" s="5">
        <v>30</v>
      </c>
      <c r="J32">
        <f t="shared" si="0"/>
        <v>95</v>
      </c>
      <c r="K32">
        <f t="shared" si="1"/>
        <v>140</v>
      </c>
      <c r="L32">
        <f t="shared" si="2"/>
        <v>99</v>
      </c>
      <c r="M32">
        <f t="shared" si="3"/>
        <v>16</v>
      </c>
      <c r="N32">
        <f t="shared" si="4"/>
        <v>4</v>
      </c>
      <c r="O32">
        <f t="shared" si="5"/>
        <v>354</v>
      </c>
      <c r="P32">
        <f t="shared" si="6"/>
        <v>3.54</v>
      </c>
      <c r="R32">
        <f t="shared" si="7"/>
        <v>475</v>
      </c>
      <c r="S32">
        <f t="shared" si="8"/>
        <v>560</v>
      </c>
      <c r="T32">
        <f t="shared" si="9"/>
        <v>297</v>
      </c>
      <c r="U32">
        <f t="shared" si="10"/>
        <v>32</v>
      </c>
      <c r="V32">
        <f t="shared" si="11"/>
        <v>4</v>
      </c>
      <c r="W32">
        <f t="shared" si="12"/>
        <v>1368</v>
      </c>
      <c r="X32">
        <f t="shared" si="13"/>
        <v>13.68</v>
      </c>
      <c r="Y32">
        <f t="shared" si="14"/>
        <v>10.14</v>
      </c>
      <c r="Z32">
        <f t="shared" si="15"/>
        <v>3.1843366656181318</v>
      </c>
      <c r="AA32">
        <f t="shared" si="16"/>
        <v>0.89953013153054573</v>
      </c>
    </row>
    <row r="33" spans="2:27" ht="16.5" thickBot="1" x14ac:dyDescent="0.3">
      <c r="B33" s="5">
        <v>32</v>
      </c>
      <c r="C33" s="1">
        <v>0.11</v>
      </c>
      <c r="D33" s="1">
        <v>0.26</v>
      </c>
      <c r="E33" s="1">
        <v>0.37</v>
      </c>
      <c r="F33" s="1">
        <v>0.18</v>
      </c>
      <c r="G33" s="1">
        <v>0.08</v>
      </c>
      <c r="I33" s="5">
        <v>31</v>
      </c>
      <c r="J33">
        <f t="shared" si="0"/>
        <v>85</v>
      </c>
      <c r="K33">
        <f t="shared" si="1"/>
        <v>92</v>
      </c>
      <c r="L33">
        <f t="shared" si="2"/>
        <v>102.00000000000001</v>
      </c>
      <c r="M33">
        <f t="shared" si="3"/>
        <v>30</v>
      </c>
      <c r="N33">
        <f t="shared" si="4"/>
        <v>11</v>
      </c>
      <c r="O33">
        <f t="shared" si="5"/>
        <v>320</v>
      </c>
      <c r="P33">
        <f t="shared" si="6"/>
        <v>3.2</v>
      </c>
      <c r="R33">
        <f t="shared" si="7"/>
        <v>425</v>
      </c>
      <c r="S33">
        <f t="shared" si="8"/>
        <v>368</v>
      </c>
      <c r="T33">
        <f t="shared" si="9"/>
        <v>306.00000000000006</v>
      </c>
      <c r="U33">
        <f t="shared" si="10"/>
        <v>60</v>
      </c>
      <c r="V33">
        <f t="shared" si="11"/>
        <v>11</v>
      </c>
      <c r="W33">
        <f t="shared" si="12"/>
        <v>1170</v>
      </c>
      <c r="X33">
        <f t="shared" si="13"/>
        <v>11.7</v>
      </c>
      <c r="Y33">
        <f t="shared" si="14"/>
        <v>8.5</v>
      </c>
      <c r="Z33">
        <f t="shared" si="15"/>
        <v>2.9154759474226504</v>
      </c>
      <c r="AA33">
        <f t="shared" si="16"/>
        <v>0.91108623356957819</v>
      </c>
    </row>
    <row r="34" spans="2:27" ht="16.5" thickBot="1" x14ac:dyDescent="0.3">
      <c r="B34" s="5">
        <v>33</v>
      </c>
      <c r="C34" s="1">
        <v>7.0000000000000007E-2</v>
      </c>
      <c r="D34" s="1">
        <v>0.24</v>
      </c>
      <c r="E34" s="1">
        <v>0.48</v>
      </c>
      <c r="F34" s="1">
        <v>0.15</v>
      </c>
      <c r="G34" s="1">
        <v>0.06</v>
      </c>
      <c r="I34" s="5">
        <v>32</v>
      </c>
      <c r="J34">
        <f t="shared" si="0"/>
        <v>55</v>
      </c>
      <c r="K34">
        <f t="shared" si="1"/>
        <v>104</v>
      </c>
      <c r="L34">
        <f t="shared" si="2"/>
        <v>111</v>
      </c>
      <c r="M34">
        <f t="shared" si="3"/>
        <v>36</v>
      </c>
      <c r="N34">
        <f t="shared" si="4"/>
        <v>8</v>
      </c>
      <c r="O34">
        <f t="shared" si="5"/>
        <v>314</v>
      </c>
      <c r="P34">
        <f t="shared" si="6"/>
        <v>3.14</v>
      </c>
      <c r="R34">
        <f t="shared" si="7"/>
        <v>275</v>
      </c>
      <c r="S34">
        <f t="shared" si="8"/>
        <v>416</v>
      </c>
      <c r="T34">
        <f t="shared" si="9"/>
        <v>333</v>
      </c>
      <c r="U34">
        <f t="shared" si="10"/>
        <v>72</v>
      </c>
      <c r="V34">
        <f t="shared" si="11"/>
        <v>8</v>
      </c>
      <c r="W34">
        <f t="shared" si="12"/>
        <v>1104</v>
      </c>
      <c r="X34">
        <f t="shared" si="13"/>
        <v>11.04</v>
      </c>
      <c r="Y34">
        <f t="shared" si="14"/>
        <v>7.8999999999999986</v>
      </c>
      <c r="Z34">
        <f t="shared" si="15"/>
        <v>2.8106938645110389</v>
      </c>
      <c r="AA34">
        <f t="shared" si="16"/>
        <v>0.8951254345576557</v>
      </c>
    </row>
    <row r="35" spans="2:27" ht="16.5" thickBot="1" x14ac:dyDescent="0.3">
      <c r="B35" s="5">
        <v>34</v>
      </c>
      <c r="C35" s="1">
        <v>0.22</v>
      </c>
      <c r="D35" s="1">
        <v>0.37</v>
      </c>
      <c r="E35" s="1">
        <v>0.33</v>
      </c>
      <c r="F35" s="1">
        <v>7.0000000000000007E-2</v>
      </c>
      <c r="G35" s="1">
        <v>0.02</v>
      </c>
      <c r="I35" s="5">
        <v>33</v>
      </c>
      <c r="J35">
        <f t="shared" si="0"/>
        <v>35</v>
      </c>
      <c r="K35">
        <f t="shared" si="1"/>
        <v>96</v>
      </c>
      <c r="L35">
        <f t="shared" si="2"/>
        <v>144</v>
      </c>
      <c r="M35">
        <f t="shared" si="3"/>
        <v>30</v>
      </c>
      <c r="N35">
        <f t="shared" si="4"/>
        <v>6</v>
      </c>
      <c r="O35">
        <f t="shared" si="5"/>
        <v>311</v>
      </c>
      <c r="P35">
        <f t="shared" si="6"/>
        <v>3.11</v>
      </c>
      <c r="R35">
        <f t="shared" si="7"/>
        <v>175</v>
      </c>
      <c r="S35">
        <f t="shared" si="8"/>
        <v>384</v>
      </c>
      <c r="T35">
        <f t="shared" si="9"/>
        <v>432</v>
      </c>
      <c r="U35">
        <f t="shared" si="10"/>
        <v>60</v>
      </c>
      <c r="V35">
        <f t="shared" si="11"/>
        <v>6</v>
      </c>
      <c r="W35">
        <f t="shared" si="12"/>
        <v>1057</v>
      </c>
      <c r="X35">
        <f t="shared" si="13"/>
        <v>10.57</v>
      </c>
      <c r="Y35">
        <f t="shared" si="14"/>
        <v>7.4600000000000009</v>
      </c>
      <c r="Z35">
        <f t="shared" si="15"/>
        <v>2.7313000567495327</v>
      </c>
      <c r="AA35">
        <f t="shared" si="16"/>
        <v>0.87823152950145744</v>
      </c>
    </row>
    <row r="36" spans="2:27" ht="16.5" thickBot="1" x14ac:dyDescent="0.3">
      <c r="B36" s="5">
        <v>35</v>
      </c>
      <c r="C36" s="1">
        <v>0.12</v>
      </c>
      <c r="D36" s="1">
        <v>0.32</v>
      </c>
      <c r="E36" s="1">
        <v>0.4</v>
      </c>
      <c r="F36" s="1">
        <v>0.13</v>
      </c>
      <c r="G36" s="1">
        <v>0.03</v>
      </c>
      <c r="I36" s="5">
        <v>34</v>
      </c>
      <c r="J36">
        <f t="shared" si="0"/>
        <v>110</v>
      </c>
      <c r="K36">
        <f t="shared" si="1"/>
        <v>148</v>
      </c>
      <c r="L36">
        <f t="shared" si="2"/>
        <v>99</v>
      </c>
      <c r="M36">
        <f t="shared" si="3"/>
        <v>14.000000000000002</v>
      </c>
      <c r="N36">
        <f t="shared" si="4"/>
        <v>2</v>
      </c>
      <c r="O36">
        <f t="shared" si="5"/>
        <v>373</v>
      </c>
      <c r="P36">
        <f t="shared" si="6"/>
        <v>3.73</v>
      </c>
      <c r="R36">
        <f t="shared" si="7"/>
        <v>550</v>
      </c>
      <c r="S36">
        <f t="shared" si="8"/>
        <v>592</v>
      </c>
      <c r="T36">
        <f t="shared" si="9"/>
        <v>297</v>
      </c>
      <c r="U36">
        <f t="shared" si="10"/>
        <v>28.000000000000004</v>
      </c>
      <c r="V36">
        <f t="shared" si="11"/>
        <v>2</v>
      </c>
      <c r="W36">
        <f t="shared" si="12"/>
        <v>1469</v>
      </c>
      <c r="X36">
        <f t="shared" si="13"/>
        <v>14.69</v>
      </c>
      <c r="Y36">
        <f t="shared" si="14"/>
        <v>10.959999999999999</v>
      </c>
      <c r="Z36">
        <f t="shared" si="15"/>
        <v>3.3105890714493698</v>
      </c>
      <c r="AA36">
        <f t="shared" si="16"/>
        <v>0.88755739180948257</v>
      </c>
    </row>
    <row r="37" spans="2:27" ht="16.5" thickBot="1" x14ac:dyDescent="0.3">
      <c r="B37" s="5">
        <v>36</v>
      </c>
      <c r="C37" s="1">
        <v>0.28000000000000003</v>
      </c>
      <c r="D37" s="1">
        <v>0.32</v>
      </c>
      <c r="E37" s="1">
        <v>0.27</v>
      </c>
      <c r="F37" s="1">
        <v>0.1</v>
      </c>
      <c r="G37" s="1">
        <v>0.03</v>
      </c>
      <c r="I37" s="5">
        <v>35</v>
      </c>
      <c r="J37">
        <f t="shared" si="0"/>
        <v>60</v>
      </c>
      <c r="K37">
        <f t="shared" si="1"/>
        <v>128</v>
      </c>
      <c r="L37">
        <f t="shared" si="2"/>
        <v>120</v>
      </c>
      <c r="M37">
        <f t="shared" si="3"/>
        <v>26</v>
      </c>
      <c r="N37">
        <f t="shared" si="4"/>
        <v>3</v>
      </c>
      <c r="O37">
        <f t="shared" si="5"/>
        <v>337</v>
      </c>
      <c r="P37">
        <f t="shared" si="6"/>
        <v>3.37</v>
      </c>
      <c r="R37">
        <f t="shared" si="7"/>
        <v>300</v>
      </c>
      <c r="S37">
        <f t="shared" si="8"/>
        <v>512</v>
      </c>
      <c r="T37">
        <f t="shared" si="9"/>
        <v>360</v>
      </c>
      <c r="U37">
        <f t="shared" si="10"/>
        <v>52</v>
      </c>
      <c r="V37">
        <f t="shared" si="11"/>
        <v>3</v>
      </c>
      <c r="W37">
        <f t="shared" si="12"/>
        <v>1227</v>
      </c>
      <c r="X37">
        <f t="shared" si="13"/>
        <v>12.27</v>
      </c>
      <c r="Y37">
        <f t="shared" si="14"/>
        <v>8.8999999999999986</v>
      </c>
      <c r="Z37">
        <f t="shared" si="15"/>
        <v>2.9832867780352594</v>
      </c>
      <c r="AA37">
        <f t="shared" si="16"/>
        <v>0.88524830208761407</v>
      </c>
    </row>
    <row r="38" spans="2:27" ht="16.5" thickBot="1" x14ac:dyDescent="0.3">
      <c r="B38" s="5">
        <v>37</v>
      </c>
      <c r="C38" s="1">
        <v>0.15</v>
      </c>
      <c r="D38" s="1">
        <v>0.24</v>
      </c>
      <c r="E38" s="1">
        <v>0.39</v>
      </c>
      <c r="F38" s="1">
        <v>0.17</v>
      </c>
      <c r="G38" s="1">
        <v>0.05</v>
      </c>
      <c r="I38" s="5">
        <v>36</v>
      </c>
      <c r="J38">
        <f t="shared" si="0"/>
        <v>140</v>
      </c>
      <c r="K38">
        <f t="shared" si="1"/>
        <v>128</v>
      </c>
      <c r="L38">
        <f t="shared" si="2"/>
        <v>81</v>
      </c>
      <c r="M38">
        <f t="shared" si="3"/>
        <v>20</v>
      </c>
      <c r="N38">
        <f t="shared" si="4"/>
        <v>3</v>
      </c>
      <c r="O38">
        <f>SUM(J38:N38)</f>
        <v>372</v>
      </c>
      <c r="P38">
        <f t="shared" si="6"/>
        <v>3.72</v>
      </c>
      <c r="R38">
        <f t="shared" si="7"/>
        <v>700</v>
      </c>
      <c r="S38">
        <f t="shared" si="8"/>
        <v>512</v>
      </c>
      <c r="T38">
        <f t="shared" si="9"/>
        <v>243</v>
      </c>
      <c r="U38">
        <f t="shared" si="10"/>
        <v>40</v>
      </c>
      <c r="V38">
        <f t="shared" si="11"/>
        <v>3</v>
      </c>
      <c r="W38">
        <f t="shared" si="12"/>
        <v>1498</v>
      </c>
      <c r="X38">
        <f t="shared" si="13"/>
        <v>14.98</v>
      </c>
      <c r="Y38">
        <f t="shared" si="14"/>
        <v>11.26</v>
      </c>
      <c r="Z38">
        <f t="shared" si="15"/>
        <v>3.3555923471125033</v>
      </c>
      <c r="AA38">
        <f t="shared" si="16"/>
        <v>0.90204095352486646</v>
      </c>
    </row>
    <row r="39" spans="2:27" ht="16.5" thickBot="1" x14ac:dyDescent="0.3">
      <c r="B39" s="5">
        <v>38</v>
      </c>
      <c r="C39" s="1">
        <v>0.09</v>
      </c>
      <c r="D39" s="1">
        <v>0.24</v>
      </c>
      <c r="E39" s="1">
        <v>0.43</v>
      </c>
      <c r="F39" s="1">
        <v>0.19</v>
      </c>
      <c r="G39" s="1">
        <v>0.05</v>
      </c>
      <c r="I39" s="5">
        <v>37</v>
      </c>
      <c r="J39">
        <f t="shared" si="0"/>
        <v>75</v>
      </c>
      <c r="K39">
        <f t="shared" si="1"/>
        <v>96</v>
      </c>
      <c r="L39">
        <f t="shared" si="2"/>
        <v>117</v>
      </c>
      <c r="M39">
        <f t="shared" si="3"/>
        <v>34</v>
      </c>
      <c r="N39">
        <f t="shared" si="4"/>
        <v>5</v>
      </c>
      <c r="O39">
        <f t="shared" si="5"/>
        <v>327</v>
      </c>
      <c r="P39">
        <f t="shared" si="6"/>
        <v>3.27</v>
      </c>
      <c r="R39">
        <f t="shared" si="7"/>
        <v>375</v>
      </c>
      <c r="S39">
        <f t="shared" si="8"/>
        <v>384</v>
      </c>
      <c r="T39">
        <f t="shared" si="9"/>
        <v>351</v>
      </c>
      <c r="U39">
        <f t="shared" si="10"/>
        <v>68</v>
      </c>
      <c r="V39">
        <f t="shared" si="11"/>
        <v>5</v>
      </c>
      <c r="W39">
        <f t="shared" si="12"/>
        <v>1183</v>
      </c>
      <c r="X39">
        <f t="shared" si="13"/>
        <v>11.83</v>
      </c>
      <c r="Y39">
        <f t="shared" si="14"/>
        <v>8.56</v>
      </c>
      <c r="Z39">
        <f t="shared" si="15"/>
        <v>2.925747767665559</v>
      </c>
      <c r="AA39">
        <f t="shared" si="16"/>
        <v>0.89472408797111891</v>
      </c>
    </row>
    <row r="40" spans="2:27" ht="16.5" thickBot="1" x14ac:dyDescent="0.3">
      <c r="B40" s="5">
        <v>39</v>
      </c>
      <c r="C40" s="1">
        <v>0.06</v>
      </c>
      <c r="D40" s="1">
        <v>0.16</v>
      </c>
      <c r="E40" s="1">
        <v>0.28999999999999998</v>
      </c>
      <c r="F40" s="1">
        <v>0.23</v>
      </c>
      <c r="G40" s="1">
        <v>0.26</v>
      </c>
      <c r="I40" s="5">
        <v>38</v>
      </c>
      <c r="J40">
        <f t="shared" si="0"/>
        <v>45</v>
      </c>
      <c r="K40">
        <f t="shared" si="1"/>
        <v>96</v>
      </c>
      <c r="L40">
        <f t="shared" si="2"/>
        <v>129</v>
      </c>
      <c r="M40">
        <f t="shared" si="3"/>
        <v>38</v>
      </c>
      <c r="N40">
        <f t="shared" si="4"/>
        <v>5</v>
      </c>
      <c r="O40">
        <f t="shared" si="5"/>
        <v>313</v>
      </c>
      <c r="P40">
        <f t="shared" si="6"/>
        <v>3.13</v>
      </c>
      <c r="R40">
        <f t="shared" si="7"/>
        <v>225</v>
      </c>
      <c r="S40">
        <f t="shared" si="8"/>
        <v>384</v>
      </c>
      <c r="T40">
        <f t="shared" si="9"/>
        <v>387</v>
      </c>
      <c r="U40">
        <f t="shared" si="10"/>
        <v>76</v>
      </c>
      <c r="V40">
        <f t="shared" si="11"/>
        <v>5</v>
      </c>
      <c r="W40">
        <f t="shared" si="12"/>
        <v>1077</v>
      </c>
      <c r="X40">
        <f t="shared" si="13"/>
        <v>10.77</v>
      </c>
      <c r="Y40">
        <f t="shared" si="14"/>
        <v>7.64</v>
      </c>
      <c r="Z40">
        <f t="shared" si="15"/>
        <v>2.7640549922170505</v>
      </c>
      <c r="AA40">
        <f t="shared" si="16"/>
        <v>0.88308466205017588</v>
      </c>
    </row>
    <row r="41" spans="2:27" ht="16.5" thickBot="1" x14ac:dyDescent="0.3">
      <c r="B41" s="5">
        <v>40</v>
      </c>
      <c r="C41" s="1">
        <v>0.11</v>
      </c>
      <c r="D41" s="1">
        <v>0.25</v>
      </c>
      <c r="E41" s="1">
        <v>0.4</v>
      </c>
      <c r="F41" s="1">
        <v>0.18</v>
      </c>
      <c r="G41" s="1">
        <v>0.06</v>
      </c>
      <c r="I41" s="5">
        <v>39</v>
      </c>
      <c r="J41">
        <f t="shared" si="0"/>
        <v>30</v>
      </c>
      <c r="K41">
        <f t="shared" si="1"/>
        <v>64</v>
      </c>
      <c r="L41">
        <f t="shared" si="2"/>
        <v>87</v>
      </c>
      <c r="M41">
        <f t="shared" si="3"/>
        <v>46</v>
      </c>
      <c r="N41">
        <f t="shared" si="4"/>
        <v>26</v>
      </c>
      <c r="O41">
        <f t="shared" si="5"/>
        <v>253</v>
      </c>
      <c r="P41">
        <f t="shared" si="6"/>
        <v>2.5299999999999998</v>
      </c>
      <c r="R41">
        <f t="shared" si="7"/>
        <v>150</v>
      </c>
      <c r="S41">
        <f t="shared" si="8"/>
        <v>256</v>
      </c>
      <c r="T41">
        <f t="shared" si="9"/>
        <v>261</v>
      </c>
      <c r="U41">
        <f t="shared" si="10"/>
        <v>92</v>
      </c>
      <c r="V41">
        <f t="shared" si="11"/>
        <v>26</v>
      </c>
      <c r="W41">
        <f t="shared" si="12"/>
        <v>785</v>
      </c>
      <c r="X41">
        <f t="shared" si="13"/>
        <v>7.85</v>
      </c>
      <c r="Y41">
        <f t="shared" si="14"/>
        <v>5.32</v>
      </c>
      <c r="Z41">
        <f t="shared" si="15"/>
        <v>2.3065125189341593</v>
      </c>
      <c r="AA41">
        <f t="shared" si="16"/>
        <v>0.9116650272467034</v>
      </c>
    </row>
    <row r="42" spans="2:27" ht="16.5" thickBot="1" x14ac:dyDescent="0.3">
      <c r="B42" s="5">
        <v>41</v>
      </c>
      <c r="C42" s="1">
        <v>0.13</v>
      </c>
      <c r="D42" s="1">
        <v>0.34</v>
      </c>
      <c r="E42" s="1">
        <v>0.42</v>
      </c>
      <c r="F42" s="1">
        <v>0.1</v>
      </c>
      <c r="G42" s="1">
        <v>0.02</v>
      </c>
      <c r="I42" s="5">
        <v>40</v>
      </c>
      <c r="J42">
        <f t="shared" si="0"/>
        <v>55</v>
      </c>
      <c r="K42">
        <f t="shared" si="1"/>
        <v>100</v>
      </c>
      <c r="L42">
        <f t="shared" si="2"/>
        <v>120</v>
      </c>
      <c r="M42">
        <f t="shared" si="3"/>
        <v>36</v>
      </c>
      <c r="N42">
        <f t="shared" si="4"/>
        <v>6</v>
      </c>
      <c r="O42">
        <f t="shared" si="5"/>
        <v>317</v>
      </c>
      <c r="P42">
        <f t="shared" si="6"/>
        <v>3.17</v>
      </c>
      <c r="R42">
        <f t="shared" si="7"/>
        <v>275</v>
      </c>
      <c r="S42">
        <f t="shared" si="8"/>
        <v>400</v>
      </c>
      <c r="T42">
        <f t="shared" si="9"/>
        <v>360</v>
      </c>
      <c r="U42">
        <f t="shared" si="10"/>
        <v>72</v>
      </c>
      <c r="V42">
        <f t="shared" si="11"/>
        <v>6</v>
      </c>
      <c r="W42">
        <f t="shared" si="12"/>
        <v>1113</v>
      </c>
      <c r="X42">
        <f t="shared" si="13"/>
        <v>11.13</v>
      </c>
      <c r="Y42">
        <f t="shared" si="14"/>
        <v>7.9600000000000009</v>
      </c>
      <c r="Z42">
        <f t="shared" si="15"/>
        <v>2.8213471959331771</v>
      </c>
      <c r="AA42">
        <f t="shared" si="16"/>
        <v>0.89001488830699593</v>
      </c>
    </row>
    <row r="43" spans="2:27" ht="16.5" thickBot="1" x14ac:dyDescent="0.3">
      <c r="I43" s="5">
        <v>41</v>
      </c>
      <c r="J43">
        <f t="shared" si="0"/>
        <v>65</v>
      </c>
      <c r="K43">
        <f t="shared" si="1"/>
        <v>136</v>
      </c>
      <c r="L43">
        <f t="shared" si="2"/>
        <v>126</v>
      </c>
      <c r="M43">
        <f t="shared" si="3"/>
        <v>20</v>
      </c>
      <c r="N43">
        <f t="shared" si="4"/>
        <v>2</v>
      </c>
      <c r="O43">
        <f t="shared" si="5"/>
        <v>349</v>
      </c>
      <c r="P43">
        <f t="shared" si="6"/>
        <v>3.49</v>
      </c>
      <c r="R43">
        <f t="shared" si="7"/>
        <v>325</v>
      </c>
      <c r="S43">
        <f t="shared" si="8"/>
        <v>544</v>
      </c>
      <c r="T43">
        <f t="shared" si="9"/>
        <v>378</v>
      </c>
      <c r="U43">
        <f t="shared" si="10"/>
        <v>40</v>
      </c>
      <c r="V43">
        <f t="shared" si="11"/>
        <v>2</v>
      </c>
      <c r="W43">
        <f t="shared" si="12"/>
        <v>1289</v>
      </c>
      <c r="X43">
        <f t="shared" si="13"/>
        <v>12.89</v>
      </c>
      <c r="Y43">
        <f t="shared" si="14"/>
        <v>9.4</v>
      </c>
      <c r="Z43">
        <f t="shared" si="15"/>
        <v>3.0659419433511785</v>
      </c>
      <c r="AA43">
        <f t="shared" si="16"/>
        <v>0.87849339351036626</v>
      </c>
    </row>
    <row r="44" spans="2:27" x14ac:dyDescent="0.25">
      <c r="O44" t="s">
        <v>9</v>
      </c>
      <c r="P44" s="6">
        <f>AVERAGE(P3:P43)</f>
        <v>3.2668292682926827</v>
      </c>
      <c r="Z44" s="6">
        <f>AVERAGE(Z3:Z43)</f>
        <v>2.9060667952909491</v>
      </c>
    </row>
    <row r="45" spans="2:27" x14ac:dyDescent="0.25">
      <c r="AA45" s="6">
        <f>AVERAGE(AA3:AA44)</f>
        <v>0.88961621297453319</v>
      </c>
    </row>
    <row r="46" spans="2:27" x14ac:dyDescent="0.25">
      <c r="C46" t="s">
        <v>10</v>
      </c>
    </row>
    <row r="47" spans="2:27" ht="15.75" thickBot="1" x14ac:dyDescent="0.3">
      <c r="I47" t="s">
        <v>11</v>
      </c>
      <c r="J47">
        <v>5</v>
      </c>
      <c r="K47">
        <v>4</v>
      </c>
      <c r="L47">
        <v>3</v>
      </c>
      <c r="M47">
        <v>2</v>
      </c>
      <c r="N47">
        <v>1</v>
      </c>
      <c r="O47" t="s">
        <v>12</v>
      </c>
      <c r="P47" t="s">
        <v>13</v>
      </c>
      <c r="Q47" t="s">
        <v>14</v>
      </c>
      <c r="R47">
        <v>5</v>
      </c>
      <c r="S47">
        <v>4</v>
      </c>
      <c r="T47">
        <v>3</v>
      </c>
      <c r="U47">
        <v>2</v>
      </c>
      <c r="V47">
        <v>1</v>
      </c>
      <c r="W47" t="s">
        <v>4</v>
      </c>
      <c r="X47" t="s">
        <v>15</v>
      </c>
      <c r="Y47" t="s">
        <v>6</v>
      </c>
      <c r="Z47" t="s">
        <v>7</v>
      </c>
      <c r="AA47" t="s">
        <v>16</v>
      </c>
    </row>
    <row r="48" spans="2:27" ht="16.5" thickBot="1" x14ac:dyDescent="0.3">
      <c r="C48" s="7">
        <v>0.26700000000000002</v>
      </c>
      <c r="D48" s="8">
        <v>0.379</v>
      </c>
      <c r="E48" s="8">
        <v>0.28899999999999998</v>
      </c>
      <c r="F48" s="8">
        <v>0.05</v>
      </c>
      <c r="G48" s="8">
        <v>1.4E-2</v>
      </c>
      <c r="J48">
        <f>C48*500</f>
        <v>133.5</v>
      </c>
      <c r="K48">
        <f>D48*400</f>
        <v>151.6</v>
      </c>
      <c r="L48">
        <f>E48*300</f>
        <v>86.699999999999989</v>
      </c>
      <c r="M48">
        <f>F48*200</f>
        <v>10</v>
      </c>
      <c r="N48">
        <f>G48*100</f>
        <v>1.4000000000000001</v>
      </c>
      <c r="O48">
        <f t="shared" ref="O48:O54" si="17">SUM(J48:N48)</f>
        <v>383.2</v>
      </c>
      <c r="P48" s="9">
        <f>O48/100</f>
        <v>3.8319999999999999</v>
      </c>
      <c r="R48">
        <f>J48*5</f>
        <v>667.5</v>
      </c>
      <c r="S48">
        <f>K48*4</f>
        <v>606.4</v>
      </c>
      <c r="T48">
        <f>L48*3</f>
        <v>260.09999999999997</v>
      </c>
      <c r="U48">
        <f>M48*2</f>
        <v>20</v>
      </c>
      <c r="V48">
        <f>N48*1</f>
        <v>1.4000000000000001</v>
      </c>
      <c r="W48">
        <f>SUM(R48:V48)</f>
        <v>1555.4</v>
      </c>
      <c r="X48">
        <f>W48/100</f>
        <v>15.554</v>
      </c>
      <c r="Y48" s="9">
        <f>X48-P48</f>
        <v>11.722000000000001</v>
      </c>
      <c r="Z48">
        <f>SQRT(Y48)</f>
        <v>3.4237406443829825</v>
      </c>
      <c r="AA48">
        <f>Z48/P48</f>
        <v>0.89346050218762596</v>
      </c>
    </row>
    <row r="49" spans="3:27" ht="16.5" thickBot="1" x14ac:dyDescent="0.3">
      <c r="C49" s="10">
        <v>0.31900000000000001</v>
      </c>
      <c r="D49" s="11">
        <v>0.39600000000000002</v>
      </c>
      <c r="E49" s="11">
        <v>0.23499999999999999</v>
      </c>
      <c r="F49" s="11">
        <v>3.7999999999999999E-2</v>
      </c>
      <c r="G49" s="11">
        <v>1.2E-2</v>
      </c>
      <c r="J49">
        <f t="shared" ref="J49:J64" si="18">C49*500</f>
        <v>159.5</v>
      </c>
      <c r="K49">
        <f t="shared" ref="K49:K53" si="19">D49*400</f>
        <v>158.4</v>
      </c>
      <c r="L49">
        <f t="shared" ref="L49:L64" si="20">E49*300</f>
        <v>70.5</v>
      </c>
      <c r="M49">
        <f t="shared" ref="M49:M64" si="21">F49*200</f>
        <v>7.6</v>
      </c>
      <c r="N49">
        <f t="shared" ref="N49:N64" si="22">G49*100</f>
        <v>1.2</v>
      </c>
      <c r="O49">
        <f t="shared" si="17"/>
        <v>397.2</v>
      </c>
      <c r="P49" s="9">
        <f t="shared" ref="P49:P54" si="23">O49/100</f>
        <v>3.972</v>
      </c>
      <c r="R49">
        <f t="shared" ref="R49:R53" si="24">J49*5</f>
        <v>797.5</v>
      </c>
      <c r="S49">
        <f t="shared" ref="S49:S64" si="25">K49*4</f>
        <v>633.6</v>
      </c>
      <c r="T49">
        <f t="shared" ref="T49:T64" si="26">L49*3</f>
        <v>211.5</v>
      </c>
      <c r="U49">
        <f t="shared" ref="U49:U64" si="27">M49*2</f>
        <v>15.2</v>
      </c>
      <c r="V49">
        <f t="shared" ref="V49:V64" si="28">N49*1</f>
        <v>1.2</v>
      </c>
      <c r="W49">
        <f t="shared" ref="W49:W64" si="29">SUM(R49:V49)</f>
        <v>1659</v>
      </c>
      <c r="X49">
        <f t="shared" ref="X49:X64" si="30">W49/100</f>
        <v>16.59</v>
      </c>
      <c r="Y49" s="9">
        <f t="shared" ref="Y49:Y64" si="31">X49-P49</f>
        <v>12.618</v>
      </c>
      <c r="Z49">
        <f t="shared" ref="Z49:Z54" si="32">SQRT(Y49)</f>
        <v>3.552182427747764</v>
      </c>
      <c r="AA49">
        <f t="shared" ref="AA49:AA55" si="33">Z49/P49</f>
        <v>0.89430574716711075</v>
      </c>
    </row>
    <row r="50" spans="3:27" ht="16.5" thickBot="1" x14ac:dyDescent="0.3">
      <c r="C50" s="10">
        <v>0.14899999999999999</v>
      </c>
      <c r="D50" s="11">
        <v>0.26200000000000001</v>
      </c>
      <c r="E50" s="11">
        <v>0.433</v>
      </c>
      <c r="F50" s="11">
        <v>0.127</v>
      </c>
      <c r="G50" s="11">
        <v>2.9000000000000001E-2</v>
      </c>
      <c r="J50">
        <f t="shared" si="18"/>
        <v>74.5</v>
      </c>
      <c r="K50">
        <f t="shared" si="19"/>
        <v>104.80000000000001</v>
      </c>
      <c r="L50">
        <f t="shared" si="20"/>
        <v>129.9</v>
      </c>
      <c r="M50">
        <f t="shared" si="21"/>
        <v>25.4</v>
      </c>
      <c r="N50">
        <f t="shared" si="22"/>
        <v>2.9000000000000004</v>
      </c>
      <c r="O50">
        <f t="shared" si="17"/>
        <v>337.5</v>
      </c>
      <c r="P50" s="9">
        <f t="shared" si="23"/>
        <v>3.375</v>
      </c>
      <c r="R50">
        <f t="shared" si="24"/>
        <v>372.5</v>
      </c>
      <c r="S50">
        <f t="shared" si="25"/>
        <v>419.20000000000005</v>
      </c>
      <c r="T50">
        <f t="shared" si="26"/>
        <v>389.70000000000005</v>
      </c>
      <c r="U50">
        <f t="shared" si="27"/>
        <v>50.8</v>
      </c>
      <c r="V50">
        <f t="shared" si="28"/>
        <v>2.9000000000000004</v>
      </c>
      <c r="W50">
        <f t="shared" si="29"/>
        <v>1235.1000000000001</v>
      </c>
      <c r="X50">
        <f t="shared" si="30"/>
        <v>12.351000000000001</v>
      </c>
      <c r="Y50" s="9">
        <f t="shared" si="31"/>
        <v>8.9760000000000009</v>
      </c>
      <c r="Z50">
        <f t="shared" si="32"/>
        <v>2.995997329771841</v>
      </c>
      <c r="AA50">
        <f t="shared" si="33"/>
        <v>0.8877029125249899</v>
      </c>
    </row>
    <row r="51" spans="3:27" ht="16.5" thickBot="1" x14ac:dyDescent="0.3">
      <c r="C51" s="10">
        <v>0.19800000000000001</v>
      </c>
      <c r="D51" s="11">
        <v>0.29599999999999999</v>
      </c>
      <c r="E51" s="11">
        <v>0.38600000000000001</v>
      </c>
      <c r="F51" s="11">
        <v>8.7999999999999995E-2</v>
      </c>
      <c r="G51" s="11">
        <v>3.2000000000000001E-2</v>
      </c>
      <c r="J51">
        <f t="shared" si="18"/>
        <v>99</v>
      </c>
      <c r="K51">
        <f t="shared" si="19"/>
        <v>118.39999999999999</v>
      </c>
      <c r="L51">
        <f t="shared" si="20"/>
        <v>115.8</v>
      </c>
      <c r="M51">
        <f t="shared" si="21"/>
        <v>17.599999999999998</v>
      </c>
      <c r="N51">
        <f t="shared" si="22"/>
        <v>3.2</v>
      </c>
      <c r="O51">
        <f t="shared" si="17"/>
        <v>354</v>
      </c>
      <c r="P51" s="9">
        <f t="shared" si="23"/>
        <v>3.54</v>
      </c>
      <c r="R51">
        <f t="shared" si="24"/>
        <v>495</v>
      </c>
      <c r="S51">
        <f t="shared" si="25"/>
        <v>473.59999999999997</v>
      </c>
      <c r="T51">
        <f t="shared" si="26"/>
        <v>347.4</v>
      </c>
      <c r="U51">
        <f t="shared" si="27"/>
        <v>35.199999999999996</v>
      </c>
      <c r="V51">
        <f t="shared" si="28"/>
        <v>3.2</v>
      </c>
      <c r="W51">
        <f t="shared" si="29"/>
        <v>1354.4</v>
      </c>
      <c r="X51">
        <f t="shared" si="30"/>
        <v>13.544</v>
      </c>
      <c r="Y51" s="9">
        <f t="shared" si="31"/>
        <v>10.004000000000001</v>
      </c>
      <c r="Z51">
        <f t="shared" si="32"/>
        <v>3.162910052467506</v>
      </c>
      <c r="AA51">
        <f t="shared" si="33"/>
        <v>0.89347741595127284</v>
      </c>
    </row>
    <row r="52" spans="3:27" ht="16.5" thickBot="1" x14ac:dyDescent="0.3">
      <c r="C52" s="10">
        <v>0.192</v>
      </c>
      <c r="D52" s="11">
        <v>0.35299999999999998</v>
      </c>
      <c r="E52" s="11">
        <v>0.33100000000000002</v>
      </c>
      <c r="F52" s="11">
        <v>8.4000000000000005E-2</v>
      </c>
      <c r="G52" s="11">
        <v>4.1000000000000002E-2</v>
      </c>
      <c r="J52">
        <f t="shared" si="18"/>
        <v>96</v>
      </c>
      <c r="K52">
        <f t="shared" si="19"/>
        <v>141.19999999999999</v>
      </c>
      <c r="L52">
        <f t="shared" si="20"/>
        <v>99.300000000000011</v>
      </c>
      <c r="M52">
        <f t="shared" si="21"/>
        <v>16.8</v>
      </c>
      <c r="N52">
        <f t="shared" si="22"/>
        <v>4.1000000000000005</v>
      </c>
      <c r="O52">
        <f t="shared" si="17"/>
        <v>357.40000000000003</v>
      </c>
      <c r="P52" s="9">
        <f t="shared" si="23"/>
        <v>3.5740000000000003</v>
      </c>
      <c r="R52">
        <f t="shared" si="24"/>
        <v>480</v>
      </c>
      <c r="S52">
        <f t="shared" si="25"/>
        <v>564.79999999999995</v>
      </c>
      <c r="T52">
        <f t="shared" si="26"/>
        <v>297.90000000000003</v>
      </c>
      <c r="U52">
        <f t="shared" si="27"/>
        <v>33.6</v>
      </c>
      <c r="V52">
        <f t="shared" si="28"/>
        <v>4.1000000000000005</v>
      </c>
      <c r="W52">
        <f t="shared" si="29"/>
        <v>1380.3999999999999</v>
      </c>
      <c r="X52">
        <f t="shared" si="30"/>
        <v>13.803999999999998</v>
      </c>
      <c r="Y52" s="9">
        <f t="shared" si="31"/>
        <v>10.229999999999999</v>
      </c>
      <c r="Z52">
        <f t="shared" si="32"/>
        <v>3.1984371183438949</v>
      </c>
      <c r="AA52">
        <f t="shared" si="33"/>
        <v>0.89491805213875064</v>
      </c>
    </row>
    <row r="53" spans="3:27" ht="16.5" thickBot="1" x14ac:dyDescent="0.3">
      <c r="C53" s="12">
        <v>0.11</v>
      </c>
      <c r="D53" s="13">
        <v>0.26</v>
      </c>
      <c r="E53" s="13">
        <v>0.37</v>
      </c>
      <c r="F53" s="13">
        <v>0.18</v>
      </c>
      <c r="G53" s="13">
        <v>0.08</v>
      </c>
      <c r="J53">
        <f t="shared" si="18"/>
        <v>55</v>
      </c>
      <c r="K53">
        <f t="shared" si="19"/>
        <v>104</v>
      </c>
      <c r="L53">
        <f t="shared" si="20"/>
        <v>111</v>
      </c>
      <c r="M53">
        <f t="shared" si="21"/>
        <v>36</v>
      </c>
      <c r="N53">
        <f t="shared" si="22"/>
        <v>8</v>
      </c>
      <c r="O53">
        <f t="shared" si="17"/>
        <v>314</v>
      </c>
      <c r="P53" s="9">
        <f t="shared" si="23"/>
        <v>3.14</v>
      </c>
      <c r="R53">
        <f t="shared" si="24"/>
        <v>275</v>
      </c>
      <c r="S53">
        <f t="shared" si="25"/>
        <v>416</v>
      </c>
      <c r="T53">
        <f t="shared" si="26"/>
        <v>333</v>
      </c>
      <c r="U53">
        <f t="shared" si="27"/>
        <v>72</v>
      </c>
      <c r="V53">
        <f t="shared" si="28"/>
        <v>8</v>
      </c>
      <c r="W53">
        <f t="shared" si="29"/>
        <v>1104</v>
      </c>
      <c r="X53">
        <f t="shared" si="30"/>
        <v>11.04</v>
      </c>
      <c r="Y53" s="9">
        <f t="shared" si="31"/>
        <v>7.8999999999999986</v>
      </c>
      <c r="Z53">
        <f t="shared" si="32"/>
        <v>2.8106938645110389</v>
      </c>
      <c r="AA53">
        <f t="shared" si="33"/>
        <v>0.8951254345576557</v>
      </c>
    </row>
    <row r="54" spans="3:27" ht="16.5" thickBot="1" x14ac:dyDescent="0.3">
      <c r="C54" s="10">
        <v>0.215</v>
      </c>
      <c r="D54" s="11">
        <v>0.36599999999999999</v>
      </c>
      <c r="E54" s="11">
        <v>0.32800000000000001</v>
      </c>
      <c r="F54" s="11">
        <v>7.1999999999999995E-2</v>
      </c>
      <c r="G54" s="11">
        <v>1.9E-2</v>
      </c>
      <c r="J54">
        <f t="shared" si="18"/>
        <v>107.5</v>
      </c>
      <c r="K54">
        <f>D54*400</f>
        <v>146.4</v>
      </c>
      <c r="L54">
        <f t="shared" si="20"/>
        <v>98.4</v>
      </c>
      <c r="M54">
        <f t="shared" si="21"/>
        <v>14.399999999999999</v>
      </c>
      <c r="N54">
        <f t="shared" si="22"/>
        <v>1.9</v>
      </c>
      <c r="O54">
        <f t="shared" si="17"/>
        <v>368.59999999999997</v>
      </c>
      <c r="P54" s="9">
        <f t="shared" si="23"/>
        <v>3.6859999999999995</v>
      </c>
      <c r="R54">
        <f>J54*5</f>
        <v>537.5</v>
      </c>
      <c r="S54">
        <f t="shared" si="25"/>
        <v>585.6</v>
      </c>
      <c r="T54">
        <f t="shared" si="26"/>
        <v>295.20000000000005</v>
      </c>
      <c r="U54">
        <f t="shared" si="27"/>
        <v>28.799999999999997</v>
      </c>
      <c r="V54">
        <f t="shared" si="28"/>
        <v>1.9</v>
      </c>
      <c r="W54">
        <f t="shared" si="29"/>
        <v>1449</v>
      </c>
      <c r="X54">
        <f t="shared" si="30"/>
        <v>14.49</v>
      </c>
      <c r="Y54" s="9">
        <f t="shared" si="31"/>
        <v>10.804</v>
      </c>
      <c r="Z54">
        <f t="shared" si="32"/>
        <v>3.2869438693108224</v>
      </c>
      <c r="AA54">
        <f t="shared" si="33"/>
        <v>0.89173734924330517</v>
      </c>
    </row>
    <row r="55" spans="3:27" x14ac:dyDescent="0.25">
      <c r="O55" t="s">
        <v>9</v>
      </c>
      <c r="P55" s="6">
        <f>AVERAGE(P48:P54)</f>
        <v>3.588428571428572</v>
      </c>
      <c r="Y55" s="9"/>
      <c r="Z55" s="6">
        <f>AVERAGE(Z48:Z54)</f>
        <v>3.204415043790835</v>
      </c>
      <c r="AA55" s="6">
        <f t="shared" si="33"/>
        <v>0.89298560080161793</v>
      </c>
    </row>
    <row r="56" spans="3:27" x14ac:dyDescent="0.25">
      <c r="P56" s="6"/>
      <c r="Y56" s="9"/>
    </row>
    <row r="57" spans="3:27" x14ac:dyDescent="0.25">
      <c r="Y57" s="9"/>
    </row>
    <row r="58" spans="3:27" ht="15.75" thickBot="1" x14ac:dyDescent="0.3">
      <c r="C58" t="s">
        <v>17</v>
      </c>
      <c r="Y58" s="9"/>
    </row>
    <row r="59" spans="3:27" ht="16.5" thickBot="1" x14ac:dyDescent="0.3">
      <c r="C59" s="14">
        <v>0.22500000000000001</v>
      </c>
      <c r="D59" s="15">
        <v>0.35399999999999998</v>
      </c>
      <c r="E59" s="15">
        <v>0.30599999999999999</v>
      </c>
      <c r="F59" s="15">
        <v>9.0999999999999998E-2</v>
      </c>
      <c r="G59" s="15">
        <v>2.4E-2</v>
      </c>
      <c r="J59">
        <f t="shared" si="18"/>
        <v>112.5</v>
      </c>
      <c r="K59">
        <f t="shared" ref="K59:K64" si="34">D59*400</f>
        <v>141.6</v>
      </c>
      <c r="L59">
        <f t="shared" si="20"/>
        <v>91.8</v>
      </c>
      <c r="M59">
        <f t="shared" si="21"/>
        <v>18.2</v>
      </c>
      <c r="N59">
        <f t="shared" si="22"/>
        <v>2.4</v>
      </c>
      <c r="O59">
        <f>SUM(J59:N59)</f>
        <v>366.49999999999994</v>
      </c>
      <c r="P59">
        <f>O59/100</f>
        <v>3.6649999999999996</v>
      </c>
      <c r="R59">
        <f t="shared" ref="R59:R64" si="35">J59*5</f>
        <v>562.5</v>
      </c>
      <c r="S59">
        <f t="shared" si="25"/>
        <v>566.4</v>
      </c>
      <c r="T59">
        <f t="shared" si="26"/>
        <v>275.39999999999998</v>
      </c>
      <c r="U59">
        <f t="shared" si="27"/>
        <v>36.4</v>
      </c>
      <c r="V59">
        <f t="shared" si="28"/>
        <v>2.4</v>
      </c>
      <c r="W59">
        <f t="shared" si="29"/>
        <v>1443.1000000000004</v>
      </c>
      <c r="X59">
        <f t="shared" si="30"/>
        <v>14.431000000000004</v>
      </c>
      <c r="Y59" s="9">
        <f t="shared" si="31"/>
        <v>10.766000000000005</v>
      </c>
      <c r="Z59">
        <f>SQRT(Y59)</f>
        <v>3.281158332052875</v>
      </c>
      <c r="AA59">
        <f>Z59/P59</f>
        <v>0.89526830342506836</v>
      </c>
    </row>
    <row r="60" spans="3:27" ht="16.5" thickBot="1" x14ac:dyDescent="0.3">
      <c r="C60" s="16">
        <v>0.19900000000000001</v>
      </c>
      <c r="D60" s="17">
        <v>0.34499999999999997</v>
      </c>
      <c r="E60" s="17">
        <v>0.35</v>
      </c>
      <c r="F60" s="17">
        <v>8.5999999999999993E-2</v>
      </c>
      <c r="G60" s="17">
        <v>1.9E-2</v>
      </c>
      <c r="J60">
        <f t="shared" si="18"/>
        <v>99.5</v>
      </c>
      <c r="K60">
        <f t="shared" si="34"/>
        <v>138</v>
      </c>
      <c r="L60">
        <f t="shared" si="20"/>
        <v>105</v>
      </c>
      <c r="M60">
        <f t="shared" si="21"/>
        <v>17.2</v>
      </c>
      <c r="N60">
        <f t="shared" si="22"/>
        <v>1.9</v>
      </c>
      <c r="O60">
        <f t="shared" ref="O60:O64" si="36">SUM(J60:N60)</f>
        <v>361.59999999999997</v>
      </c>
      <c r="P60">
        <f t="shared" ref="P60:P64" si="37">O60/100</f>
        <v>3.6159999999999997</v>
      </c>
      <c r="R60">
        <f t="shared" si="35"/>
        <v>497.5</v>
      </c>
      <c r="S60">
        <f t="shared" si="25"/>
        <v>552</v>
      </c>
      <c r="T60">
        <f t="shared" si="26"/>
        <v>315</v>
      </c>
      <c r="U60">
        <f t="shared" si="27"/>
        <v>34.4</v>
      </c>
      <c r="V60">
        <f t="shared" si="28"/>
        <v>1.9</v>
      </c>
      <c r="W60">
        <f t="shared" si="29"/>
        <v>1400.8000000000002</v>
      </c>
      <c r="X60">
        <f t="shared" si="30"/>
        <v>14.008000000000003</v>
      </c>
      <c r="Y60" s="9">
        <f t="shared" si="31"/>
        <v>10.392000000000003</v>
      </c>
      <c r="Z60">
        <f t="shared" ref="Z60:Z64" si="38">SQRT(Y60)</f>
        <v>3.2236625133534065</v>
      </c>
      <c r="AA60">
        <f t="shared" ref="AA60:AA64" si="39">Z60/P60</f>
        <v>0.89149958886985803</v>
      </c>
    </row>
    <row r="61" spans="3:27" ht="16.5" thickBot="1" x14ac:dyDescent="0.3">
      <c r="C61" s="16">
        <v>0.19700000000000001</v>
      </c>
      <c r="D61" s="17">
        <v>0.29599999999999999</v>
      </c>
      <c r="E61" s="17">
        <v>0.377</v>
      </c>
      <c r="F61" s="17">
        <v>0.106</v>
      </c>
      <c r="G61" s="17">
        <v>2.4E-2</v>
      </c>
      <c r="J61">
        <f t="shared" si="18"/>
        <v>98.5</v>
      </c>
      <c r="K61">
        <f t="shared" si="34"/>
        <v>118.39999999999999</v>
      </c>
      <c r="L61">
        <f t="shared" si="20"/>
        <v>113.1</v>
      </c>
      <c r="M61">
        <f t="shared" si="21"/>
        <v>21.2</v>
      </c>
      <c r="N61">
        <f t="shared" si="22"/>
        <v>2.4</v>
      </c>
      <c r="O61">
        <f t="shared" si="36"/>
        <v>353.59999999999997</v>
      </c>
      <c r="P61">
        <f t="shared" si="37"/>
        <v>3.5359999999999996</v>
      </c>
      <c r="R61">
        <f t="shared" si="35"/>
        <v>492.5</v>
      </c>
      <c r="S61">
        <f t="shared" si="25"/>
        <v>473.59999999999997</v>
      </c>
      <c r="T61">
        <f t="shared" si="26"/>
        <v>339.29999999999995</v>
      </c>
      <c r="U61">
        <f t="shared" si="27"/>
        <v>42.4</v>
      </c>
      <c r="V61">
        <f t="shared" si="28"/>
        <v>2.4</v>
      </c>
      <c r="W61">
        <f t="shared" si="29"/>
        <v>1350.2</v>
      </c>
      <c r="X61">
        <f t="shared" si="30"/>
        <v>13.502000000000001</v>
      </c>
      <c r="Y61" s="9">
        <f t="shared" si="31"/>
        <v>9.9660000000000011</v>
      </c>
      <c r="Z61">
        <f t="shared" si="38"/>
        <v>3.1568972108701927</v>
      </c>
      <c r="AA61">
        <f t="shared" si="39"/>
        <v>0.89278767275740756</v>
      </c>
    </row>
    <row r="62" spans="3:27" ht="16.5" thickBot="1" x14ac:dyDescent="0.3">
      <c r="C62" s="16">
        <v>0.219</v>
      </c>
      <c r="D62" s="17">
        <v>0.34499999999999997</v>
      </c>
      <c r="E62" s="17">
        <v>0.30299999999999999</v>
      </c>
      <c r="F62" s="17">
        <v>0.107</v>
      </c>
      <c r="G62" s="17">
        <v>2.5999999999999999E-2</v>
      </c>
      <c r="J62">
        <f t="shared" si="18"/>
        <v>109.5</v>
      </c>
      <c r="K62">
        <f t="shared" si="34"/>
        <v>138</v>
      </c>
      <c r="L62">
        <f t="shared" si="20"/>
        <v>90.899999999999991</v>
      </c>
      <c r="M62">
        <f t="shared" si="21"/>
        <v>21.4</v>
      </c>
      <c r="N62">
        <f t="shared" si="22"/>
        <v>2.6</v>
      </c>
      <c r="O62">
        <f t="shared" si="36"/>
        <v>362.4</v>
      </c>
      <c r="P62">
        <f t="shared" si="37"/>
        <v>3.6239999999999997</v>
      </c>
      <c r="R62">
        <f t="shared" si="35"/>
        <v>547.5</v>
      </c>
      <c r="S62">
        <f t="shared" si="25"/>
        <v>552</v>
      </c>
      <c r="T62">
        <f t="shared" si="26"/>
        <v>272.7</v>
      </c>
      <c r="U62">
        <f t="shared" si="27"/>
        <v>42.8</v>
      </c>
      <c r="V62">
        <f t="shared" si="28"/>
        <v>2.6</v>
      </c>
      <c r="W62">
        <f t="shared" si="29"/>
        <v>1417.6</v>
      </c>
      <c r="X62">
        <f t="shared" si="30"/>
        <v>14.175999999999998</v>
      </c>
      <c r="Y62" s="9">
        <f t="shared" si="31"/>
        <v>10.552</v>
      </c>
      <c r="Z62">
        <f t="shared" si="38"/>
        <v>3.2483842137284191</v>
      </c>
      <c r="AA62">
        <f t="shared" si="39"/>
        <v>0.89635325985883541</v>
      </c>
    </row>
    <row r="63" spans="3:27" ht="16.5" thickBot="1" x14ac:dyDescent="0.3">
      <c r="C63" s="16">
        <v>8.5000000000000006E-2</v>
      </c>
      <c r="D63" s="17">
        <v>0.254</v>
      </c>
      <c r="E63" s="17">
        <v>0.36199999999999999</v>
      </c>
      <c r="F63" s="17">
        <v>0.191</v>
      </c>
      <c r="G63" s="17">
        <v>0.109</v>
      </c>
      <c r="J63">
        <f t="shared" si="18"/>
        <v>42.5</v>
      </c>
      <c r="K63">
        <f t="shared" si="34"/>
        <v>101.6</v>
      </c>
      <c r="L63">
        <f t="shared" si="20"/>
        <v>108.6</v>
      </c>
      <c r="M63">
        <f t="shared" si="21"/>
        <v>38.200000000000003</v>
      </c>
      <c r="N63">
        <f t="shared" si="22"/>
        <v>10.9</v>
      </c>
      <c r="O63">
        <f t="shared" si="36"/>
        <v>301.79999999999995</v>
      </c>
      <c r="P63">
        <f t="shared" si="37"/>
        <v>3.0179999999999993</v>
      </c>
      <c r="R63">
        <f t="shared" si="35"/>
        <v>212.5</v>
      </c>
      <c r="S63">
        <f t="shared" si="25"/>
        <v>406.4</v>
      </c>
      <c r="T63">
        <f t="shared" si="26"/>
        <v>325.79999999999995</v>
      </c>
      <c r="U63">
        <f t="shared" si="27"/>
        <v>76.400000000000006</v>
      </c>
      <c r="V63">
        <f t="shared" si="28"/>
        <v>10.9</v>
      </c>
      <c r="W63">
        <f t="shared" si="29"/>
        <v>1032</v>
      </c>
      <c r="X63">
        <f t="shared" si="30"/>
        <v>10.32</v>
      </c>
      <c r="Y63" s="9">
        <f t="shared" si="31"/>
        <v>7.3020000000000014</v>
      </c>
      <c r="Z63">
        <f t="shared" si="38"/>
        <v>2.7022213084793778</v>
      </c>
      <c r="AA63">
        <f t="shared" si="39"/>
        <v>0.89536822679899886</v>
      </c>
    </row>
    <row r="64" spans="3:27" ht="16.5" thickBot="1" x14ac:dyDescent="0.3">
      <c r="C64" s="16">
        <v>6.7000000000000004E-2</v>
      </c>
      <c r="D64" s="17">
        <v>0.193</v>
      </c>
      <c r="E64" s="17">
        <v>0.30399999999999999</v>
      </c>
      <c r="F64" s="17">
        <v>0.24299999999999999</v>
      </c>
      <c r="G64" s="17">
        <v>0.193</v>
      </c>
      <c r="J64">
        <f t="shared" si="18"/>
        <v>33.5</v>
      </c>
      <c r="K64">
        <f t="shared" si="34"/>
        <v>77.2</v>
      </c>
      <c r="L64">
        <f t="shared" si="20"/>
        <v>91.2</v>
      </c>
      <c r="M64">
        <f t="shared" si="21"/>
        <v>48.6</v>
      </c>
      <c r="N64">
        <f t="shared" si="22"/>
        <v>19.3</v>
      </c>
      <c r="O64">
        <f t="shared" si="36"/>
        <v>269.8</v>
      </c>
      <c r="P64">
        <f t="shared" si="37"/>
        <v>2.698</v>
      </c>
      <c r="R64">
        <f t="shared" si="35"/>
        <v>167.5</v>
      </c>
      <c r="S64">
        <f t="shared" si="25"/>
        <v>308.8</v>
      </c>
      <c r="T64">
        <f t="shared" si="26"/>
        <v>273.60000000000002</v>
      </c>
      <c r="U64">
        <f t="shared" si="27"/>
        <v>97.2</v>
      </c>
      <c r="V64">
        <f t="shared" si="28"/>
        <v>19.3</v>
      </c>
      <c r="W64">
        <f t="shared" si="29"/>
        <v>866.40000000000009</v>
      </c>
      <c r="X64">
        <f t="shared" si="30"/>
        <v>8.6640000000000015</v>
      </c>
      <c r="Y64" s="9">
        <f t="shared" si="31"/>
        <v>5.9660000000000011</v>
      </c>
      <c r="Z64">
        <f t="shared" si="38"/>
        <v>2.4425396619093007</v>
      </c>
      <c r="AA64">
        <f t="shared" si="39"/>
        <v>0.90531492287223903</v>
      </c>
    </row>
    <row r="65" spans="15:27" x14ac:dyDescent="0.25">
      <c r="O65" t="s">
        <v>9</v>
      </c>
      <c r="P65" s="6">
        <f>AVERAGE(P59:P64)</f>
        <v>3.3595000000000002</v>
      </c>
      <c r="Z65" s="6">
        <f>AVERAGE(Z59:Z64)</f>
        <v>3.0091438733989286</v>
      </c>
      <c r="AA65" s="6">
        <f>AVERAGE(AA59:AA64)</f>
        <v>0.89609866243040115</v>
      </c>
    </row>
    <row r="66" spans="15:27" x14ac:dyDescent="0.25">
      <c r="O66" t="s">
        <v>18</v>
      </c>
      <c r="P66" s="6">
        <v>3.6</v>
      </c>
    </row>
  </sheetData>
  <mergeCells count="1">
    <mergeCell ref="Q1:R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2021-04-12T07:44:51Z</dcterms:modified>
</cp:coreProperties>
</file>