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Cloud\OneDrive - 汕头大学\20200617 BMEE COVID-19\fig\"/>
    </mc:Choice>
  </mc:AlternateContent>
  <xr:revisionPtr revIDLastSave="0" documentId="13_ncr:1_{936D7B1D-A26B-402B-9508-5DF81A8924FC}" xr6:coauthVersionLast="45" xr6:coauthVersionMax="45" xr10:uidLastSave="{00000000-0000-0000-0000-000000000000}"/>
  <bookViews>
    <workbookView xWindow="330" yWindow="650" windowWidth="12640" windowHeight="13110" activeTab="1" xr2:uid="{00000000-000D-0000-FFFF-FFFF00000000}"/>
  </bookViews>
  <sheets>
    <sheet name="Grades" sheetId="1" r:id="rId1"/>
    <sheet name="Grades (2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" i="2" l="1"/>
  <c r="G7" i="2"/>
  <c r="G8" i="2"/>
  <c r="G9" i="2"/>
  <c r="G10" i="2"/>
  <c r="G11" i="2"/>
  <c r="G12" i="2"/>
  <c r="C59" i="2" l="1"/>
  <c r="C58" i="2"/>
  <c r="C57" i="2"/>
  <c r="C56" i="2"/>
  <c r="C55" i="2"/>
  <c r="C54" i="2"/>
  <c r="C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D6" i="2"/>
  <c r="D7" i="2" s="1"/>
  <c r="F7" i="2" s="1"/>
  <c r="C6" i="2"/>
  <c r="C5" i="2"/>
  <c r="C60" i="2" l="1"/>
  <c r="D8" i="2"/>
  <c r="F8" i="2" s="1"/>
  <c r="I7" i="1"/>
  <c r="I8" i="1"/>
  <c r="I9" i="1"/>
  <c r="I10" i="1"/>
  <c r="I11" i="1"/>
  <c r="I12" i="1"/>
  <c r="I6" i="1"/>
  <c r="F6" i="1"/>
  <c r="F7" i="1" s="1"/>
  <c r="F8" i="1" s="1"/>
  <c r="F9" i="1" s="1"/>
  <c r="F10" i="1" s="1"/>
  <c r="F11" i="1" s="1"/>
  <c r="F12" i="1" s="1"/>
  <c r="F13" i="1" s="1"/>
  <c r="H13" i="1" s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D9" i="2" l="1"/>
  <c r="F9" i="2" s="1"/>
  <c r="H11" i="1"/>
  <c r="H7" i="1"/>
  <c r="H10" i="1"/>
  <c r="H9" i="1"/>
  <c r="H12" i="1"/>
  <c r="H8" i="1"/>
  <c r="E60" i="1"/>
  <c r="D10" i="2" l="1"/>
  <c r="F10" i="2" s="1"/>
  <c r="D11" i="2" l="1"/>
  <c r="F11" i="2" s="1"/>
  <c r="D12" i="2" l="1"/>
  <c r="F12" i="2" s="1"/>
  <c r="D13" i="2" l="1"/>
  <c r="F13" i="2" s="1"/>
</calcChain>
</file>

<file path=xl/sharedStrings.xml><?xml version="1.0" encoding="utf-8"?>
<sst xmlns="http://schemas.openxmlformats.org/spreadsheetml/2006/main" count="244" uniqueCount="212">
  <si>
    <t>First name</t>
  </si>
  <si>
    <t>Surname</t>
  </si>
  <si>
    <t>涛</t>
  </si>
  <si>
    <t>付</t>
  </si>
  <si>
    <t>伟骏</t>
  </si>
  <si>
    <t>何</t>
  </si>
  <si>
    <t>增辉</t>
  </si>
  <si>
    <t>尚能</t>
  </si>
  <si>
    <t>余</t>
  </si>
  <si>
    <t>建</t>
  </si>
  <si>
    <t>吕</t>
  </si>
  <si>
    <t>浩东</t>
  </si>
  <si>
    <t>伟民</t>
  </si>
  <si>
    <t>吴</t>
  </si>
  <si>
    <t>樱</t>
  </si>
  <si>
    <t>周</t>
  </si>
  <si>
    <t>敦彦</t>
  </si>
  <si>
    <t>姚</t>
  </si>
  <si>
    <t>乐欣</t>
  </si>
  <si>
    <t>孙</t>
  </si>
  <si>
    <t>嘉煜</t>
  </si>
  <si>
    <t>巫</t>
  </si>
  <si>
    <t>文聪</t>
  </si>
  <si>
    <t>张</t>
  </si>
  <si>
    <t>雅琴</t>
  </si>
  <si>
    <t>榕锴</t>
  </si>
  <si>
    <t>徐</t>
  </si>
  <si>
    <t>光宇</t>
  </si>
  <si>
    <t>朱</t>
  </si>
  <si>
    <t>艺鸿</t>
  </si>
  <si>
    <t>李</t>
  </si>
  <si>
    <t>家昊</t>
  </si>
  <si>
    <t>杨</t>
  </si>
  <si>
    <t>嘉岚</t>
  </si>
  <si>
    <t>林</t>
  </si>
  <si>
    <t>晓薇</t>
  </si>
  <si>
    <t>正杰</t>
  </si>
  <si>
    <t>泽全</t>
  </si>
  <si>
    <t>睿洪</t>
  </si>
  <si>
    <t>雅君</t>
  </si>
  <si>
    <t>启昕</t>
  </si>
  <si>
    <t>梁</t>
  </si>
  <si>
    <t>淑瑜</t>
  </si>
  <si>
    <t>楚琦</t>
  </si>
  <si>
    <t>江</t>
  </si>
  <si>
    <t>婴婷</t>
  </si>
  <si>
    <t>沈</t>
  </si>
  <si>
    <t>伟宏</t>
  </si>
  <si>
    <t>潘</t>
  </si>
  <si>
    <t>璇</t>
  </si>
  <si>
    <t>王</t>
  </si>
  <si>
    <t>湘燕</t>
  </si>
  <si>
    <t>甘</t>
  </si>
  <si>
    <t>善航</t>
  </si>
  <si>
    <t>罗</t>
  </si>
  <si>
    <t>至勍</t>
  </si>
  <si>
    <t>肖</t>
  </si>
  <si>
    <t>灿辉</t>
  </si>
  <si>
    <t>袁</t>
  </si>
  <si>
    <t>佳慧</t>
  </si>
  <si>
    <t>谭</t>
  </si>
  <si>
    <t>啟峰</t>
  </si>
  <si>
    <t>郑</t>
  </si>
  <si>
    <t>永泉</t>
  </si>
  <si>
    <t>郭</t>
  </si>
  <si>
    <t>晖</t>
  </si>
  <si>
    <t>钟</t>
  </si>
  <si>
    <t>佩仪</t>
  </si>
  <si>
    <t>陈</t>
  </si>
  <si>
    <t>彦君</t>
  </si>
  <si>
    <t>晓晴</t>
  </si>
  <si>
    <t>杰</t>
  </si>
  <si>
    <t>欢欣</t>
  </si>
  <si>
    <t>泽明</t>
  </si>
  <si>
    <t>清峰</t>
  </si>
  <si>
    <t>盈嘉</t>
  </si>
  <si>
    <t>蕙莹</t>
  </si>
  <si>
    <t>嘉咏</t>
  </si>
  <si>
    <t>雷</t>
  </si>
  <si>
    <t>硕</t>
  </si>
  <si>
    <t>高</t>
  </si>
  <si>
    <t>姝琴</t>
  </si>
  <si>
    <t>鲁</t>
  </si>
  <si>
    <t>俊瑭</t>
  </si>
  <si>
    <t>麦</t>
  </si>
  <si>
    <t>汉东</t>
  </si>
  <si>
    <t>元亨</t>
  </si>
  <si>
    <t>黄</t>
  </si>
  <si>
    <t>子饶</t>
  </si>
  <si>
    <t>家淳</t>
  </si>
  <si>
    <t>纪妍</t>
  </si>
  <si>
    <t>English Name</t>
  </si>
  <si>
    <t>Leesin</t>
  </si>
  <si>
    <t>Jase</t>
  </si>
  <si>
    <t>Bruno</t>
  </si>
  <si>
    <t>Shannon</t>
  </si>
  <si>
    <t>Mayo</t>
  </si>
  <si>
    <t>Neil</t>
  </si>
  <si>
    <t>Zoe</t>
  </si>
  <si>
    <t>Chris</t>
  </si>
  <si>
    <t>Bella</t>
  </si>
  <si>
    <t>Vincent</t>
  </si>
  <si>
    <t>Crystal</t>
  </si>
  <si>
    <t>Erica</t>
  </si>
  <si>
    <t>Harden</t>
  </si>
  <si>
    <t>Candice</t>
  </si>
  <si>
    <t>Willow</t>
  </si>
  <si>
    <t>Jarvis</t>
  </si>
  <si>
    <t>Larath</t>
  </si>
  <si>
    <t>Elena</t>
  </si>
  <si>
    <t>Jerry</t>
  </si>
  <si>
    <t>Dennis</t>
  </si>
  <si>
    <t>Eleanor</t>
  </si>
  <si>
    <t>Cookie</t>
  </si>
  <si>
    <t>Tess</t>
  </si>
  <si>
    <t>Raymon</t>
  </si>
  <si>
    <t>Vanessa</t>
  </si>
  <si>
    <t>Gump</t>
  </si>
  <si>
    <t>Shawn</t>
  </si>
  <si>
    <t>Volcano</t>
  </si>
  <si>
    <t>Vera</t>
  </si>
  <si>
    <t>Harley</t>
  </si>
  <si>
    <t>Bea</t>
  </si>
  <si>
    <t>Chloe</t>
  </si>
  <si>
    <t>Gogo</t>
  </si>
  <si>
    <t>Megan</t>
  </si>
  <si>
    <t>Klaus</t>
  </si>
  <si>
    <t>Doris</t>
  </si>
  <si>
    <t>Gia</t>
  </si>
  <si>
    <t>Sakura</t>
  </si>
  <si>
    <t>Greta</t>
  </si>
  <si>
    <t>Joseph</t>
  </si>
  <si>
    <t>Kassia</t>
  </si>
  <si>
    <t>Estelle</t>
  </si>
  <si>
    <t>Mike</t>
  </si>
  <si>
    <t>Henry</t>
  </si>
  <si>
    <t>Paul</t>
  </si>
  <si>
    <t>Klay</t>
  </si>
  <si>
    <t>Charley</t>
  </si>
  <si>
    <t>Abbas</t>
  </si>
  <si>
    <t>Napoleom</t>
  </si>
  <si>
    <t>Tracy</t>
  </si>
  <si>
    <t>Benny</t>
  </si>
  <si>
    <t>Simon</t>
  </si>
  <si>
    <t>Beryl</t>
  </si>
  <si>
    <t>Leo (Zheng)</t>
  </si>
  <si>
    <t>Leo (Yang)</t>
  </si>
  <si>
    <t>My secret price, P [$]</t>
  </si>
  <si>
    <r>
      <t>Offer to buy p [</t>
    </r>
    <r>
      <rPr>
        <sz val="10"/>
        <color rgb="FF000000"/>
        <rFont val="Calibri"/>
        <family val="2"/>
      </rPr>
      <t>¥</t>
    </r>
    <r>
      <rPr>
        <sz val="10"/>
        <color rgb="FF000000"/>
        <rFont val="Arial"/>
        <family val="2"/>
      </rPr>
      <t>]</t>
    </r>
  </si>
  <si>
    <t>x</t>
  </si>
  <si>
    <t>Is p &gt; P</t>
  </si>
  <si>
    <t>Consumer Surplus</t>
  </si>
  <si>
    <t>dx</t>
  </si>
  <si>
    <t>P</t>
  </si>
  <si>
    <t>p(x)</t>
  </si>
  <si>
    <t>Alice</t>
  </si>
  <si>
    <t>Bob</t>
  </si>
  <si>
    <t>Beth</t>
  </si>
  <si>
    <t>Bell</t>
  </si>
  <si>
    <t>Brad</t>
  </si>
  <si>
    <t>Candy</t>
  </si>
  <si>
    <t>Cath</t>
  </si>
  <si>
    <t>Cate</t>
  </si>
  <si>
    <t>Cindy</t>
  </si>
  <si>
    <t>Cherry</t>
  </si>
  <si>
    <t>Christ</t>
  </si>
  <si>
    <t>Denny</t>
  </si>
  <si>
    <t>Dao</t>
  </si>
  <si>
    <t>Ella</t>
  </si>
  <si>
    <t>Eliz</t>
  </si>
  <si>
    <t>Elon</t>
  </si>
  <si>
    <t>Ethan</t>
  </si>
  <si>
    <t>Greg</t>
  </si>
  <si>
    <t>George</t>
  </si>
  <si>
    <t>Gao</t>
  </si>
  <si>
    <t>Goth</t>
  </si>
  <si>
    <t>Han</t>
  </si>
  <si>
    <t>Hun</t>
  </si>
  <si>
    <t>Handsome</t>
  </si>
  <si>
    <t>Jack</t>
  </si>
  <si>
    <t>John</t>
  </si>
  <si>
    <t>Jin</t>
  </si>
  <si>
    <t>Jorge</t>
  </si>
  <si>
    <t>Kan</t>
  </si>
  <si>
    <t>Larry</t>
  </si>
  <si>
    <t>Lee</t>
  </si>
  <si>
    <t>Leong</t>
  </si>
  <si>
    <t>Leng</t>
  </si>
  <si>
    <t>May</t>
  </si>
  <si>
    <t>Meg</t>
  </si>
  <si>
    <t>Michael</t>
  </si>
  <si>
    <t>Napster</t>
  </si>
  <si>
    <t>Neis</t>
  </si>
  <si>
    <t>Path</t>
  </si>
  <si>
    <t>Raymond</t>
  </si>
  <si>
    <t>Sally</t>
  </si>
  <si>
    <t>Sac</t>
  </si>
  <si>
    <t>Shaun</t>
  </si>
  <si>
    <t>Simone</t>
  </si>
  <si>
    <t>Telly</t>
  </si>
  <si>
    <t>Tessy</t>
  </si>
  <si>
    <t>Vane</t>
  </si>
  <si>
    <t>Vega</t>
  </si>
  <si>
    <t>Vincey</t>
  </si>
  <si>
    <t>Volly</t>
  </si>
  <si>
    <t>Wally</t>
  </si>
  <si>
    <t>Zach</t>
  </si>
  <si>
    <t>My secret price, P</t>
  </si>
  <si>
    <t>Name (fake)</t>
  </si>
  <si>
    <t>note:</t>
  </si>
  <si>
    <t xml:space="preserve">Make step graph from scatter graph. </t>
  </si>
  <si>
    <t>Use error bars to connect the steps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</si>
</sst>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_ [$¥-804]* #,##0.00_ ;_ [$¥-804]* \-#,##0.00_ ;_ [$¥-804]* &quot;-&quot;??_ ;_ @_ "/>
    <numFmt numFmtId="165" formatCode="_ [$¥-804]* #,##0_ ;_ [$¥-804]* \-#,##0_ ;_ [$¥-804]* &quot;-&quot;??_ ;_ @_ "/>
  </numFmts>
  <fonts count="11" x14ac:knownFonts="1">
    <font>
      <sz val="11"/>
      <color rgb="FF000000"/>
      <name val="Calibri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</font>
    <font>
      <sz val="10"/>
      <color rgb="FF000000"/>
      <name val="Calibri"/>
      <family val="2"/>
    </font>
    <font>
      <sz val="10"/>
      <color theme="0" tint="-0.499984740745262"/>
      <name val="Arial"/>
      <family val="2"/>
    </font>
    <font>
      <sz val="11"/>
      <color theme="0" tint="-0.499984740745262"/>
      <name val="Calibri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30">
    <xf numFmtId="0" fontId="0" fillId="0" borderId="0" xfId="0"/>
    <xf numFmtId="49" fontId="1" fillId="0" borderId="0" xfId="0" applyNumberFormat="1" applyFont="1"/>
    <xf numFmtId="49" fontId="2" fillId="0" borderId="0" xfId="0" applyNumberFormat="1" applyFont="1"/>
    <xf numFmtId="49" fontId="1" fillId="0" borderId="0" xfId="0" applyNumberFormat="1" applyFont="1" applyFill="1"/>
    <xf numFmtId="0" fontId="0" fillId="0" borderId="0" xfId="0" applyFill="1"/>
    <xf numFmtId="49" fontId="2" fillId="0" borderId="0" xfId="0" applyNumberFormat="1" applyFont="1" applyFill="1"/>
    <xf numFmtId="49" fontId="3" fillId="0" borderId="0" xfId="0" applyNumberFormat="1" applyFont="1" applyFill="1"/>
    <xf numFmtId="0" fontId="4" fillId="0" borderId="0" xfId="0" applyFont="1" applyFill="1"/>
    <xf numFmtId="164" fontId="0" fillId="0" borderId="0" xfId="1" applyNumberFormat="1" applyFont="1"/>
    <xf numFmtId="165" fontId="0" fillId="0" borderId="0" xfId="1" applyNumberFormat="1" applyFont="1"/>
    <xf numFmtId="164" fontId="1" fillId="0" borderId="0" xfId="1" applyNumberFormat="1" applyFont="1"/>
    <xf numFmtId="164" fontId="3" fillId="0" borderId="0" xfId="1" applyNumberFormat="1" applyFont="1" applyFill="1"/>
    <xf numFmtId="164" fontId="1" fillId="0" borderId="0" xfId="1" applyNumberFormat="1" applyFont="1" applyFill="1"/>
    <xf numFmtId="164" fontId="2" fillId="0" borderId="0" xfId="1" applyNumberFormat="1" applyFont="1" applyFill="1"/>
    <xf numFmtId="0" fontId="0" fillId="0" borderId="0" xfId="0" applyNumberFormat="1"/>
    <xf numFmtId="1" fontId="1" fillId="0" borderId="0" xfId="0" applyNumberFormat="1" applyFont="1"/>
    <xf numFmtId="49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49" fontId="7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NumberFormat="1" applyFont="1"/>
    <xf numFmtId="0" fontId="8" fillId="0" borderId="0" xfId="0" applyFont="1"/>
    <xf numFmtId="49" fontId="10" fillId="0" borderId="0" xfId="0" applyNumberFormat="1" applyFont="1" applyAlignment="1">
      <alignment horizontal="center"/>
    </xf>
    <xf numFmtId="0" fontId="0" fillId="0" borderId="0" xfId="0" applyBorder="1"/>
    <xf numFmtId="165" fontId="0" fillId="0" borderId="0" xfId="1" applyNumberFormat="1" applyFont="1" applyBorder="1"/>
    <xf numFmtId="49" fontId="1" fillId="0" borderId="1" xfId="0" applyNumberFormat="1" applyFont="1" applyBorder="1"/>
    <xf numFmtId="164" fontId="1" fillId="0" borderId="1" xfId="1" applyNumberFormat="1" applyFont="1" applyBorder="1"/>
    <xf numFmtId="0" fontId="9" fillId="0" borderId="0" xfId="0" applyFont="1" applyBorder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Grades!$G$4</c:f>
              <c:strCache>
                <c:ptCount val="1"/>
                <c:pt idx="0">
                  <c:v>p(x)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Grades!$H$6:$H$12</c:f>
                <c:numCache>
                  <c:formatCode>General</c:formatCode>
                  <c:ptCount val="7"/>
                  <c:pt idx="0">
                    <c:v>2</c:v>
                  </c:pt>
                  <c:pt idx="1">
                    <c:v>2</c:v>
                  </c:pt>
                  <c:pt idx="2">
                    <c:v>2</c:v>
                  </c:pt>
                  <c:pt idx="3">
                    <c:v>16</c:v>
                  </c:pt>
                  <c:pt idx="4">
                    <c:v>3</c:v>
                  </c:pt>
                  <c:pt idx="5">
                    <c:v>27</c:v>
                  </c:pt>
                  <c:pt idx="6">
                    <c:v>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Grades!$I$6:$I$13</c:f>
                <c:numCache>
                  <c:formatCode>General</c:formatCode>
                  <c:ptCount val="8"/>
                  <c:pt idx="0">
                    <c:v>1</c:v>
                  </c:pt>
                  <c:pt idx="1">
                    <c:v>1</c:v>
                  </c:pt>
                  <c:pt idx="2">
                    <c:v>1</c:v>
                  </c:pt>
                  <c:pt idx="3">
                    <c:v>0.5</c:v>
                  </c:pt>
                  <c:pt idx="4">
                    <c:v>0.5</c:v>
                  </c:pt>
                  <c:pt idx="5">
                    <c:v>1</c:v>
                  </c:pt>
                  <c:pt idx="6">
                    <c:v>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xVal>
            <c:numRef>
              <c:f>Grades!$F$6:$F$13</c:f>
              <c:numCache>
                <c:formatCode>General</c:formatCode>
                <c:ptCount val="8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22</c:v>
                </c:pt>
                <c:pt idx="4">
                  <c:v>25</c:v>
                </c:pt>
                <c:pt idx="5">
                  <c:v>52</c:v>
                </c:pt>
                <c:pt idx="6">
                  <c:v>53</c:v>
                </c:pt>
                <c:pt idx="7">
                  <c:v>55</c:v>
                </c:pt>
              </c:numCache>
            </c:numRef>
          </c:xVal>
          <c:yVal>
            <c:numRef>
              <c:f>Grades!$G$6:$G$13</c:f>
              <c:numCache>
                <c:formatCode>General</c:formatCode>
                <c:ptCount val="8"/>
                <c:pt idx="0">
                  <c:v>6</c:v>
                </c:pt>
                <c:pt idx="1">
                  <c:v>5</c:v>
                </c:pt>
                <c:pt idx="2">
                  <c:v>4</c:v>
                </c:pt>
                <c:pt idx="3">
                  <c:v>3</c:v>
                </c:pt>
                <c:pt idx="4">
                  <c:v>2.5</c:v>
                </c:pt>
                <c:pt idx="5">
                  <c:v>2</c:v>
                </c:pt>
                <c:pt idx="6">
                  <c:v>1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5EB-486A-AC3F-0195DEC6B7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6462991"/>
        <c:axId val="1597576543"/>
      </c:scatterChart>
      <c:scatterChart>
        <c:scatterStyle val="smoothMarker"/>
        <c:varyColors val="0"/>
        <c:ser>
          <c:idx val="1"/>
          <c:order val="1"/>
          <c:tx>
            <c:strRef>
              <c:f>Grades!$J$4</c:f>
              <c:strCache>
                <c:ptCount val="1"/>
                <c:pt idx="0">
                  <c:v>P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xVal>
            <c:numRef>
              <c:f>Grades!$F$5:$F$13</c:f>
              <c:numCache>
                <c:formatCode>General</c:formatCode>
                <c:ptCount val="9"/>
                <c:pt idx="0" formatCode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22</c:v>
                </c:pt>
                <c:pt idx="5">
                  <c:v>25</c:v>
                </c:pt>
                <c:pt idx="6">
                  <c:v>52</c:v>
                </c:pt>
                <c:pt idx="7">
                  <c:v>53</c:v>
                </c:pt>
                <c:pt idx="8">
                  <c:v>55</c:v>
                </c:pt>
              </c:numCache>
            </c:numRef>
          </c:xVal>
          <c:yVal>
            <c:numRef>
              <c:f>Grades!$J$5:$J$13</c:f>
              <c:numCache>
                <c:formatCode>General</c:formatCode>
                <c:ptCount val="9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5EB-486A-AC3F-0195DEC6B7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6462991"/>
        <c:axId val="1597576543"/>
      </c:scatterChart>
      <c:valAx>
        <c:axId val="17964629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x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7576543"/>
        <c:crosses val="autoZero"/>
        <c:crossBetween val="midCat"/>
      </c:valAx>
      <c:valAx>
        <c:axId val="159757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/>
                  <a:t>p(x)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646299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'Grades (2)'!$E$4</c:f>
              <c:strCache>
                <c:ptCount val="1"/>
                <c:pt idx="0">
                  <c:v>p(x)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'Grades (2)'!$F$6:$F$12</c:f>
                <c:numCache>
                  <c:formatCode>General</c:formatCode>
                  <c:ptCount val="7"/>
                  <c:pt idx="0">
                    <c:v>2</c:v>
                  </c:pt>
                  <c:pt idx="1">
                    <c:v>2</c:v>
                  </c:pt>
                  <c:pt idx="2">
                    <c:v>2</c:v>
                  </c:pt>
                  <c:pt idx="3">
                    <c:v>16</c:v>
                  </c:pt>
                  <c:pt idx="4">
                    <c:v>3</c:v>
                  </c:pt>
                  <c:pt idx="5">
                    <c:v>27</c:v>
                  </c:pt>
                  <c:pt idx="6">
                    <c:v>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'Grades (2)'!$G$6:$G$13</c:f>
                <c:numCache>
                  <c:formatCode>General</c:formatCode>
                  <c:ptCount val="8"/>
                  <c:pt idx="0">
                    <c:v>1</c:v>
                  </c:pt>
                  <c:pt idx="1">
                    <c:v>1</c:v>
                  </c:pt>
                  <c:pt idx="2">
                    <c:v>1</c:v>
                  </c:pt>
                  <c:pt idx="3">
                    <c:v>0.5</c:v>
                  </c:pt>
                  <c:pt idx="4">
                    <c:v>0.5</c:v>
                  </c:pt>
                  <c:pt idx="5">
                    <c:v>1</c:v>
                  </c:pt>
                  <c:pt idx="6">
                    <c:v>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errBars>
          <c:xVal>
            <c:numRef>
              <c:f>'Grades (2)'!$D$6:$D$13</c:f>
              <c:numCache>
                <c:formatCode>General</c:formatCode>
                <c:ptCount val="8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22</c:v>
                </c:pt>
                <c:pt idx="4">
                  <c:v>25</c:v>
                </c:pt>
                <c:pt idx="5">
                  <c:v>52</c:v>
                </c:pt>
                <c:pt idx="6">
                  <c:v>53</c:v>
                </c:pt>
                <c:pt idx="7">
                  <c:v>55</c:v>
                </c:pt>
              </c:numCache>
            </c:numRef>
          </c:xVal>
          <c:yVal>
            <c:numRef>
              <c:f>'Grades (2)'!$E$6:$E$13</c:f>
              <c:numCache>
                <c:formatCode>General</c:formatCode>
                <c:ptCount val="8"/>
                <c:pt idx="0">
                  <c:v>6</c:v>
                </c:pt>
                <c:pt idx="1">
                  <c:v>5</c:v>
                </c:pt>
                <c:pt idx="2">
                  <c:v>4</c:v>
                </c:pt>
                <c:pt idx="3">
                  <c:v>3</c:v>
                </c:pt>
                <c:pt idx="4">
                  <c:v>2.5</c:v>
                </c:pt>
                <c:pt idx="5">
                  <c:v>2</c:v>
                </c:pt>
                <c:pt idx="6">
                  <c:v>1</c:v>
                </c:pt>
                <c:pt idx="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A32-4A22-8A19-F275706A79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6462991"/>
        <c:axId val="1597576543"/>
      </c:scatterChart>
      <c:scatterChart>
        <c:scatterStyle val="smoothMarker"/>
        <c:varyColors val="0"/>
        <c:ser>
          <c:idx val="1"/>
          <c:order val="1"/>
          <c:tx>
            <c:strRef>
              <c:f>'Grades (2)'!$H$4</c:f>
              <c:strCache>
                <c:ptCount val="1"/>
                <c:pt idx="0">
                  <c:v>P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xVal>
            <c:numRef>
              <c:f>'Grades (2)'!$D$5:$D$13</c:f>
              <c:numCache>
                <c:formatCode>General</c:formatCode>
                <c:ptCount val="9"/>
                <c:pt idx="0" formatCode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22</c:v>
                </c:pt>
                <c:pt idx="5">
                  <c:v>25</c:v>
                </c:pt>
                <c:pt idx="6">
                  <c:v>52</c:v>
                </c:pt>
                <c:pt idx="7">
                  <c:v>53</c:v>
                </c:pt>
                <c:pt idx="8">
                  <c:v>55</c:v>
                </c:pt>
              </c:numCache>
            </c:numRef>
          </c:xVal>
          <c:yVal>
            <c:numRef>
              <c:f>'Grades (2)'!$H$5:$H$13</c:f>
              <c:numCache>
                <c:formatCode>General</c:formatCode>
                <c:ptCount val="9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A32-4A22-8A19-F275706A79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96462991"/>
        <c:axId val="1597576543"/>
      </c:scatterChart>
      <c:valAx>
        <c:axId val="17964629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4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x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7576543"/>
        <c:crosses val="autoZero"/>
        <c:crossBetween val="midCat"/>
      </c:valAx>
      <c:valAx>
        <c:axId val="159757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AU" sz="14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p(x) [¥]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646299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16</xdr:row>
      <xdr:rowOff>0</xdr:rowOff>
    </xdr:from>
    <xdr:to>
      <xdr:col>14</xdr:col>
      <xdr:colOff>0</xdr:colOff>
      <xdr:row>34</xdr:row>
      <xdr:rowOff>0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3E523A54-5663-42B5-9B62-EDA74A399A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0</xdr:colOff>
      <xdr:row>18</xdr:row>
      <xdr:rowOff>0</xdr:rowOff>
    </xdr:from>
    <xdr:to>
      <xdr:col>12</xdr:col>
      <xdr:colOff>57264</xdr:colOff>
      <xdr:row>25</xdr:row>
      <xdr:rowOff>0</xdr:rowOff>
    </xdr:to>
    <xdr:pic>
      <xdr:nvPicPr>
        <xdr:cNvPr id="58" name="Picture 57" descr="Image result for toilet paper">
          <a:extLst>
            <a:ext uri="{FF2B5EF4-FFF2-40B4-BE49-F238E27FC236}">
              <a16:creationId xmlns:a16="http://schemas.microsoft.com/office/drawing/2014/main" id="{37CA6029-85D9-4D34-BC4C-45ED34C5E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83313" y="3286125"/>
          <a:ext cx="1295514" cy="12779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9071</xdr:colOff>
      <xdr:row>13</xdr:row>
      <xdr:rowOff>0</xdr:rowOff>
    </xdr:from>
    <xdr:to>
      <xdr:col>11</xdr:col>
      <xdr:colOff>9071</xdr:colOff>
      <xdr:row>42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8E8DA77-5582-4F2C-BB13-470770EEFC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344712</xdr:colOff>
      <xdr:row>18</xdr:row>
      <xdr:rowOff>72572</xdr:rowOff>
    </xdr:from>
    <xdr:to>
      <xdr:col>9</xdr:col>
      <xdr:colOff>401976</xdr:colOff>
      <xdr:row>25</xdr:row>
      <xdr:rowOff>72572</xdr:rowOff>
    </xdr:to>
    <xdr:pic>
      <xdr:nvPicPr>
        <xdr:cNvPr id="3" name="Picture 2" descr="Image result for toilet paper">
          <a:extLst>
            <a:ext uri="{FF2B5EF4-FFF2-40B4-BE49-F238E27FC236}">
              <a16:creationId xmlns:a16="http://schemas.microsoft.com/office/drawing/2014/main" id="{5DD34451-ADD2-4E0B-9924-1F702C29C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0498" y="3338286"/>
          <a:ext cx="1290979" cy="127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zoomScale="70" zoomScaleNormal="70" workbookViewId="0">
      <selection activeCell="C5" sqref="C5"/>
    </sheetView>
  </sheetViews>
  <sheetFormatPr defaultColWidth="8.81640625" defaultRowHeight="14.5" x14ac:dyDescent="0.35"/>
  <cols>
    <col min="3" max="3" width="11.81640625" bestFit="1" customWidth="1"/>
    <col min="4" max="4" width="14.6328125" style="8" bestFit="1" customWidth="1"/>
    <col min="5" max="5" width="0" hidden="1" customWidth="1"/>
  </cols>
  <sheetData>
    <row r="1" spans="1:10" x14ac:dyDescent="0.35">
      <c r="A1" t="s">
        <v>151</v>
      </c>
    </row>
    <row r="3" spans="1:10" x14ac:dyDescent="0.35">
      <c r="A3" t="s">
        <v>147</v>
      </c>
      <c r="C3" s="9">
        <v>2</v>
      </c>
    </row>
    <row r="4" spans="1:10" x14ac:dyDescent="0.35">
      <c r="A4" s="1" t="s">
        <v>0</v>
      </c>
      <c r="B4" s="1" t="s">
        <v>1</v>
      </c>
      <c r="C4" s="1" t="s">
        <v>91</v>
      </c>
      <c r="D4" s="10" t="s">
        <v>148</v>
      </c>
      <c r="E4" s="1" t="s">
        <v>150</v>
      </c>
      <c r="F4" s="1" t="s">
        <v>149</v>
      </c>
      <c r="G4" s="1" t="s">
        <v>154</v>
      </c>
      <c r="H4" s="1" t="s">
        <v>152</v>
      </c>
      <c r="I4" s="1" t="s">
        <v>152</v>
      </c>
      <c r="J4" s="1" t="s">
        <v>153</v>
      </c>
    </row>
    <row r="5" spans="1:10" x14ac:dyDescent="0.35">
      <c r="A5" s="1" t="s">
        <v>63</v>
      </c>
      <c r="B5" s="1" t="s">
        <v>64</v>
      </c>
      <c r="C5" s="1" t="s">
        <v>139</v>
      </c>
      <c r="D5" s="10">
        <v>2</v>
      </c>
      <c r="E5">
        <f>IF(D5&gt;=$C$3,1,0)</f>
        <v>1</v>
      </c>
      <c r="F5" s="15">
        <v>0</v>
      </c>
      <c r="J5">
        <v>2</v>
      </c>
    </row>
    <row r="6" spans="1:10" x14ac:dyDescent="0.35">
      <c r="A6" s="1" t="s">
        <v>67</v>
      </c>
      <c r="B6" s="1" t="s">
        <v>68</v>
      </c>
      <c r="C6" s="1" t="s">
        <v>122</v>
      </c>
      <c r="D6" s="10">
        <v>3</v>
      </c>
      <c r="E6">
        <f t="shared" ref="E6:E59" si="0">IF(D6&gt;=$C$3,1,0)</f>
        <v>1</v>
      </c>
      <c r="F6" s="14">
        <f>COUNTIF(D5:D59,6)</f>
        <v>2</v>
      </c>
      <c r="G6">
        <v>6</v>
      </c>
      <c r="H6">
        <v>2</v>
      </c>
      <c r="I6">
        <f t="shared" ref="I6:I12" si="1">G6-G7</f>
        <v>1</v>
      </c>
      <c r="J6">
        <v>2</v>
      </c>
    </row>
    <row r="7" spans="1:10" x14ac:dyDescent="0.35">
      <c r="A7" s="1" t="s">
        <v>18</v>
      </c>
      <c r="B7" s="1" t="s">
        <v>19</v>
      </c>
      <c r="C7" s="1" t="s">
        <v>100</v>
      </c>
      <c r="D7" s="10">
        <v>3</v>
      </c>
      <c r="E7">
        <f t="shared" si="0"/>
        <v>1</v>
      </c>
      <c r="F7" s="14">
        <f>COUNTIF(D5:D59,5)+F6</f>
        <v>4</v>
      </c>
      <c r="G7">
        <v>5</v>
      </c>
      <c r="H7">
        <f>F7-F6</f>
        <v>2</v>
      </c>
      <c r="I7">
        <f t="shared" si="1"/>
        <v>1</v>
      </c>
      <c r="J7">
        <v>2</v>
      </c>
    </row>
    <row r="8" spans="1:10" x14ac:dyDescent="0.35">
      <c r="A8" s="1" t="s">
        <v>53</v>
      </c>
      <c r="B8" s="1" t="s">
        <v>54</v>
      </c>
      <c r="C8" s="2" t="s">
        <v>142</v>
      </c>
      <c r="D8" s="10">
        <v>2</v>
      </c>
      <c r="E8">
        <f t="shared" si="0"/>
        <v>1</v>
      </c>
      <c r="F8" s="14">
        <f>COUNTIF(D5:D59,4)+F7</f>
        <v>6</v>
      </c>
      <c r="G8">
        <v>4</v>
      </c>
      <c r="H8">
        <f t="shared" ref="H8:H13" si="2">F8-F7</f>
        <v>2</v>
      </c>
      <c r="I8">
        <f t="shared" si="1"/>
        <v>1</v>
      </c>
      <c r="J8">
        <v>2</v>
      </c>
    </row>
    <row r="9" spans="1:10" x14ac:dyDescent="0.35">
      <c r="A9" s="1" t="s">
        <v>24</v>
      </c>
      <c r="B9" s="1" t="s">
        <v>23</v>
      </c>
      <c r="C9" s="1" t="s">
        <v>144</v>
      </c>
      <c r="D9" s="10">
        <v>2.5</v>
      </c>
      <c r="E9">
        <f t="shared" si="0"/>
        <v>1</v>
      </c>
      <c r="F9" s="14">
        <f>COUNTIF(D5:D59,3)+F8</f>
        <v>22</v>
      </c>
      <c r="G9">
        <v>3</v>
      </c>
      <c r="H9">
        <f t="shared" si="2"/>
        <v>16</v>
      </c>
      <c r="I9">
        <f t="shared" si="1"/>
        <v>0.5</v>
      </c>
      <c r="J9">
        <v>2</v>
      </c>
    </row>
    <row r="10" spans="1:10" x14ac:dyDescent="0.35">
      <c r="A10" s="1" t="s">
        <v>6</v>
      </c>
      <c r="B10" s="1" t="s">
        <v>5</v>
      </c>
      <c r="C10" s="1" t="s">
        <v>94</v>
      </c>
      <c r="D10" s="10">
        <v>5</v>
      </c>
      <c r="E10">
        <f t="shared" si="0"/>
        <v>1</v>
      </c>
      <c r="F10" s="14">
        <f>COUNTIF(D5:D59,2.5)+F9</f>
        <v>25</v>
      </c>
      <c r="G10">
        <v>2.5</v>
      </c>
      <c r="H10">
        <f t="shared" si="2"/>
        <v>3</v>
      </c>
      <c r="I10">
        <f t="shared" si="1"/>
        <v>0.5</v>
      </c>
      <c r="J10">
        <v>2</v>
      </c>
    </row>
    <row r="11" spans="1:10" x14ac:dyDescent="0.35">
      <c r="A11" s="1" t="s">
        <v>33</v>
      </c>
      <c r="B11" s="1" t="s">
        <v>34</v>
      </c>
      <c r="C11" s="1" t="s">
        <v>105</v>
      </c>
      <c r="D11" s="10">
        <v>2</v>
      </c>
      <c r="E11">
        <f t="shared" si="0"/>
        <v>1</v>
      </c>
      <c r="F11" s="14">
        <f>COUNTIF(D5:D59,2)+F10</f>
        <v>52</v>
      </c>
      <c r="G11">
        <v>2</v>
      </c>
      <c r="H11">
        <f t="shared" si="2"/>
        <v>27</v>
      </c>
      <c r="I11">
        <f t="shared" si="1"/>
        <v>1</v>
      </c>
      <c r="J11">
        <v>2</v>
      </c>
    </row>
    <row r="12" spans="1:10" x14ac:dyDescent="0.35">
      <c r="A12" s="1" t="s">
        <v>9</v>
      </c>
      <c r="B12" s="1" t="s">
        <v>10</v>
      </c>
      <c r="C12" s="1" t="s">
        <v>138</v>
      </c>
      <c r="D12" s="10">
        <v>2.5</v>
      </c>
      <c r="E12">
        <f t="shared" si="0"/>
        <v>1</v>
      </c>
      <c r="F12" s="14">
        <f>COUNTIF(D5:D59,1)+F11</f>
        <v>53</v>
      </c>
      <c r="G12">
        <v>1</v>
      </c>
      <c r="H12">
        <f t="shared" si="2"/>
        <v>1</v>
      </c>
      <c r="I12">
        <f t="shared" si="1"/>
        <v>1</v>
      </c>
      <c r="J12">
        <v>2</v>
      </c>
    </row>
    <row r="13" spans="1:10" x14ac:dyDescent="0.35">
      <c r="A13" s="1" t="s">
        <v>69</v>
      </c>
      <c r="B13" s="1" t="s">
        <v>68</v>
      </c>
      <c r="C13" s="1" t="s">
        <v>123</v>
      </c>
      <c r="D13" s="10">
        <v>2</v>
      </c>
      <c r="E13">
        <f t="shared" si="0"/>
        <v>1</v>
      </c>
      <c r="F13" s="14">
        <f>COUNTIF(D5:D59,0)+F12</f>
        <v>55</v>
      </c>
      <c r="G13">
        <v>0</v>
      </c>
      <c r="H13">
        <f t="shared" si="2"/>
        <v>2</v>
      </c>
      <c r="J13">
        <v>2</v>
      </c>
    </row>
    <row r="14" spans="1:10" x14ac:dyDescent="0.35">
      <c r="A14" s="1" t="s">
        <v>16</v>
      </c>
      <c r="B14" s="1" t="s">
        <v>17</v>
      </c>
      <c r="C14" s="1" t="s">
        <v>99</v>
      </c>
      <c r="D14" s="10">
        <v>2</v>
      </c>
      <c r="E14">
        <f t="shared" si="0"/>
        <v>1</v>
      </c>
      <c r="H14" s="14"/>
    </row>
    <row r="15" spans="1:10" x14ac:dyDescent="0.35">
      <c r="A15" s="1" t="s">
        <v>43</v>
      </c>
      <c r="B15" s="1" t="s">
        <v>44</v>
      </c>
      <c r="C15" s="1" t="s">
        <v>113</v>
      </c>
      <c r="D15" s="10">
        <v>2</v>
      </c>
      <c r="E15">
        <f t="shared" si="0"/>
        <v>1</v>
      </c>
      <c r="H15" s="14"/>
    </row>
    <row r="16" spans="1:10" x14ac:dyDescent="0.35">
      <c r="A16" s="1" t="s">
        <v>25</v>
      </c>
      <c r="B16" s="1" t="s">
        <v>26</v>
      </c>
      <c r="C16" s="1" t="s">
        <v>102</v>
      </c>
      <c r="D16" s="10">
        <v>3</v>
      </c>
      <c r="E16">
        <f t="shared" si="0"/>
        <v>1</v>
      </c>
      <c r="H16" s="14"/>
    </row>
    <row r="17" spans="1:8" x14ac:dyDescent="0.35">
      <c r="A17" s="2" t="s">
        <v>40</v>
      </c>
      <c r="B17" s="1" t="s">
        <v>41</v>
      </c>
      <c r="C17" s="1" t="s">
        <v>111</v>
      </c>
      <c r="D17" s="10">
        <v>0</v>
      </c>
      <c r="E17">
        <f t="shared" si="0"/>
        <v>0</v>
      </c>
      <c r="H17" s="14"/>
    </row>
    <row r="18" spans="1:8" x14ac:dyDescent="0.35">
      <c r="A18" s="1" t="s">
        <v>74</v>
      </c>
      <c r="B18" s="1" t="s">
        <v>68</v>
      </c>
      <c r="C18" s="1" t="s">
        <v>127</v>
      </c>
      <c r="D18" s="10">
        <v>3</v>
      </c>
      <c r="E18">
        <f t="shared" si="0"/>
        <v>1</v>
      </c>
      <c r="H18" s="14"/>
    </row>
    <row r="19" spans="1:8" x14ac:dyDescent="0.35">
      <c r="A19" s="1" t="s">
        <v>42</v>
      </c>
      <c r="B19" s="1" t="s">
        <v>41</v>
      </c>
      <c r="C19" s="1" t="s">
        <v>112</v>
      </c>
      <c r="D19" s="10">
        <v>3</v>
      </c>
      <c r="E19">
        <f t="shared" si="0"/>
        <v>1</v>
      </c>
      <c r="H19" s="14"/>
    </row>
    <row r="20" spans="1:8" x14ac:dyDescent="0.35">
      <c r="A20" s="1" t="s">
        <v>39</v>
      </c>
      <c r="B20" s="1" t="s">
        <v>34</v>
      </c>
      <c r="C20" s="1" t="s">
        <v>109</v>
      </c>
      <c r="D20" s="10">
        <v>2</v>
      </c>
      <c r="E20">
        <f t="shared" si="0"/>
        <v>1</v>
      </c>
      <c r="H20" s="14"/>
    </row>
    <row r="21" spans="1:8" s="7" customFormat="1" x14ac:dyDescent="0.35">
      <c r="A21" s="6" t="s">
        <v>27</v>
      </c>
      <c r="B21" s="6" t="s">
        <v>28</v>
      </c>
      <c r="C21" s="6" t="s">
        <v>103</v>
      </c>
      <c r="D21" s="11">
        <v>2</v>
      </c>
      <c r="E21">
        <f t="shared" si="0"/>
        <v>1</v>
      </c>
    </row>
    <row r="22" spans="1:8" x14ac:dyDescent="0.35">
      <c r="A22" s="1" t="s">
        <v>83</v>
      </c>
      <c r="B22" s="1" t="s">
        <v>84</v>
      </c>
      <c r="C22" s="1" t="s">
        <v>133</v>
      </c>
      <c r="D22" s="10">
        <v>3</v>
      </c>
      <c r="E22">
        <f t="shared" si="0"/>
        <v>1</v>
      </c>
    </row>
    <row r="23" spans="1:8" x14ac:dyDescent="0.35">
      <c r="A23" s="1" t="s">
        <v>75</v>
      </c>
      <c r="B23" s="1" t="s">
        <v>68</v>
      </c>
      <c r="C23" s="1" t="s">
        <v>128</v>
      </c>
      <c r="D23" s="10">
        <v>4</v>
      </c>
      <c r="E23">
        <f t="shared" si="0"/>
        <v>1</v>
      </c>
    </row>
    <row r="24" spans="1:8" s="4" customFormat="1" x14ac:dyDescent="0.35">
      <c r="A24" s="1" t="s">
        <v>70</v>
      </c>
      <c r="B24" s="1" t="s">
        <v>68</v>
      </c>
      <c r="C24" s="1" t="s">
        <v>124</v>
      </c>
      <c r="D24" s="10">
        <v>2</v>
      </c>
      <c r="E24">
        <f t="shared" si="0"/>
        <v>1</v>
      </c>
    </row>
    <row r="25" spans="1:8" x14ac:dyDescent="0.35">
      <c r="A25" s="1" t="s">
        <v>77</v>
      </c>
      <c r="B25" s="1" t="s">
        <v>78</v>
      </c>
      <c r="C25" s="1" t="s">
        <v>130</v>
      </c>
      <c r="D25" s="10">
        <v>3</v>
      </c>
      <c r="E25">
        <f t="shared" si="0"/>
        <v>1</v>
      </c>
    </row>
    <row r="26" spans="1:8" x14ac:dyDescent="0.35">
      <c r="A26" s="3" t="s">
        <v>51</v>
      </c>
      <c r="B26" s="3" t="s">
        <v>52</v>
      </c>
      <c r="C26" s="3" t="s">
        <v>117</v>
      </c>
      <c r="D26" s="12">
        <v>2</v>
      </c>
      <c r="E26">
        <f t="shared" si="0"/>
        <v>1</v>
      </c>
    </row>
    <row r="27" spans="1:8" x14ac:dyDescent="0.35">
      <c r="A27" s="1" t="s">
        <v>29</v>
      </c>
      <c r="B27" s="1" t="s">
        <v>30</v>
      </c>
      <c r="C27" s="1" t="s">
        <v>104</v>
      </c>
      <c r="D27" s="10">
        <v>2.5</v>
      </c>
      <c r="E27">
        <f t="shared" si="0"/>
        <v>1</v>
      </c>
    </row>
    <row r="28" spans="1:8" x14ac:dyDescent="0.35">
      <c r="A28" s="1" t="s">
        <v>65</v>
      </c>
      <c r="B28" s="1" t="s">
        <v>66</v>
      </c>
      <c r="C28" s="1" t="s">
        <v>121</v>
      </c>
      <c r="D28" s="10">
        <v>2</v>
      </c>
      <c r="E28">
        <f t="shared" si="0"/>
        <v>1</v>
      </c>
    </row>
    <row r="29" spans="1:8" x14ac:dyDescent="0.35">
      <c r="A29" s="1" t="s">
        <v>86</v>
      </c>
      <c r="B29" s="1" t="s">
        <v>87</v>
      </c>
      <c r="C29" s="1" t="s">
        <v>135</v>
      </c>
      <c r="D29" s="10">
        <v>3</v>
      </c>
      <c r="E29">
        <f t="shared" si="0"/>
        <v>1</v>
      </c>
    </row>
    <row r="30" spans="1:8" x14ac:dyDescent="0.35">
      <c r="A30" s="1" t="s">
        <v>37</v>
      </c>
      <c r="B30" s="1" t="s">
        <v>34</v>
      </c>
      <c r="C30" s="1" t="s">
        <v>107</v>
      </c>
      <c r="D30" s="10">
        <v>2</v>
      </c>
      <c r="E30">
        <f t="shared" si="0"/>
        <v>1</v>
      </c>
    </row>
    <row r="31" spans="1:8" x14ac:dyDescent="0.35">
      <c r="A31" s="1" t="s">
        <v>4</v>
      </c>
      <c r="B31" s="1" t="s">
        <v>5</v>
      </c>
      <c r="C31" s="1" t="s">
        <v>93</v>
      </c>
      <c r="D31" s="10">
        <v>5</v>
      </c>
      <c r="E31">
        <f t="shared" si="0"/>
        <v>1</v>
      </c>
    </row>
    <row r="32" spans="1:8" x14ac:dyDescent="0.35">
      <c r="A32" s="1" t="s">
        <v>71</v>
      </c>
      <c r="B32" s="1" t="s">
        <v>68</v>
      </c>
      <c r="C32" s="1" t="s">
        <v>110</v>
      </c>
      <c r="D32" s="10">
        <v>2</v>
      </c>
      <c r="E32">
        <f t="shared" si="0"/>
        <v>1</v>
      </c>
    </row>
    <row r="33" spans="1:5" x14ac:dyDescent="0.35">
      <c r="A33" s="1" t="s">
        <v>79</v>
      </c>
      <c r="B33" s="1" t="s">
        <v>80</v>
      </c>
      <c r="C33" s="1" t="s">
        <v>131</v>
      </c>
      <c r="D33" s="10">
        <v>6</v>
      </c>
      <c r="E33">
        <f t="shared" si="0"/>
        <v>1</v>
      </c>
    </row>
    <row r="34" spans="1:5" x14ac:dyDescent="0.35">
      <c r="A34" s="1" t="s">
        <v>81</v>
      </c>
      <c r="B34" s="1" t="s">
        <v>82</v>
      </c>
      <c r="C34" s="1" t="s">
        <v>132</v>
      </c>
      <c r="D34" s="10">
        <v>3</v>
      </c>
      <c r="E34">
        <f t="shared" si="0"/>
        <v>1</v>
      </c>
    </row>
    <row r="35" spans="1:5" x14ac:dyDescent="0.35">
      <c r="A35" s="1" t="s">
        <v>73</v>
      </c>
      <c r="B35" s="1" t="s">
        <v>68</v>
      </c>
      <c r="C35" s="1" t="s">
        <v>126</v>
      </c>
      <c r="D35" s="10">
        <v>3</v>
      </c>
      <c r="E35">
        <f t="shared" si="0"/>
        <v>1</v>
      </c>
    </row>
    <row r="36" spans="1:5" x14ac:dyDescent="0.35">
      <c r="A36" s="1" t="s">
        <v>89</v>
      </c>
      <c r="B36" s="1" t="s">
        <v>87</v>
      </c>
      <c r="C36" s="1" t="s">
        <v>137</v>
      </c>
      <c r="D36" s="10">
        <v>2</v>
      </c>
      <c r="E36">
        <f t="shared" si="0"/>
        <v>1</v>
      </c>
    </row>
    <row r="37" spans="1:5" x14ac:dyDescent="0.35">
      <c r="A37" s="1" t="s">
        <v>38</v>
      </c>
      <c r="B37" s="1" t="s">
        <v>34</v>
      </c>
      <c r="C37" s="1" t="s">
        <v>108</v>
      </c>
      <c r="D37" s="10">
        <v>2</v>
      </c>
      <c r="E37">
        <f t="shared" si="0"/>
        <v>1</v>
      </c>
    </row>
    <row r="38" spans="1:5" x14ac:dyDescent="0.35">
      <c r="A38" s="1" t="s">
        <v>2</v>
      </c>
      <c r="B38" s="1" t="s">
        <v>3</v>
      </c>
      <c r="C38" s="1" t="s">
        <v>92</v>
      </c>
      <c r="D38" s="10">
        <v>3</v>
      </c>
      <c r="E38">
        <f t="shared" si="0"/>
        <v>1</v>
      </c>
    </row>
    <row r="39" spans="1:5" x14ac:dyDescent="0.35">
      <c r="A39" s="1" t="s">
        <v>61</v>
      </c>
      <c r="B39" s="1" t="s">
        <v>62</v>
      </c>
      <c r="C39" s="1" t="s">
        <v>145</v>
      </c>
      <c r="D39" s="10">
        <v>2</v>
      </c>
      <c r="E39">
        <f t="shared" si="0"/>
        <v>1</v>
      </c>
    </row>
    <row r="40" spans="1:5" x14ac:dyDescent="0.35">
      <c r="A40" s="3" t="s">
        <v>31</v>
      </c>
      <c r="B40" s="3" t="s">
        <v>32</v>
      </c>
      <c r="C40" s="3" t="s">
        <v>146</v>
      </c>
      <c r="D40" s="13">
        <v>2</v>
      </c>
      <c r="E40">
        <f t="shared" si="0"/>
        <v>1</v>
      </c>
    </row>
    <row r="41" spans="1:5" x14ac:dyDescent="0.35">
      <c r="A41" s="1" t="s">
        <v>11</v>
      </c>
      <c r="B41" s="1" t="s">
        <v>10</v>
      </c>
      <c r="C41" s="1" t="s">
        <v>96</v>
      </c>
      <c r="D41" s="10">
        <v>1</v>
      </c>
      <c r="E41">
        <f t="shared" si="0"/>
        <v>0</v>
      </c>
    </row>
    <row r="42" spans="1:5" x14ac:dyDescent="0.35">
      <c r="A42" s="1" t="s">
        <v>72</v>
      </c>
      <c r="B42" s="1" t="s">
        <v>68</v>
      </c>
      <c r="C42" s="1" t="s">
        <v>125</v>
      </c>
      <c r="D42" s="10">
        <v>2</v>
      </c>
      <c r="E42">
        <f t="shared" si="0"/>
        <v>1</v>
      </c>
    </row>
    <row r="43" spans="1:5" x14ac:dyDescent="0.35">
      <c r="A43" s="1" t="s">
        <v>85</v>
      </c>
      <c r="B43" s="1" t="s">
        <v>84</v>
      </c>
      <c r="C43" s="1" t="s">
        <v>134</v>
      </c>
      <c r="D43" s="10">
        <v>3</v>
      </c>
      <c r="E43">
        <f t="shared" si="0"/>
        <v>1</v>
      </c>
    </row>
    <row r="44" spans="1:5" x14ac:dyDescent="0.35">
      <c r="A44" s="3" t="s">
        <v>36</v>
      </c>
      <c r="B44" s="3" t="s">
        <v>34</v>
      </c>
      <c r="C44" s="3" t="s">
        <v>140</v>
      </c>
      <c r="D44" s="12">
        <v>0</v>
      </c>
      <c r="E44">
        <f t="shared" si="0"/>
        <v>0</v>
      </c>
    </row>
    <row r="45" spans="1:5" x14ac:dyDescent="0.35">
      <c r="A45" s="1" t="s">
        <v>12</v>
      </c>
      <c r="B45" s="1" t="s">
        <v>13</v>
      </c>
      <c r="C45" s="1" t="s">
        <v>97</v>
      </c>
      <c r="D45" s="10">
        <v>2</v>
      </c>
      <c r="E45">
        <f t="shared" si="0"/>
        <v>1</v>
      </c>
    </row>
    <row r="46" spans="1:5" x14ac:dyDescent="0.35">
      <c r="A46" s="1" t="s">
        <v>88</v>
      </c>
      <c r="B46" s="1" t="s">
        <v>87</v>
      </c>
      <c r="C46" s="1" t="s">
        <v>136</v>
      </c>
      <c r="D46" s="10">
        <v>2</v>
      </c>
      <c r="E46">
        <f t="shared" si="0"/>
        <v>1</v>
      </c>
    </row>
    <row r="47" spans="1:5" x14ac:dyDescent="0.35">
      <c r="A47" s="1" t="s">
        <v>47</v>
      </c>
      <c r="B47" s="1" t="s">
        <v>48</v>
      </c>
      <c r="C47" s="1" t="s">
        <v>115</v>
      </c>
      <c r="D47" s="10">
        <v>3</v>
      </c>
      <c r="E47">
        <f t="shared" si="0"/>
        <v>1</v>
      </c>
    </row>
    <row r="48" spans="1:5" x14ac:dyDescent="0.35">
      <c r="A48" s="1" t="s">
        <v>76</v>
      </c>
      <c r="B48" s="1" t="s">
        <v>68</v>
      </c>
      <c r="C48" s="1" t="s">
        <v>129</v>
      </c>
      <c r="D48" s="10">
        <v>2</v>
      </c>
      <c r="E48">
        <f t="shared" si="0"/>
        <v>1</v>
      </c>
    </row>
    <row r="49" spans="1:5" x14ac:dyDescent="0.35">
      <c r="A49" s="1" t="s">
        <v>7</v>
      </c>
      <c r="B49" s="1" t="s">
        <v>8</v>
      </c>
      <c r="C49" s="1" t="s">
        <v>95</v>
      </c>
      <c r="D49" s="10">
        <v>2</v>
      </c>
      <c r="E49">
        <f t="shared" si="0"/>
        <v>1</v>
      </c>
    </row>
    <row r="50" spans="1:5" x14ac:dyDescent="0.35">
      <c r="A50" s="1" t="s">
        <v>55</v>
      </c>
      <c r="B50" s="1" t="s">
        <v>56</v>
      </c>
      <c r="C50" s="1" t="s">
        <v>118</v>
      </c>
      <c r="D50" s="10">
        <v>2</v>
      </c>
      <c r="E50">
        <f t="shared" si="0"/>
        <v>1</v>
      </c>
    </row>
    <row r="51" spans="1:5" x14ac:dyDescent="0.35">
      <c r="A51" s="3" t="s">
        <v>20</v>
      </c>
      <c r="B51" s="3" t="s">
        <v>21</v>
      </c>
      <c r="C51" s="5" t="s">
        <v>143</v>
      </c>
      <c r="D51" s="13">
        <v>2</v>
      </c>
      <c r="E51">
        <f t="shared" si="0"/>
        <v>1</v>
      </c>
    </row>
    <row r="52" spans="1:5" s="4" customFormat="1" x14ac:dyDescent="0.35">
      <c r="A52" s="1" t="s">
        <v>45</v>
      </c>
      <c r="B52" s="1" t="s">
        <v>46</v>
      </c>
      <c r="C52" s="1" t="s">
        <v>114</v>
      </c>
      <c r="D52" s="10">
        <v>3</v>
      </c>
      <c r="E52">
        <f t="shared" si="0"/>
        <v>1</v>
      </c>
    </row>
    <row r="53" spans="1:5" x14ac:dyDescent="0.35">
      <c r="A53" s="1" t="s">
        <v>90</v>
      </c>
      <c r="B53" s="1" t="s">
        <v>87</v>
      </c>
      <c r="C53" s="1" t="s">
        <v>141</v>
      </c>
      <c r="D53" s="10">
        <v>3</v>
      </c>
      <c r="E53">
        <f t="shared" si="0"/>
        <v>1</v>
      </c>
    </row>
    <row r="54" spans="1:5" x14ac:dyDescent="0.35">
      <c r="A54" s="1" t="s">
        <v>49</v>
      </c>
      <c r="B54" s="1" t="s">
        <v>50</v>
      </c>
      <c r="C54" s="1" t="s">
        <v>116</v>
      </c>
      <c r="D54" s="10">
        <v>4</v>
      </c>
      <c r="E54">
        <f t="shared" si="0"/>
        <v>1</v>
      </c>
    </row>
    <row r="55" spans="1:5" x14ac:dyDescent="0.35">
      <c r="A55" s="1" t="s">
        <v>59</v>
      </c>
      <c r="B55" s="1" t="s">
        <v>60</v>
      </c>
      <c r="C55" s="1" t="s">
        <v>120</v>
      </c>
      <c r="D55" s="10">
        <v>3</v>
      </c>
      <c r="E55">
        <f t="shared" si="0"/>
        <v>1</v>
      </c>
    </row>
    <row r="56" spans="1:5" s="4" customFormat="1" x14ac:dyDescent="0.35">
      <c r="A56" s="1" t="s">
        <v>22</v>
      </c>
      <c r="B56" s="1" t="s">
        <v>23</v>
      </c>
      <c r="C56" s="1" t="s">
        <v>101</v>
      </c>
      <c r="D56" s="10">
        <v>2</v>
      </c>
      <c r="E56">
        <f t="shared" si="0"/>
        <v>1</v>
      </c>
    </row>
    <row r="57" spans="1:5" x14ac:dyDescent="0.35">
      <c r="A57" s="1" t="s">
        <v>57</v>
      </c>
      <c r="B57" s="1" t="s">
        <v>58</v>
      </c>
      <c r="C57" s="1" t="s">
        <v>119</v>
      </c>
      <c r="D57" s="10">
        <v>2</v>
      </c>
      <c r="E57">
        <f t="shared" si="0"/>
        <v>1</v>
      </c>
    </row>
    <row r="58" spans="1:5" x14ac:dyDescent="0.35">
      <c r="A58" s="1" t="s">
        <v>35</v>
      </c>
      <c r="B58" s="1" t="s">
        <v>34</v>
      </c>
      <c r="C58" s="1" t="s">
        <v>106</v>
      </c>
      <c r="D58" s="10">
        <v>2</v>
      </c>
      <c r="E58">
        <f t="shared" si="0"/>
        <v>1</v>
      </c>
    </row>
    <row r="59" spans="1:5" x14ac:dyDescent="0.35">
      <c r="A59" s="1" t="s">
        <v>14</v>
      </c>
      <c r="B59" s="1" t="s">
        <v>15</v>
      </c>
      <c r="C59" s="1" t="s">
        <v>98</v>
      </c>
      <c r="D59" s="10">
        <v>6</v>
      </c>
      <c r="E59">
        <f t="shared" si="0"/>
        <v>1</v>
      </c>
    </row>
    <row r="60" spans="1:5" x14ac:dyDescent="0.35">
      <c r="E60">
        <f>SUM(E5:E59)</f>
        <v>52</v>
      </c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5:E59">
    <sortCondition ref="C5:C59"/>
  </sortState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FD5AF-2D3E-44F8-AC41-BE7A90F92368}">
  <dimension ref="A1:H60"/>
  <sheetViews>
    <sheetView tabSelected="1" zoomScale="70" zoomScaleNormal="70" workbookViewId="0">
      <selection activeCell="O19" sqref="O19"/>
    </sheetView>
  </sheetViews>
  <sheetFormatPr defaultColWidth="8.81640625" defaultRowHeight="14.5" x14ac:dyDescent="0.35"/>
  <cols>
    <col min="1" max="1" width="11.81640625" bestFit="1" customWidth="1"/>
    <col min="2" max="2" width="14.6328125" style="8" customWidth="1"/>
    <col min="3" max="3" width="9.1796875" customWidth="1"/>
  </cols>
  <sheetData>
    <row r="1" spans="1:8" x14ac:dyDescent="0.35">
      <c r="A1" t="s">
        <v>151</v>
      </c>
    </row>
    <row r="3" spans="1:8" x14ac:dyDescent="0.35">
      <c r="A3" s="25"/>
      <c r="B3" s="29" t="s">
        <v>207</v>
      </c>
      <c r="C3" s="26">
        <v>2</v>
      </c>
    </row>
    <row r="4" spans="1:8" x14ac:dyDescent="0.35">
      <c r="A4" s="27" t="s">
        <v>208</v>
      </c>
      <c r="B4" s="28" t="s">
        <v>148</v>
      </c>
      <c r="C4" s="27" t="s">
        <v>150</v>
      </c>
      <c r="D4" s="24" t="s">
        <v>149</v>
      </c>
      <c r="E4" s="24" t="s">
        <v>154</v>
      </c>
      <c r="F4" s="20"/>
      <c r="G4" s="20" t="s">
        <v>152</v>
      </c>
      <c r="H4" s="16" t="s">
        <v>153</v>
      </c>
    </row>
    <row r="5" spans="1:8" x14ac:dyDescent="0.35">
      <c r="A5" s="1" t="s">
        <v>155</v>
      </c>
      <c r="B5" s="10">
        <v>2</v>
      </c>
      <c r="C5">
        <f t="shared" ref="C5:C36" si="0">IF(B5&gt;=$C$3,1,0)</f>
        <v>1</v>
      </c>
      <c r="D5" s="17">
        <v>0</v>
      </c>
      <c r="E5" s="18"/>
      <c r="F5" s="21"/>
      <c r="G5" s="21"/>
      <c r="H5" s="18">
        <v>2</v>
      </c>
    </row>
    <row r="6" spans="1:8" x14ac:dyDescent="0.35">
      <c r="A6" s="1" t="s">
        <v>156</v>
      </c>
      <c r="B6" s="10">
        <v>3</v>
      </c>
      <c r="C6">
        <f t="shared" si="0"/>
        <v>1</v>
      </c>
      <c r="D6" s="19">
        <f>COUNTIF(B5:B59,6)</f>
        <v>2</v>
      </c>
      <c r="E6" s="18">
        <v>6</v>
      </c>
      <c r="F6" s="21">
        <v>2</v>
      </c>
      <c r="G6" s="21">
        <f t="shared" ref="G6:G12" si="1">E6-E7</f>
        <v>1</v>
      </c>
      <c r="H6" s="18">
        <v>2</v>
      </c>
    </row>
    <row r="7" spans="1:8" x14ac:dyDescent="0.35">
      <c r="A7" s="1" t="s">
        <v>142</v>
      </c>
      <c r="B7" s="10">
        <v>3</v>
      </c>
      <c r="C7">
        <f t="shared" si="0"/>
        <v>1</v>
      </c>
      <c r="D7" s="19">
        <f>COUNTIF(B5:B59,5)+D6</f>
        <v>4</v>
      </c>
      <c r="E7" s="18">
        <v>5</v>
      </c>
      <c r="F7" s="21">
        <f>D7-D6</f>
        <v>2</v>
      </c>
      <c r="G7" s="21">
        <f t="shared" si="1"/>
        <v>1</v>
      </c>
      <c r="H7" s="18">
        <v>2</v>
      </c>
    </row>
    <row r="8" spans="1:8" x14ac:dyDescent="0.35">
      <c r="A8" s="1" t="s">
        <v>157</v>
      </c>
      <c r="B8" s="10">
        <v>2</v>
      </c>
      <c r="C8">
        <f t="shared" si="0"/>
        <v>1</v>
      </c>
      <c r="D8" s="19">
        <f>COUNTIF(B5:B59,4)+D7</f>
        <v>6</v>
      </c>
      <c r="E8" s="18">
        <v>4</v>
      </c>
      <c r="F8" s="21">
        <f t="shared" ref="F8:F13" si="2">D8-D7</f>
        <v>2</v>
      </c>
      <c r="G8" s="21">
        <f t="shared" si="1"/>
        <v>1</v>
      </c>
      <c r="H8" s="18">
        <v>2</v>
      </c>
    </row>
    <row r="9" spans="1:8" x14ac:dyDescent="0.35">
      <c r="A9" s="1" t="s">
        <v>158</v>
      </c>
      <c r="B9" s="10">
        <v>2.5</v>
      </c>
      <c r="C9">
        <f t="shared" si="0"/>
        <v>1</v>
      </c>
      <c r="D9" s="19">
        <f>COUNTIF(B5:B59,3)+D8</f>
        <v>22</v>
      </c>
      <c r="E9" s="18">
        <v>3</v>
      </c>
      <c r="F9" s="21">
        <f t="shared" si="2"/>
        <v>16</v>
      </c>
      <c r="G9" s="21">
        <f t="shared" si="1"/>
        <v>0.5</v>
      </c>
      <c r="H9" s="18">
        <v>2</v>
      </c>
    </row>
    <row r="10" spans="1:8" x14ac:dyDescent="0.35">
      <c r="A10" s="1" t="s">
        <v>159</v>
      </c>
      <c r="B10" s="10">
        <v>5</v>
      </c>
      <c r="C10">
        <f t="shared" si="0"/>
        <v>1</v>
      </c>
      <c r="D10" s="19">
        <f>COUNTIF(B5:B59,2.5)+D9</f>
        <v>25</v>
      </c>
      <c r="E10" s="18">
        <v>2.5</v>
      </c>
      <c r="F10" s="21">
        <f t="shared" si="2"/>
        <v>3</v>
      </c>
      <c r="G10" s="21">
        <f t="shared" si="1"/>
        <v>0.5</v>
      </c>
      <c r="H10" s="18">
        <v>2</v>
      </c>
    </row>
    <row r="11" spans="1:8" x14ac:dyDescent="0.35">
      <c r="A11" s="1" t="s">
        <v>160</v>
      </c>
      <c r="B11" s="10">
        <v>2</v>
      </c>
      <c r="C11">
        <f t="shared" si="0"/>
        <v>1</v>
      </c>
      <c r="D11" s="19">
        <f>COUNTIF(B5:B59,2)+D10</f>
        <v>52</v>
      </c>
      <c r="E11" s="18">
        <v>2</v>
      </c>
      <c r="F11" s="21">
        <f t="shared" si="2"/>
        <v>27</v>
      </c>
      <c r="G11" s="21">
        <f t="shared" si="1"/>
        <v>1</v>
      </c>
      <c r="H11" s="18">
        <v>2</v>
      </c>
    </row>
    <row r="12" spans="1:8" x14ac:dyDescent="0.35">
      <c r="A12" s="1" t="s">
        <v>161</v>
      </c>
      <c r="B12" s="10">
        <v>2.5</v>
      </c>
      <c r="C12">
        <f t="shared" si="0"/>
        <v>1</v>
      </c>
      <c r="D12" s="19">
        <f>COUNTIF(B5:B59,1)+D11</f>
        <v>53</v>
      </c>
      <c r="E12" s="18">
        <v>1</v>
      </c>
      <c r="F12" s="21">
        <f t="shared" si="2"/>
        <v>1</v>
      </c>
      <c r="G12" s="21">
        <f t="shared" si="1"/>
        <v>1</v>
      </c>
      <c r="H12" s="18">
        <v>2</v>
      </c>
    </row>
    <row r="13" spans="1:8" x14ac:dyDescent="0.35">
      <c r="A13" s="1" t="s">
        <v>162</v>
      </c>
      <c r="B13" s="10">
        <v>2</v>
      </c>
      <c r="C13">
        <f t="shared" si="0"/>
        <v>1</v>
      </c>
      <c r="D13" s="19">
        <f>COUNTIF(B5:B59,0)+D12</f>
        <v>55</v>
      </c>
      <c r="E13" s="18">
        <v>0</v>
      </c>
      <c r="F13" s="21">
        <f t="shared" si="2"/>
        <v>2</v>
      </c>
      <c r="G13" s="21"/>
      <c r="H13" s="18">
        <v>2</v>
      </c>
    </row>
    <row r="14" spans="1:8" x14ac:dyDescent="0.35">
      <c r="A14" s="1" t="s">
        <v>163</v>
      </c>
      <c r="B14" s="10">
        <v>2</v>
      </c>
      <c r="C14">
        <f t="shared" si="0"/>
        <v>1</v>
      </c>
      <c r="F14" s="22"/>
      <c r="G14" s="23"/>
    </row>
    <row r="15" spans="1:8" x14ac:dyDescent="0.35">
      <c r="A15" s="1" t="s">
        <v>164</v>
      </c>
      <c r="B15" s="10">
        <v>2</v>
      </c>
      <c r="C15">
        <f t="shared" si="0"/>
        <v>1</v>
      </c>
      <c r="F15" s="14"/>
    </row>
    <row r="16" spans="1:8" x14ac:dyDescent="0.35">
      <c r="A16" s="1" t="s">
        <v>165</v>
      </c>
      <c r="B16" s="10">
        <v>3</v>
      </c>
      <c r="C16">
        <f t="shared" si="0"/>
        <v>1</v>
      </c>
      <c r="F16" s="14"/>
    </row>
    <row r="17" spans="1:6" x14ac:dyDescent="0.35">
      <c r="A17" s="1" t="s">
        <v>166</v>
      </c>
      <c r="B17" s="10">
        <v>0</v>
      </c>
      <c r="C17">
        <f t="shared" si="0"/>
        <v>0</v>
      </c>
      <c r="F17" s="14"/>
    </row>
    <row r="18" spans="1:6" x14ac:dyDescent="0.35">
      <c r="A18" s="1" t="s">
        <v>167</v>
      </c>
      <c r="B18" s="10">
        <v>3</v>
      </c>
      <c r="C18">
        <f t="shared" si="0"/>
        <v>1</v>
      </c>
      <c r="F18" s="14"/>
    </row>
    <row r="19" spans="1:6" x14ac:dyDescent="0.35">
      <c r="A19" s="1" t="s">
        <v>168</v>
      </c>
      <c r="B19" s="10">
        <v>3</v>
      </c>
      <c r="C19">
        <f t="shared" si="0"/>
        <v>1</v>
      </c>
      <c r="F19" s="14"/>
    </row>
    <row r="20" spans="1:6" x14ac:dyDescent="0.35">
      <c r="A20" s="1" t="s">
        <v>169</v>
      </c>
      <c r="B20" s="10">
        <v>2</v>
      </c>
      <c r="C20">
        <f t="shared" si="0"/>
        <v>1</v>
      </c>
      <c r="F20" s="14"/>
    </row>
    <row r="21" spans="1:6" s="7" customFormat="1" x14ac:dyDescent="0.35">
      <c r="A21" s="6" t="s">
        <v>170</v>
      </c>
      <c r="B21" s="11">
        <v>2</v>
      </c>
      <c r="C21">
        <f t="shared" si="0"/>
        <v>1</v>
      </c>
    </row>
    <row r="22" spans="1:6" x14ac:dyDescent="0.35">
      <c r="A22" s="1" t="s">
        <v>171</v>
      </c>
      <c r="B22" s="10">
        <v>3</v>
      </c>
      <c r="C22">
        <f t="shared" si="0"/>
        <v>1</v>
      </c>
    </row>
    <row r="23" spans="1:6" x14ac:dyDescent="0.35">
      <c r="A23" s="1" t="s">
        <v>172</v>
      </c>
      <c r="B23" s="10">
        <v>4</v>
      </c>
      <c r="C23">
        <f t="shared" si="0"/>
        <v>1</v>
      </c>
    </row>
    <row r="24" spans="1:6" s="4" customFormat="1" x14ac:dyDescent="0.35">
      <c r="A24" s="1" t="s">
        <v>173</v>
      </c>
      <c r="B24" s="10">
        <v>2</v>
      </c>
      <c r="C24">
        <f t="shared" si="0"/>
        <v>1</v>
      </c>
    </row>
    <row r="25" spans="1:6" x14ac:dyDescent="0.35">
      <c r="A25" s="1" t="s">
        <v>174</v>
      </c>
      <c r="B25" s="10">
        <v>3</v>
      </c>
      <c r="C25">
        <f t="shared" si="0"/>
        <v>1</v>
      </c>
    </row>
    <row r="26" spans="1:6" x14ac:dyDescent="0.35">
      <c r="A26" s="3" t="s">
        <v>175</v>
      </c>
      <c r="B26" s="12">
        <v>2</v>
      </c>
      <c r="C26">
        <f t="shared" si="0"/>
        <v>1</v>
      </c>
    </row>
    <row r="27" spans="1:6" x14ac:dyDescent="0.35">
      <c r="A27" s="1" t="s">
        <v>176</v>
      </c>
      <c r="B27" s="10">
        <v>2.5</v>
      </c>
      <c r="C27">
        <f t="shared" si="0"/>
        <v>1</v>
      </c>
    </row>
    <row r="28" spans="1:6" x14ac:dyDescent="0.35">
      <c r="A28" s="1" t="s">
        <v>177</v>
      </c>
      <c r="B28" s="10">
        <v>2</v>
      </c>
      <c r="C28">
        <f t="shared" si="0"/>
        <v>1</v>
      </c>
    </row>
    <row r="29" spans="1:6" x14ac:dyDescent="0.35">
      <c r="A29" s="1" t="s">
        <v>178</v>
      </c>
      <c r="B29" s="10">
        <v>3</v>
      </c>
      <c r="C29">
        <f t="shared" si="0"/>
        <v>1</v>
      </c>
    </row>
    <row r="30" spans="1:6" x14ac:dyDescent="0.35">
      <c r="A30" s="1" t="s">
        <v>179</v>
      </c>
      <c r="B30" s="10">
        <v>2</v>
      </c>
      <c r="C30">
        <f t="shared" si="0"/>
        <v>1</v>
      </c>
    </row>
    <row r="31" spans="1:6" x14ac:dyDescent="0.35">
      <c r="A31" s="1" t="s">
        <v>180</v>
      </c>
      <c r="B31" s="10">
        <v>5</v>
      </c>
      <c r="C31">
        <f t="shared" si="0"/>
        <v>1</v>
      </c>
    </row>
    <row r="32" spans="1:6" x14ac:dyDescent="0.35">
      <c r="A32" s="1" t="s">
        <v>181</v>
      </c>
      <c r="B32" s="10">
        <v>2</v>
      </c>
      <c r="C32">
        <f t="shared" si="0"/>
        <v>1</v>
      </c>
    </row>
    <row r="33" spans="1:6" x14ac:dyDescent="0.35">
      <c r="A33" s="1" t="s">
        <v>182</v>
      </c>
      <c r="B33" s="10">
        <v>6</v>
      </c>
      <c r="C33">
        <f t="shared" si="0"/>
        <v>1</v>
      </c>
    </row>
    <row r="34" spans="1:6" x14ac:dyDescent="0.35">
      <c r="A34" s="1" t="s">
        <v>183</v>
      </c>
      <c r="B34" s="10">
        <v>3</v>
      </c>
      <c r="C34">
        <f t="shared" si="0"/>
        <v>1</v>
      </c>
    </row>
    <row r="35" spans="1:6" x14ac:dyDescent="0.35">
      <c r="A35" s="1" t="s">
        <v>126</v>
      </c>
      <c r="B35" s="10">
        <v>3</v>
      </c>
      <c r="C35">
        <f t="shared" si="0"/>
        <v>1</v>
      </c>
    </row>
    <row r="36" spans="1:6" x14ac:dyDescent="0.35">
      <c r="A36" s="1" t="s">
        <v>137</v>
      </c>
      <c r="B36" s="10">
        <v>2</v>
      </c>
      <c r="C36">
        <f t="shared" si="0"/>
        <v>1</v>
      </c>
    </row>
    <row r="37" spans="1:6" x14ac:dyDescent="0.35">
      <c r="A37" s="1" t="s">
        <v>184</v>
      </c>
      <c r="B37" s="10">
        <v>2</v>
      </c>
      <c r="C37">
        <f t="shared" ref="C37:C68" si="3">IF(B37&gt;=$C$3,1,0)</f>
        <v>1</v>
      </c>
    </row>
    <row r="38" spans="1:6" x14ac:dyDescent="0.35">
      <c r="A38" s="1" t="s">
        <v>185</v>
      </c>
      <c r="B38" s="10">
        <v>3</v>
      </c>
      <c r="C38">
        <f t="shared" si="3"/>
        <v>1</v>
      </c>
    </row>
    <row r="39" spans="1:6" x14ac:dyDescent="0.35">
      <c r="A39" s="1" t="s">
        <v>186</v>
      </c>
      <c r="B39" s="10">
        <v>2</v>
      </c>
      <c r="C39">
        <f t="shared" si="3"/>
        <v>1</v>
      </c>
    </row>
    <row r="40" spans="1:6" x14ac:dyDescent="0.35">
      <c r="A40" s="3" t="s">
        <v>187</v>
      </c>
      <c r="B40" s="13">
        <v>2</v>
      </c>
      <c r="C40">
        <f t="shared" si="3"/>
        <v>1</v>
      </c>
    </row>
    <row r="41" spans="1:6" x14ac:dyDescent="0.35">
      <c r="A41" s="1" t="s">
        <v>188</v>
      </c>
      <c r="B41" s="10">
        <v>1</v>
      </c>
      <c r="C41">
        <f t="shared" si="3"/>
        <v>0</v>
      </c>
    </row>
    <row r="42" spans="1:6" x14ac:dyDescent="0.35">
      <c r="A42" s="1" t="s">
        <v>189</v>
      </c>
      <c r="B42" s="10">
        <v>2</v>
      </c>
      <c r="C42">
        <f t="shared" si="3"/>
        <v>1</v>
      </c>
    </row>
    <row r="43" spans="1:6" x14ac:dyDescent="0.35">
      <c r="A43" s="1" t="s">
        <v>190</v>
      </c>
      <c r="B43" s="10">
        <v>3</v>
      </c>
      <c r="C43">
        <f t="shared" si="3"/>
        <v>1</v>
      </c>
    </row>
    <row r="44" spans="1:6" x14ac:dyDescent="0.35">
      <c r="A44" s="3" t="s">
        <v>191</v>
      </c>
      <c r="B44" s="12">
        <v>0</v>
      </c>
      <c r="C44">
        <f t="shared" si="3"/>
        <v>0</v>
      </c>
      <c r="E44" t="s">
        <v>209</v>
      </c>
      <c r="F44" t="s">
        <v>210</v>
      </c>
    </row>
    <row r="45" spans="1:6" x14ac:dyDescent="0.35">
      <c r="A45" s="1" t="s">
        <v>192</v>
      </c>
      <c r="B45" s="10">
        <v>2</v>
      </c>
      <c r="C45">
        <f t="shared" si="3"/>
        <v>1</v>
      </c>
      <c r="F45" t="s">
        <v>211</v>
      </c>
    </row>
    <row r="46" spans="1:6" x14ac:dyDescent="0.35">
      <c r="A46" s="1" t="s">
        <v>193</v>
      </c>
      <c r="B46" s="10">
        <v>2</v>
      </c>
      <c r="C46">
        <f t="shared" si="3"/>
        <v>1</v>
      </c>
    </row>
    <row r="47" spans="1:6" x14ac:dyDescent="0.35">
      <c r="A47" s="1" t="s">
        <v>194</v>
      </c>
      <c r="B47" s="10">
        <v>3</v>
      </c>
      <c r="C47">
        <f t="shared" si="3"/>
        <v>1</v>
      </c>
    </row>
    <row r="48" spans="1:6" x14ac:dyDescent="0.35">
      <c r="A48" s="1" t="s">
        <v>195</v>
      </c>
      <c r="B48" s="10">
        <v>2</v>
      </c>
      <c r="C48">
        <f t="shared" si="3"/>
        <v>1</v>
      </c>
    </row>
    <row r="49" spans="1:3" x14ac:dyDescent="0.35">
      <c r="A49" s="1" t="s">
        <v>196</v>
      </c>
      <c r="B49" s="10">
        <v>2</v>
      </c>
      <c r="C49">
        <f t="shared" si="3"/>
        <v>1</v>
      </c>
    </row>
    <row r="50" spans="1:3" x14ac:dyDescent="0.35">
      <c r="A50" s="1" t="s">
        <v>197</v>
      </c>
      <c r="B50" s="10">
        <v>2</v>
      </c>
      <c r="C50">
        <f t="shared" si="3"/>
        <v>1</v>
      </c>
    </row>
    <row r="51" spans="1:3" x14ac:dyDescent="0.35">
      <c r="A51" s="3" t="s">
        <v>198</v>
      </c>
      <c r="B51" s="13">
        <v>2</v>
      </c>
      <c r="C51">
        <f t="shared" si="3"/>
        <v>1</v>
      </c>
    </row>
    <row r="52" spans="1:3" s="4" customFormat="1" x14ac:dyDescent="0.35">
      <c r="A52" s="1" t="s">
        <v>199</v>
      </c>
      <c r="B52" s="10">
        <v>3</v>
      </c>
      <c r="C52">
        <f t="shared" si="3"/>
        <v>1</v>
      </c>
    </row>
    <row r="53" spans="1:3" x14ac:dyDescent="0.35">
      <c r="A53" s="1" t="s">
        <v>200</v>
      </c>
      <c r="B53" s="10">
        <v>3</v>
      </c>
      <c r="C53">
        <f t="shared" si="3"/>
        <v>1</v>
      </c>
    </row>
    <row r="54" spans="1:3" x14ac:dyDescent="0.35">
      <c r="A54" s="1" t="s">
        <v>201</v>
      </c>
      <c r="B54" s="10">
        <v>4</v>
      </c>
      <c r="C54">
        <f t="shared" si="3"/>
        <v>1</v>
      </c>
    </row>
    <row r="55" spans="1:3" x14ac:dyDescent="0.35">
      <c r="A55" s="1" t="s">
        <v>202</v>
      </c>
      <c r="B55" s="10">
        <v>3</v>
      </c>
      <c r="C55">
        <f t="shared" si="3"/>
        <v>1</v>
      </c>
    </row>
    <row r="56" spans="1:3" s="4" customFormat="1" x14ac:dyDescent="0.35">
      <c r="A56" s="1" t="s">
        <v>203</v>
      </c>
      <c r="B56" s="10">
        <v>2</v>
      </c>
      <c r="C56">
        <f t="shared" si="3"/>
        <v>1</v>
      </c>
    </row>
    <row r="57" spans="1:3" x14ac:dyDescent="0.35">
      <c r="A57" s="1" t="s">
        <v>204</v>
      </c>
      <c r="B57" s="10">
        <v>2</v>
      </c>
      <c r="C57">
        <f t="shared" si="3"/>
        <v>1</v>
      </c>
    </row>
    <row r="58" spans="1:3" x14ac:dyDescent="0.35">
      <c r="A58" s="1" t="s">
        <v>205</v>
      </c>
      <c r="B58" s="10">
        <v>2</v>
      </c>
      <c r="C58">
        <f t="shared" si="3"/>
        <v>1</v>
      </c>
    </row>
    <row r="59" spans="1:3" x14ac:dyDescent="0.35">
      <c r="A59" s="1" t="s">
        <v>206</v>
      </c>
      <c r="B59" s="10">
        <v>6</v>
      </c>
      <c r="C59">
        <f t="shared" si="3"/>
        <v>1</v>
      </c>
    </row>
    <row r="60" spans="1:3" x14ac:dyDescent="0.35">
      <c r="C60">
        <f>SUM(C5:C59)</f>
        <v>52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Grades</vt:lpstr>
      <vt:lpstr>Grades (2)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David Ng@Cnaptic</cp:lastModifiedBy>
  <dcterms:created xsi:type="dcterms:W3CDTF">2019-09-11T02:43:55Z</dcterms:created>
  <dcterms:modified xsi:type="dcterms:W3CDTF">2020-07-14T01:52:47Z</dcterms:modified>
  <cp:category/>
</cp:coreProperties>
</file>