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3 - 2024 Session\PAYE -\"/>
    </mc:Choice>
  </mc:AlternateContent>
  <bookViews>
    <workbookView xWindow="0" yWindow="0" windowWidth="2049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76" i="1" l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75" i="1"/>
  <c r="K5" i="1" l="1"/>
  <c r="K6" i="1"/>
  <c r="K7" i="1"/>
  <c r="K8" i="1"/>
  <c r="K9" i="1"/>
  <c r="K10" i="1"/>
  <c r="K11" i="1"/>
  <c r="K12" i="1"/>
  <c r="K13" i="1"/>
  <c r="K14" i="1"/>
  <c r="K15" i="1"/>
  <c r="K4" i="1"/>
  <c r="P972" i="1" l="1"/>
  <c r="D998" i="1"/>
  <c r="R972" i="1" l="1"/>
  <c r="R950" i="1" l="1"/>
  <c r="R951" i="1"/>
  <c r="R952" i="1"/>
  <c r="R953" i="1"/>
  <c r="R954" i="1"/>
  <c r="R955" i="1"/>
  <c r="R956" i="1"/>
  <c r="R957" i="1"/>
  <c r="R958" i="1"/>
  <c r="R959" i="1"/>
  <c r="R960" i="1"/>
  <c r="R961" i="1"/>
  <c r="R962" i="1"/>
  <c r="R963" i="1"/>
  <c r="R964" i="1"/>
  <c r="R965" i="1"/>
  <c r="R966" i="1"/>
  <c r="R967" i="1"/>
  <c r="R968" i="1"/>
  <c r="R969" i="1"/>
  <c r="R970" i="1"/>
  <c r="R971" i="1"/>
  <c r="R949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I704" i="1"/>
  <c r="I703" i="1"/>
  <c r="I702" i="1"/>
  <c r="I36" i="1"/>
  <c r="K585" i="1" l="1"/>
  <c r="K586" i="1"/>
  <c r="K587" i="1"/>
  <c r="K588" i="1"/>
  <c r="K589" i="1"/>
  <c r="K590" i="1"/>
  <c r="K591" i="1"/>
  <c r="K592" i="1"/>
  <c r="K593" i="1"/>
  <c r="K594" i="1"/>
  <c r="K595" i="1"/>
  <c r="K596" i="1"/>
  <c r="K584" i="1"/>
  <c r="E485" i="1"/>
  <c r="G485" i="1" s="1"/>
  <c r="E492" i="1"/>
  <c r="G492" i="1" s="1"/>
  <c r="E495" i="1"/>
  <c r="G495" i="1" s="1"/>
  <c r="E496" i="1"/>
  <c r="G496" i="1" s="1"/>
  <c r="E499" i="1"/>
  <c r="G499" i="1" s="1"/>
  <c r="E500" i="1"/>
  <c r="G500" i="1" s="1"/>
  <c r="E501" i="1"/>
  <c r="G501" i="1" s="1"/>
  <c r="E505" i="1"/>
  <c r="G505" i="1" s="1"/>
  <c r="E506" i="1"/>
  <c r="G506" i="1" s="1"/>
  <c r="E518" i="1"/>
  <c r="G518" i="1" s="1"/>
  <c r="E520" i="1"/>
  <c r="G520" i="1" s="1"/>
  <c r="E525" i="1"/>
  <c r="G525" i="1" s="1"/>
  <c r="E532" i="1"/>
  <c r="G532" i="1" s="1"/>
  <c r="E535" i="1"/>
  <c r="G535" i="1" s="1"/>
  <c r="E536" i="1"/>
  <c r="G536" i="1" s="1"/>
  <c r="F945" i="1" l="1"/>
  <c r="D945" i="1"/>
  <c r="C945" i="1"/>
  <c r="E944" i="1"/>
  <c r="G944" i="1" s="1"/>
  <c r="E943" i="1"/>
  <c r="G943" i="1" s="1"/>
  <c r="E942" i="1"/>
  <c r="G942" i="1" s="1"/>
  <c r="E941" i="1"/>
  <c r="G941" i="1" s="1"/>
  <c r="E940" i="1"/>
  <c r="G940" i="1" s="1"/>
  <c r="E939" i="1"/>
  <c r="G939" i="1" s="1"/>
  <c r="E938" i="1"/>
  <c r="G938" i="1" s="1"/>
  <c r="E937" i="1"/>
  <c r="G937" i="1" s="1"/>
  <c r="E936" i="1"/>
  <c r="G936" i="1" s="1"/>
  <c r="E935" i="1"/>
  <c r="G935" i="1" s="1"/>
  <c r="E934" i="1"/>
  <c r="G934" i="1" s="1"/>
  <c r="E933" i="1"/>
  <c r="G933" i="1" s="1"/>
  <c r="E932" i="1"/>
  <c r="G932" i="1" s="1"/>
  <c r="E931" i="1"/>
  <c r="G931" i="1" s="1"/>
  <c r="E930" i="1"/>
  <c r="G930" i="1" s="1"/>
  <c r="E929" i="1"/>
  <c r="G929" i="1" s="1"/>
  <c r="E928" i="1"/>
  <c r="G928" i="1" s="1"/>
  <c r="E927" i="1"/>
  <c r="G927" i="1" s="1"/>
  <c r="E926" i="1"/>
  <c r="G926" i="1" s="1"/>
  <c r="E925" i="1"/>
  <c r="G925" i="1" s="1"/>
  <c r="E924" i="1"/>
  <c r="G924" i="1" s="1"/>
  <c r="E923" i="1"/>
  <c r="G923" i="1" s="1"/>
  <c r="E922" i="1"/>
  <c r="G922" i="1" s="1"/>
  <c r="E917" i="1"/>
  <c r="G917" i="1" s="1"/>
  <c r="E916" i="1"/>
  <c r="G916" i="1" s="1"/>
  <c r="E915" i="1"/>
  <c r="G915" i="1" s="1"/>
  <c r="E914" i="1"/>
  <c r="G914" i="1" s="1"/>
  <c r="E913" i="1"/>
  <c r="G913" i="1" s="1"/>
  <c r="E912" i="1"/>
  <c r="G912" i="1" s="1"/>
  <c r="E911" i="1"/>
  <c r="G911" i="1" s="1"/>
  <c r="E910" i="1"/>
  <c r="G910" i="1" s="1"/>
  <c r="E909" i="1"/>
  <c r="G909" i="1" s="1"/>
  <c r="E908" i="1"/>
  <c r="G908" i="1" s="1"/>
  <c r="E907" i="1"/>
  <c r="G907" i="1" s="1"/>
  <c r="E906" i="1"/>
  <c r="G906" i="1" s="1"/>
  <c r="E905" i="1"/>
  <c r="G905" i="1" s="1"/>
  <c r="E904" i="1"/>
  <c r="G904" i="1" s="1"/>
  <c r="E903" i="1"/>
  <c r="G903" i="1" s="1"/>
  <c r="E902" i="1"/>
  <c r="G902" i="1" s="1"/>
  <c r="E901" i="1"/>
  <c r="G901" i="1" s="1"/>
  <c r="E900" i="1"/>
  <c r="G900" i="1" s="1"/>
  <c r="E899" i="1"/>
  <c r="G899" i="1" s="1"/>
  <c r="E898" i="1"/>
  <c r="G898" i="1" s="1"/>
  <c r="E897" i="1"/>
  <c r="G897" i="1" s="1"/>
  <c r="E896" i="1"/>
  <c r="G896" i="1" s="1"/>
  <c r="E895" i="1"/>
  <c r="G895" i="1" s="1"/>
  <c r="F891" i="1"/>
  <c r="D891" i="1"/>
  <c r="C891" i="1"/>
  <c r="E890" i="1"/>
  <c r="G890" i="1" s="1"/>
  <c r="E889" i="1"/>
  <c r="G889" i="1" s="1"/>
  <c r="E888" i="1"/>
  <c r="G888" i="1" s="1"/>
  <c r="E887" i="1"/>
  <c r="G887" i="1" s="1"/>
  <c r="E886" i="1"/>
  <c r="G886" i="1" s="1"/>
  <c r="E885" i="1"/>
  <c r="G885" i="1" s="1"/>
  <c r="E884" i="1"/>
  <c r="G884" i="1" s="1"/>
  <c r="E883" i="1"/>
  <c r="G883" i="1" s="1"/>
  <c r="E882" i="1"/>
  <c r="G882" i="1" s="1"/>
  <c r="E881" i="1"/>
  <c r="G881" i="1" s="1"/>
  <c r="E880" i="1"/>
  <c r="G880" i="1" s="1"/>
  <c r="E879" i="1"/>
  <c r="G879" i="1" s="1"/>
  <c r="E878" i="1"/>
  <c r="G878" i="1" s="1"/>
  <c r="E877" i="1"/>
  <c r="G877" i="1" s="1"/>
  <c r="E876" i="1"/>
  <c r="G876" i="1" s="1"/>
  <c r="E875" i="1"/>
  <c r="G875" i="1" s="1"/>
  <c r="E874" i="1"/>
  <c r="G874" i="1" s="1"/>
  <c r="E873" i="1"/>
  <c r="G873" i="1" s="1"/>
  <c r="E872" i="1"/>
  <c r="G872" i="1" s="1"/>
  <c r="E871" i="1"/>
  <c r="G871" i="1" s="1"/>
  <c r="E870" i="1"/>
  <c r="G870" i="1" s="1"/>
  <c r="E869" i="1"/>
  <c r="G869" i="1" s="1"/>
  <c r="E868" i="1"/>
  <c r="G868" i="1" s="1"/>
  <c r="F864" i="1"/>
  <c r="D864" i="1"/>
  <c r="C864" i="1"/>
  <c r="E863" i="1"/>
  <c r="G863" i="1" s="1"/>
  <c r="E862" i="1"/>
  <c r="G862" i="1" s="1"/>
  <c r="E861" i="1"/>
  <c r="G861" i="1" s="1"/>
  <c r="E860" i="1"/>
  <c r="G860" i="1" s="1"/>
  <c r="E859" i="1"/>
  <c r="G859" i="1" s="1"/>
  <c r="E858" i="1"/>
  <c r="G858" i="1" s="1"/>
  <c r="E857" i="1"/>
  <c r="G857" i="1" s="1"/>
  <c r="E856" i="1"/>
  <c r="G856" i="1" s="1"/>
  <c r="E855" i="1"/>
  <c r="G855" i="1" s="1"/>
  <c r="E854" i="1"/>
  <c r="G854" i="1" s="1"/>
  <c r="E853" i="1"/>
  <c r="G853" i="1" s="1"/>
  <c r="E852" i="1"/>
  <c r="G852" i="1" s="1"/>
  <c r="E851" i="1"/>
  <c r="G851" i="1" s="1"/>
  <c r="E850" i="1"/>
  <c r="G850" i="1" s="1"/>
  <c r="E849" i="1"/>
  <c r="G849" i="1" s="1"/>
  <c r="E848" i="1"/>
  <c r="G848" i="1" s="1"/>
  <c r="E847" i="1"/>
  <c r="G847" i="1" s="1"/>
  <c r="E846" i="1"/>
  <c r="G846" i="1" s="1"/>
  <c r="E845" i="1"/>
  <c r="G845" i="1" s="1"/>
  <c r="E844" i="1"/>
  <c r="G844" i="1" s="1"/>
  <c r="E843" i="1"/>
  <c r="G843" i="1" s="1"/>
  <c r="E842" i="1"/>
  <c r="G842" i="1" s="1"/>
  <c r="E841" i="1"/>
  <c r="G841" i="1" s="1"/>
  <c r="F837" i="1"/>
  <c r="D837" i="1"/>
  <c r="C837" i="1"/>
  <c r="E836" i="1"/>
  <c r="G836" i="1" s="1"/>
  <c r="E835" i="1"/>
  <c r="G835" i="1" s="1"/>
  <c r="E834" i="1"/>
  <c r="G834" i="1" s="1"/>
  <c r="E833" i="1"/>
  <c r="G833" i="1" s="1"/>
  <c r="E832" i="1"/>
  <c r="G832" i="1" s="1"/>
  <c r="E831" i="1"/>
  <c r="G831" i="1" s="1"/>
  <c r="E830" i="1"/>
  <c r="G830" i="1" s="1"/>
  <c r="E829" i="1"/>
  <c r="G829" i="1" s="1"/>
  <c r="E828" i="1"/>
  <c r="G828" i="1" s="1"/>
  <c r="E827" i="1"/>
  <c r="G827" i="1" s="1"/>
  <c r="E826" i="1"/>
  <c r="G826" i="1" s="1"/>
  <c r="E825" i="1"/>
  <c r="G825" i="1" s="1"/>
  <c r="E824" i="1"/>
  <c r="G824" i="1" s="1"/>
  <c r="E823" i="1"/>
  <c r="G823" i="1" s="1"/>
  <c r="E822" i="1"/>
  <c r="G822" i="1" s="1"/>
  <c r="E821" i="1"/>
  <c r="G821" i="1" s="1"/>
  <c r="E820" i="1"/>
  <c r="G820" i="1" s="1"/>
  <c r="E819" i="1"/>
  <c r="G819" i="1" s="1"/>
  <c r="E818" i="1"/>
  <c r="G818" i="1" s="1"/>
  <c r="E817" i="1"/>
  <c r="G817" i="1" s="1"/>
  <c r="E816" i="1"/>
  <c r="G816" i="1" s="1"/>
  <c r="E815" i="1"/>
  <c r="G815" i="1" s="1"/>
  <c r="E814" i="1"/>
  <c r="G814" i="1" s="1"/>
  <c r="F810" i="1"/>
  <c r="D810" i="1"/>
  <c r="C810" i="1"/>
  <c r="G809" i="1"/>
  <c r="E808" i="1"/>
  <c r="G808" i="1" s="1"/>
  <c r="G807" i="1"/>
  <c r="E806" i="1"/>
  <c r="G806" i="1" s="1"/>
  <c r="E805" i="1"/>
  <c r="G805" i="1" s="1"/>
  <c r="G804" i="1"/>
  <c r="E803" i="1"/>
  <c r="G803" i="1" s="1"/>
  <c r="E802" i="1"/>
  <c r="G802" i="1" s="1"/>
  <c r="E801" i="1"/>
  <c r="G801" i="1" s="1"/>
  <c r="E800" i="1"/>
  <c r="G800" i="1" s="1"/>
  <c r="E799" i="1"/>
  <c r="G799" i="1" s="1"/>
  <c r="E798" i="1"/>
  <c r="G798" i="1" s="1"/>
  <c r="E797" i="1"/>
  <c r="G797" i="1" s="1"/>
  <c r="G796" i="1"/>
  <c r="E795" i="1"/>
  <c r="G795" i="1" s="1"/>
  <c r="E794" i="1"/>
  <c r="G794" i="1" s="1"/>
  <c r="E793" i="1"/>
  <c r="G793" i="1" s="1"/>
  <c r="E792" i="1"/>
  <c r="G792" i="1" s="1"/>
  <c r="E791" i="1"/>
  <c r="G791" i="1" s="1"/>
  <c r="E790" i="1"/>
  <c r="G790" i="1" s="1"/>
  <c r="G789" i="1"/>
  <c r="E788" i="1"/>
  <c r="G788" i="1" s="1"/>
  <c r="E787" i="1"/>
  <c r="G787" i="1" s="1"/>
  <c r="F783" i="1"/>
  <c r="D783" i="1"/>
  <c r="C783" i="1"/>
  <c r="E782" i="1"/>
  <c r="G782" i="1" s="1"/>
  <c r="E781" i="1"/>
  <c r="G781" i="1" s="1"/>
  <c r="G780" i="1"/>
  <c r="E779" i="1"/>
  <c r="G779" i="1" s="1"/>
  <c r="E778" i="1"/>
  <c r="G778" i="1" s="1"/>
  <c r="E777" i="1"/>
  <c r="G777" i="1" s="1"/>
  <c r="E776" i="1"/>
  <c r="G776" i="1" s="1"/>
  <c r="E775" i="1"/>
  <c r="G775" i="1" s="1"/>
  <c r="E774" i="1"/>
  <c r="G774" i="1" s="1"/>
  <c r="E773" i="1"/>
  <c r="G773" i="1" s="1"/>
  <c r="E772" i="1"/>
  <c r="G772" i="1" s="1"/>
  <c r="E771" i="1"/>
  <c r="G771" i="1" s="1"/>
  <c r="E770" i="1"/>
  <c r="G770" i="1" s="1"/>
  <c r="E769" i="1"/>
  <c r="G769" i="1" s="1"/>
  <c r="E768" i="1"/>
  <c r="G768" i="1" s="1"/>
  <c r="E767" i="1"/>
  <c r="G767" i="1" s="1"/>
  <c r="E766" i="1"/>
  <c r="G766" i="1" s="1"/>
  <c r="E765" i="1"/>
  <c r="G765" i="1" s="1"/>
  <c r="E764" i="1"/>
  <c r="G764" i="1" s="1"/>
  <c r="E763" i="1"/>
  <c r="G763" i="1" s="1"/>
  <c r="G762" i="1"/>
  <c r="E761" i="1"/>
  <c r="G761" i="1" s="1"/>
  <c r="E760" i="1"/>
  <c r="G760" i="1" s="1"/>
  <c r="F756" i="1"/>
  <c r="D756" i="1"/>
  <c r="C756" i="1"/>
  <c r="G755" i="1"/>
  <c r="G754" i="1"/>
  <c r="G753" i="1"/>
  <c r="G752" i="1"/>
  <c r="G751" i="1"/>
  <c r="E750" i="1"/>
  <c r="G750" i="1" s="1"/>
  <c r="G749" i="1"/>
  <c r="G748" i="1"/>
  <c r="E747" i="1"/>
  <c r="G747" i="1" s="1"/>
  <c r="E746" i="1"/>
  <c r="G746" i="1" s="1"/>
  <c r="E745" i="1"/>
  <c r="G745" i="1" s="1"/>
  <c r="G744" i="1"/>
  <c r="G743" i="1"/>
  <c r="G742" i="1"/>
  <c r="E741" i="1"/>
  <c r="G741" i="1" s="1"/>
  <c r="E740" i="1"/>
  <c r="G740" i="1" s="1"/>
  <c r="E739" i="1"/>
  <c r="G739" i="1" s="1"/>
  <c r="E738" i="1"/>
  <c r="G738" i="1" s="1"/>
  <c r="E737" i="1"/>
  <c r="G737" i="1" s="1"/>
  <c r="G736" i="1"/>
  <c r="G735" i="1"/>
  <c r="E734" i="1"/>
  <c r="G734" i="1" s="1"/>
  <c r="E733" i="1"/>
  <c r="G733" i="1" s="1"/>
  <c r="F729" i="1"/>
  <c r="D729" i="1"/>
  <c r="C729" i="1"/>
  <c r="C702" i="1" s="1"/>
  <c r="E728" i="1"/>
  <c r="G728" i="1" s="1"/>
  <c r="E727" i="1"/>
  <c r="G727" i="1" s="1"/>
  <c r="E726" i="1"/>
  <c r="G726" i="1" s="1"/>
  <c r="E725" i="1"/>
  <c r="G725" i="1" s="1"/>
  <c r="E724" i="1"/>
  <c r="G724" i="1" s="1"/>
  <c r="E723" i="1"/>
  <c r="G723" i="1" s="1"/>
  <c r="E722" i="1"/>
  <c r="G722" i="1" s="1"/>
  <c r="E721" i="1"/>
  <c r="G721" i="1" s="1"/>
  <c r="E720" i="1"/>
  <c r="G720" i="1" s="1"/>
  <c r="E719" i="1"/>
  <c r="G719" i="1" s="1"/>
  <c r="E718" i="1"/>
  <c r="G718" i="1" s="1"/>
  <c r="E717" i="1"/>
  <c r="G717" i="1" s="1"/>
  <c r="E716" i="1"/>
  <c r="G716" i="1" s="1"/>
  <c r="E715" i="1"/>
  <c r="G715" i="1" s="1"/>
  <c r="E714" i="1"/>
  <c r="G714" i="1" s="1"/>
  <c r="E713" i="1"/>
  <c r="G713" i="1" s="1"/>
  <c r="E712" i="1"/>
  <c r="G712" i="1" s="1"/>
  <c r="E711" i="1"/>
  <c r="G711" i="1" s="1"/>
  <c r="E710" i="1"/>
  <c r="G710" i="1" s="1"/>
  <c r="E709" i="1"/>
  <c r="G709" i="1" s="1"/>
  <c r="E708" i="1"/>
  <c r="G708" i="1" s="1"/>
  <c r="E707" i="1"/>
  <c r="G707" i="1" s="1"/>
  <c r="E706" i="1"/>
  <c r="G706" i="1" s="1"/>
  <c r="F662" i="1"/>
  <c r="D662" i="1"/>
  <c r="C662" i="1"/>
  <c r="E661" i="1"/>
  <c r="G661" i="1" s="1"/>
  <c r="G660" i="1"/>
  <c r="E659" i="1"/>
  <c r="G659" i="1" s="1"/>
  <c r="E658" i="1"/>
  <c r="G658" i="1" s="1"/>
  <c r="E657" i="1"/>
  <c r="G657" i="1" s="1"/>
  <c r="G656" i="1"/>
  <c r="E655" i="1"/>
  <c r="G655" i="1" s="1"/>
  <c r="E654" i="1"/>
  <c r="G654" i="1" s="1"/>
  <c r="E653" i="1"/>
  <c r="G653" i="1" s="1"/>
  <c r="E652" i="1"/>
  <c r="G652" i="1" s="1"/>
  <c r="E651" i="1"/>
  <c r="G651" i="1" s="1"/>
  <c r="E650" i="1"/>
  <c r="G650" i="1" s="1"/>
  <c r="G649" i="1"/>
  <c r="E648" i="1"/>
  <c r="G648" i="1" s="1"/>
  <c r="E647" i="1"/>
  <c r="G647" i="1" s="1"/>
  <c r="E646" i="1"/>
  <c r="G646" i="1" s="1"/>
  <c r="E645" i="1"/>
  <c r="G645" i="1" s="1"/>
  <c r="E644" i="1"/>
  <c r="G644" i="1" s="1"/>
  <c r="G643" i="1"/>
  <c r="G642" i="1"/>
  <c r="G641" i="1"/>
  <c r="E640" i="1"/>
  <c r="G640" i="1" s="1"/>
  <c r="E639" i="1"/>
  <c r="G639" i="1" s="1"/>
  <c r="F635" i="1"/>
  <c r="D635" i="1"/>
  <c r="C635" i="1"/>
  <c r="E634" i="1"/>
  <c r="G634" i="1" s="1"/>
  <c r="G633" i="1"/>
  <c r="E632" i="1"/>
  <c r="G632" i="1" s="1"/>
  <c r="E631" i="1"/>
  <c r="G631" i="1" s="1"/>
  <c r="G630" i="1"/>
  <c r="G629" i="1"/>
  <c r="E628" i="1"/>
  <c r="G628" i="1" s="1"/>
  <c r="E627" i="1"/>
  <c r="G627" i="1" s="1"/>
  <c r="E626" i="1"/>
  <c r="G626" i="1" s="1"/>
  <c r="G625" i="1"/>
  <c r="E624" i="1"/>
  <c r="G624" i="1" s="1"/>
  <c r="G623" i="1"/>
  <c r="G622" i="1"/>
  <c r="E621" i="1"/>
  <c r="G621" i="1" s="1"/>
  <c r="E620" i="1"/>
  <c r="G620" i="1" s="1"/>
  <c r="E619" i="1"/>
  <c r="G619" i="1" s="1"/>
  <c r="E618" i="1"/>
  <c r="G618" i="1" s="1"/>
  <c r="E617" i="1"/>
  <c r="G617" i="1" s="1"/>
  <c r="E616" i="1"/>
  <c r="G616" i="1" s="1"/>
  <c r="G615" i="1"/>
  <c r="G614" i="1"/>
  <c r="E613" i="1"/>
  <c r="G613" i="1" s="1"/>
  <c r="E612" i="1"/>
  <c r="G612" i="1" s="1"/>
  <c r="F607" i="1"/>
  <c r="D607" i="1"/>
  <c r="C607" i="1"/>
  <c r="E606" i="1"/>
  <c r="G606" i="1" s="1"/>
  <c r="G605" i="1"/>
  <c r="E604" i="1"/>
  <c r="G604" i="1" s="1"/>
  <c r="E603" i="1"/>
  <c r="G603" i="1" s="1"/>
  <c r="G602" i="1"/>
  <c r="G601" i="1"/>
  <c r="E600" i="1"/>
  <c r="G600" i="1" s="1"/>
  <c r="E599" i="1"/>
  <c r="G599" i="1" s="1"/>
  <c r="E598" i="1"/>
  <c r="G598" i="1" s="1"/>
  <c r="E597" i="1"/>
  <c r="G597" i="1" s="1"/>
  <c r="E596" i="1"/>
  <c r="G596" i="1" s="1"/>
  <c r="G595" i="1"/>
  <c r="E594" i="1"/>
  <c r="G594" i="1" s="1"/>
  <c r="G593" i="1"/>
  <c r="E592" i="1"/>
  <c r="G592" i="1" s="1"/>
  <c r="G591" i="1"/>
  <c r="E590" i="1"/>
  <c r="G590" i="1" s="1"/>
  <c r="E589" i="1"/>
  <c r="G589" i="1" s="1"/>
  <c r="G588" i="1"/>
  <c r="G587" i="1"/>
  <c r="E586" i="1"/>
  <c r="G586" i="1" s="1"/>
  <c r="E585" i="1"/>
  <c r="G585" i="1" s="1"/>
  <c r="E584" i="1"/>
  <c r="G584" i="1" s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F561" i="1"/>
  <c r="D561" i="1"/>
  <c r="C561" i="1"/>
  <c r="E560" i="1"/>
  <c r="G560" i="1" s="1"/>
  <c r="E559" i="1"/>
  <c r="G559" i="1" s="1"/>
  <c r="E558" i="1"/>
  <c r="G558" i="1" s="1"/>
  <c r="E557" i="1"/>
  <c r="G557" i="1" s="1"/>
  <c r="E556" i="1"/>
  <c r="G556" i="1" s="1"/>
  <c r="E555" i="1"/>
  <c r="G555" i="1" s="1"/>
  <c r="E554" i="1"/>
  <c r="G554" i="1" s="1"/>
  <c r="E553" i="1"/>
  <c r="G553" i="1" s="1"/>
  <c r="E552" i="1"/>
  <c r="G552" i="1" s="1"/>
  <c r="E551" i="1"/>
  <c r="G551" i="1" s="1"/>
  <c r="E550" i="1"/>
  <c r="G550" i="1" s="1"/>
  <c r="E549" i="1"/>
  <c r="G549" i="1" s="1"/>
  <c r="E548" i="1"/>
  <c r="G548" i="1" s="1"/>
  <c r="E547" i="1"/>
  <c r="G547" i="1" s="1"/>
  <c r="E546" i="1"/>
  <c r="G546" i="1" s="1"/>
  <c r="E545" i="1"/>
  <c r="G545" i="1" s="1"/>
  <c r="E544" i="1"/>
  <c r="G544" i="1" s="1"/>
  <c r="E543" i="1"/>
  <c r="G543" i="1" s="1"/>
  <c r="E542" i="1"/>
  <c r="G542" i="1" s="1"/>
  <c r="E541" i="1"/>
  <c r="G541" i="1" s="1"/>
  <c r="E540" i="1"/>
  <c r="G540" i="1" s="1"/>
  <c r="E539" i="1"/>
  <c r="G539" i="1" s="1"/>
  <c r="E538" i="1"/>
  <c r="G538" i="1" s="1"/>
  <c r="E537" i="1"/>
  <c r="G537" i="1" s="1"/>
  <c r="E534" i="1"/>
  <c r="G534" i="1" s="1"/>
  <c r="E533" i="1"/>
  <c r="G533" i="1" s="1"/>
  <c r="E531" i="1"/>
  <c r="G531" i="1" s="1"/>
  <c r="E530" i="1"/>
  <c r="G530" i="1" s="1"/>
  <c r="E529" i="1"/>
  <c r="G529" i="1" s="1"/>
  <c r="E528" i="1"/>
  <c r="G528" i="1" s="1"/>
  <c r="E527" i="1"/>
  <c r="G527" i="1" s="1"/>
  <c r="E526" i="1"/>
  <c r="G526" i="1" s="1"/>
  <c r="E519" i="1"/>
  <c r="G519" i="1" s="1"/>
  <c r="E517" i="1"/>
  <c r="G517" i="1" s="1"/>
  <c r="E516" i="1"/>
  <c r="G516" i="1" s="1"/>
  <c r="E515" i="1"/>
  <c r="G515" i="1" s="1"/>
  <c r="E514" i="1"/>
  <c r="G514" i="1" s="1"/>
  <c r="E513" i="1"/>
  <c r="G513" i="1" s="1"/>
  <c r="E512" i="1"/>
  <c r="G512" i="1" s="1"/>
  <c r="E511" i="1"/>
  <c r="G511" i="1" s="1"/>
  <c r="E510" i="1"/>
  <c r="G510" i="1" s="1"/>
  <c r="E509" i="1"/>
  <c r="G509" i="1" s="1"/>
  <c r="E508" i="1"/>
  <c r="G508" i="1" s="1"/>
  <c r="E507" i="1"/>
  <c r="G507" i="1" s="1"/>
  <c r="E504" i="1"/>
  <c r="G504" i="1" s="1"/>
  <c r="E503" i="1"/>
  <c r="G503" i="1" s="1"/>
  <c r="E502" i="1"/>
  <c r="G502" i="1" s="1"/>
  <c r="E498" i="1"/>
  <c r="G498" i="1" s="1"/>
  <c r="E497" i="1"/>
  <c r="G497" i="1" s="1"/>
  <c r="E494" i="1"/>
  <c r="G494" i="1" s="1"/>
  <c r="E493" i="1"/>
  <c r="G493" i="1" s="1"/>
  <c r="E491" i="1"/>
  <c r="G491" i="1" s="1"/>
  <c r="E490" i="1"/>
  <c r="G490" i="1" s="1"/>
  <c r="E489" i="1"/>
  <c r="G489" i="1" s="1"/>
  <c r="E488" i="1"/>
  <c r="G488" i="1" s="1"/>
  <c r="E487" i="1"/>
  <c r="G487" i="1" s="1"/>
  <c r="E486" i="1"/>
  <c r="G486" i="1" s="1"/>
  <c r="F481" i="1"/>
  <c r="D481" i="1"/>
  <c r="C481" i="1"/>
  <c r="E480" i="1"/>
  <c r="G480" i="1" s="1"/>
  <c r="E479" i="1"/>
  <c r="G479" i="1" s="1"/>
  <c r="E478" i="1"/>
  <c r="G478" i="1" s="1"/>
  <c r="E477" i="1"/>
  <c r="G477" i="1" s="1"/>
  <c r="E476" i="1"/>
  <c r="G476" i="1" s="1"/>
  <c r="E475" i="1"/>
  <c r="G475" i="1" s="1"/>
  <c r="E474" i="1"/>
  <c r="G474" i="1" s="1"/>
  <c r="E473" i="1"/>
  <c r="G473" i="1" s="1"/>
  <c r="E472" i="1"/>
  <c r="G472" i="1" s="1"/>
  <c r="E471" i="1"/>
  <c r="G471" i="1" s="1"/>
  <c r="E470" i="1"/>
  <c r="G470" i="1" s="1"/>
  <c r="E469" i="1"/>
  <c r="G469" i="1" s="1"/>
  <c r="E468" i="1"/>
  <c r="G468" i="1" s="1"/>
  <c r="E467" i="1"/>
  <c r="G467" i="1" s="1"/>
  <c r="E466" i="1"/>
  <c r="G466" i="1" s="1"/>
  <c r="E465" i="1"/>
  <c r="G465" i="1" s="1"/>
  <c r="E464" i="1"/>
  <c r="G464" i="1" s="1"/>
  <c r="E463" i="1"/>
  <c r="G463" i="1" s="1"/>
  <c r="E462" i="1"/>
  <c r="G462" i="1" s="1"/>
  <c r="E461" i="1"/>
  <c r="G461" i="1" s="1"/>
  <c r="E460" i="1"/>
  <c r="G460" i="1" s="1"/>
  <c r="E459" i="1"/>
  <c r="G459" i="1" s="1"/>
  <c r="E458" i="1"/>
  <c r="G458" i="1" s="1"/>
  <c r="E457" i="1"/>
  <c r="G457" i="1" s="1"/>
  <c r="E456" i="1"/>
  <c r="G456" i="1" s="1"/>
  <c r="E455" i="1"/>
  <c r="G455" i="1" s="1"/>
  <c r="E454" i="1"/>
  <c r="G454" i="1" s="1"/>
  <c r="E453" i="1"/>
  <c r="G453" i="1" s="1"/>
  <c r="E452" i="1"/>
  <c r="G452" i="1" s="1"/>
  <c r="E451" i="1"/>
  <c r="G451" i="1" s="1"/>
  <c r="E450" i="1"/>
  <c r="G450" i="1" s="1"/>
  <c r="E449" i="1"/>
  <c r="G449" i="1" s="1"/>
  <c r="E448" i="1"/>
  <c r="G448" i="1" s="1"/>
  <c r="E447" i="1"/>
  <c r="G447" i="1" s="1"/>
  <c r="E446" i="1"/>
  <c r="G446" i="1" s="1"/>
  <c r="E445" i="1"/>
  <c r="G445" i="1" s="1"/>
  <c r="F441" i="1"/>
  <c r="D441" i="1"/>
  <c r="C441" i="1"/>
  <c r="E440" i="1"/>
  <c r="G440" i="1" s="1"/>
  <c r="E439" i="1"/>
  <c r="G439" i="1" s="1"/>
  <c r="E438" i="1"/>
  <c r="G438" i="1" s="1"/>
  <c r="E437" i="1"/>
  <c r="G437" i="1" s="1"/>
  <c r="E436" i="1"/>
  <c r="G436" i="1" s="1"/>
  <c r="E435" i="1"/>
  <c r="G435" i="1" s="1"/>
  <c r="E434" i="1"/>
  <c r="G434" i="1" s="1"/>
  <c r="E433" i="1"/>
  <c r="G433" i="1" s="1"/>
  <c r="E432" i="1"/>
  <c r="G432" i="1" s="1"/>
  <c r="E431" i="1"/>
  <c r="G431" i="1" s="1"/>
  <c r="E430" i="1"/>
  <c r="G430" i="1" s="1"/>
  <c r="E429" i="1"/>
  <c r="G429" i="1" s="1"/>
  <c r="E428" i="1"/>
  <c r="G428" i="1" s="1"/>
  <c r="E427" i="1"/>
  <c r="G427" i="1" s="1"/>
  <c r="E426" i="1"/>
  <c r="G426" i="1" s="1"/>
  <c r="E425" i="1"/>
  <c r="G425" i="1" s="1"/>
  <c r="E424" i="1"/>
  <c r="G424" i="1" s="1"/>
  <c r="E423" i="1"/>
  <c r="G423" i="1" s="1"/>
  <c r="E422" i="1"/>
  <c r="G422" i="1" s="1"/>
  <c r="E421" i="1"/>
  <c r="G421" i="1" s="1"/>
  <c r="E420" i="1"/>
  <c r="G420" i="1" s="1"/>
  <c r="E419" i="1"/>
  <c r="G419" i="1" s="1"/>
  <c r="E418" i="1"/>
  <c r="G418" i="1" s="1"/>
  <c r="E417" i="1"/>
  <c r="G417" i="1" s="1"/>
  <c r="E416" i="1"/>
  <c r="G416" i="1" s="1"/>
  <c r="E415" i="1"/>
  <c r="G415" i="1" s="1"/>
  <c r="E414" i="1"/>
  <c r="G414" i="1" s="1"/>
  <c r="E413" i="1"/>
  <c r="G413" i="1" s="1"/>
  <c r="E412" i="1"/>
  <c r="G412" i="1" s="1"/>
  <c r="E411" i="1"/>
  <c r="G411" i="1" s="1"/>
  <c r="E410" i="1"/>
  <c r="G410" i="1" s="1"/>
  <c r="E409" i="1"/>
  <c r="G409" i="1" s="1"/>
  <c r="E408" i="1"/>
  <c r="G408" i="1" s="1"/>
  <c r="E407" i="1"/>
  <c r="G407" i="1" s="1"/>
  <c r="E406" i="1"/>
  <c r="G406" i="1" s="1"/>
  <c r="E405" i="1"/>
  <c r="G405" i="1" s="1"/>
  <c r="F401" i="1"/>
  <c r="D401" i="1"/>
  <c r="C401" i="1"/>
  <c r="E400" i="1"/>
  <c r="G400" i="1" s="1"/>
  <c r="E399" i="1"/>
  <c r="G399" i="1" s="1"/>
  <c r="E398" i="1"/>
  <c r="G398" i="1" s="1"/>
  <c r="E397" i="1"/>
  <c r="G397" i="1" s="1"/>
  <c r="E396" i="1"/>
  <c r="G396" i="1" s="1"/>
  <c r="E395" i="1"/>
  <c r="G395" i="1" s="1"/>
  <c r="E394" i="1"/>
  <c r="G394" i="1" s="1"/>
  <c r="E393" i="1"/>
  <c r="G393" i="1" s="1"/>
  <c r="E392" i="1"/>
  <c r="G392" i="1" s="1"/>
  <c r="E391" i="1"/>
  <c r="G391" i="1" s="1"/>
  <c r="E390" i="1"/>
  <c r="G390" i="1" s="1"/>
  <c r="E389" i="1"/>
  <c r="G389" i="1" s="1"/>
  <c r="E388" i="1"/>
  <c r="G388" i="1" s="1"/>
  <c r="E387" i="1"/>
  <c r="G387" i="1" s="1"/>
  <c r="E386" i="1"/>
  <c r="G386" i="1" s="1"/>
  <c r="E385" i="1"/>
  <c r="G385" i="1" s="1"/>
  <c r="E384" i="1"/>
  <c r="G384" i="1" s="1"/>
  <c r="E383" i="1"/>
  <c r="G383" i="1" s="1"/>
  <c r="E382" i="1"/>
  <c r="G382" i="1" s="1"/>
  <c r="E381" i="1"/>
  <c r="G381" i="1" s="1"/>
  <c r="E380" i="1"/>
  <c r="G380" i="1" s="1"/>
  <c r="E379" i="1"/>
  <c r="G379" i="1" s="1"/>
  <c r="E378" i="1"/>
  <c r="G378" i="1" s="1"/>
  <c r="E377" i="1"/>
  <c r="G377" i="1" s="1"/>
  <c r="E376" i="1"/>
  <c r="G376" i="1" s="1"/>
  <c r="E375" i="1"/>
  <c r="G375" i="1" s="1"/>
  <c r="E374" i="1"/>
  <c r="G374" i="1" s="1"/>
  <c r="E373" i="1"/>
  <c r="G373" i="1" s="1"/>
  <c r="E372" i="1"/>
  <c r="G372" i="1" s="1"/>
  <c r="E371" i="1"/>
  <c r="G371" i="1" s="1"/>
  <c r="E370" i="1"/>
  <c r="G370" i="1" s="1"/>
  <c r="E369" i="1"/>
  <c r="G369" i="1" s="1"/>
  <c r="E368" i="1"/>
  <c r="G368" i="1" s="1"/>
  <c r="E367" i="1"/>
  <c r="G367" i="1" s="1"/>
  <c r="E366" i="1"/>
  <c r="G366" i="1" s="1"/>
  <c r="E365" i="1"/>
  <c r="G365" i="1" s="1"/>
  <c r="F361" i="1"/>
  <c r="D361" i="1"/>
  <c r="C361" i="1"/>
  <c r="E360" i="1"/>
  <c r="G360" i="1" s="1"/>
  <c r="G359" i="1"/>
  <c r="E358" i="1"/>
  <c r="G358" i="1" s="1"/>
  <c r="E357" i="1"/>
  <c r="G357" i="1" s="1"/>
  <c r="G356" i="1"/>
  <c r="E355" i="1"/>
  <c r="G355" i="1" s="1"/>
  <c r="E354" i="1"/>
  <c r="G354" i="1" s="1"/>
  <c r="G353" i="1"/>
  <c r="E352" i="1"/>
  <c r="G352" i="1" s="1"/>
  <c r="E351" i="1"/>
  <c r="G351" i="1" s="1"/>
  <c r="E350" i="1"/>
  <c r="G350" i="1" s="1"/>
  <c r="E349" i="1"/>
  <c r="G349" i="1" s="1"/>
  <c r="E348" i="1"/>
  <c r="G348" i="1" s="1"/>
  <c r="E347" i="1"/>
  <c r="G347" i="1" s="1"/>
  <c r="E346" i="1"/>
  <c r="G346" i="1" s="1"/>
  <c r="E345" i="1"/>
  <c r="G345" i="1" s="1"/>
  <c r="E344" i="1"/>
  <c r="G344" i="1" s="1"/>
  <c r="E343" i="1"/>
  <c r="G343" i="1" s="1"/>
  <c r="E342" i="1"/>
  <c r="G342" i="1" s="1"/>
  <c r="E341" i="1"/>
  <c r="G341" i="1" s="1"/>
  <c r="E340" i="1"/>
  <c r="G340" i="1" s="1"/>
  <c r="E339" i="1"/>
  <c r="G339" i="1" s="1"/>
  <c r="G338" i="1"/>
  <c r="E337" i="1"/>
  <c r="G337" i="1" s="1"/>
  <c r="E336" i="1"/>
  <c r="G336" i="1" s="1"/>
  <c r="E335" i="1"/>
  <c r="G335" i="1" s="1"/>
  <c r="E334" i="1"/>
  <c r="G334" i="1" s="1"/>
  <c r="E333" i="1"/>
  <c r="G333" i="1" s="1"/>
  <c r="G332" i="1"/>
  <c r="E331" i="1"/>
  <c r="G331" i="1" s="1"/>
  <c r="E330" i="1"/>
  <c r="G330" i="1" s="1"/>
  <c r="E329" i="1"/>
  <c r="G329" i="1" s="1"/>
  <c r="G328" i="1"/>
  <c r="E327" i="1"/>
  <c r="G327" i="1" s="1"/>
  <c r="E326" i="1"/>
  <c r="G326" i="1" s="1"/>
  <c r="G325" i="1"/>
  <c r="F321" i="1"/>
  <c r="D321" i="1"/>
  <c r="C321" i="1"/>
  <c r="E320" i="1"/>
  <c r="G320" i="1" s="1"/>
  <c r="E319" i="1"/>
  <c r="G319" i="1" s="1"/>
  <c r="E318" i="1"/>
  <c r="G318" i="1" s="1"/>
  <c r="E317" i="1"/>
  <c r="G317" i="1" s="1"/>
  <c r="G316" i="1"/>
  <c r="E315" i="1"/>
  <c r="G315" i="1" s="1"/>
  <c r="E314" i="1"/>
  <c r="G314" i="1" s="1"/>
  <c r="E313" i="1"/>
  <c r="G313" i="1" s="1"/>
  <c r="E312" i="1"/>
  <c r="G312" i="1" s="1"/>
  <c r="E311" i="1"/>
  <c r="G311" i="1" s="1"/>
  <c r="E310" i="1"/>
  <c r="G310" i="1" s="1"/>
  <c r="E309" i="1"/>
  <c r="G309" i="1" s="1"/>
  <c r="E308" i="1"/>
  <c r="G308" i="1" s="1"/>
  <c r="E307" i="1"/>
  <c r="G307" i="1" s="1"/>
  <c r="E306" i="1"/>
  <c r="G306" i="1" s="1"/>
  <c r="E305" i="1"/>
  <c r="G305" i="1" s="1"/>
  <c r="E304" i="1"/>
  <c r="G304" i="1" s="1"/>
  <c r="E303" i="1"/>
  <c r="G303" i="1" s="1"/>
  <c r="E302" i="1"/>
  <c r="G302" i="1" s="1"/>
  <c r="E301" i="1"/>
  <c r="G301" i="1" s="1"/>
  <c r="E300" i="1"/>
  <c r="G300" i="1" s="1"/>
  <c r="E299" i="1"/>
  <c r="G299" i="1" s="1"/>
  <c r="E298" i="1"/>
  <c r="G298" i="1" s="1"/>
  <c r="E297" i="1"/>
  <c r="G297" i="1" s="1"/>
  <c r="E296" i="1"/>
  <c r="G296" i="1" s="1"/>
  <c r="E295" i="1"/>
  <c r="G295" i="1" s="1"/>
  <c r="E294" i="1"/>
  <c r="G294" i="1" s="1"/>
  <c r="E293" i="1"/>
  <c r="G293" i="1" s="1"/>
  <c r="E292" i="1"/>
  <c r="G292" i="1" s="1"/>
  <c r="E291" i="1"/>
  <c r="G291" i="1" s="1"/>
  <c r="E290" i="1"/>
  <c r="G290" i="1" s="1"/>
  <c r="E289" i="1"/>
  <c r="G289" i="1" s="1"/>
  <c r="G288" i="1"/>
  <c r="E287" i="1"/>
  <c r="G287" i="1" s="1"/>
  <c r="E286" i="1"/>
  <c r="G286" i="1" s="1"/>
  <c r="E285" i="1"/>
  <c r="G285" i="1" s="1"/>
  <c r="F281" i="1"/>
  <c r="D281" i="1"/>
  <c r="C281" i="1"/>
  <c r="E280" i="1"/>
  <c r="G280" i="1" s="1"/>
  <c r="G279" i="1"/>
  <c r="E278" i="1"/>
  <c r="G278" i="1" s="1"/>
  <c r="G277" i="1"/>
  <c r="G276" i="1"/>
  <c r="G275" i="1"/>
  <c r="G274" i="1"/>
  <c r="E273" i="1"/>
  <c r="G273" i="1" s="1"/>
  <c r="G272" i="1"/>
  <c r="G271" i="1"/>
  <c r="E270" i="1"/>
  <c r="G270" i="1" s="1"/>
  <c r="E269" i="1"/>
  <c r="G269" i="1" s="1"/>
  <c r="E268" i="1"/>
  <c r="G268" i="1" s="1"/>
  <c r="E267" i="1"/>
  <c r="G267" i="1" s="1"/>
  <c r="G266" i="1"/>
  <c r="E265" i="1"/>
  <c r="G265" i="1" s="1"/>
  <c r="G264" i="1"/>
  <c r="G263" i="1"/>
  <c r="E262" i="1"/>
  <c r="G262" i="1" s="1"/>
  <c r="G261" i="1"/>
  <c r="E260" i="1"/>
  <c r="G260" i="1" s="1"/>
  <c r="G259" i="1"/>
  <c r="G258" i="1"/>
  <c r="E257" i="1"/>
  <c r="G257" i="1" s="1"/>
  <c r="E256" i="1"/>
  <c r="G256" i="1" s="1"/>
  <c r="G255" i="1"/>
  <c r="E254" i="1"/>
  <c r="G254" i="1" s="1"/>
  <c r="E253" i="1"/>
  <c r="G253" i="1" s="1"/>
  <c r="E252" i="1"/>
  <c r="G252" i="1" s="1"/>
  <c r="E251" i="1"/>
  <c r="G251" i="1" s="1"/>
  <c r="E250" i="1"/>
  <c r="G250" i="1" s="1"/>
  <c r="G249" i="1"/>
  <c r="G248" i="1"/>
  <c r="E247" i="1"/>
  <c r="G247" i="1" s="1"/>
  <c r="E246" i="1"/>
  <c r="G246" i="1" s="1"/>
  <c r="G245" i="1"/>
  <c r="F241" i="1"/>
  <c r="D241" i="1"/>
  <c r="C241" i="1"/>
  <c r="C201" i="1" s="1"/>
  <c r="E240" i="1"/>
  <c r="G240" i="1" s="1"/>
  <c r="E239" i="1"/>
  <c r="G239" i="1" s="1"/>
  <c r="E238" i="1"/>
  <c r="G238" i="1" s="1"/>
  <c r="E237" i="1"/>
  <c r="G237" i="1" s="1"/>
  <c r="E236" i="1"/>
  <c r="G236" i="1" s="1"/>
  <c r="E235" i="1"/>
  <c r="G235" i="1" s="1"/>
  <c r="E234" i="1"/>
  <c r="G234" i="1" s="1"/>
  <c r="E233" i="1"/>
  <c r="G233" i="1" s="1"/>
  <c r="E232" i="1"/>
  <c r="G232" i="1" s="1"/>
  <c r="E231" i="1"/>
  <c r="G231" i="1" s="1"/>
  <c r="E230" i="1"/>
  <c r="G230" i="1" s="1"/>
  <c r="E229" i="1"/>
  <c r="G229" i="1" s="1"/>
  <c r="E228" i="1"/>
  <c r="G228" i="1" s="1"/>
  <c r="E227" i="1"/>
  <c r="G227" i="1" s="1"/>
  <c r="E226" i="1"/>
  <c r="G226" i="1" s="1"/>
  <c r="E225" i="1"/>
  <c r="G225" i="1" s="1"/>
  <c r="E224" i="1"/>
  <c r="G224" i="1" s="1"/>
  <c r="E223" i="1"/>
  <c r="G223" i="1" s="1"/>
  <c r="E222" i="1"/>
  <c r="G222" i="1" s="1"/>
  <c r="E221" i="1"/>
  <c r="G221" i="1" s="1"/>
  <c r="E220" i="1"/>
  <c r="G220" i="1" s="1"/>
  <c r="E219" i="1"/>
  <c r="G219" i="1" s="1"/>
  <c r="E218" i="1"/>
  <c r="G218" i="1" s="1"/>
  <c r="E217" i="1"/>
  <c r="G217" i="1" s="1"/>
  <c r="E216" i="1"/>
  <c r="G216" i="1" s="1"/>
  <c r="E215" i="1"/>
  <c r="G215" i="1" s="1"/>
  <c r="E214" i="1"/>
  <c r="G214" i="1" s="1"/>
  <c r="E213" i="1"/>
  <c r="G213" i="1" s="1"/>
  <c r="E212" i="1"/>
  <c r="G212" i="1" s="1"/>
  <c r="E211" i="1"/>
  <c r="G211" i="1" s="1"/>
  <c r="E210" i="1"/>
  <c r="G210" i="1" s="1"/>
  <c r="E209" i="1"/>
  <c r="G209" i="1" s="1"/>
  <c r="E208" i="1"/>
  <c r="G208" i="1" s="1"/>
  <c r="E207" i="1"/>
  <c r="G207" i="1" s="1"/>
  <c r="E206" i="1"/>
  <c r="G206" i="1" s="1"/>
  <c r="E205" i="1"/>
  <c r="F161" i="1"/>
  <c r="D161" i="1"/>
  <c r="C161" i="1"/>
  <c r="E160" i="1"/>
  <c r="G160" i="1" s="1"/>
  <c r="E159" i="1"/>
  <c r="G159" i="1" s="1"/>
  <c r="E158" i="1"/>
  <c r="G158" i="1" s="1"/>
  <c r="G157" i="1"/>
  <c r="E156" i="1"/>
  <c r="G156" i="1" s="1"/>
  <c r="E155" i="1"/>
  <c r="G155" i="1" s="1"/>
  <c r="E154" i="1"/>
  <c r="G154" i="1" s="1"/>
  <c r="G153" i="1"/>
  <c r="E152" i="1"/>
  <c r="G152" i="1" s="1"/>
  <c r="E151" i="1"/>
  <c r="G151" i="1" s="1"/>
  <c r="E150" i="1"/>
  <c r="G150" i="1" s="1"/>
  <c r="E149" i="1"/>
  <c r="G149" i="1" s="1"/>
  <c r="E148" i="1"/>
  <c r="G148" i="1" s="1"/>
  <c r="G147" i="1"/>
  <c r="E146" i="1"/>
  <c r="G146" i="1" s="1"/>
  <c r="E145" i="1"/>
  <c r="G145" i="1" s="1"/>
  <c r="E144" i="1"/>
  <c r="G144" i="1" s="1"/>
  <c r="G143" i="1"/>
  <c r="E142" i="1"/>
  <c r="G142" i="1" s="1"/>
  <c r="G141" i="1"/>
  <c r="E140" i="1"/>
  <c r="G140" i="1" s="1"/>
  <c r="E139" i="1"/>
  <c r="G139" i="1" s="1"/>
  <c r="E138" i="1"/>
  <c r="G138" i="1" s="1"/>
  <c r="E137" i="1"/>
  <c r="G137" i="1" s="1"/>
  <c r="G136" i="1"/>
  <c r="G135" i="1"/>
  <c r="E134" i="1"/>
  <c r="G134" i="1" s="1"/>
  <c r="E133" i="1"/>
  <c r="G133" i="1" s="1"/>
  <c r="E132" i="1"/>
  <c r="G132" i="1" s="1"/>
  <c r="E131" i="1"/>
  <c r="G131" i="1" s="1"/>
  <c r="G130" i="1"/>
  <c r="G129" i="1"/>
  <c r="G128" i="1"/>
  <c r="E127" i="1"/>
  <c r="G127" i="1" s="1"/>
  <c r="E126" i="1"/>
  <c r="G126" i="1" s="1"/>
  <c r="G125" i="1"/>
  <c r="F121" i="1"/>
  <c r="D121" i="1"/>
  <c r="C121" i="1"/>
  <c r="G120" i="1"/>
  <c r="E119" i="1"/>
  <c r="G119" i="1" s="1"/>
  <c r="E118" i="1"/>
  <c r="G118" i="1" s="1"/>
  <c r="G117" i="1"/>
  <c r="E116" i="1"/>
  <c r="G116" i="1" s="1"/>
  <c r="E115" i="1"/>
  <c r="G115" i="1" s="1"/>
  <c r="G114" i="1"/>
  <c r="G113" i="1"/>
  <c r="E112" i="1"/>
  <c r="G112" i="1" s="1"/>
  <c r="E111" i="1"/>
  <c r="G111" i="1" s="1"/>
  <c r="E110" i="1"/>
  <c r="G110" i="1" s="1"/>
  <c r="G109" i="1"/>
  <c r="E108" i="1"/>
  <c r="G108" i="1" s="1"/>
  <c r="G107" i="1"/>
  <c r="E106" i="1"/>
  <c r="G106" i="1" s="1"/>
  <c r="E105" i="1"/>
  <c r="G105" i="1" s="1"/>
  <c r="G104" i="1"/>
  <c r="G103" i="1"/>
  <c r="E102" i="1"/>
  <c r="G102" i="1" s="1"/>
  <c r="G101" i="1"/>
  <c r="G100" i="1"/>
  <c r="G99" i="1"/>
  <c r="E98" i="1"/>
  <c r="G98" i="1" s="1"/>
  <c r="E97" i="1"/>
  <c r="G97" i="1" s="1"/>
  <c r="E96" i="1"/>
  <c r="G96" i="1" s="1"/>
  <c r="E95" i="1"/>
  <c r="G95" i="1" s="1"/>
  <c r="E94" i="1"/>
  <c r="G94" i="1" s="1"/>
  <c r="E93" i="1"/>
  <c r="G93" i="1" s="1"/>
  <c r="E92" i="1"/>
  <c r="G92" i="1" s="1"/>
  <c r="E91" i="1"/>
  <c r="G91" i="1" s="1"/>
  <c r="E90" i="1"/>
  <c r="G90" i="1" s="1"/>
  <c r="G89" i="1"/>
  <c r="G88" i="1"/>
  <c r="E87" i="1"/>
  <c r="G87" i="1" s="1"/>
  <c r="E86" i="1"/>
  <c r="G86" i="1" s="1"/>
  <c r="G85" i="1"/>
  <c r="F80" i="1"/>
  <c r="D80" i="1"/>
  <c r="C80" i="1"/>
  <c r="G79" i="1"/>
  <c r="E78" i="1"/>
  <c r="G78" i="1" s="1"/>
  <c r="E77" i="1"/>
  <c r="G77" i="1" s="1"/>
  <c r="G76" i="1"/>
  <c r="E75" i="1"/>
  <c r="G75" i="1" s="1"/>
  <c r="E74" i="1"/>
  <c r="G74" i="1" s="1"/>
  <c r="G73" i="1"/>
  <c r="G72" i="1"/>
  <c r="E71" i="1"/>
  <c r="G71" i="1" s="1"/>
  <c r="E70" i="1"/>
  <c r="G70" i="1" s="1"/>
  <c r="E69" i="1"/>
  <c r="G69" i="1" s="1"/>
  <c r="E68" i="1"/>
  <c r="G68" i="1" s="1"/>
  <c r="E67" i="1"/>
  <c r="G67" i="1" s="1"/>
  <c r="G66" i="1"/>
  <c r="G65" i="1"/>
  <c r="E64" i="1"/>
  <c r="G64" i="1" s="1"/>
  <c r="G63" i="1"/>
  <c r="E62" i="1"/>
  <c r="G62" i="1" s="1"/>
  <c r="G61" i="1"/>
  <c r="G60" i="1"/>
  <c r="E59" i="1"/>
  <c r="G59" i="1" s="1"/>
  <c r="E58" i="1"/>
  <c r="G58" i="1" s="1"/>
  <c r="G57" i="1"/>
  <c r="E56" i="1"/>
  <c r="G56" i="1" s="1"/>
  <c r="E55" i="1"/>
  <c r="G55" i="1" s="1"/>
  <c r="E54" i="1"/>
  <c r="G54" i="1" s="1"/>
  <c r="G53" i="1"/>
  <c r="E52" i="1"/>
  <c r="G52" i="1" s="1"/>
  <c r="E51" i="1"/>
  <c r="G51" i="1" s="1"/>
  <c r="E50" i="1"/>
  <c r="G50" i="1" s="1"/>
  <c r="G49" i="1"/>
  <c r="G48" i="1"/>
  <c r="E47" i="1"/>
  <c r="G47" i="1" s="1"/>
  <c r="E46" i="1"/>
  <c r="G46" i="1" s="1"/>
  <c r="E45" i="1"/>
  <c r="G45" i="1" s="1"/>
  <c r="G44" i="1"/>
  <c r="E662" i="1" l="1"/>
  <c r="G662" i="1" s="1"/>
  <c r="E837" i="1"/>
  <c r="G837" i="1" s="1"/>
  <c r="E891" i="1"/>
  <c r="G891" i="1" s="1"/>
  <c r="E121" i="1"/>
  <c r="E161" i="1"/>
  <c r="G161" i="1" s="1"/>
  <c r="E401" i="1"/>
  <c r="G401" i="1" s="1"/>
  <c r="E635" i="1"/>
  <c r="E241" i="1"/>
  <c r="F201" i="1" s="1"/>
  <c r="G121" i="1"/>
  <c r="E80" i="1"/>
  <c r="G80" i="1" s="1"/>
  <c r="G205" i="1"/>
  <c r="E281" i="1"/>
  <c r="G281" i="1" s="1"/>
  <c r="E321" i="1"/>
  <c r="G321" i="1" s="1"/>
  <c r="E481" i="1"/>
  <c r="G481" i="1" s="1"/>
  <c r="E607" i="1"/>
  <c r="G607" i="1" s="1"/>
  <c r="G635" i="1"/>
  <c r="E729" i="1"/>
  <c r="F702" i="1" s="1"/>
  <c r="E756" i="1"/>
  <c r="G756" i="1" s="1"/>
  <c r="E783" i="1"/>
  <c r="G783" i="1" s="1"/>
  <c r="E810" i="1"/>
  <c r="G810" i="1" s="1"/>
  <c r="E864" i="1"/>
  <c r="G864" i="1" s="1"/>
  <c r="E945" i="1"/>
  <c r="G945" i="1" s="1"/>
  <c r="E361" i="1"/>
  <c r="G361" i="1" s="1"/>
  <c r="E441" i="1"/>
  <c r="G441" i="1" s="1"/>
  <c r="E561" i="1"/>
  <c r="G561" i="1" s="1"/>
  <c r="G729" i="1" l="1"/>
  <c r="G241" i="1"/>
  <c r="D702" i="1"/>
  <c r="E702" i="1" s="1"/>
  <c r="G702" i="1" s="1"/>
  <c r="D201" i="1"/>
  <c r="E201" i="1" s="1"/>
  <c r="G201" i="1" s="1"/>
  <c r="C26" i="1"/>
</calcChain>
</file>

<file path=xl/sharedStrings.xml><?xml version="1.0" encoding="utf-8"?>
<sst xmlns="http://schemas.openxmlformats.org/spreadsheetml/2006/main" count="1085" uniqueCount="72">
  <si>
    <t xml:space="preserve">State </t>
  </si>
  <si>
    <t>Ondo</t>
  </si>
  <si>
    <t>Gratuity</t>
  </si>
  <si>
    <t>Ekiti</t>
  </si>
  <si>
    <t>Ogun</t>
  </si>
  <si>
    <t>Osun</t>
  </si>
  <si>
    <t>Akwa Ibom</t>
  </si>
  <si>
    <t>Anambra</t>
  </si>
  <si>
    <t>Niger</t>
  </si>
  <si>
    <t>Adamawa</t>
  </si>
  <si>
    <t>Katsina</t>
  </si>
  <si>
    <t xml:space="preserve">Kano </t>
  </si>
  <si>
    <t>Borno</t>
  </si>
  <si>
    <t>Nasarawa</t>
  </si>
  <si>
    <t>S/N</t>
  </si>
  <si>
    <t>States</t>
  </si>
  <si>
    <t>PAYE</t>
  </si>
  <si>
    <t>Direct
Assessment</t>
  </si>
  <si>
    <t>Total Other Taxes</t>
  </si>
  <si>
    <t>Road
Tax</t>
  </si>
  <si>
    <t>Total Tax 
Revenue</t>
  </si>
  <si>
    <t>Abia</t>
  </si>
  <si>
    <t xml:space="preserve">Akwa Ibom </t>
  </si>
  <si>
    <t xml:space="preserve">Anambra </t>
  </si>
  <si>
    <t>Bauchi</t>
  </si>
  <si>
    <t>Bayelsa</t>
  </si>
  <si>
    <t xml:space="preserve">Benue </t>
  </si>
  <si>
    <t xml:space="preserve">Borno </t>
  </si>
  <si>
    <t>Cross River</t>
  </si>
  <si>
    <t xml:space="preserve">Delta </t>
  </si>
  <si>
    <t xml:space="preserve">Ebonyi </t>
  </si>
  <si>
    <t>Edo</t>
  </si>
  <si>
    <t xml:space="preserve">Ekiti </t>
  </si>
  <si>
    <t>Enugu</t>
  </si>
  <si>
    <t>Gombe</t>
  </si>
  <si>
    <t>Imo</t>
  </si>
  <si>
    <t>Jigawa</t>
  </si>
  <si>
    <t>Kaduna</t>
  </si>
  <si>
    <t>Kano</t>
  </si>
  <si>
    <t xml:space="preserve">Katsina </t>
  </si>
  <si>
    <t xml:space="preserve">Kebbi </t>
  </si>
  <si>
    <t>Kogi</t>
  </si>
  <si>
    <t xml:space="preserve">Kwara </t>
  </si>
  <si>
    <t>Lagos</t>
  </si>
  <si>
    <t xml:space="preserve">Niger </t>
  </si>
  <si>
    <t xml:space="preserve">Ogun </t>
  </si>
  <si>
    <t xml:space="preserve">Ondo </t>
  </si>
  <si>
    <t xml:space="preserve">Osun </t>
  </si>
  <si>
    <t xml:space="preserve">Oyo </t>
  </si>
  <si>
    <t>Plateau</t>
  </si>
  <si>
    <t>Rivers</t>
  </si>
  <si>
    <t xml:space="preserve">Sokoto </t>
  </si>
  <si>
    <t>Taraba</t>
  </si>
  <si>
    <t>Yobe</t>
  </si>
  <si>
    <t>Zamfara</t>
  </si>
  <si>
    <t>Total</t>
  </si>
  <si>
    <t>Years</t>
  </si>
  <si>
    <t>Benue</t>
  </si>
  <si>
    <t xml:space="preserve">Cross Rivers </t>
  </si>
  <si>
    <t xml:space="preserve">Bayelsa </t>
  </si>
  <si>
    <t>Delta</t>
  </si>
  <si>
    <t>Kwara</t>
  </si>
  <si>
    <t>Kebbi</t>
  </si>
  <si>
    <t>Ebonyi</t>
  </si>
  <si>
    <t xml:space="preserve">PAYE in Billions </t>
  </si>
  <si>
    <t>DATA FOR PAYE BACKLOG</t>
  </si>
  <si>
    <t>ALL STATES</t>
  </si>
  <si>
    <t>23 STATES ONLY</t>
  </si>
  <si>
    <t>Total Gratuities &amp; 
Pensions Liabilities as at 
2022</t>
  </si>
  <si>
    <t>Collected 
PAYE 2010
-2022</t>
  </si>
  <si>
    <t xml:space="preserve">Liabilities of Retirement
Benefits in Billions </t>
  </si>
  <si>
    <t xml:space="preserve">Collected PAYE in 
Billions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</si>
</sst>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rgb="FF92D050"/>
      <name val="Times New Roman"/>
      <family val="1"/>
    </font>
    <font>
      <sz val="11"/>
      <color rgb="FF92D050"/>
      <name val="Calibri"/>
      <family val="2"/>
      <scheme val="minor"/>
    </font>
    <font>
      <sz val="12"/>
      <color rgb="FF92D050"/>
      <name val="Times New Roman"/>
      <family val="1"/>
    </font>
    <font>
      <b/>
      <sz val="12"/>
      <color rgb="FF92D050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3" fontId="1" fillId="0" borderId="0" xfId="0" applyNumberFormat="1" applyFont="1"/>
    <xf numFmtId="0" fontId="2" fillId="0" borderId="0" xfId="0" applyFont="1"/>
    <xf numFmtId="164" fontId="1" fillId="0" borderId="0" xfId="0" applyNumberFormat="1" applyFont="1"/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wrapText="1"/>
    </xf>
    <xf numFmtId="43" fontId="1" fillId="0" borderId="0" xfId="1" applyFont="1"/>
    <xf numFmtId="43" fontId="1" fillId="0" borderId="0" xfId="1" applyFont="1" applyAlignment="1">
      <alignment horizontal="right"/>
    </xf>
    <xf numFmtId="4" fontId="2" fillId="0" borderId="0" xfId="0" applyNumberFormat="1" applyFont="1"/>
    <xf numFmtId="43" fontId="2" fillId="0" borderId="0" xfId="1" applyFont="1"/>
    <xf numFmtId="0" fontId="2" fillId="0" borderId="0" xfId="0" applyFont="1" applyAlignment="1">
      <alignment horizontal="center"/>
    </xf>
    <xf numFmtId="164" fontId="2" fillId="0" borderId="0" xfId="0" applyNumberFormat="1" applyFont="1"/>
    <xf numFmtId="4" fontId="1" fillId="0" borderId="0" xfId="0" applyNumberFormat="1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Alignment="1">
      <alignment horizontal="center"/>
    </xf>
    <xf numFmtId="2" fontId="1" fillId="0" borderId="0" xfId="0" applyNumberFormat="1" applyFont="1" applyAlignment="1">
      <alignment horizontal="center"/>
    </xf>
    <xf numFmtId="43" fontId="1" fillId="0" borderId="0" xfId="0" applyNumberFormat="1" applyFont="1" applyAlignment="1">
      <alignment horizontal="right" indent="1"/>
    </xf>
    <xf numFmtId="1" fontId="1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wrapText="1"/>
    </xf>
    <xf numFmtId="43" fontId="6" fillId="0" borderId="0" xfId="1" applyFont="1"/>
    <xf numFmtId="4" fontId="6" fillId="0" borderId="0" xfId="0" applyNumberFormat="1" applyFont="1"/>
    <xf numFmtId="3" fontId="6" fillId="0" borderId="0" xfId="0" applyNumberFormat="1" applyFont="1"/>
    <xf numFmtId="43" fontId="6" fillId="0" borderId="0" xfId="1" applyFont="1" applyAlignment="1">
      <alignment horizontal="right"/>
    </xf>
    <xf numFmtId="0" fontId="7" fillId="0" borderId="0" xfId="0" applyFont="1"/>
    <xf numFmtId="4" fontId="7" fillId="0" borderId="0" xfId="0" applyNumberFormat="1" applyFont="1"/>
    <xf numFmtId="43" fontId="7" fillId="0" borderId="0" xfId="1" applyFont="1"/>
    <xf numFmtId="164" fontId="7" fillId="0" borderId="0" xfId="0" applyNumberFormat="1" applyFont="1"/>
    <xf numFmtId="4" fontId="6" fillId="0" borderId="0" xfId="0" applyNumberFormat="1" applyFont="1" applyAlignment="1">
      <alignment horizontal="right"/>
    </xf>
    <xf numFmtId="43" fontId="7" fillId="0" borderId="0" xfId="1" applyFont="1" applyAlignment="1">
      <alignment horizontal="right"/>
    </xf>
    <xf numFmtId="164" fontId="6" fillId="0" borderId="0" xfId="0" applyNumberFormat="1" applyFont="1"/>
    <xf numFmtId="0" fontId="2" fillId="0" borderId="0" xfId="0" applyFont="1" applyAlignment="1">
      <alignment horizontal="center" wrapText="1"/>
    </xf>
    <xf numFmtId="165" fontId="0" fillId="0" borderId="0" xfId="1" applyNumberFormat="1" applyFont="1"/>
    <xf numFmtId="165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1" fillId="0" borderId="0" xfId="1" applyNumberFormat="1" applyFont="1"/>
    <xf numFmtId="165" fontId="1" fillId="0" borderId="0" xfId="1" applyNumberFormat="1" applyFont="1" applyAlignment="1">
      <alignment horizontal="left"/>
    </xf>
    <xf numFmtId="43" fontId="0" fillId="0" borderId="0" xfId="0" applyNumberFormat="1"/>
    <xf numFmtId="165" fontId="1" fillId="0" borderId="0" xfId="0" applyNumberFormat="1" applyFont="1"/>
    <xf numFmtId="0" fontId="8" fillId="0" borderId="0" xfId="0" applyFont="1" applyAlignment="1">
      <alignment horizontal="right"/>
    </xf>
    <xf numFmtId="0" fontId="8" fillId="0" borderId="0" xfId="0" applyFont="1"/>
    <xf numFmtId="1" fontId="8" fillId="0" borderId="0" xfId="0" applyNumberFormat="1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0" applyFont="1"/>
    <xf numFmtId="2" fontId="0" fillId="0" borderId="0" xfId="0" applyNumberFormat="1"/>
    <xf numFmtId="4" fontId="0" fillId="0" borderId="0" xfId="0" applyNumberFormat="1"/>
    <xf numFmtId="43" fontId="1" fillId="0" borderId="0" xfId="1" applyFont="1" applyAlignment="1">
      <alignment horizontal="left"/>
    </xf>
    <xf numFmtId="1" fontId="0" fillId="0" borderId="0" xfId="0" applyNumberForma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Trends</a:t>
            </a:r>
            <a:r>
              <a:rPr lang="en-US" sz="12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of PAYE Tax Collected by the 36 States of Nigeria 2010-2022</a:t>
            </a:r>
            <a:endParaRPr lang="en-US" sz="12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11886928768051"/>
          <c:y val="0.13930516431924883"/>
          <c:w val="0.84867641544806904"/>
          <c:h val="0.73225063768437393"/>
        </c:manualLayout>
      </c:layout>
      <c:lineChart>
        <c:grouping val="standard"/>
        <c:varyColors val="0"/>
        <c:ser>
          <c:idx val="0"/>
          <c:order val="0"/>
          <c:tx>
            <c:v>PAYE in Billions of Naira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Sheet1!$I$3:$I$15</c:f>
              <c:numCache>
                <c:formatCode>General</c:formatCode>
                <c:ptCount val="1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numCache>
            </c:numRef>
          </c:cat>
          <c:val>
            <c:numRef>
              <c:f>Sheet1!$J$3:$J$15</c:f>
              <c:numCache>
                <c:formatCode>0</c:formatCode>
                <c:ptCount val="13"/>
                <c:pt idx="0">
                  <c:v>210.65058492275</c:v>
                </c:pt>
                <c:pt idx="1">
                  <c:v>274.81960240151</c:v>
                </c:pt>
                <c:pt idx="2">
                  <c:v>366.31182321795001</c:v>
                </c:pt>
                <c:pt idx="3">
                  <c:v>381.93140057644541</c:v>
                </c:pt>
                <c:pt idx="4">
                  <c:v>401.90613551135999</c:v>
                </c:pt>
                <c:pt idx="5">
                  <c:v>289.44122336546002</c:v>
                </c:pt>
                <c:pt idx="6">
                  <c:v>403.24548201544007</c:v>
                </c:pt>
                <c:pt idx="7">
                  <c:v>448.19571054608002</c:v>
                </c:pt>
                <c:pt idx="8">
                  <c:v>603.44205899698011</c:v>
                </c:pt>
                <c:pt idx="9">
                  <c:v>737.66521194333006</c:v>
                </c:pt>
                <c:pt idx="10">
                  <c:v>760.03873548861998</c:v>
                </c:pt>
                <c:pt idx="11">
                  <c:v>830.56539502749001</c:v>
                </c:pt>
                <c:pt idx="12">
                  <c:v>901.09205456635993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B4-4022-A231-EC4107E1FC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4898408"/>
        <c:axId val="414900376"/>
      </c:lineChart>
      <c:catAx>
        <c:axId val="414898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4900376"/>
        <c:crosses val="autoZero"/>
        <c:auto val="1"/>
        <c:lblAlgn val="ctr"/>
        <c:lblOffset val="100"/>
        <c:noMultiLvlLbl val="0"/>
      </c:catAx>
      <c:valAx>
        <c:axId val="414900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PAYE in Billions of Naira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4898408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Trends of PAYE Tax Collected by 23 States in Nigeria 2010-2022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PAYE by 23 States 2010-2022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Sheet1!$H$23:$H$35</c:f>
              <c:numCache>
                <c:formatCode>General</c:formatCode>
                <c:ptCount val="1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numCache>
            </c:numRef>
          </c:cat>
          <c:val>
            <c:numRef>
              <c:f>Sheet1!$I$23:$I$35</c:f>
              <c:numCache>
                <c:formatCode>0</c:formatCode>
                <c:ptCount val="13"/>
                <c:pt idx="0">
                  <c:v>192.30255186554999</c:v>
                </c:pt>
                <c:pt idx="1">
                  <c:v>249.99591735817</c:v>
                </c:pt>
                <c:pt idx="2">
                  <c:v>341.90214382210996</c:v>
                </c:pt>
                <c:pt idx="3">
                  <c:v>335.26652978853076</c:v>
                </c:pt>
                <c:pt idx="4">
                  <c:v>352.80072586397006</c:v>
                </c:pt>
                <c:pt idx="5">
                  <c:v>257.07696602431002</c:v>
                </c:pt>
                <c:pt idx="6">
                  <c:v>350.8767407486601</c:v>
                </c:pt>
                <c:pt idx="7">
                  <c:v>391.29394100712994</c:v>
                </c:pt>
                <c:pt idx="8">
                  <c:v>534.88342562175001</c:v>
                </c:pt>
                <c:pt idx="9">
                  <c:v>646.13545410228005</c:v>
                </c:pt>
                <c:pt idx="10">
                  <c:v>658.80511934549986</c:v>
                </c:pt>
                <c:pt idx="11">
                  <c:v>830.56539502749001</c:v>
                </c:pt>
                <c:pt idx="12">
                  <c:v>793.59691285682004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2E-4EA2-849B-C46A8AFF9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6489424"/>
        <c:axId val="346492048"/>
      </c:lineChart>
      <c:catAx>
        <c:axId val="34648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46492048"/>
        <c:crosses val="autoZero"/>
        <c:auto val="1"/>
        <c:lblAlgn val="ctr"/>
        <c:lblOffset val="100"/>
        <c:noMultiLvlLbl val="0"/>
      </c:catAx>
      <c:valAx>
        <c:axId val="346492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PAYE Collections in Billions of Naira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46489424"/>
        <c:crosses val="autoZero"/>
        <c:crossBetween val="between"/>
      </c:valAx>
      <c:spPr>
        <a:solidFill>
          <a:schemeClr val="accent4">
            <a:lumMod val="20000"/>
            <a:lumOff val="80000"/>
          </a:schemeClr>
        </a:solidFill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PAYE Tax Collections by 23 States Compared Gratuities &amp; Pensions Liabilities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4732991686386374E-2"/>
          <c:y val="0.1732715200274591"/>
          <c:w val="0.97526700831361368"/>
          <c:h val="0.6631563790395557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0583-4B59-B274-C882AD6805CB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10F7-4B09-9C0C-2DC30E24F4D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Sheet1!$H$43:$I$43</c:f>
              <c:strCache>
                <c:ptCount val="2"/>
                <c:pt idx="0">
                  <c:v>Total Gratuities &amp; 
Pensions Liabilities as at 
2022</c:v>
                </c:pt>
                <c:pt idx="1">
                  <c:v>Collected 
PAYE 2010
-2022</c:v>
                </c:pt>
              </c:strCache>
            </c:strRef>
          </c:cat>
          <c:val>
            <c:numRef>
              <c:f>Sheet1!$H$44:$I$44</c:f>
              <c:numCache>
                <c:formatCode>#,##0.00</c:formatCode>
                <c:ptCount val="2"/>
                <c:pt idx="0" formatCode="0.00">
                  <c:v>836.4</c:v>
                </c:pt>
                <c:pt idx="1">
                  <c:v>5672.19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F7-4B09-9C0C-2DC30E24F4D5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4055586470153831"/>
          <c:w val="0.99001049160406107"/>
          <c:h val="0.15118820402941455"/>
        </c:manualLayout>
      </c:layout>
      <c:overlay val="0"/>
      <c:spPr>
        <a:noFill/>
        <a:ln>
          <a:solidFill>
            <a:srgbClr val="00B05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B32F0507-5B9C-4655-B546-09E7A84FDB38}" type="doc">
      <dgm:prSet loTypeId="urn:microsoft.com/office/officeart/2005/8/layout/radial4" loCatId="relationship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0A537E8F-5E36-4430-9823-4A62CBB21853}">
      <dgm:prSet phldrT="[Text]" custT="1"/>
      <dgm:spPr/>
      <dgm:t>
        <a:bodyPr/>
        <a:lstStyle/>
        <a:p>
          <a:pPr algn="ctr"/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PAYE tax as solution to backlog of retirees benefits </a:t>
          </a:r>
        </a:p>
      </dgm:t>
    </dgm:pt>
    <dgm:pt modelId="{B303D909-1840-433F-9AF3-C0973FF45BD9}" type="parTrans" cxnId="{5A4BDF4A-D551-4DC4-969B-60BBE2BC9F78}">
      <dgm:prSet/>
      <dgm:spPr/>
      <dgm:t>
        <a:bodyPr/>
        <a:lstStyle/>
        <a:p>
          <a:endParaRPr lang="en-US"/>
        </a:p>
      </dgm:t>
    </dgm:pt>
    <dgm:pt modelId="{FED862E4-9293-44DD-B43B-9A00C506C6A7}" type="sibTrans" cxnId="{5A4BDF4A-D551-4DC4-969B-60BBE2BC9F78}">
      <dgm:prSet/>
      <dgm:spPr/>
      <dgm:t>
        <a:bodyPr/>
        <a:lstStyle/>
        <a:p>
          <a:endParaRPr lang="en-US"/>
        </a:p>
      </dgm:t>
    </dgm:pt>
    <dgm:pt modelId="{A1E8CA40-59FD-49B1-85A9-6A6E5E9A4FEA}">
      <dgm:prSet phldrT="[Text]" custT="1"/>
      <dgm:spPr/>
      <dgm:t>
        <a:bodyPr/>
        <a:lstStyle/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Burges's Activity Theory </a:t>
          </a:r>
        </a:p>
      </dgm:t>
    </dgm:pt>
    <dgm:pt modelId="{D4863721-99A1-4814-8BDF-7026BBAC6056}" type="parTrans" cxnId="{24B9353E-4A63-4EA7-A1D5-ED884A924A29}">
      <dgm:prSet/>
      <dgm:spPr/>
      <dgm:t>
        <a:bodyPr/>
        <a:lstStyle/>
        <a:p>
          <a:endParaRPr lang="en-US"/>
        </a:p>
      </dgm:t>
    </dgm:pt>
    <dgm:pt modelId="{F00B0D26-7890-42A2-B5B5-456CA29259E9}" type="sibTrans" cxnId="{24B9353E-4A63-4EA7-A1D5-ED884A924A29}">
      <dgm:prSet/>
      <dgm:spPr/>
      <dgm:t>
        <a:bodyPr/>
        <a:lstStyle/>
        <a:p>
          <a:endParaRPr lang="en-US"/>
        </a:p>
      </dgm:t>
    </dgm:pt>
    <dgm:pt modelId="{E08443F3-949F-4F9A-B37D-EC8F72113585}">
      <dgm:prSet phldrT="[Text]" custT="1"/>
      <dgm:spPr/>
      <dgm:t>
        <a:bodyPr/>
        <a:lstStyle/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Public Policy Analytical Framework</a:t>
          </a:r>
        </a:p>
      </dgm:t>
    </dgm:pt>
    <dgm:pt modelId="{93696937-B98E-4E2A-9382-A5692B3EB746}" type="parTrans" cxnId="{26671590-38A9-4B0C-B115-45417FAF58EF}">
      <dgm:prSet/>
      <dgm:spPr/>
      <dgm:t>
        <a:bodyPr/>
        <a:lstStyle/>
        <a:p>
          <a:endParaRPr lang="en-US"/>
        </a:p>
      </dgm:t>
    </dgm:pt>
    <dgm:pt modelId="{B07DA709-6FFE-439A-85CD-18765EDAA33E}" type="sibTrans" cxnId="{26671590-38A9-4B0C-B115-45417FAF58EF}">
      <dgm:prSet/>
      <dgm:spPr/>
      <dgm:t>
        <a:bodyPr/>
        <a:lstStyle/>
        <a:p>
          <a:endParaRPr lang="en-US"/>
        </a:p>
      </dgm:t>
    </dgm:pt>
    <dgm:pt modelId="{2F5589FB-35DC-4A68-9816-47CA83AB5099}" type="pres">
      <dgm:prSet presAssocID="{B32F0507-5B9C-4655-B546-09E7A84FDB38}" presName="cycle" presStyleCnt="0">
        <dgm:presLayoutVars>
          <dgm:chMax val="1"/>
          <dgm:dir/>
          <dgm:animLvl val="ctr"/>
          <dgm:resizeHandles val="exact"/>
        </dgm:presLayoutVars>
      </dgm:prSet>
      <dgm:spPr/>
      <dgm:t>
        <a:bodyPr/>
        <a:lstStyle/>
        <a:p>
          <a:endParaRPr lang="en-US"/>
        </a:p>
      </dgm:t>
    </dgm:pt>
    <dgm:pt modelId="{754A847D-1A87-463C-BAF3-0173F61833A1}" type="pres">
      <dgm:prSet presAssocID="{0A537E8F-5E36-4430-9823-4A62CBB21853}" presName="centerShape" presStyleLbl="node0" presStyleIdx="0" presStyleCnt="1"/>
      <dgm:spPr/>
      <dgm:t>
        <a:bodyPr/>
        <a:lstStyle/>
        <a:p>
          <a:endParaRPr lang="en-US"/>
        </a:p>
      </dgm:t>
    </dgm:pt>
    <dgm:pt modelId="{22CE5925-9889-49B1-8702-646F0063F129}" type="pres">
      <dgm:prSet presAssocID="{D4863721-99A1-4814-8BDF-7026BBAC6056}" presName="parTrans" presStyleLbl="bgSibTrans2D1" presStyleIdx="0" presStyleCnt="2" custScaleX="116108"/>
      <dgm:spPr/>
      <dgm:t>
        <a:bodyPr/>
        <a:lstStyle/>
        <a:p>
          <a:endParaRPr lang="en-US"/>
        </a:p>
      </dgm:t>
    </dgm:pt>
    <dgm:pt modelId="{19736098-7575-47C7-9718-6748D5944FD5}" type="pres">
      <dgm:prSet presAssocID="{A1E8CA40-59FD-49B1-85A9-6A6E5E9A4FEA}" presName="node" presStyleLbl="node1" presStyleIdx="0" presStyleCnt="2">
        <dgm:presLayoutVars>
          <dgm:bulletEnabled val="1"/>
        </dgm:presLayoutVars>
      </dgm:prSet>
      <dgm:spPr/>
      <dgm:t>
        <a:bodyPr/>
        <a:lstStyle/>
        <a:p>
          <a:endParaRPr lang="en-US"/>
        </a:p>
      </dgm:t>
    </dgm:pt>
    <dgm:pt modelId="{6E1B9A7B-47E2-452A-A6BE-D47847428602}" type="pres">
      <dgm:prSet presAssocID="{93696937-B98E-4E2A-9382-A5692B3EB746}" presName="parTrans" presStyleLbl="bgSibTrans2D1" presStyleIdx="1" presStyleCnt="2" custLinFactNeighborX="-4922" custLinFactNeighborY="25476"/>
      <dgm:spPr/>
      <dgm:t>
        <a:bodyPr/>
        <a:lstStyle/>
        <a:p>
          <a:endParaRPr lang="en-US"/>
        </a:p>
      </dgm:t>
    </dgm:pt>
    <dgm:pt modelId="{A3A7569B-6F23-4039-B7BB-365B65E20648}" type="pres">
      <dgm:prSet presAssocID="{E08443F3-949F-4F9A-B37D-EC8F72113585}" presName="node" presStyleLbl="node1" presStyleIdx="1" presStyleCnt="2">
        <dgm:presLayoutVars>
          <dgm:bulletEnabled val="1"/>
        </dgm:presLayoutVars>
      </dgm:prSet>
      <dgm:spPr/>
      <dgm:t>
        <a:bodyPr/>
        <a:lstStyle/>
        <a:p>
          <a:endParaRPr lang="en-US"/>
        </a:p>
      </dgm:t>
    </dgm:pt>
  </dgm:ptLst>
  <dgm:cxnLst>
    <dgm:cxn modelId="{0889256F-7284-4A49-BB99-6C818EF0104C}" type="presOf" srcId="{0A537E8F-5E36-4430-9823-4A62CBB21853}" destId="{754A847D-1A87-463C-BAF3-0173F61833A1}" srcOrd="0" destOrd="0" presId="urn:microsoft.com/office/officeart/2005/8/layout/radial4"/>
    <dgm:cxn modelId="{98CE0203-3BD8-4B79-B7FD-3915469442A1}" type="presOf" srcId="{B32F0507-5B9C-4655-B546-09E7A84FDB38}" destId="{2F5589FB-35DC-4A68-9816-47CA83AB5099}" srcOrd="0" destOrd="0" presId="urn:microsoft.com/office/officeart/2005/8/layout/radial4"/>
    <dgm:cxn modelId="{24B9353E-4A63-4EA7-A1D5-ED884A924A29}" srcId="{0A537E8F-5E36-4430-9823-4A62CBB21853}" destId="{A1E8CA40-59FD-49B1-85A9-6A6E5E9A4FEA}" srcOrd="0" destOrd="0" parTransId="{D4863721-99A1-4814-8BDF-7026BBAC6056}" sibTransId="{F00B0D26-7890-42A2-B5B5-456CA29259E9}"/>
    <dgm:cxn modelId="{26671590-38A9-4B0C-B115-45417FAF58EF}" srcId="{0A537E8F-5E36-4430-9823-4A62CBB21853}" destId="{E08443F3-949F-4F9A-B37D-EC8F72113585}" srcOrd="1" destOrd="0" parTransId="{93696937-B98E-4E2A-9382-A5692B3EB746}" sibTransId="{B07DA709-6FFE-439A-85CD-18765EDAA33E}"/>
    <dgm:cxn modelId="{9D2AD6A8-8B08-4E58-930E-481F1B530055}" type="presOf" srcId="{E08443F3-949F-4F9A-B37D-EC8F72113585}" destId="{A3A7569B-6F23-4039-B7BB-365B65E20648}" srcOrd="0" destOrd="0" presId="urn:microsoft.com/office/officeart/2005/8/layout/radial4"/>
    <dgm:cxn modelId="{5EB24E31-AA1A-44E0-8ED0-271584EE9E8B}" type="presOf" srcId="{D4863721-99A1-4814-8BDF-7026BBAC6056}" destId="{22CE5925-9889-49B1-8702-646F0063F129}" srcOrd="0" destOrd="0" presId="urn:microsoft.com/office/officeart/2005/8/layout/radial4"/>
    <dgm:cxn modelId="{931DFA7F-771B-4824-AE82-48721BF735D3}" type="presOf" srcId="{A1E8CA40-59FD-49B1-85A9-6A6E5E9A4FEA}" destId="{19736098-7575-47C7-9718-6748D5944FD5}" srcOrd="0" destOrd="0" presId="urn:microsoft.com/office/officeart/2005/8/layout/radial4"/>
    <dgm:cxn modelId="{82E674E3-20B0-4E7A-87F1-8B7D21083B35}" type="presOf" srcId="{93696937-B98E-4E2A-9382-A5692B3EB746}" destId="{6E1B9A7B-47E2-452A-A6BE-D47847428602}" srcOrd="0" destOrd="0" presId="urn:microsoft.com/office/officeart/2005/8/layout/radial4"/>
    <dgm:cxn modelId="{5A4BDF4A-D551-4DC4-969B-60BBE2BC9F78}" srcId="{B32F0507-5B9C-4655-B546-09E7A84FDB38}" destId="{0A537E8F-5E36-4430-9823-4A62CBB21853}" srcOrd="0" destOrd="0" parTransId="{B303D909-1840-433F-9AF3-C0973FF45BD9}" sibTransId="{FED862E4-9293-44DD-B43B-9A00C506C6A7}"/>
    <dgm:cxn modelId="{8CE066FF-8FCE-4D2E-87B8-FF5358FC3D97}" type="presParOf" srcId="{2F5589FB-35DC-4A68-9816-47CA83AB5099}" destId="{754A847D-1A87-463C-BAF3-0173F61833A1}" srcOrd="0" destOrd="0" presId="urn:microsoft.com/office/officeart/2005/8/layout/radial4"/>
    <dgm:cxn modelId="{0BF8184E-E2CF-414F-BE57-000EF5E48E93}" type="presParOf" srcId="{2F5589FB-35DC-4A68-9816-47CA83AB5099}" destId="{22CE5925-9889-49B1-8702-646F0063F129}" srcOrd="1" destOrd="0" presId="urn:microsoft.com/office/officeart/2005/8/layout/radial4"/>
    <dgm:cxn modelId="{F48AC75C-7E2D-41FE-8CF4-22F186D80220}" type="presParOf" srcId="{2F5589FB-35DC-4A68-9816-47CA83AB5099}" destId="{19736098-7575-47C7-9718-6748D5944FD5}" srcOrd="2" destOrd="0" presId="urn:microsoft.com/office/officeart/2005/8/layout/radial4"/>
    <dgm:cxn modelId="{93E1428C-4DCB-40D0-8C33-85884C38C7C1}" type="presParOf" srcId="{2F5589FB-35DC-4A68-9816-47CA83AB5099}" destId="{6E1B9A7B-47E2-452A-A6BE-D47847428602}" srcOrd="3" destOrd="0" presId="urn:microsoft.com/office/officeart/2005/8/layout/radial4"/>
    <dgm:cxn modelId="{02E771C9-C1A5-443A-AF74-93F696CD3539}" type="presParOf" srcId="{2F5589FB-35DC-4A68-9816-47CA83AB5099}" destId="{A3A7569B-6F23-4039-B7BB-365B65E20648}" srcOrd="4" destOrd="0" presId="urn:microsoft.com/office/officeart/2005/8/layout/radial4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54A847D-1A87-463C-BAF3-0173F61833A1}">
      <dsp:nvSpPr>
        <dsp:cNvPr id="0" name=""/>
        <dsp:cNvSpPr/>
      </dsp:nvSpPr>
      <dsp:spPr>
        <a:xfrm>
          <a:off x="1574259" y="1121996"/>
          <a:ext cx="1452056" cy="1452056"/>
        </a:xfrm>
        <a:prstGeom prst="ellipse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7620" tIns="7620" rIns="7620" bIns="7620" numCol="1" spcCol="1270" anchor="ctr" anchorCtr="0">
          <a:noAutofit/>
        </a:bodyPr>
        <a:lstStyle/>
        <a:p>
          <a:pPr lvl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200" kern="1200">
              <a:latin typeface="Times New Roman" panose="02020603050405020304" pitchFamily="18" charset="0"/>
              <a:cs typeface="Times New Roman" panose="02020603050405020304" pitchFamily="18" charset="0"/>
            </a:rPr>
            <a:t>PAYE tax as solution to backlog of retirees benefits </a:t>
          </a:r>
        </a:p>
      </dsp:txBody>
      <dsp:txXfrm>
        <a:off x="1786908" y="1334645"/>
        <a:ext cx="1026758" cy="1026758"/>
      </dsp:txXfrm>
    </dsp:sp>
    <dsp:sp modelId="{22CE5925-9889-49B1-8702-646F0063F129}">
      <dsp:nvSpPr>
        <dsp:cNvPr id="0" name=""/>
        <dsp:cNvSpPr/>
      </dsp:nvSpPr>
      <dsp:spPr>
        <a:xfrm rot="12900000">
          <a:off x="490451" y="849798"/>
          <a:ext cx="1359462" cy="413836"/>
        </a:xfrm>
        <a:prstGeom prst="lef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9736098-7575-47C7-9718-6748D5944FD5}">
      <dsp:nvSpPr>
        <dsp:cNvPr id="0" name=""/>
        <dsp:cNvSpPr/>
      </dsp:nvSpPr>
      <dsp:spPr>
        <a:xfrm>
          <a:off x="899" y="169146"/>
          <a:ext cx="1379453" cy="110356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22860" tIns="22860" rIns="22860" bIns="22860" numCol="1" spcCol="1270" anchor="ctr" anchorCtr="0">
          <a:noAutofit/>
        </a:bodyPr>
        <a:lstStyle/>
        <a:p>
          <a:pPr lvl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200" kern="1200">
              <a:latin typeface="Times New Roman" panose="02020603050405020304" pitchFamily="18" charset="0"/>
              <a:cs typeface="Times New Roman" panose="02020603050405020304" pitchFamily="18" charset="0"/>
            </a:rPr>
            <a:t>Burges's Activity Theory </a:t>
          </a:r>
        </a:p>
      </dsp:txBody>
      <dsp:txXfrm>
        <a:off x="33221" y="201468"/>
        <a:ext cx="1314809" cy="1038918"/>
      </dsp:txXfrm>
    </dsp:sp>
    <dsp:sp modelId="{6E1B9A7B-47E2-452A-A6BE-D47847428602}">
      <dsp:nvSpPr>
        <dsp:cNvPr id="0" name=""/>
        <dsp:cNvSpPr/>
      </dsp:nvSpPr>
      <dsp:spPr>
        <a:xfrm rot="19500000">
          <a:off x="2787332" y="955227"/>
          <a:ext cx="1170860" cy="413836"/>
        </a:xfrm>
        <a:prstGeom prst="lef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3A7569B-6F23-4039-B7BB-365B65E20648}">
      <dsp:nvSpPr>
        <dsp:cNvPr id="0" name=""/>
        <dsp:cNvSpPr/>
      </dsp:nvSpPr>
      <dsp:spPr>
        <a:xfrm>
          <a:off x="3220221" y="169146"/>
          <a:ext cx="1379453" cy="110356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22860" tIns="22860" rIns="22860" bIns="22860" numCol="1" spcCol="1270" anchor="ctr" anchorCtr="0">
          <a:noAutofit/>
        </a:bodyPr>
        <a:lstStyle/>
        <a:p>
          <a:pPr lvl="0" algn="ctr" defTabSz="5334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200" kern="1200">
              <a:latin typeface="Times New Roman" panose="02020603050405020304" pitchFamily="18" charset="0"/>
              <a:cs typeface="Times New Roman" panose="02020603050405020304" pitchFamily="18" charset="0"/>
            </a:rPr>
            <a:t>Public Policy Analytical Framework</a:t>
          </a:r>
        </a:p>
      </dsp:txBody>
      <dsp:txXfrm>
        <a:off x="3252543" y="201468"/>
        <a:ext cx="1314809" cy="1038918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radial4">
  <dgm:title val=""/>
  <dgm:desc val=""/>
  <dgm:catLst>
    <dgm:cat type="relationship" pri="19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5" srcId="1" destId="11" srcOrd="0" destOrd="0"/>
        <dgm:cxn modelId="16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12"/>
        <dgm:pt modelId="13"/>
        <dgm:pt modelId="14"/>
        <dgm:pt modelId="15"/>
        <dgm:pt modelId="16"/>
      </dgm:ptLst>
      <dgm:cxnLst>
        <dgm:cxn modelId="2" srcId="0" destId="1" srcOrd="0" destOrd="0"/>
        <dgm:cxn modelId="16" srcId="1" destId="11" srcOrd="0" destOrd="0"/>
        <dgm:cxn modelId="17" srcId="1" destId="12" srcOrd="1" destOrd="0"/>
        <dgm:cxn modelId="18" srcId="1" destId="13" srcOrd="2" destOrd="0"/>
        <dgm:cxn modelId="19" srcId="1" destId="14" srcOrd="3" destOrd="0"/>
        <dgm:cxn modelId="20" srcId="1" destId="15" srcOrd="4" destOrd="0"/>
        <dgm:cxn modelId="21" srcId="1" destId="16" srcOrd="5" destOrd="0"/>
      </dgm:cxnLst>
      <dgm:bg/>
      <dgm:whole/>
    </dgm:dataModel>
  </dgm:clrData>
  <dgm:layoutNode name="cycle">
    <dgm:varLst>
      <dgm:chMax val="1"/>
      <dgm:dir/>
      <dgm:animLvl val="ctr"/>
      <dgm:resizeHandles val="exact"/>
    </dgm:varLst>
    <dgm:choose name="Name0">
      <dgm:if name="Name1" func="var" arg="dir" op="equ" val="norm">
        <dgm:choose name="Name2">
          <dgm:if name="Name3" axis="ch ch" ptType="node node" st="1 1" cnt="1 0" func="cnt" op="lte" val="1">
            <dgm:alg type="cycle">
              <dgm:param type="stAng" val="0"/>
              <dgm:param type="spanAng" val="360"/>
              <dgm:param type="ctrShpMap" val="fNode"/>
            </dgm:alg>
          </dgm:if>
          <dgm:else name="Name4">
            <dgm:choose name="Name5">
              <dgm:if name="Name6" axis="ch ch" ptType="node node" st="1 1" cnt="1 0" func="cnt" op="lte" val="3">
                <dgm:alg type="cycle">
                  <dgm:param type="stAng" val="-55"/>
                  <dgm:param type="spanAng" val="110"/>
                  <dgm:param type="ctrShpMap" val="fNode"/>
                </dgm:alg>
              </dgm:if>
              <dgm:else name="Name7">
                <dgm:choose name="Name8">
                  <dgm:if name="Name9" axis="ch ch" ptType="node node" st="1 1" cnt="1 0" func="cnt" op="equ" val="4">
                    <dgm:alg type="cycle">
                      <dgm:param type="stAng" val="-75"/>
                      <dgm:param type="spanAng" val="150"/>
                      <dgm:param type="ctrShpMap" val="fNode"/>
                    </dgm:alg>
                  </dgm:if>
                  <dgm:else name="Name10">
                    <dgm:alg type="cycle">
                      <dgm:param type="stAng" val="-90"/>
                      <dgm:param type="spanAng" val="180"/>
                      <dgm:param type="ctrShpMap" val="fNode"/>
                    </dgm:alg>
                  </dgm:else>
                </dgm:choose>
              </dgm:else>
            </dgm:choose>
          </dgm:else>
        </dgm:choose>
      </dgm:if>
      <dgm:else name="Name11">
        <dgm:choose name="Name12">
          <dgm:if name="Name13" axis="ch ch" ptType="node node" st="1 1" cnt="1 0" func="cnt" op="lte" val="1">
            <dgm:alg type="cycle">
              <dgm:param type="stAng" val="0"/>
              <dgm:param type="spanAng" val="-360"/>
              <dgm:param type="ctrShpMap" val="fNode"/>
            </dgm:alg>
          </dgm:if>
          <dgm:else name="Name14">
            <dgm:choose name="Name15">
              <dgm:if name="Name16" axis="ch ch" ptType="node node" st="1 1" cnt="1 0" func="cnt" op="lte" val="3">
                <dgm:alg type="cycle">
                  <dgm:param type="stAng" val="55"/>
                  <dgm:param type="spanAng" val="-110"/>
                  <dgm:param type="ctrShpMap" val="fNode"/>
                </dgm:alg>
              </dgm:if>
              <dgm:else name="Name17">
                <dgm:choose name="Name18">
                  <dgm:if name="Name19" axis="ch ch" ptType="node node" st="1 1" cnt="1 0" func="cnt" op="equ" val="4">
                    <dgm:alg type="cycle">
                      <dgm:param type="stAng" val="75"/>
                      <dgm:param type="spanAng" val="-150"/>
                      <dgm:param type="ctrShpMap" val="fNode"/>
                    </dgm:alg>
                  </dgm:if>
                  <dgm:else name="Name20">
                    <dgm:alg type="cycle">
                      <dgm:param type="stAng" val="90"/>
                      <dgm:param type="spanAng" val="-180"/>
                      <dgm:param type="ctrShpMap" val="fNode"/>
                    </dgm:alg>
                  </dgm:else>
                </dgm:choose>
              </dgm:else>
            </dgm:choose>
          </dgm:else>
        </dgm:choose>
      </dgm:else>
    </dgm:choose>
    <dgm:shape xmlns:r="http://schemas.openxmlformats.org/officeDocument/2006/relationships" r:blip="">
      <dgm:adjLst/>
    </dgm:shape>
    <dgm:presOf/>
    <dgm:constrLst>
      <dgm:constr type="w" for="ch" forName="centerShape" refType="w"/>
      <dgm:constr type="w" for="ch" forName="node" refType="w" refFor="ch" refForName="centerShape" fact="0.95"/>
      <dgm:constr type="h" for="ch" forName="parTrans" refType="w" refFor="ch" refForName="centerShape" fact="0.285"/>
      <dgm:constr type="sp" refType="w" refFor="ch" refForName="centerShape" op="equ" fact="0.23"/>
      <dgm:constr type="sibSp" refType="w" refFor="ch" refForName="node" fact="0.1"/>
      <dgm:constr type="primFontSz" for="ch" forName="node" op="equ"/>
    </dgm:constrLst>
    <dgm:choose name="Name21">
      <dgm:if name="Name22" axis="ch ch" ptType="node node" st="1 1" cnt="1 0" func="cnt" op="lte" val="5">
        <dgm:ruleLst>
          <dgm:rule type="w" for="ch" forName="centerShape" val="NaN" fact="0.27" max="NaN"/>
        </dgm:ruleLst>
      </dgm:if>
      <dgm:else name="Name23">
        <dgm:ruleLst>
          <dgm:rule type="w" for="ch" forName="centerShape" val="NaN" fact="0.27" max="NaN"/>
          <dgm:rule type="w" for="ch" forName="node" val="NaN" fact="0.7" max="NaN"/>
        </dgm:ruleLst>
      </dgm:else>
    </dgm:choose>
    <dgm:forEach name="Name24" axis="ch" ptType="node" cnt="1">
      <dgm:layoutNode name="centerShape" styleLbl="node0">
        <dgm:alg type="tx"/>
        <dgm:shape xmlns:r="http://schemas.openxmlformats.org/officeDocument/2006/relationships" type="ellipse" r:blip="">
          <dgm:adjLst/>
        </dgm:shape>
        <dgm:presOf axis="self"/>
        <dgm:constrLst>
          <dgm:constr type="tMarg" refType="primFontSz" fact="0.05"/>
          <dgm:constr type="bMarg" refType="primFontSz" fact="0.05"/>
          <dgm:constr type="lMarg" refType="primFontSz" fact="0.05"/>
          <dgm:constr type="rMarg" refType="primFontSz" fact="0.05"/>
          <dgm:constr type="primFontSz" val="65"/>
          <dgm:constr type="h" refType="w"/>
        </dgm:constrLst>
        <dgm:ruleLst>
          <dgm:rule type="primFontSz" val="5" fact="NaN" max="NaN"/>
        </dgm:ruleLst>
      </dgm:layoutNode>
      <dgm:forEach name="Name25" axis="ch">
        <dgm:forEach name="Name26" axis="self" ptType="parTrans">
          <dgm:layoutNode name="parTrans" styleLbl="bgSibTrans2D1">
            <dgm:alg type="conn">
              <dgm:param type="begPts" val="auto"/>
              <dgm:param type="endPts" val="ctr"/>
              <dgm:param type="endSty" val="noArr"/>
              <dgm:param type="begSty" val="arr"/>
            </dgm:alg>
            <dgm:shape xmlns:r="http://schemas.openxmlformats.org/officeDocument/2006/relationships" type="conn" r:blip="">
              <dgm:adjLst/>
            </dgm:shape>
            <dgm:presOf axis="self"/>
            <dgm:constrLst>
              <dgm:constr type="begPad" refType="connDist" fact="0.055"/>
              <dgm:constr type="endPad"/>
            </dgm:constrLst>
            <dgm:ruleLst/>
          </dgm:layoutNode>
        </dgm:forEach>
        <dgm:forEach name="Name27" axis="self" ptType="node">
          <dgm:layoutNode name="node" styleLbl="node1">
            <dgm:varLst>
              <dgm:bulletEnabled val="1"/>
            </dgm:varLst>
            <dgm:alg type="tx"/>
            <dgm:shape xmlns:r="http://schemas.openxmlformats.org/officeDocument/2006/relationships" type="roundRect" r:blip="">
              <dgm:adjLst>
                <dgm:adj idx="1" val="0.1"/>
              </dgm:adjLst>
            </dgm:shape>
            <dgm:presOf axis="desOrSelf" ptType="node"/>
            <dgm:constrLst>
              <dgm:constr type="primFontSz" val="65"/>
              <dgm:constr type="h" refType="w" fact="0.8"/>
              <dgm:constr type="tMarg" refType="primFontSz" fact="0.15"/>
              <dgm:constr type="bMarg" refType="primFontSz" fact="0.15"/>
              <dgm:constr type="lMarg" refType="primFontSz" fact="0.15"/>
              <dgm:constr type="rMarg" refType="primFontSz" fact="0.15"/>
            </dgm:constrLst>
            <dgm:ruleLst>
              <dgm:rule type="primFontSz" val="5" fact="NaN" max="NaN"/>
            </dgm:ruleLst>
          </dgm:layoutNode>
        </dgm:forEach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diagramQuickStyle" Target="../diagrams/quickStyle1.xml"/><Relationship Id="rId7" Type="http://schemas.openxmlformats.org/officeDocument/2006/relationships/chart" Target="../charts/chart2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chart" Target="../charts/chart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1285875</xdr:colOff>
      <xdr:row>4</xdr:row>
      <xdr:rowOff>133350</xdr:rowOff>
    </xdr:from>
    <xdr:to>
      <xdr:col>7</xdr:col>
      <xdr:colOff>1457325</xdr:colOff>
      <xdr:row>18</xdr:row>
      <xdr:rowOff>76200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11</xdr:col>
      <xdr:colOff>171450</xdr:colOff>
      <xdr:row>1</xdr:row>
      <xdr:rowOff>0</xdr:rowOff>
    </xdr:from>
    <xdr:to>
      <xdr:col>19</xdr:col>
      <xdr:colOff>590550</xdr:colOff>
      <xdr:row>17</xdr:row>
      <xdr:rowOff>104776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19049</xdr:colOff>
      <xdr:row>21</xdr:row>
      <xdr:rowOff>0</xdr:rowOff>
    </xdr:from>
    <xdr:to>
      <xdr:col>20</xdr:col>
      <xdr:colOff>47624</xdr:colOff>
      <xdr:row>36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1533524</xdr:colOff>
      <xdr:row>44</xdr:row>
      <xdr:rowOff>123824</xdr:rowOff>
    </xdr:from>
    <xdr:to>
      <xdr:col>15</xdr:col>
      <xdr:colOff>590550</xdr:colOff>
      <xdr:row>60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98"/>
  <sheetViews>
    <sheetView tabSelected="1" topLeftCell="A974" zoomScaleNormal="100" workbookViewId="0">
      <selection activeCell="F999" sqref="F999"/>
    </sheetView>
  </sheetViews>
  <sheetFormatPr defaultRowHeight="15" x14ac:dyDescent="0.25"/>
  <cols>
    <col min="1" max="1" width="9.28515625" bestFit="1" customWidth="1"/>
    <col min="2" max="2" width="12" bestFit="1" customWidth="1"/>
    <col min="3" max="3" width="21.140625" bestFit="1" customWidth="1"/>
    <col min="4" max="5" width="21.5703125" bestFit="1" customWidth="1"/>
    <col min="6" max="6" width="23.28515625" bestFit="1" customWidth="1"/>
    <col min="7" max="7" width="21.5703125" bestFit="1" customWidth="1"/>
    <col min="8" max="8" width="23.28515625" bestFit="1" customWidth="1"/>
    <col min="9" max="9" width="21.85546875" bestFit="1" customWidth="1"/>
    <col min="10" max="10" width="20.42578125" customWidth="1"/>
    <col min="11" max="15" width="21" bestFit="1" customWidth="1"/>
    <col min="16" max="16" width="21.42578125" bestFit="1" customWidth="1"/>
    <col min="17" max="17" width="22.85546875" bestFit="1" customWidth="1"/>
  </cols>
  <sheetData>
    <row r="1" spans="1:11" ht="15.75" x14ac:dyDescent="0.25">
      <c r="I1" s="62" t="s">
        <v>66</v>
      </c>
      <c r="J1" s="62"/>
    </row>
    <row r="2" spans="1:11" ht="15.75" x14ac:dyDescent="0.25">
      <c r="A2" s="5"/>
      <c r="B2" s="5" t="s">
        <v>0</v>
      </c>
      <c r="C2" s="8" t="s">
        <v>2</v>
      </c>
      <c r="D2" s="7"/>
      <c r="E2" s="60"/>
      <c r="F2" s="60"/>
      <c r="I2" s="24" t="s">
        <v>56</v>
      </c>
      <c r="J2" s="16" t="s">
        <v>16</v>
      </c>
    </row>
    <row r="3" spans="1:11" ht="15.75" x14ac:dyDescent="0.25">
      <c r="A3" s="1">
        <v>1</v>
      </c>
      <c r="B3" s="1" t="s">
        <v>9</v>
      </c>
      <c r="C3" s="1">
        <v>4</v>
      </c>
      <c r="I3" s="1">
        <v>2010</v>
      </c>
      <c r="J3" s="23">
        <v>210.65058492275</v>
      </c>
    </row>
    <row r="4" spans="1:11" ht="15.75" x14ac:dyDescent="0.25">
      <c r="A4" s="1">
        <v>2</v>
      </c>
      <c r="B4" s="1" t="s">
        <v>6</v>
      </c>
      <c r="C4" s="1">
        <v>7</v>
      </c>
      <c r="I4" s="1">
        <v>2011</v>
      </c>
      <c r="J4" s="23">
        <v>274.81960240151</v>
      </c>
      <c r="K4" s="58">
        <f>J4-J3</f>
        <v>64.169017478759997</v>
      </c>
    </row>
    <row r="5" spans="1:11" ht="15.75" x14ac:dyDescent="0.25">
      <c r="A5" s="1">
        <v>3</v>
      </c>
      <c r="B5" s="1" t="s">
        <v>7</v>
      </c>
      <c r="C5" s="1">
        <v>14</v>
      </c>
      <c r="I5" s="1">
        <v>2012</v>
      </c>
      <c r="J5" s="23">
        <v>366.31182321795001</v>
      </c>
      <c r="K5" s="58">
        <f t="shared" ref="K5:K15" si="0">J5-J4</f>
        <v>91.49222081644001</v>
      </c>
    </row>
    <row r="6" spans="1:11" ht="15.75" x14ac:dyDescent="0.25">
      <c r="A6" s="1">
        <v>4</v>
      </c>
      <c r="B6" s="1" t="s">
        <v>24</v>
      </c>
      <c r="C6" s="1">
        <v>23</v>
      </c>
      <c r="I6" s="1">
        <v>2013</v>
      </c>
      <c r="J6" s="23">
        <v>381.93140057644541</v>
      </c>
      <c r="K6" s="58">
        <f t="shared" si="0"/>
        <v>15.619577358495405</v>
      </c>
    </row>
    <row r="7" spans="1:11" ht="15.75" x14ac:dyDescent="0.25">
      <c r="A7" s="1">
        <v>5</v>
      </c>
      <c r="B7" s="1" t="s">
        <v>59</v>
      </c>
      <c r="C7" s="1">
        <v>28</v>
      </c>
      <c r="I7" s="1">
        <v>2014</v>
      </c>
      <c r="J7" s="23">
        <v>401.90613551135999</v>
      </c>
      <c r="K7" s="58">
        <f t="shared" si="0"/>
        <v>19.974734934914579</v>
      </c>
    </row>
    <row r="8" spans="1:11" ht="15.75" x14ac:dyDescent="0.25">
      <c r="A8" s="1">
        <v>6</v>
      </c>
      <c r="B8" s="1" t="s">
        <v>57</v>
      </c>
      <c r="C8" s="1">
        <v>100</v>
      </c>
      <c r="I8" s="1">
        <v>2015</v>
      </c>
      <c r="J8" s="23">
        <v>289.44122336546002</v>
      </c>
      <c r="K8" s="58">
        <f t="shared" si="0"/>
        <v>-112.46491214589997</v>
      </c>
    </row>
    <row r="9" spans="1:11" ht="15.75" x14ac:dyDescent="0.25">
      <c r="A9" s="1">
        <v>7</v>
      </c>
      <c r="B9" s="1" t="s">
        <v>12</v>
      </c>
      <c r="C9" s="1">
        <v>12</v>
      </c>
      <c r="I9" s="1">
        <v>2016</v>
      </c>
      <c r="J9" s="23">
        <v>403.24548201544007</v>
      </c>
      <c r="K9" s="58">
        <f t="shared" si="0"/>
        <v>113.80425864998006</v>
      </c>
    </row>
    <row r="10" spans="1:11" ht="15.75" x14ac:dyDescent="0.25">
      <c r="A10" s="1">
        <v>8</v>
      </c>
      <c r="B10" s="1" t="s">
        <v>58</v>
      </c>
      <c r="C10" s="1">
        <v>24</v>
      </c>
      <c r="I10" s="1">
        <v>2017</v>
      </c>
      <c r="J10" s="23">
        <v>448.19571054608002</v>
      </c>
      <c r="K10" s="58">
        <f t="shared" si="0"/>
        <v>44.950228530639947</v>
      </c>
    </row>
    <row r="11" spans="1:11" ht="15.75" x14ac:dyDescent="0.25">
      <c r="A11" s="1">
        <v>9</v>
      </c>
      <c r="B11" s="1" t="s">
        <v>60</v>
      </c>
      <c r="C11" s="1">
        <v>54</v>
      </c>
      <c r="I11" s="1">
        <v>2018</v>
      </c>
      <c r="J11" s="23">
        <v>603.44205899698011</v>
      </c>
      <c r="K11" s="58">
        <f t="shared" si="0"/>
        <v>155.24634845090009</v>
      </c>
    </row>
    <row r="12" spans="1:11" ht="15.75" x14ac:dyDescent="0.25">
      <c r="A12" s="1">
        <v>10</v>
      </c>
      <c r="B12" s="1" t="s">
        <v>3</v>
      </c>
      <c r="C12" s="1">
        <v>40</v>
      </c>
      <c r="I12" s="1">
        <v>2019</v>
      </c>
      <c r="J12" s="23">
        <v>737.66521194333006</v>
      </c>
      <c r="K12" s="58">
        <f t="shared" si="0"/>
        <v>134.22315294634996</v>
      </c>
    </row>
    <row r="13" spans="1:11" ht="15.75" x14ac:dyDescent="0.25">
      <c r="A13" s="1">
        <v>11</v>
      </c>
      <c r="B13" s="1" t="s">
        <v>33</v>
      </c>
      <c r="C13" s="1">
        <v>30</v>
      </c>
      <c r="I13" s="1">
        <v>2020</v>
      </c>
      <c r="J13" s="23">
        <v>760.03873548861998</v>
      </c>
      <c r="K13" s="58">
        <f t="shared" si="0"/>
        <v>22.373523545289913</v>
      </c>
    </row>
    <row r="14" spans="1:11" ht="15.75" x14ac:dyDescent="0.25">
      <c r="A14" s="1">
        <v>12</v>
      </c>
      <c r="B14" s="1" t="s">
        <v>11</v>
      </c>
      <c r="C14" s="1">
        <v>40</v>
      </c>
      <c r="I14" s="1">
        <v>2021</v>
      </c>
      <c r="J14" s="23">
        <v>830.56539502749001</v>
      </c>
      <c r="K14" s="58">
        <f t="shared" si="0"/>
        <v>70.526659538870035</v>
      </c>
    </row>
    <row r="15" spans="1:11" ht="15.75" x14ac:dyDescent="0.25">
      <c r="A15" s="1">
        <v>13</v>
      </c>
      <c r="B15" s="1" t="s">
        <v>10</v>
      </c>
      <c r="C15" s="1">
        <v>10</v>
      </c>
      <c r="I15" s="1">
        <v>2022</v>
      </c>
      <c r="J15" s="23">
        <v>901.09205456635993</v>
      </c>
      <c r="K15" s="58">
        <f t="shared" si="0"/>
        <v>70.526659538869922</v>
      </c>
    </row>
    <row r="16" spans="1:11" ht="15.75" x14ac:dyDescent="0.25">
      <c r="A16" s="1">
        <v>14</v>
      </c>
      <c r="B16" s="1" t="s">
        <v>43</v>
      </c>
      <c r="C16" s="1">
        <v>10</v>
      </c>
    </row>
    <row r="17" spans="1:14" ht="15.75" x14ac:dyDescent="0.25">
      <c r="A17" s="1">
        <v>15</v>
      </c>
      <c r="B17" s="1" t="s">
        <v>13</v>
      </c>
      <c r="C17" s="1">
        <v>50</v>
      </c>
    </row>
    <row r="18" spans="1:14" ht="15.75" x14ac:dyDescent="0.25">
      <c r="A18" s="1">
        <v>16</v>
      </c>
      <c r="B18" s="1" t="s">
        <v>8</v>
      </c>
      <c r="C18" s="1">
        <v>16</v>
      </c>
    </row>
    <row r="19" spans="1:14" ht="15.75" x14ac:dyDescent="0.25">
      <c r="A19" s="1">
        <v>17</v>
      </c>
      <c r="B19" s="1" t="s">
        <v>4</v>
      </c>
      <c r="C19" s="1">
        <v>64.400000000000006</v>
      </c>
    </row>
    <row r="20" spans="1:14" ht="15.75" x14ac:dyDescent="0.25">
      <c r="A20" s="1">
        <v>18</v>
      </c>
      <c r="B20" s="1" t="s">
        <v>1</v>
      </c>
      <c r="C20" s="1">
        <v>56</v>
      </c>
    </row>
    <row r="21" spans="1:14" ht="15.75" x14ac:dyDescent="0.25">
      <c r="A21" s="1">
        <v>19</v>
      </c>
      <c r="B21" s="1" t="s">
        <v>5</v>
      </c>
      <c r="C21" s="1">
        <v>76</v>
      </c>
      <c r="H21" s="62" t="s">
        <v>67</v>
      </c>
      <c r="I21" s="62"/>
      <c r="J21" s="62"/>
    </row>
    <row r="22" spans="1:14" ht="15.75" x14ac:dyDescent="0.25">
      <c r="A22" s="1">
        <v>20</v>
      </c>
      <c r="B22" s="1" t="s">
        <v>48</v>
      </c>
      <c r="C22" s="1">
        <v>36</v>
      </c>
      <c r="H22" s="24" t="s">
        <v>56</v>
      </c>
      <c r="I22" s="16" t="s">
        <v>16</v>
      </c>
      <c r="J22" s="40"/>
      <c r="L22" s="9"/>
      <c r="M22" s="9"/>
      <c r="N22" s="9"/>
    </row>
    <row r="23" spans="1:14" ht="15.75" x14ac:dyDescent="0.25">
      <c r="A23" s="1">
        <v>21</v>
      </c>
      <c r="B23" s="1" t="s">
        <v>49</v>
      </c>
      <c r="C23" s="1">
        <v>21</v>
      </c>
      <c r="H23" s="1">
        <v>2010</v>
      </c>
      <c r="I23" s="23">
        <v>192.30255186554999</v>
      </c>
    </row>
    <row r="24" spans="1:14" ht="15.75" x14ac:dyDescent="0.25">
      <c r="A24" s="1">
        <v>22</v>
      </c>
      <c r="B24" s="1" t="s">
        <v>50</v>
      </c>
      <c r="C24" s="1">
        <v>119</v>
      </c>
      <c r="H24" s="1">
        <v>2011</v>
      </c>
      <c r="I24" s="23">
        <v>249.99591735817</v>
      </c>
    </row>
    <row r="25" spans="1:14" ht="15.75" x14ac:dyDescent="0.25">
      <c r="A25" s="1">
        <v>23</v>
      </c>
      <c r="B25" s="1" t="s">
        <v>53</v>
      </c>
      <c r="C25" s="1">
        <v>2</v>
      </c>
      <c r="H25" s="1">
        <v>2012</v>
      </c>
      <c r="I25" s="23">
        <v>341.90214382210996</v>
      </c>
    </row>
    <row r="26" spans="1:14" ht="15.75" x14ac:dyDescent="0.25">
      <c r="A26" s="1"/>
      <c r="B26" s="1"/>
      <c r="C26" s="1">
        <f>SUM(C3:C25)</f>
        <v>836.4</v>
      </c>
      <c r="H26" s="1">
        <v>2013</v>
      </c>
      <c r="I26" s="23">
        <v>335.26652978853076</v>
      </c>
    </row>
    <row r="27" spans="1:14" ht="15.75" x14ac:dyDescent="0.25">
      <c r="A27" s="1"/>
      <c r="B27" s="1"/>
      <c r="C27" s="1"/>
      <c r="H27" s="1">
        <v>2014</v>
      </c>
      <c r="I27" s="23">
        <v>352.80072586397006</v>
      </c>
    </row>
    <row r="28" spans="1:14" ht="15.75" x14ac:dyDescent="0.25">
      <c r="A28" s="1">
        <v>1</v>
      </c>
      <c r="B28" s="1" t="s">
        <v>21</v>
      </c>
      <c r="C28" s="1"/>
      <c r="H28" s="1">
        <v>2015</v>
      </c>
      <c r="I28" s="23">
        <v>257.07696602431002</v>
      </c>
    </row>
    <row r="29" spans="1:14" ht="15.75" x14ac:dyDescent="0.25">
      <c r="A29" s="1">
        <v>2</v>
      </c>
      <c r="B29" s="1" t="s">
        <v>12</v>
      </c>
      <c r="C29" s="1"/>
      <c r="H29" s="1">
        <v>2016</v>
      </c>
      <c r="I29" s="23">
        <v>350.8767407486601</v>
      </c>
    </row>
    <row r="30" spans="1:14" ht="15.75" x14ac:dyDescent="0.25">
      <c r="A30" s="1">
        <v>3</v>
      </c>
      <c r="B30" s="1" t="s">
        <v>63</v>
      </c>
      <c r="C30" s="1"/>
      <c r="H30" s="1">
        <v>2017</v>
      </c>
      <c r="I30" s="23">
        <v>391.29394100712994</v>
      </c>
    </row>
    <row r="31" spans="1:14" ht="15.75" x14ac:dyDescent="0.25">
      <c r="A31" s="1">
        <v>4</v>
      </c>
      <c r="B31" s="1" t="s">
        <v>31</v>
      </c>
      <c r="C31" s="1"/>
      <c r="H31" s="1">
        <v>2018</v>
      </c>
      <c r="I31" s="23">
        <v>534.88342562175001</v>
      </c>
    </row>
    <row r="32" spans="1:14" ht="15.75" x14ac:dyDescent="0.25">
      <c r="A32" s="1">
        <v>5</v>
      </c>
      <c r="B32" s="1" t="s">
        <v>34</v>
      </c>
      <c r="C32" s="1"/>
      <c r="H32" s="1">
        <v>2019</v>
      </c>
      <c r="I32" s="23">
        <v>646.13545410228005</v>
      </c>
    </row>
    <row r="33" spans="1:9" ht="15.75" x14ac:dyDescent="0.25">
      <c r="A33" s="1">
        <v>6</v>
      </c>
      <c r="B33" s="1" t="s">
        <v>35</v>
      </c>
      <c r="C33" s="1"/>
      <c r="H33" s="1">
        <v>2020</v>
      </c>
      <c r="I33" s="23">
        <v>658.80511934549986</v>
      </c>
    </row>
    <row r="34" spans="1:9" ht="15.75" x14ac:dyDescent="0.25">
      <c r="A34" s="1">
        <v>7</v>
      </c>
      <c r="B34" s="1" t="s">
        <v>36</v>
      </c>
      <c r="C34" s="1"/>
      <c r="H34" s="1">
        <v>2021</v>
      </c>
      <c r="I34" s="23">
        <v>830.56539502749001</v>
      </c>
    </row>
    <row r="35" spans="1:9" ht="15.75" x14ac:dyDescent="0.25">
      <c r="A35" s="1">
        <v>8</v>
      </c>
      <c r="B35" s="1" t="s">
        <v>37</v>
      </c>
      <c r="C35" s="1"/>
      <c r="H35" s="1">
        <v>2022</v>
      </c>
      <c r="I35" s="23">
        <v>793.59691285682004</v>
      </c>
    </row>
    <row r="36" spans="1:9" ht="15.75" x14ac:dyDescent="0.25">
      <c r="A36" s="1">
        <v>9</v>
      </c>
      <c r="B36" s="1" t="s">
        <v>62</v>
      </c>
      <c r="C36" s="1"/>
      <c r="E36" s="2"/>
      <c r="F36" s="2"/>
      <c r="G36" s="2"/>
      <c r="H36" s="2"/>
      <c r="I36" s="46">
        <f>SUM(I23:I35)</f>
        <v>5935.5018234322715</v>
      </c>
    </row>
    <row r="37" spans="1:9" ht="15.75" x14ac:dyDescent="0.25">
      <c r="A37" s="1">
        <v>10</v>
      </c>
      <c r="B37" s="1" t="s">
        <v>41</v>
      </c>
      <c r="C37" s="1"/>
    </row>
    <row r="38" spans="1:9" ht="15.75" x14ac:dyDescent="0.25">
      <c r="A38" s="1">
        <v>11</v>
      </c>
      <c r="B38" s="1" t="s">
        <v>61</v>
      </c>
      <c r="C38" s="1"/>
    </row>
    <row r="39" spans="1:9" ht="15.75" x14ac:dyDescent="0.25">
      <c r="A39" s="1">
        <v>12</v>
      </c>
      <c r="B39" s="1" t="s">
        <v>52</v>
      </c>
      <c r="C39" s="1"/>
    </row>
    <row r="40" spans="1:9" ht="15.75" x14ac:dyDescent="0.25">
      <c r="A40" s="1">
        <v>13</v>
      </c>
      <c r="B40" s="1" t="s">
        <v>54</v>
      </c>
      <c r="C40" s="1"/>
    </row>
    <row r="41" spans="1:9" ht="15.75" x14ac:dyDescent="0.25">
      <c r="A41" s="1"/>
      <c r="B41" s="1"/>
      <c r="C41" s="1"/>
      <c r="E41" s="4"/>
      <c r="F41" s="4"/>
      <c r="G41" s="3"/>
      <c r="H41" s="6"/>
    </row>
    <row r="42" spans="1:9" ht="15.75" x14ac:dyDescent="0.25">
      <c r="A42" s="1"/>
      <c r="B42" s="61">
        <v>2010</v>
      </c>
      <c r="C42" s="61"/>
      <c r="D42" s="61"/>
      <c r="E42" s="61"/>
      <c r="F42" s="61"/>
      <c r="G42" s="61"/>
      <c r="H42" s="6"/>
    </row>
    <row r="43" spans="1:9" ht="47.25" x14ac:dyDescent="0.25">
      <c r="A43" s="10" t="s">
        <v>14</v>
      </c>
      <c r="B43" s="1" t="s">
        <v>15</v>
      </c>
      <c r="C43" s="1" t="s">
        <v>16</v>
      </c>
      <c r="D43" s="11" t="s">
        <v>17</v>
      </c>
      <c r="E43" s="11" t="s">
        <v>18</v>
      </c>
      <c r="F43" s="11" t="s">
        <v>19</v>
      </c>
      <c r="G43" s="11" t="s">
        <v>20</v>
      </c>
      <c r="H43" s="11" t="s">
        <v>68</v>
      </c>
      <c r="I43" s="11" t="s">
        <v>69</v>
      </c>
    </row>
    <row r="44" spans="1:9" ht="15.75" x14ac:dyDescent="0.25">
      <c r="A44" s="1">
        <v>1</v>
      </c>
      <c r="B44" s="1" t="s">
        <v>21</v>
      </c>
      <c r="C44" s="1"/>
      <c r="D44" s="1"/>
      <c r="E44" s="1"/>
      <c r="F44" s="1"/>
      <c r="G44" s="12">
        <f>E44+F44</f>
        <v>0</v>
      </c>
      <c r="H44" s="55">
        <v>836.4</v>
      </c>
      <c r="I44" s="56">
        <v>5672.19</v>
      </c>
    </row>
    <row r="45" spans="1:9" ht="15.75" x14ac:dyDescent="0.25">
      <c r="A45" s="1">
        <v>2</v>
      </c>
      <c r="B45" s="1" t="s">
        <v>9</v>
      </c>
      <c r="C45" s="3">
        <v>1508374274.99</v>
      </c>
      <c r="D45" s="3">
        <v>248687408.13999999</v>
      </c>
      <c r="E45" s="3">
        <f>SUM(C45:D45)</f>
        <v>1757061683.1300001</v>
      </c>
      <c r="F45" s="3">
        <v>23748680</v>
      </c>
      <c r="G45" s="12">
        <f t="shared" ref="G45:G80" si="1">E45+F45</f>
        <v>1780810363.1300001</v>
      </c>
    </row>
    <row r="46" spans="1:9" ht="15.75" x14ac:dyDescent="0.25">
      <c r="A46" s="1">
        <v>3</v>
      </c>
      <c r="B46" s="1" t="s">
        <v>22</v>
      </c>
      <c r="C46" s="4">
        <v>9005363053</v>
      </c>
      <c r="D46" s="4">
        <v>691855598</v>
      </c>
      <c r="E46" s="4">
        <f>SUM(C46:D46)</f>
        <v>9697218651</v>
      </c>
      <c r="F46" s="3">
        <v>392557215</v>
      </c>
      <c r="G46" s="12">
        <f t="shared" si="1"/>
        <v>10089775866</v>
      </c>
    </row>
    <row r="47" spans="1:9" ht="15.75" x14ac:dyDescent="0.25">
      <c r="A47" s="1">
        <v>4</v>
      </c>
      <c r="B47" s="1" t="s">
        <v>23</v>
      </c>
      <c r="C47" s="3">
        <v>3345584689</v>
      </c>
      <c r="D47" s="3">
        <v>1001821819</v>
      </c>
      <c r="E47" s="3">
        <f>SUM(C47:D47)</f>
        <v>4347406508</v>
      </c>
      <c r="F47" s="3">
        <v>376051745</v>
      </c>
      <c r="G47" s="12">
        <f t="shared" si="1"/>
        <v>4723458253</v>
      </c>
    </row>
    <row r="48" spans="1:9" ht="15.75" x14ac:dyDescent="0.25">
      <c r="A48" s="1">
        <v>5</v>
      </c>
      <c r="B48" s="1" t="s">
        <v>24</v>
      </c>
      <c r="C48" s="1"/>
      <c r="D48" s="1"/>
      <c r="E48" s="1"/>
      <c r="F48" s="1"/>
      <c r="G48" s="12">
        <f t="shared" si="1"/>
        <v>0</v>
      </c>
    </row>
    <row r="49" spans="1:7" ht="15.75" x14ac:dyDescent="0.25">
      <c r="A49" s="1">
        <v>6</v>
      </c>
      <c r="B49" s="1" t="s">
        <v>25</v>
      </c>
      <c r="C49" s="1"/>
      <c r="D49" s="1"/>
      <c r="E49" s="1"/>
      <c r="F49" s="1"/>
      <c r="G49" s="12">
        <f t="shared" si="1"/>
        <v>0</v>
      </c>
    </row>
    <row r="50" spans="1:7" ht="15.75" x14ac:dyDescent="0.25">
      <c r="A50" s="1">
        <v>7</v>
      </c>
      <c r="B50" s="1" t="s">
        <v>26</v>
      </c>
      <c r="C50" s="3">
        <v>4479040612.6899996</v>
      </c>
      <c r="D50" s="3">
        <v>236377813.81</v>
      </c>
      <c r="E50" s="3">
        <f>SUM(C50:D50)</f>
        <v>4715418426.5</v>
      </c>
      <c r="F50" s="3">
        <v>374398891.66000003</v>
      </c>
      <c r="G50" s="12">
        <f t="shared" si="1"/>
        <v>5089817318.1599998</v>
      </c>
    </row>
    <row r="51" spans="1:7" ht="15.75" x14ac:dyDescent="0.25">
      <c r="A51" s="1">
        <v>8</v>
      </c>
      <c r="B51" s="1" t="s">
        <v>27</v>
      </c>
      <c r="C51" s="3">
        <v>1565911197.4300001</v>
      </c>
      <c r="D51" s="13">
        <v>18920571</v>
      </c>
      <c r="E51" s="3">
        <f>SUM(C51:D51)</f>
        <v>1584831768.4300001</v>
      </c>
      <c r="F51" s="3">
        <v>264882505</v>
      </c>
      <c r="G51" s="12">
        <f t="shared" si="1"/>
        <v>1849714273.4300001</v>
      </c>
    </row>
    <row r="52" spans="1:7" ht="15.75" x14ac:dyDescent="0.25">
      <c r="A52" s="1">
        <v>9</v>
      </c>
      <c r="B52" s="1" t="s">
        <v>28</v>
      </c>
      <c r="C52" s="3">
        <v>3704703293</v>
      </c>
      <c r="D52" s="3">
        <v>157609028</v>
      </c>
      <c r="E52" s="3">
        <f>SUM(C52:D52)</f>
        <v>3862312321</v>
      </c>
      <c r="F52" s="3">
        <v>35680756</v>
      </c>
      <c r="G52" s="12">
        <f t="shared" si="1"/>
        <v>3897993077</v>
      </c>
    </row>
    <row r="53" spans="1:7" ht="15.75" x14ac:dyDescent="0.25">
      <c r="A53" s="1">
        <v>10</v>
      </c>
      <c r="B53" s="1" t="s">
        <v>29</v>
      </c>
      <c r="C53" s="1"/>
      <c r="D53" s="1"/>
      <c r="E53" s="1"/>
      <c r="F53" s="1"/>
      <c r="G53" s="12">
        <f t="shared" si="1"/>
        <v>0</v>
      </c>
    </row>
    <row r="54" spans="1:7" ht="15.75" x14ac:dyDescent="0.25">
      <c r="A54" s="1">
        <v>11</v>
      </c>
      <c r="B54" s="1" t="s">
        <v>30</v>
      </c>
      <c r="C54" s="3">
        <v>1685208909.9200001</v>
      </c>
      <c r="D54" s="3">
        <v>184632685.31999999</v>
      </c>
      <c r="E54" s="3">
        <f>SUM(C54:D54)</f>
        <v>1869841595.24</v>
      </c>
      <c r="F54" s="3">
        <v>17898548</v>
      </c>
      <c r="G54" s="12">
        <f t="shared" si="1"/>
        <v>1887740143.24</v>
      </c>
    </row>
    <row r="55" spans="1:7" ht="15.75" x14ac:dyDescent="0.25">
      <c r="A55" s="1">
        <v>12</v>
      </c>
      <c r="B55" s="1" t="s">
        <v>31</v>
      </c>
      <c r="C55" s="3">
        <v>6785209604.1099997</v>
      </c>
      <c r="D55" s="4">
        <v>393071890</v>
      </c>
      <c r="E55" s="3">
        <f>SUM(C55:D55)</f>
        <v>7178281494.1099997</v>
      </c>
      <c r="F55" s="3">
        <v>455230623</v>
      </c>
      <c r="G55" s="12">
        <f t="shared" si="1"/>
        <v>7633512117.1099997</v>
      </c>
    </row>
    <row r="56" spans="1:7" ht="15.75" x14ac:dyDescent="0.25">
      <c r="A56" s="1">
        <v>13</v>
      </c>
      <c r="B56" s="1" t="s">
        <v>32</v>
      </c>
      <c r="C56" s="3">
        <v>1285595636.3299999</v>
      </c>
      <c r="D56" s="3">
        <v>34568573.039999999</v>
      </c>
      <c r="E56" s="3">
        <f>SUM(C56:D56)</f>
        <v>1320164209.3699999</v>
      </c>
      <c r="F56" s="3">
        <v>34244666.710000001</v>
      </c>
      <c r="G56" s="12">
        <f t="shared" si="1"/>
        <v>1354408876.0799999</v>
      </c>
    </row>
    <row r="57" spans="1:7" ht="15.75" x14ac:dyDescent="0.25">
      <c r="A57" s="1">
        <v>14</v>
      </c>
      <c r="B57" s="1" t="s">
        <v>33</v>
      </c>
      <c r="C57" s="1"/>
      <c r="D57" s="1"/>
      <c r="E57" s="1"/>
      <c r="F57" s="1"/>
      <c r="G57" s="12">
        <f t="shared" si="1"/>
        <v>0</v>
      </c>
    </row>
    <row r="58" spans="1:7" ht="15.75" x14ac:dyDescent="0.25">
      <c r="A58" s="1">
        <v>16</v>
      </c>
      <c r="B58" s="1" t="s">
        <v>34</v>
      </c>
      <c r="C58" s="3">
        <v>1326246481.8800001</v>
      </c>
      <c r="D58" s="3">
        <v>122824211</v>
      </c>
      <c r="E58" s="3">
        <f>SUM(C58:D58)</f>
        <v>1449070692.8800001</v>
      </c>
      <c r="F58" s="3">
        <v>27045600</v>
      </c>
      <c r="G58" s="12">
        <f t="shared" si="1"/>
        <v>1476116292.8800001</v>
      </c>
    </row>
    <row r="59" spans="1:7" ht="15.75" x14ac:dyDescent="0.25">
      <c r="A59" s="1">
        <v>17</v>
      </c>
      <c r="B59" s="1" t="s">
        <v>35</v>
      </c>
      <c r="C59" s="3">
        <v>4424005978.1400003</v>
      </c>
      <c r="D59" s="3">
        <v>421913015.17000002</v>
      </c>
      <c r="E59" s="3">
        <f>SUM(C59:D59)</f>
        <v>4845918993.3100004</v>
      </c>
      <c r="F59" s="3">
        <v>192411546.74000001</v>
      </c>
      <c r="G59" s="12">
        <f t="shared" si="1"/>
        <v>5038330540.0500002</v>
      </c>
    </row>
    <row r="60" spans="1:7" ht="15.75" x14ac:dyDescent="0.25">
      <c r="A60" s="1">
        <v>18</v>
      </c>
      <c r="B60" s="1" t="s">
        <v>36</v>
      </c>
      <c r="C60" s="1"/>
      <c r="D60" s="1"/>
      <c r="E60" s="1"/>
      <c r="F60" s="1"/>
      <c r="G60" s="12">
        <f t="shared" si="1"/>
        <v>0</v>
      </c>
    </row>
    <row r="61" spans="1:7" ht="15.75" x14ac:dyDescent="0.25">
      <c r="A61" s="1">
        <v>19</v>
      </c>
      <c r="B61" s="1" t="s">
        <v>37</v>
      </c>
      <c r="C61" s="1"/>
      <c r="D61" s="1"/>
      <c r="E61" s="1"/>
      <c r="F61" s="1"/>
      <c r="G61" s="12">
        <f t="shared" si="1"/>
        <v>0</v>
      </c>
    </row>
    <row r="62" spans="1:7" ht="15.75" x14ac:dyDescent="0.25">
      <c r="A62" s="1">
        <v>20</v>
      </c>
      <c r="B62" s="1" t="s">
        <v>38</v>
      </c>
      <c r="C62" s="3">
        <v>4390606710.0500002</v>
      </c>
      <c r="D62" s="3">
        <v>105832424.06999999</v>
      </c>
      <c r="E62" s="3">
        <f>SUM(C62:D62)</f>
        <v>4496439134.1199999</v>
      </c>
      <c r="F62" s="3">
        <v>180165337</v>
      </c>
      <c r="G62" s="12">
        <f t="shared" si="1"/>
        <v>4676604471.1199999</v>
      </c>
    </row>
    <row r="63" spans="1:7" ht="15.75" x14ac:dyDescent="0.25">
      <c r="A63" s="1">
        <v>21</v>
      </c>
      <c r="B63" s="1" t="s">
        <v>39</v>
      </c>
      <c r="C63" s="1"/>
      <c r="D63" s="1"/>
      <c r="E63" s="1"/>
      <c r="F63" s="1"/>
      <c r="G63" s="12">
        <f t="shared" si="1"/>
        <v>0</v>
      </c>
    </row>
    <row r="64" spans="1:7" ht="15.75" x14ac:dyDescent="0.25">
      <c r="A64" s="1">
        <v>22</v>
      </c>
      <c r="B64" s="1" t="s">
        <v>40</v>
      </c>
      <c r="C64" s="3">
        <v>1889221471.21</v>
      </c>
      <c r="D64" s="1"/>
      <c r="E64" s="3">
        <f>SUM(C64:D64)</f>
        <v>1889221471.21</v>
      </c>
      <c r="F64" s="3">
        <v>12438003</v>
      </c>
      <c r="G64" s="12">
        <f t="shared" si="1"/>
        <v>1901659474.21</v>
      </c>
    </row>
    <row r="65" spans="1:7" ht="15.75" x14ac:dyDescent="0.25">
      <c r="A65" s="1">
        <v>23</v>
      </c>
      <c r="B65" s="1" t="s">
        <v>41</v>
      </c>
      <c r="C65" s="1"/>
      <c r="D65" s="1"/>
      <c r="E65" s="1"/>
      <c r="F65" s="1"/>
      <c r="G65" s="12">
        <f t="shared" si="1"/>
        <v>0</v>
      </c>
    </row>
    <row r="66" spans="1:7" ht="15.75" x14ac:dyDescent="0.25">
      <c r="A66" s="1">
        <v>24</v>
      </c>
      <c r="B66" s="1" t="s">
        <v>42</v>
      </c>
      <c r="C66" s="1"/>
      <c r="D66" s="1"/>
      <c r="E66" s="1"/>
      <c r="F66" s="1"/>
      <c r="G66" s="12">
        <f t="shared" si="1"/>
        <v>0</v>
      </c>
    </row>
    <row r="67" spans="1:7" ht="15.75" x14ac:dyDescent="0.25">
      <c r="A67" s="1">
        <v>25</v>
      </c>
      <c r="B67" s="1" t="s">
        <v>43</v>
      </c>
      <c r="C67" s="3">
        <v>104680721864.73</v>
      </c>
      <c r="D67" s="3">
        <v>7507947789.71</v>
      </c>
      <c r="E67" s="3">
        <f>SUM(C67:D67)</f>
        <v>112188669654.44</v>
      </c>
      <c r="F67" s="1"/>
      <c r="G67" s="12">
        <f t="shared" si="1"/>
        <v>112188669654.44</v>
      </c>
    </row>
    <row r="68" spans="1:7" ht="15.75" x14ac:dyDescent="0.25">
      <c r="A68" s="1">
        <v>26</v>
      </c>
      <c r="B68" s="1" t="s">
        <v>13</v>
      </c>
      <c r="C68" s="3">
        <v>1460588426.8399999</v>
      </c>
      <c r="D68" s="4">
        <v>11387153</v>
      </c>
      <c r="E68" s="3">
        <f>SUM(C68:D68)</f>
        <v>1471975579.8399999</v>
      </c>
      <c r="F68" s="3">
        <v>161689633.75</v>
      </c>
      <c r="G68" s="12">
        <f t="shared" si="1"/>
        <v>1633665213.5899999</v>
      </c>
    </row>
    <row r="69" spans="1:7" ht="15.75" x14ac:dyDescent="0.25">
      <c r="A69" s="1">
        <v>27</v>
      </c>
      <c r="B69" s="1" t="s">
        <v>44</v>
      </c>
      <c r="C69" s="3">
        <v>2660435250.5700002</v>
      </c>
      <c r="D69" s="3">
        <v>278352951.52999997</v>
      </c>
      <c r="E69" s="3">
        <f>SUM(C69:D69)</f>
        <v>2938788202.1000004</v>
      </c>
      <c r="F69" s="3">
        <v>81499525</v>
      </c>
      <c r="G69" s="12">
        <f t="shared" si="1"/>
        <v>3020287727.1000004</v>
      </c>
    </row>
    <row r="70" spans="1:7" ht="15.75" x14ac:dyDescent="0.25">
      <c r="A70" s="1">
        <v>28</v>
      </c>
      <c r="B70" s="1" t="s">
        <v>45</v>
      </c>
      <c r="C70" s="3">
        <v>5510105570.3900003</v>
      </c>
      <c r="D70" s="3">
        <v>1310752736.6300001</v>
      </c>
      <c r="E70" s="3">
        <f>SUM(C70:D70)</f>
        <v>6820858307.0200005</v>
      </c>
      <c r="F70" s="3">
        <v>253914283.43000001</v>
      </c>
      <c r="G70" s="12">
        <f t="shared" si="1"/>
        <v>7074772590.4500008</v>
      </c>
    </row>
    <row r="71" spans="1:7" ht="15.75" x14ac:dyDescent="0.25">
      <c r="A71" s="1">
        <v>29</v>
      </c>
      <c r="B71" s="1" t="s">
        <v>46</v>
      </c>
      <c r="C71" s="3">
        <v>2392414938.4699998</v>
      </c>
      <c r="D71" s="3">
        <v>132105110.31</v>
      </c>
      <c r="E71" s="3">
        <f>SUM(C71:D71)</f>
        <v>2524520048.7799997</v>
      </c>
      <c r="F71" s="3">
        <v>370150603.02999997</v>
      </c>
      <c r="G71" s="12">
        <f t="shared" si="1"/>
        <v>2894670651.8099995</v>
      </c>
    </row>
    <row r="72" spans="1:7" ht="15.75" x14ac:dyDescent="0.25">
      <c r="A72" s="1">
        <v>30</v>
      </c>
      <c r="B72" s="1" t="s">
        <v>47</v>
      </c>
      <c r="C72" s="1"/>
      <c r="D72" s="1"/>
      <c r="E72" s="1"/>
      <c r="F72" s="1"/>
      <c r="G72" s="12">
        <f t="shared" si="1"/>
        <v>0</v>
      </c>
    </row>
    <row r="73" spans="1:7" ht="15.75" x14ac:dyDescent="0.25">
      <c r="A73" s="1">
        <v>31</v>
      </c>
      <c r="B73" s="1" t="s">
        <v>48</v>
      </c>
      <c r="C73" s="1"/>
      <c r="D73" s="1"/>
      <c r="E73" s="1"/>
      <c r="F73" s="1"/>
      <c r="G73" s="12">
        <f t="shared" si="1"/>
        <v>0</v>
      </c>
    </row>
    <row r="74" spans="1:7" ht="15.75" x14ac:dyDescent="0.25">
      <c r="A74" s="1">
        <v>32</v>
      </c>
      <c r="B74" s="1" t="s">
        <v>49</v>
      </c>
      <c r="C74" s="3">
        <v>2731386694.4299998</v>
      </c>
      <c r="D74" s="1"/>
      <c r="E74" s="3">
        <f>SUM(C74:D74)</f>
        <v>2731386694.4299998</v>
      </c>
      <c r="F74" s="3">
        <v>100163062</v>
      </c>
      <c r="G74" s="12">
        <f t="shared" si="1"/>
        <v>2831549756.4299998</v>
      </c>
    </row>
    <row r="75" spans="1:7" ht="15.75" x14ac:dyDescent="0.25">
      <c r="A75" s="1">
        <v>33</v>
      </c>
      <c r="B75" s="1" t="s">
        <v>50</v>
      </c>
      <c r="C75" s="3">
        <v>43267564415.169998</v>
      </c>
      <c r="D75" s="3">
        <v>1644854506.4100001</v>
      </c>
      <c r="E75" s="3">
        <f>SUM(C75:D75)</f>
        <v>44912418921.580002</v>
      </c>
      <c r="F75" s="1"/>
      <c r="G75" s="12">
        <f t="shared" si="1"/>
        <v>44912418921.580002</v>
      </c>
    </row>
    <row r="76" spans="1:7" ht="15.75" x14ac:dyDescent="0.25">
      <c r="A76" s="1">
        <v>34</v>
      </c>
      <c r="B76" s="1" t="s">
        <v>51</v>
      </c>
      <c r="C76" s="1"/>
      <c r="D76" s="1"/>
      <c r="E76" s="1"/>
      <c r="F76" s="1"/>
      <c r="G76" s="12">
        <f t="shared" si="1"/>
        <v>0</v>
      </c>
    </row>
    <row r="77" spans="1:7" ht="15.75" x14ac:dyDescent="0.25">
      <c r="A77" s="1">
        <v>35</v>
      </c>
      <c r="B77" s="1" t="s">
        <v>52</v>
      </c>
      <c r="C77" s="3">
        <v>672229414.50999999</v>
      </c>
      <c r="D77" s="3">
        <v>115853025.67</v>
      </c>
      <c r="E77" s="3">
        <f>SUM(C77:D77)</f>
        <v>788082440.17999995</v>
      </c>
      <c r="F77" s="3">
        <v>26752105</v>
      </c>
      <c r="G77" s="12">
        <f t="shared" si="1"/>
        <v>814834545.17999995</v>
      </c>
    </row>
    <row r="78" spans="1:7" ht="15.75" x14ac:dyDescent="0.25">
      <c r="A78" s="1">
        <v>36</v>
      </c>
      <c r="B78" s="1" t="s">
        <v>53</v>
      </c>
      <c r="C78" s="3">
        <v>1880066435.8900001</v>
      </c>
      <c r="D78" s="3">
        <v>533881328.50999999</v>
      </c>
      <c r="E78" s="3">
        <f>SUM(C78:D78)</f>
        <v>2413947764.4000001</v>
      </c>
      <c r="F78" s="3">
        <v>217782985.22999999</v>
      </c>
      <c r="G78" s="12">
        <f t="shared" si="1"/>
        <v>2631730749.6300001</v>
      </c>
    </row>
    <row r="79" spans="1:7" ht="15.75" x14ac:dyDescent="0.25">
      <c r="A79" s="1">
        <v>37</v>
      </c>
      <c r="B79" s="1" t="s">
        <v>54</v>
      </c>
      <c r="C79" s="1"/>
      <c r="D79" s="1"/>
      <c r="E79" s="1"/>
      <c r="F79" s="1"/>
      <c r="G79" s="12">
        <f t="shared" si="1"/>
        <v>0</v>
      </c>
    </row>
    <row r="80" spans="1:7" ht="15.75" x14ac:dyDescent="0.25">
      <c r="A80" s="5"/>
      <c r="B80" s="5" t="s">
        <v>55</v>
      </c>
      <c r="C80" s="14">
        <f>SUM(C45:C79)</f>
        <v>210650584922.75</v>
      </c>
      <c r="D80" s="14">
        <f>SUM(D45:D79)</f>
        <v>15153249638.320002</v>
      </c>
      <c r="E80" s="14">
        <f>SUM(C80:D80)</f>
        <v>225803834561.07001</v>
      </c>
      <c r="F80" s="15">
        <f>SUM(F44:F79)</f>
        <v>3598706314.5499997</v>
      </c>
      <c r="G80" s="15">
        <f t="shared" si="1"/>
        <v>229402540875.62</v>
      </c>
    </row>
    <row r="81" spans="1:7" ht="15.75" x14ac:dyDescent="0.25">
      <c r="A81" s="1"/>
      <c r="B81" s="1"/>
      <c r="C81" s="1"/>
      <c r="D81" s="1"/>
      <c r="E81" s="1"/>
      <c r="F81" s="1"/>
      <c r="G81" s="1"/>
    </row>
    <row r="82" spans="1:7" ht="15.75" x14ac:dyDescent="0.25">
      <c r="A82" s="1"/>
      <c r="B82" s="1"/>
      <c r="C82" s="1"/>
      <c r="D82" s="1"/>
      <c r="E82" s="1"/>
      <c r="F82" s="1"/>
      <c r="G82" s="1"/>
    </row>
    <row r="83" spans="1:7" ht="15.75" x14ac:dyDescent="0.25">
      <c r="A83" s="1"/>
      <c r="B83" s="62">
        <v>2011</v>
      </c>
      <c r="C83" s="62"/>
      <c r="D83" s="62"/>
      <c r="E83" s="62"/>
      <c r="F83" s="62"/>
      <c r="G83" s="62"/>
    </row>
    <row r="84" spans="1:7" ht="31.5" x14ac:dyDescent="0.25">
      <c r="A84" s="10" t="s">
        <v>14</v>
      </c>
      <c r="B84" s="1" t="s">
        <v>15</v>
      </c>
      <c r="C84" s="1" t="s">
        <v>16</v>
      </c>
      <c r="D84" s="11" t="s">
        <v>17</v>
      </c>
      <c r="E84" s="11" t="s">
        <v>18</v>
      </c>
      <c r="F84" s="11" t="s">
        <v>19</v>
      </c>
      <c r="G84" s="11" t="s">
        <v>20</v>
      </c>
    </row>
    <row r="85" spans="1:7" ht="15.75" x14ac:dyDescent="0.25">
      <c r="A85" s="1">
        <v>1</v>
      </c>
      <c r="B85" s="1" t="s">
        <v>21</v>
      </c>
      <c r="C85" s="1"/>
      <c r="D85" s="1"/>
      <c r="E85" s="1"/>
      <c r="F85" s="1"/>
      <c r="G85" s="12">
        <f>E85+F85</f>
        <v>0</v>
      </c>
    </row>
    <row r="86" spans="1:7" ht="15.75" x14ac:dyDescent="0.25">
      <c r="A86" s="1">
        <v>2</v>
      </c>
      <c r="B86" s="1" t="s">
        <v>9</v>
      </c>
      <c r="C86" s="3">
        <v>1899535737.1199999</v>
      </c>
      <c r="D86" s="3">
        <v>104575178.09</v>
      </c>
      <c r="E86" s="3">
        <f>SUM(C86:D86)</f>
        <v>2004110915.2099998</v>
      </c>
      <c r="F86" s="3">
        <v>32782911</v>
      </c>
      <c r="G86" s="12">
        <f t="shared" ref="G86:G120" si="2">E86+F86</f>
        <v>2036893826.2099998</v>
      </c>
    </row>
    <row r="87" spans="1:7" ht="15.75" x14ac:dyDescent="0.25">
      <c r="A87" s="1">
        <v>3</v>
      </c>
      <c r="B87" s="1" t="s">
        <v>22</v>
      </c>
      <c r="C87" s="12">
        <v>10115487642</v>
      </c>
      <c r="D87" s="12">
        <v>1004062874</v>
      </c>
      <c r="E87" s="12">
        <f>SUM(C87:D87)</f>
        <v>11119550516</v>
      </c>
      <c r="F87" s="12">
        <v>213390723</v>
      </c>
      <c r="G87" s="12">
        <f t="shared" si="2"/>
        <v>11332941239</v>
      </c>
    </row>
    <row r="88" spans="1:7" ht="15.75" x14ac:dyDescent="0.25">
      <c r="A88" s="1">
        <v>4</v>
      </c>
      <c r="B88" s="1" t="s">
        <v>23</v>
      </c>
      <c r="C88" s="12"/>
      <c r="D88" s="12"/>
      <c r="E88" s="12"/>
      <c r="F88" s="12"/>
      <c r="G88" s="12">
        <f t="shared" si="2"/>
        <v>0</v>
      </c>
    </row>
    <row r="89" spans="1:7" ht="15.75" x14ac:dyDescent="0.25">
      <c r="A89" s="1">
        <v>5</v>
      </c>
      <c r="B89" s="1" t="s">
        <v>24</v>
      </c>
      <c r="C89" s="12"/>
      <c r="D89" s="12"/>
      <c r="E89" s="12"/>
      <c r="F89" s="12"/>
      <c r="G89" s="12">
        <f t="shared" si="2"/>
        <v>0</v>
      </c>
    </row>
    <row r="90" spans="1:7" ht="15.75" x14ac:dyDescent="0.25">
      <c r="A90" s="1">
        <v>6</v>
      </c>
      <c r="B90" s="1" t="s">
        <v>25</v>
      </c>
      <c r="C90" s="12">
        <v>1772491604.47</v>
      </c>
      <c r="D90" s="12">
        <v>479660369.14999998</v>
      </c>
      <c r="E90" s="12">
        <f t="shared" ref="E90:E98" si="3">SUM(C90:D90)</f>
        <v>2252151973.6199999</v>
      </c>
      <c r="F90" s="12">
        <v>6127888.9400000004</v>
      </c>
      <c r="G90" s="12">
        <f t="shared" si="2"/>
        <v>2258279862.5599999</v>
      </c>
    </row>
    <row r="91" spans="1:7" ht="15.75" x14ac:dyDescent="0.25">
      <c r="A91" s="1">
        <v>7</v>
      </c>
      <c r="B91" s="1" t="s">
        <v>26</v>
      </c>
      <c r="C91" s="12">
        <v>4207752868.8499999</v>
      </c>
      <c r="D91" s="12">
        <v>276216194.69</v>
      </c>
      <c r="E91" s="12">
        <f t="shared" si="3"/>
        <v>4483969063.54</v>
      </c>
      <c r="F91" s="12">
        <v>38734363</v>
      </c>
      <c r="G91" s="12">
        <f t="shared" si="2"/>
        <v>4522703426.54</v>
      </c>
    </row>
    <row r="92" spans="1:7" ht="15.75" x14ac:dyDescent="0.25">
      <c r="A92" s="1">
        <v>8</v>
      </c>
      <c r="B92" s="1" t="s">
        <v>27</v>
      </c>
      <c r="C92" s="12">
        <v>1933972994.5999999</v>
      </c>
      <c r="D92" s="13">
        <v>12519862</v>
      </c>
      <c r="E92" s="12">
        <f t="shared" si="3"/>
        <v>1946492856.5999999</v>
      </c>
      <c r="F92" s="12">
        <v>147364540</v>
      </c>
      <c r="G92" s="12">
        <f t="shared" si="2"/>
        <v>2093857396.5999999</v>
      </c>
    </row>
    <row r="93" spans="1:7" ht="15.75" x14ac:dyDescent="0.25">
      <c r="A93" s="1">
        <v>9</v>
      </c>
      <c r="B93" s="1" t="s">
        <v>28</v>
      </c>
      <c r="C93" s="12">
        <v>5244042875</v>
      </c>
      <c r="D93" s="12">
        <v>132764953</v>
      </c>
      <c r="E93" s="12">
        <f t="shared" si="3"/>
        <v>5376807828</v>
      </c>
      <c r="F93" s="12">
        <v>65382385</v>
      </c>
      <c r="G93" s="12">
        <f t="shared" si="2"/>
        <v>5442190213</v>
      </c>
    </row>
    <row r="94" spans="1:7" ht="15.75" x14ac:dyDescent="0.25">
      <c r="A94" s="1">
        <v>10</v>
      </c>
      <c r="B94" s="1" t="s">
        <v>29</v>
      </c>
      <c r="C94" s="12">
        <v>33193235666.639999</v>
      </c>
      <c r="D94" s="12">
        <v>102537478.48999999</v>
      </c>
      <c r="E94" s="12">
        <f t="shared" si="3"/>
        <v>33295773145.130001</v>
      </c>
      <c r="F94" s="12">
        <v>145161865.49000001</v>
      </c>
      <c r="G94" s="12">
        <f t="shared" si="2"/>
        <v>33440935010.620003</v>
      </c>
    </row>
    <row r="95" spans="1:7" ht="15.75" x14ac:dyDescent="0.25">
      <c r="A95" s="1">
        <v>11</v>
      </c>
      <c r="B95" s="1" t="s">
        <v>30</v>
      </c>
      <c r="C95" s="12">
        <v>1879007880</v>
      </c>
      <c r="D95" s="12">
        <v>259783398</v>
      </c>
      <c r="E95" s="12">
        <f t="shared" si="3"/>
        <v>2138791278</v>
      </c>
      <c r="F95" s="12">
        <v>3432950</v>
      </c>
      <c r="G95" s="12">
        <f t="shared" si="2"/>
        <v>2142224228</v>
      </c>
    </row>
    <row r="96" spans="1:7" ht="15.75" x14ac:dyDescent="0.25">
      <c r="A96" s="1">
        <v>12</v>
      </c>
      <c r="B96" s="1" t="s">
        <v>31</v>
      </c>
      <c r="C96" s="12">
        <v>8297890145.9399996</v>
      </c>
      <c r="D96" s="12">
        <v>1755882812.6099999</v>
      </c>
      <c r="E96" s="12">
        <f t="shared" si="3"/>
        <v>10053772958.549999</v>
      </c>
      <c r="F96" s="12">
        <v>447116765.89999998</v>
      </c>
      <c r="G96" s="12">
        <f t="shared" si="2"/>
        <v>10500889724.449999</v>
      </c>
    </row>
    <row r="97" spans="1:7" ht="15.75" x14ac:dyDescent="0.25">
      <c r="A97" s="1">
        <v>13</v>
      </c>
      <c r="B97" s="1" t="s">
        <v>32</v>
      </c>
      <c r="C97" s="12">
        <v>2009999119.02</v>
      </c>
      <c r="D97" s="12">
        <v>97834266.599999994</v>
      </c>
      <c r="E97" s="12">
        <f t="shared" si="3"/>
        <v>2107833385.6199999</v>
      </c>
      <c r="F97" s="12">
        <v>105080231.83</v>
      </c>
      <c r="G97" s="12">
        <f t="shared" si="2"/>
        <v>2212913617.4499998</v>
      </c>
    </row>
    <row r="98" spans="1:7" ht="15.75" x14ac:dyDescent="0.25">
      <c r="A98" s="1">
        <v>14</v>
      </c>
      <c r="B98" s="1" t="s">
        <v>33</v>
      </c>
      <c r="C98" s="12">
        <v>2605091930</v>
      </c>
      <c r="D98" s="12">
        <v>128044326</v>
      </c>
      <c r="E98" s="12">
        <f t="shared" si="3"/>
        <v>2733136256</v>
      </c>
      <c r="F98" s="12">
        <v>268603338</v>
      </c>
      <c r="G98" s="12">
        <f t="shared" si="2"/>
        <v>3001739594</v>
      </c>
    </row>
    <row r="99" spans="1:7" ht="15.75" x14ac:dyDescent="0.25">
      <c r="A99" s="1">
        <v>16</v>
      </c>
      <c r="B99" s="1" t="s">
        <v>34</v>
      </c>
      <c r="C99" s="12"/>
      <c r="D99" s="12"/>
      <c r="E99" s="12"/>
      <c r="F99" s="12"/>
      <c r="G99" s="12">
        <f t="shared" si="2"/>
        <v>0</v>
      </c>
    </row>
    <row r="100" spans="1:7" ht="15.75" x14ac:dyDescent="0.25">
      <c r="A100" s="1">
        <v>17</v>
      </c>
      <c r="B100" s="1" t="s">
        <v>35</v>
      </c>
      <c r="C100" s="12"/>
      <c r="D100" s="12"/>
      <c r="E100" s="12"/>
      <c r="F100" s="12"/>
      <c r="G100" s="12">
        <f t="shared" si="2"/>
        <v>0</v>
      </c>
    </row>
    <row r="101" spans="1:7" ht="15.75" x14ac:dyDescent="0.25">
      <c r="A101" s="1">
        <v>18</v>
      </c>
      <c r="B101" s="1" t="s">
        <v>36</v>
      </c>
      <c r="C101" s="12"/>
      <c r="D101" s="12"/>
      <c r="E101" s="12"/>
      <c r="F101" s="12"/>
      <c r="G101" s="12">
        <f t="shared" si="2"/>
        <v>0</v>
      </c>
    </row>
    <row r="102" spans="1:7" ht="15.75" x14ac:dyDescent="0.25">
      <c r="A102" s="1">
        <v>19</v>
      </c>
      <c r="B102" s="1" t="s">
        <v>37</v>
      </c>
      <c r="C102" s="12">
        <v>6949624700.3699999</v>
      </c>
      <c r="D102" s="12">
        <v>161584838.43000001</v>
      </c>
      <c r="E102" s="12">
        <f>SUM(C102:D102)</f>
        <v>7111209538.8000002</v>
      </c>
      <c r="F102" s="12">
        <v>138379100</v>
      </c>
      <c r="G102" s="12">
        <f t="shared" si="2"/>
        <v>7249588638.8000002</v>
      </c>
    </row>
    <row r="103" spans="1:7" ht="15.75" x14ac:dyDescent="0.25">
      <c r="A103" s="1">
        <v>20</v>
      </c>
      <c r="B103" s="1" t="s">
        <v>38</v>
      </c>
      <c r="C103" s="12"/>
      <c r="D103" s="12"/>
      <c r="E103" s="12"/>
      <c r="F103" s="12"/>
      <c r="G103" s="12">
        <f t="shared" si="2"/>
        <v>0</v>
      </c>
    </row>
    <row r="104" spans="1:7" ht="15.75" x14ac:dyDescent="0.25">
      <c r="A104" s="1">
        <v>21</v>
      </c>
      <c r="B104" s="1" t="s">
        <v>39</v>
      </c>
      <c r="C104" s="12"/>
      <c r="D104" s="12"/>
      <c r="E104" s="12"/>
      <c r="F104" s="12"/>
      <c r="G104" s="12">
        <f t="shared" si="2"/>
        <v>0</v>
      </c>
    </row>
    <row r="105" spans="1:7" ht="15.75" x14ac:dyDescent="0.25">
      <c r="A105" s="1">
        <v>22</v>
      </c>
      <c r="B105" s="1" t="s">
        <v>40</v>
      </c>
      <c r="C105" s="12">
        <v>1897324192.05</v>
      </c>
      <c r="D105" s="12">
        <v>1333431941.8099999</v>
      </c>
      <c r="E105" s="12">
        <f>SUM(C105:D105)</f>
        <v>3230756133.8599997</v>
      </c>
      <c r="F105" s="12">
        <v>22650252.399999999</v>
      </c>
      <c r="G105" s="12">
        <f t="shared" si="2"/>
        <v>3253406386.2599998</v>
      </c>
    </row>
    <row r="106" spans="1:7" ht="15.75" x14ac:dyDescent="0.25">
      <c r="A106" s="1">
        <v>23</v>
      </c>
      <c r="B106" s="1" t="s">
        <v>41</v>
      </c>
      <c r="C106" s="12">
        <v>2412561275.1599998</v>
      </c>
      <c r="D106" s="12">
        <v>23314575.899999999</v>
      </c>
      <c r="E106" s="12">
        <f>SUM(C106:D106)</f>
        <v>2435875851.0599999</v>
      </c>
      <c r="F106" s="12">
        <v>45963375</v>
      </c>
      <c r="G106" s="12">
        <f t="shared" si="2"/>
        <v>2481839226.0599999</v>
      </c>
    </row>
    <row r="107" spans="1:7" ht="15.75" x14ac:dyDescent="0.25">
      <c r="A107" s="1">
        <v>24</v>
      </c>
      <c r="B107" s="1" t="s">
        <v>42</v>
      </c>
      <c r="C107" s="12"/>
      <c r="D107" s="12"/>
      <c r="E107" s="12"/>
      <c r="F107" s="12"/>
      <c r="G107" s="12">
        <f t="shared" si="2"/>
        <v>0</v>
      </c>
    </row>
    <row r="108" spans="1:7" ht="15.75" x14ac:dyDescent="0.25">
      <c r="A108" s="1">
        <v>25</v>
      </c>
      <c r="B108" s="1" t="s">
        <v>43</v>
      </c>
      <c r="C108" s="12">
        <v>120249472186</v>
      </c>
      <c r="D108" s="12">
        <v>7967253449.04</v>
      </c>
      <c r="E108" s="12">
        <f>SUM(C108:D108)</f>
        <v>128216725635.03999</v>
      </c>
      <c r="F108" s="12"/>
      <c r="G108" s="12">
        <f t="shared" si="2"/>
        <v>128216725635.03999</v>
      </c>
    </row>
    <row r="109" spans="1:7" ht="15.75" x14ac:dyDescent="0.25">
      <c r="A109" s="1">
        <v>26</v>
      </c>
      <c r="B109" s="1" t="s">
        <v>13</v>
      </c>
      <c r="C109" s="12"/>
      <c r="D109" s="12"/>
      <c r="E109" s="12"/>
      <c r="F109" s="12"/>
      <c r="G109" s="12">
        <f t="shared" si="2"/>
        <v>0</v>
      </c>
    </row>
    <row r="110" spans="1:7" ht="15.75" x14ac:dyDescent="0.25">
      <c r="A110" s="1">
        <v>27</v>
      </c>
      <c r="B110" s="1" t="s">
        <v>44</v>
      </c>
      <c r="C110" s="12">
        <v>3327079261.48</v>
      </c>
      <c r="D110" s="12">
        <v>61003278.090000004</v>
      </c>
      <c r="E110" s="12">
        <f>SUM(C110:D110)</f>
        <v>3388082539.5700002</v>
      </c>
      <c r="F110" s="12">
        <v>56442660</v>
      </c>
      <c r="G110" s="12">
        <f t="shared" si="2"/>
        <v>3444525199.5700002</v>
      </c>
    </row>
    <row r="111" spans="1:7" ht="15.75" x14ac:dyDescent="0.25">
      <c r="A111" s="1">
        <v>28</v>
      </c>
      <c r="B111" s="1" t="s">
        <v>45</v>
      </c>
      <c r="C111" s="12">
        <v>8522549120.6199999</v>
      </c>
      <c r="D111" s="12">
        <v>1427122038.0599999</v>
      </c>
      <c r="E111" s="12">
        <f>SUM(C111:D111)</f>
        <v>9949671158.6800003</v>
      </c>
      <c r="F111" s="12">
        <v>154886568.88999999</v>
      </c>
      <c r="G111" s="12">
        <f t="shared" si="2"/>
        <v>10104557727.57</v>
      </c>
    </row>
    <row r="112" spans="1:7" ht="15.75" x14ac:dyDescent="0.25">
      <c r="A112" s="1">
        <v>29</v>
      </c>
      <c r="B112" s="1" t="s">
        <v>46</v>
      </c>
      <c r="C112" s="12">
        <v>4100327273.1700001</v>
      </c>
      <c r="D112" s="12">
        <v>146017687</v>
      </c>
      <c r="E112" s="12">
        <f>SUM(C112:D112)</f>
        <v>4246344960.1700001</v>
      </c>
      <c r="F112" s="12">
        <v>184740553.05000001</v>
      </c>
      <c r="G112" s="12">
        <f t="shared" si="2"/>
        <v>4431085513.2200003</v>
      </c>
    </row>
    <row r="113" spans="1:7" ht="15.75" x14ac:dyDescent="0.25">
      <c r="A113" s="1">
        <v>30</v>
      </c>
      <c r="B113" s="1" t="s">
        <v>47</v>
      </c>
      <c r="C113" s="12"/>
      <c r="D113" s="12"/>
      <c r="E113" s="12"/>
      <c r="F113" s="12"/>
      <c r="G113" s="12">
        <f t="shared" si="2"/>
        <v>0</v>
      </c>
    </row>
    <row r="114" spans="1:7" ht="15.75" x14ac:dyDescent="0.25">
      <c r="A114" s="1">
        <v>31</v>
      </c>
      <c r="B114" s="1" t="s">
        <v>48</v>
      </c>
      <c r="C114" s="12"/>
      <c r="D114" s="12"/>
      <c r="E114" s="12"/>
      <c r="F114" s="12"/>
      <c r="G114" s="12">
        <f t="shared" si="2"/>
        <v>0</v>
      </c>
    </row>
    <row r="115" spans="1:7" ht="15.75" x14ac:dyDescent="0.25">
      <c r="A115" s="1">
        <v>32</v>
      </c>
      <c r="B115" s="1" t="s">
        <v>49</v>
      </c>
      <c r="C115" s="12">
        <v>3524061846.8000002</v>
      </c>
      <c r="D115" s="12"/>
      <c r="E115" s="12">
        <f>SUM(C115:D115)</f>
        <v>3524061846.8000002</v>
      </c>
      <c r="F115" s="12">
        <v>88589309.25</v>
      </c>
      <c r="G115" s="12">
        <f t="shared" si="2"/>
        <v>3612651156.0500002</v>
      </c>
    </row>
    <row r="116" spans="1:7" ht="15.75" x14ac:dyDescent="0.25">
      <c r="A116" s="1">
        <v>33</v>
      </c>
      <c r="B116" s="1" t="s">
        <v>50</v>
      </c>
      <c r="C116" s="12">
        <v>47743459879.040001</v>
      </c>
      <c r="D116" s="12">
        <v>5201409330.0600004</v>
      </c>
      <c r="E116" s="12">
        <f>SUM(C116:D116)</f>
        <v>52944869209.099998</v>
      </c>
      <c r="F116" s="12"/>
      <c r="G116" s="12">
        <f t="shared" si="2"/>
        <v>52944869209.099998</v>
      </c>
    </row>
    <row r="117" spans="1:7" ht="15.75" x14ac:dyDescent="0.25">
      <c r="A117" s="1">
        <v>34</v>
      </c>
      <c r="B117" s="1" t="s">
        <v>51</v>
      </c>
      <c r="C117" s="12"/>
      <c r="D117" s="12"/>
      <c r="E117" s="12"/>
      <c r="F117" s="12"/>
      <c r="G117" s="12">
        <f t="shared" si="2"/>
        <v>0</v>
      </c>
    </row>
    <row r="118" spans="1:7" ht="15.75" x14ac:dyDescent="0.25">
      <c r="A118" s="1">
        <v>35</v>
      </c>
      <c r="B118" s="1" t="s">
        <v>52</v>
      </c>
      <c r="C118" s="12">
        <v>1453303855.22</v>
      </c>
      <c r="D118" s="12">
        <v>119157901.09</v>
      </c>
      <c r="E118" s="12">
        <f>SUM(C118:D118)</f>
        <v>1572461756.3099999</v>
      </c>
      <c r="F118" s="12">
        <v>30612305</v>
      </c>
      <c r="G118" s="12">
        <f t="shared" si="2"/>
        <v>1603074061.3099999</v>
      </c>
    </row>
    <row r="119" spans="1:7" ht="15.75" x14ac:dyDescent="0.25">
      <c r="A119" s="1">
        <v>36</v>
      </c>
      <c r="B119" s="1" t="s">
        <v>53</v>
      </c>
      <c r="C119" s="12">
        <v>1481330347.96</v>
      </c>
      <c r="D119" s="12">
        <v>165531907.06</v>
      </c>
      <c r="E119" s="12">
        <f>SUM(C119:D119)</f>
        <v>1646862255.02</v>
      </c>
      <c r="F119" s="12">
        <v>119000526.38</v>
      </c>
      <c r="G119" s="12">
        <f t="shared" si="2"/>
        <v>1765862781.4000001</v>
      </c>
    </row>
    <row r="120" spans="1:7" ht="15.75" x14ac:dyDescent="0.25">
      <c r="A120" s="1">
        <v>37</v>
      </c>
      <c r="B120" s="1" t="s">
        <v>54</v>
      </c>
      <c r="C120" s="12"/>
      <c r="D120" s="12"/>
      <c r="E120" s="12"/>
      <c r="F120" s="12"/>
      <c r="G120" s="12">
        <f t="shared" si="2"/>
        <v>0</v>
      </c>
    </row>
    <row r="121" spans="1:7" ht="15.75" x14ac:dyDescent="0.25">
      <c r="A121" s="5"/>
      <c r="B121" s="5" t="s">
        <v>55</v>
      </c>
      <c r="C121" s="15">
        <f>SUM(C86:C120)</f>
        <v>274819602401.51001</v>
      </c>
      <c r="D121" s="15">
        <f>SUM(D86:D120)</f>
        <v>20959708659.169998</v>
      </c>
      <c r="E121" s="15">
        <f>SUM(C121:D121)</f>
        <v>295779311060.67999</v>
      </c>
      <c r="F121" s="15">
        <f>SUM(F85:F120)</f>
        <v>2314442612.1300001</v>
      </c>
      <c r="G121" s="15">
        <f>SUM(G85:G120)</f>
        <v>298093753672.81</v>
      </c>
    </row>
    <row r="122" spans="1:7" ht="15.75" x14ac:dyDescent="0.25">
      <c r="A122" s="1"/>
      <c r="B122" s="1"/>
      <c r="C122" s="1"/>
      <c r="D122" s="1"/>
      <c r="E122" s="1"/>
      <c r="F122" s="1"/>
      <c r="G122" s="1"/>
    </row>
    <row r="123" spans="1:7" ht="15.75" x14ac:dyDescent="0.25">
      <c r="A123" s="1"/>
      <c r="B123" s="62">
        <v>2012</v>
      </c>
      <c r="C123" s="62"/>
      <c r="D123" s="62"/>
      <c r="E123" s="62"/>
      <c r="F123" s="62"/>
      <c r="G123" s="62"/>
    </row>
    <row r="124" spans="1:7" ht="31.5" x14ac:dyDescent="0.25">
      <c r="A124" s="10" t="s">
        <v>14</v>
      </c>
      <c r="B124" s="1" t="s">
        <v>15</v>
      </c>
      <c r="C124" s="1" t="s">
        <v>16</v>
      </c>
      <c r="D124" s="11" t="s">
        <v>17</v>
      </c>
      <c r="E124" s="11" t="s">
        <v>18</v>
      </c>
      <c r="F124" s="11" t="s">
        <v>19</v>
      </c>
      <c r="G124" s="11" t="s">
        <v>20</v>
      </c>
    </row>
    <row r="125" spans="1:7" ht="15.75" x14ac:dyDescent="0.25">
      <c r="A125" s="1">
        <v>1</v>
      </c>
      <c r="B125" s="1" t="s">
        <v>21</v>
      </c>
      <c r="C125" s="1"/>
      <c r="D125" s="1"/>
      <c r="E125" s="1"/>
      <c r="F125" s="1"/>
      <c r="G125" s="12">
        <f>E125+F125</f>
        <v>0</v>
      </c>
    </row>
    <row r="126" spans="1:7" ht="15.75" x14ac:dyDescent="0.25">
      <c r="A126" s="1">
        <v>2</v>
      </c>
      <c r="B126" s="1" t="s">
        <v>9</v>
      </c>
      <c r="C126" s="3">
        <v>2155355615</v>
      </c>
      <c r="D126" s="3">
        <v>190067642</v>
      </c>
      <c r="E126" s="3">
        <f>SUM(C126:D126)</f>
        <v>2345423257</v>
      </c>
      <c r="F126" s="3">
        <v>37197773</v>
      </c>
      <c r="G126" s="12">
        <f t="shared" ref="G126:G161" si="4">E126+F126</f>
        <v>2382621030</v>
      </c>
    </row>
    <row r="127" spans="1:7" ht="15.75" x14ac:dyDescent="0.25">
      <c r="A127" s="1">
        <v>3</v>
      </c>
      <c r="B127" s="1" t="s">
        <v>22</v>
      </c>
      <c r="C127" s="12">
        <v>11778644460</v>
      </c>
      <c r="D127" s="12">
        <v>1160956172</v>
      </c>
      <c r="E127" s="12">
        <f>SUM(C127:D127)</f>
        <v>12939600632</v>
      </c>
      <c r="F127" s="12">
        <v>208510787</v>
      </c>
      <c r="G127" s="12">
        <f t="shared" si="4"/>
        <v>13148111419</v>
      </c>
    </row>
    <row r="128" spans="1:7" ht="15.75" x14ac:dyDescent="0.25">
      <c r="A128" s="1">
        <v>4</v>
      </c>
      <c r="B128" s="1" t="s">
        <v>23</v>
      </c>
      <c r="C128" s="12"/>
      <c r="D128" s="12"/>
      <c r="E128" s="12"/>
      <c r="F128" s="12"/>
      <c r="G128" s="12">
        <f t="shared" si="4"/>
        <v>0</v>
      </c>
    </row>
    <row r="129" spans="1:7" ht="15.75" x14ac:dyDescent="0.25">
      <c r="A129" s="1">
        <v>5</v>
      </c>
      <c r="B129" s="1" t="s">
        <v>24</v>
      </c>
      <c r="C129" s="12"/>
      <c r="D129" s="12"/>
      <c r="E129" s="12"/>
      <c r="F129" s="12"/>
      <c r="G129" s="12">
        <f t="shared" si="4"/>
        <v>0</v>
      </c>
    </row>
    <row r="130" spans="1:7" ht="15.75" x14ac:dyDescent="0.25">
      <c r="A130" s="1">
        <v>6</v>
      </c>
      <c r="B130" s="1" t="s">
        <v>25</v>
      </c>
      <c r="C130" s="12"/>
      <c r="D130" s="12"/>
      <c r="E130" s="12"/>
      <c r="F130" s="12"/>
      <c r="G130" s="12">
        <f t="shared" si="4"/>
        <v>0</v>
      </c>
    </row>
    <row r="131" spans="1:7" ht="15.75" x14ac:dyDescent="0.25">
      <c r="A131" s="1">
        <v>7</v>
      </c>
      <c r="B131" s="1" t="s">
        <v>26</v>
      </c>
      <c r="C131" s="12">
        <v>4925285057.71</v>
      </c>
      <c r="D131" s="12">
        <v>422463132.05000001</v>
      </c>
      <c r="E131" s="12">
        <f>SUM(C131:D131)</f>
        <v>5347748189.7600002</v>
      </c>
      <c r="F131" s="12">
        <v>147724886</v>
      </c>
      <c r="G131" s="12">
        <f t="shared" si="4"/>
        <v>5495473075.7600002</v>
      </c>
    </row>
    <row r="132" spans="1:7" ht="15.75" x14ac:dyDescent="0.25">
      <c r="A132" s="1">
        <v>8</v>
      </c>
      <c r="B132" s="1" t="s">
        <v>27</v>
      </c>
      <c r="C132" s="12">
        <v>2041770828.5599999</v>
      </c>
      <c r="D132" s="13">
        <v>90141864.560000002</v>
      </c>
      <c r="E132" s="12">
        <f>SUM(C132:D132)</f>
        <v>2131912693.1199999</v>
      </c>
      <c r="F132" s="12">
        <v>130625054</v>
      </c>
      <c r="G132" s="12">
        <f t="shared" si="4"/>
        <v>2262537747.1199999</v>
      </c>
    </row>
    <row r="133" spans="1:7" ht="15.75" x14ac:dyDescent="0.25">
      <c r="A133" s="1">
        <v>9</v>
      </c>
      <c r="B133" s="1" t="s">
        <v>28</v>
      </c>
      <c r="C133" s="12">
        <v>6465208527</v>
      </c>
      <c r="D133" s="12">
        <v>295807911</v>
      </c>
      <c r="E133" s="12">
        <f>SUM(C133:D133)</f>
        <v>6761016438</v>
      </c>
      <c r="F133" s="12">
        <v>90235596</v>
      </c>
      <c r="G133" s="12">
        <f t="shared" si="4"/>
        <v>6851252034</v>
      </c>
    </row>
    <row r="134" spans="1:7" ht="15.75" x14ac:dyDescent="0.25">
      <c r="A134" s="1">
        <v>10</v>
      </c>
      <c r="B134" s="1" t="s">
        <v>29</v>
      </c>
      <c r="C134" s="12">
        <v>42564709027.660004</v>
      </c>
      <c r="D134" s="12">
        <v>123411375.45</v>
      </c>
      <c r="E134" s="12">
        <f>SUM(C134:D134)</f>
        <v>42688120403.110001</v>
      </c>
      <c r="F134" s="12">
        <v>244194575.30000001</v>
      </c>
      <c r="G134" s="12">
        <f t="shared" si="4"/>
        <v>42932314978.410004</v>
      </c>
    </row>
    <row r="135" spans="1:7" ht="15.75" x14ac:dyDescent="0.25">
      <c r="A135" s="1">
        <v>11</v>
      </c>
      <c r="B135" s="1" t="s">
        <v>30</v>
      </c>
      <c r="C135" s="12"/>
      <c r="D135" s="12"/>
      <c r="E135" s="12"/>
      <c r="F135" s="12"/>
      <c r="G135" s="12">
        <f t="shared" si="4"/>
        <v>0</v>
      </c>
    </row>
    <row r="136" spans="1:7" ht="15.75" x14ac:dyDescent="0.25">
      <c r="A136" s="1">
        <v>12</v>
      </c>
      <c r="B136" s="1" t="s">
        <v>31</v>
      </c>
      <c r="C136" s="12"/>
      <c r="D136" s="12"/>
      <c r="E136" s="12"/>
      <c r="F136" s="12"/>
      <c r="G136" s="12">
        <f t="shared" si="4"/>
        <v>0</v>
      </c>
    </row>
    <row r="137" spans="1:7" ht="15.75" x14ac:dyDescent="0.25">
      <c r="A137" s="1">
        <v>13</v>
      </c>
      <c r="B137" s="1" t="s">
        <v>32</v>
      </c>
      <c r="C137" s="12">
        <v>2870480900.4699998</v>
      </c>
      <c r="D137" s="12">
        <v>853569316.69000006</v>
      </c>
      <c r="E137" s="12">
        <f>SUM(C137:D137)</f>
        <v>3724050217.1599998</v>
      </c>
      <c r="F137" s="12">
        <v>62120198.189999998</v>
      </c>
      <c r="G137" s="12">
        <f t="shared" si="4"/>
        <v>3786170415.3499999</v>
      </c>
    </row>
    <row r="138" spans="1:7" ht="15.75" x14ac:dyDescent="0.25">
      <c r="A138" s="1">
        <v>14</v>
      </c>
      <c r="B138" s="1" t="s">
        <v>33</v>
      </c>
      <c r="C138" s="12">
        <v>4455456710</v>
      </c>
      <c r="D138" s="12"/>
      <c r="E138" s="12">
        <f>SUM(C138:D138)</f>
        <v>4455456710</v>
      </c>
      <c r="F138" s="12">
        <v>239329529</v>
      </c>
      <c r="G138" s="12">
        <f t="shared" si="4"/>
        <v>4694786239</v>
      </c>
    </row>
    <row r="139" spans="1:7" ht="15.75" x14ac:dyDescent="0.25">
      <c r="A139" s="1">
        <v>16</v>
      </c>
      <c r="B139" s="1" t="s">
        <v>34</v>
      </c>
      <c r="C139" s="12">
        <v>1716274865.23</v>
      </c>
      <c r="D139" s="12">
        <v>3671000</v>
      </c>
      <c r="E139" s="12">
        <f>SUM(C139:D139)</f>
        <v>1719945865.23</v>
      </c>
      <c r="F139" s="12">
        <v>104904715</v>
      </c>
      <c r="G139" s="12">
        <f t="shared" si="4"/>
        <v>1824850580.23</v>
      </c>
    </row>
    <row r="140" spans="1:7" ht="15.75" x14ac:dyDescent="0.25">
      <c r="A140" s="1">
        <v>17</v>
      </c>
      <c r="B140" s="1" t="s">
        <v>35</v>
      </c>
      <c r="C140" s="12">
        <v>5632939821.0200005</v>
      </c>
      <c r="D140" s="12">
        <v>778922167.26999998</v>
      </c>
      <c r="E140" s="12">
        <f>SUM(C140:D140)</f>
        <v>6411861988.2900009</v>
      </c>
      <c r="F140" s="12">
        <v>128884463</v>
      </c>
      <c r="G140" s="12">
        <f t="shared" si="4"/>
        <v>6540746451.2900009</v>
      </c>
    </row>
    <row r="141" spans="1:7" ht="15.75" x14ac:dyDescent="0.25">
      <c r="A141" s="1">
        <v>18</v>
      </c>
      <c r="B141" s="1" t="s">
        <v>36</v>
      </c>
      <c r="C141" s="12"/>
      <c r="D141" s="12"/>
      <c r="E141" s="12"/>
      <c r="F141" s="12"/>
      <c r="G141" s="12">
        <f t="shared" si="4"/>
        <v>0</v>
      </c>
    </row>
    <row r="142" spans="1:7" ht="15.75" x14ac:dyDescent="0.25">
      <c r="A142" s="1">
        <v>19</v>
      </c>
      <c r="B142" s="1" t="s">
        <v>37</v>
      </c>
      <c r="C142" s="12">
        <v>7054873055.75</v>
      </c>
      <c r="D142" s="12">
        <v>343973885.89999998</v>
      </c>
      <c r="E142" s="12">
        <f>SUM(C142:D142)</f>
        <v>7398846941.6499996</v>
      </c>
      <c r="F142" s="12">
        <v>172081244</v>
      </c>
      <c r="G142" s="12">
        <f t="shared" si="4"/>
        <v>7570928185.6499996</v>
      </c>
    </row>
    <row r="143" spans="1:7" ht="15.75" x14ac:dyDescent="0.25">
      <c r="A143" s="1">
        <v>20</v>
      </c>
      <c r="B143" s="1" t="s">
        <v>38</v>
      </c>
      <c r="C143" s="12"/>
      <c r="D143" s="12"/>
      <c r="E143" s="12"/>
      <c r="F143" s="12"/>
      <c r="G143" s="12">
        <f t="shared" si="4"/>
        <v>0</v>
      </c>
    </row>
    <row r="144" spans="1:7" ht="15.75" x14ac:dyDescent="0.25">
      <c r="A144" s="1">
        <v>21</v>
      </c>
      <c r="B144" s="1" t="s">
        <v>39</v>
      </c>
      <c r="C144" s="12">
        <v>3168077523</v>
      </c>
      <c r="D144" s="12">
        <v>425975523</v>
      </c>
      <c r="E144" s="12">
        <f>SUM(C144:D144)</f>
        <v>3594053046</v>
      </c>
      <c r="F144" s="12">
        <v>42612890</v>
      </c>
      <c r="G144" s="12">
        <f t="shared" si="4"/>
        <v>3636665936</v>
      </c>
    </row>
    <row r="145" spans="1:7" ht="15.75" x14ac:dyDescent="0.25">
      <c r="A145" s="1">
        <v>22</v>
      </c>
      <c r="B145" s="1" t="s">
        <v>40</v>
      </c>
      <c r="C145" s="12">
        <v>1941628838.1500001</v>
      </c>
      <c r="D145" s="12">
        <v>1712740266.0899999</v>
      </c>
      <c r="E145" s="12">
        <f>SUM(C145:D145)</f>
        <v>3654369104.2399998</v>
      </c>
      <c r="F145" s="12">
        <v>29275548.600000001</v>
      </c>
      <c r="G145" s="12">
        <f t="shared" si="4"/>
        <v>3683644652.8399997</v>
      </c>
    </row>
    <row r="146" spans="1:7" ht="15.75" x14ac:dyDescent="0.25">
      <c r="A146" s="1">
        <v>23</v>
      </c>
      <c r="B146" s="1" t="s">
        <v>41</v>
      </c>
      <c r="C146" s="12">
        <v>2805541214.3800001</v>
      </c>
      <c r="D146" s="12">
        <v>4318110.7</v>
      </c>
      <c r="E146" s="12">
        <f>SUM(C146:D146)</f>
        <v>2809859325.0799999</v>
      </c>
      <c r="F146" s="12">
        <v>77334481.530000001</v>
      </c>
      <c r="G146" s="12">
        <f t="shared" si="4"/>
        <v>2887193806.6100001</v>
      </c>
    </row>
    <row r="147" spans="1:7" ht="15.75" x14ac:dyDescent="0.25">
      <c r="A147" s="1">
        <v>24</v>
      </c>
      <c r="B147" s="1" t="s">
        <v>42</v>
      </c>
      <c r="C147" s="12"/>
      <c r="D147" s="12"/>
      <c r="E147" s="12"/>
      <c r="F147" s="12"/>
      <c r="G147" s="12">
        <f t="shared" si="4"/>
        <v>0</v>
      </c>
    </row>
    <row r="148" spans="1:7" ht="15.75" x14ac:dyDescent="0.25">
      <c r="A148" s="1">
        <v>25</v>
      </c>
      <c r="B148" s="1" t="s">
        <v>43</v>
      </c>
      <c r="C148" s="12">
        <v>172435519871.64999</v>
      </c>
      <c r="D148" s="12">
        <v>1892228477.3</v>
      </c>
      <c r="E148" s="12">
        <f>SUM(C148:D148)</f>
        <v>174327748348.94998</v>
      </c>
      <c r="F148" s="12">
        <v>4361443205.71</v>
      </c>
      <c r="G148" s="12">
        <f t="shared" si="4"/>
        <v>178689191554.65997</v>
      </c>
    </row>
    <row r="149" spans="1:7" ht="15.75" x14ac:dyDescent="0.25">
      <c r="A149" s="1">
        <v>26</v>
      </c>
      <c r="B149" s="1" t="s">
        <v>13</v>
      </c>
      <c r="C149" s="12">
        <v>3681705189.23</v>
      </c>
      <c r="D149" s="12">
        <v>8258478</v>
      </c>
      <c r="E149" s="12">
        <f>SUM(C149:D149)</f>
        <v>3689963667.23</v>
      </c>
      <c r="F149" s="12">
        <v>105554518.14</v>
      </c>
      <c r="G149" s="12">
        <f t="shared" si="4"/>
        <v>3795518185.3699999</v>
      </c>
    </row>
    <row r="150" spans="1:7" ht="15.75" x14ac:dyDescent="0.25">
      <c r="A150" s="1">
        <v>27</v>
      </c>
      <c r="B150" s="1" t="s">
        <v>44</v>
      </c>
      <c r="C150" s="12">
        <v>2955327420.02</v>
      </c>
      <c r="D150" s="12">
        <v>100752828.92</v>
      </c>
      <c r="E150" s="12">
        <f>SUM(C150:D150)</f>
        <v>3056080248.9400001</v>
      </c>
      <c r="F150" s="12">
        <v>519366436.72000003</v>
      </c>
      <c r="G150" s="12">
        <f t="shared" si="4"/>
        <v>3575446685.6599998</v>
      </c>
    </row>
    <row r="151" spans="1:7" ht="15.75" x14ac:dyDescent="0.25">
      <c r="A151" s="1">
        <v>28</v>
      </c>
      <c r="B151" s="1" t="s">
        <v>45</v>
      </c>
      <c r="C151" s="12">
        <v>9958998862.1100006</v>
      </c>
      <c r="D151" s="12">
        <v>1508777918.0999999</v>
      </c>
      <c r="E151" s="12">
        <f>SUM(C151:D151)</f>
        <v>11467776780.210001</v>
      </c>
      <c r="F151" s="12">
        <v>239058223.08000001</v>
      </c>
      <c r="G151" s="12">
        <f t="shared" si="4"/>
        <v>11706835003.290001</v>
      </c>
    </row>
    <row r="152" spans="1:7" ht="15.75" x14ac:dyDescent="0.25">
      <c r="A152" s="1">
        <v>29</v>
      </c>
      <c r="B152" s="1" t="s">
        <v>46</v>
      </c>
      <c r="C152" s="12">
        <v>5037341484.8500004</v>
      </c>
      <c r="D152" s="12">
        <v>138487710</v>
      </c>
      <c r="E152" s="12">
        <f>SUM(C152:D152)</f>
        <v>5175829194.8500004</v>
      </c>
      <c r="F152" s="12">
        <v>187909346.19999999</v>
      </c>
      <c r="G152" s="12">
        <f t="shared" si="4"/>
        <v>5363738541.0500002</v>
      </c>
    </row>
    <row r="153" spans="1:7" ht="15.75" x14ac:dyDescent="0.25">
      <c r="A153" s="1">
        <v>30</v>
      </c>
      <c r="B153" s="1" t="s">
        <v>47</v>
      </c>
      <c r="C153" s="12"/>
      <c r="D153" s="12"/>
      <c r="E153" s="12"/>
      <c r="F153" s="12"/>
      <c r="G153" s="12">
        <f t="shared" si="4"/>
        <v>0</v>
      </c>
    </row>
    <row r="154" spans="1:7" ht="15.75" x14ac:dyDescent="0.25">
      <c r="A154" s="1">
        <v>31</v>
      </c>
      <c r="B154" s="1" t="s">
        <v>48</v>
      </c>
      <c r="C154" s="12">
        <v>8045208073.0100002</v>
      </c>
      <c r="D154" s="12">
        <v>227824353.41999999</v>
      </c>
      <c r="E154" s="12">
        <f>SUM(C154:D154)</f>
        <v>8273032426.4300003</v>
      </c>
      <c r="F154" s="12">
        <v>650624526.25</v>
      </c>
      <c r="G154" s="12">
        <f t="shared" si="4"/>
        <v>8923656952.6800003</v>
      </c>
    </row>
    <row r="155" spans="1:7" ht="15.75" x14ac:dyDescent="0.25">
      <c r="A155" s="1">
        <v>32</v>
      </c>
      <c r="B155" s="1" t="s">
        <v>49</v>
      </c>
      <c r="C155" s="12">
        <v>5270439533.3100004</v>
      </c>
      <c r="D155" s="12">
        <v>24104383.75</v>
      </c>
      <c r="E155" s="12">
        <f>SUM(C155:D155)</f>
        <v>5294543917.0600004</v>
      </c>
      <c r="F155" s="12">
        <v>190805635.71000001</v>
      </c>
      <c r="G155" s="12">
        <f t="shared" si="4"/>
        <v>5485349552.7700005</v>
      </c>
    </row>
    <row r="156" spans="1:7" ht="15.75" x14ac:dyDescent="0.25">
      <c r="A156" s="1">
        <v>33</v>
      </c>
      <c r="B156" s="1" t="s">
        <v>50</v>
      </c>
      <c r="C156" s="12">
        <v>55099480984.699997</v>
      </c>
      <c r="D156" s="12">
        <v>22075206.77</v>
      </c>
      <c r="E156" s="12">
        <f>SUM(C156:D156)</f>
        <v>55121556191.469994</v>
      </c>
      <c r="F156" s="12">
        <v>485932711.24000001</v>
      </c>
      <c r="G156" s="12">
        <f t="shared" si="4"/>
        <v>55607488902.709991</v>
      </c>
    </row>
    <row r="157" spans="1:7" ht="15.75" x14ac:dyDescent="0.25">
      <c r="A157" s="1">
        <v>34</v>
      </c>
      <c r="B157" s="1" t="s">
        <v>51</v>
      </c>
      <c r="C157" s="12"/>
      <c r="D157" s="12"/>
      <c r="E157" s="12"/>
      <c r="F157" s="12"/>
      <c r="G157" s="12">
        <f t="shared" si="4"/>
        <v>0</v>
      </c>
    </row>
    <row r="158" spans="1:7" ht="15.75" x14ac:dyDescent="0.25">
      <c r="A158" s="1">
        <v>35</v>
      </c>
      <c r="B158" s="1" t="s">
        <v>52</v>
      </c>
      <c r="C158" s="12">
        <v>1795489099.4400001</v>
      </c>
      <c r="D158" s="12">
        <v>272339313.45999998</v>
      </c>
      <c r="E158" s="12">
        <f>SUM(C158:D158)</f>
        <v>2067828412.9000001</v>
      </c>
      <c r="F158" s="12">
        <v>63841795</v>
      </c>
      <c r="G158" s="12">
        <f t="shared" si="4"/>
        <v>2131670207.9000001</v>
      </c>
    </row>
    <row r="159" spans="1:7" ht="15.75" x14ac:dyDescent="0.25">
      <c r="A159" s="1">
        <v>36</v>
      </c>
      <c r="B159" s="1" t="s">
        <v>53</v>
      </c>
      <c r="C159" s="12">
        <v>1034904582.39</v>
      </c>
      <c r="D159" s="12">
        <v>4118600</v>
      </c>
      <c r="E159" s="12">
        <f>SUM(C159:D159)</f>
        <v>1039023182.39</v>
      </c>
      <c r="F159" s="12">
        <v>58943516.25</v>
      </c>
      <c r="G159" s="12">
        <f t="shared" si="4"/>
        <v>1097966698.6399999</v>
      </c>
    </row>
    <row r="160" spans="1:7" ht="15.75" x14ac:dyDescent="0.25">
      <c r="A160" s="1">
        <v>37</v>
      </c>
      <c r="B160" s="1" t="s">
        <v>54</v>
      </c>
      <c r="C160" s="12">
        <v>1421161673.3099999</v>
      </c>
      <c r="D160" s="12">
        <v>228023848.41</v>
      </c>
      <c r="E160" s="12">
        <f>SUM(C160:D160)</f>
        <v>1649185521.72</v>
      </c>
      <c r="F160" s="12">
        <v>18162185</v>
      </c>
      <c r="G160" s="12">
        <f t="shared" si="4"/>
        <v>1667347706.72</v>
      </c>
    </row>
    <row r="161" spans="1:7" ht="15.75" x14ac:dyDescent="0.25">
      <c r="A161" s="5"/>
      <c r="B161" s="5" t="s">
        <v>55</v>
      </c>
      <c r="C161" s="15">
        <f>SUM(C126:C160)</f>
        <v>366311823217.95001</v>
      </c>
      <c r="D161" s="15">
        <f>SUM(D126:D160)</f>
        <v>10833009484.84</v>
      </c>
      <c r="E161" s="15">
        <f>SUM(C161:D161)</f>
        <v>377144832702.79004</v>
      </c>
      <c r="F161" s="15">
        <f>SUM(F125:F160)</f>
        <v>8596673839.9200001</v>
      </c>
      <c r="G161" s="15">
        <f t="shared" si="4"/>
        <v>385741506542.71002</v>
      </c>
    </row>
    <row r="162" spans="1:7" ht="15.75" x14ac:dyDescent="0.25">
      <c r="A162" s="1"/>
      <c r="B162" s="1"/>
      <c r="C162" s="1"/>
      <c r="D162" s="1"/>
      <c r="E162" s="1"/>
      <c r="F162" s="1"/>
      <c r="G162" s="1"/>
    </row>
    <row r="163" spans="1:7" ht="15.75" x14ac:dyDescent="0.25">
      <c r="A163" s="1"/>
      <c r="B163" s="62">
        <v>2013</v>
      </c>
      <c r="C163" s="62"/>
      <c r="D163" s="62"/>
      <c r="E163" s="62"/>
      <c r="F163" s="62"/>
      <c r="G163" s="62"/>
    </row>
    <row r="164" spans="1:7" ht="31.5" x14ac:dyDescent="0.25">
      <c r="A164" s="10" t="s">
        <v>14</v>
      </c>
      <c r="B164" s="1" t="s">
        <v>15</v>
      </c>
      <c r="C164" s="1" t="s">
        <v>16</v>
      </c>
      <c r="D164" s="11" t="s">
        <v>17</v>
      </c>
      <c r="E164" s="11" t="s">
        <v>18</v>
      </c>
      <c r="F164" s="11" t="s">
        <v>19</v>
      </c>
      <c r="G164" s="11" t="s">
        <v>20</v>
      </c>
    </row>
    <row r="165" spans="1:7" ht="15.75" x14ac:dyDescent="0.25">
      <c r="A165" s="1">
        <v>1</v>
      </c>
      <c r="B165" s="1" t="s">
        <v>21</v>
      </c>
      <c r="C165" s="1"/>
      <c r="D165" s="1"/>
      <c r="E165" s="1"/>
      <c r="F165" s="1"/>
      <c r="G165" s="12"/>
    </row>
    <row r="166" spans="1:7" ht="15.75" x14ac:dyDescent="0.25">
      <c r="A166" s="1">
        <v>2</v>
      </c>
      <c r="B166" s="1" t="s">
        <v>9</v>
      </c>
      <c r="C166" s="3"/>
      <c r="D166" s="3"/>
      <c r="E166" s="3"/>
      <c r="F166" s="3"/>
      <c r="G166" s="12"/>
    </row>
    <row r="167" spans="1:7" ht="15.75" x14ac:dyDescent="0.25">
      <c r="A167" s="1">
        <v>3</v>
      </c>
      <c r="B167" s="1" t="s">
        <v>22</v>
      </c>
      <c r="C167" s="12"/>
      <c r="D167" s="12"/>
      <c r="E167" s="12"/>
      <c r="F167" s="12"/>
      <c r="G167" s="12"/>
    </row>
    <row r="168" spans="1:7" ht="15.75" x14ac:dyDescent="0.25">
      <c r="A168" s="1">
        <v>4</v>
      </c>
      <c r="B168" s="1" t="s">
        <v>23</v>
      </c>
      <c r="C168" s="12"/>
      <c r="D168" s="12"/>
      <c r="E168" s="12"/>
      <c r="F168" s="12"/>
      <c r="G168" s="12"/>
    </row>
    <row r="169" spans="1:7" ht="15.75" x14ac:dyDescent="0.25">
      <c r="A169" s="1">
        <v>5</v>
      </c>
      <c r="B169" s="1" t="s">
        <v>24</v>
      </c>
      <c r="C169" s="12"/>
      <c r="D169" s="12"/>
      <c r="E169" s="12"/>
      <c r="F169" s="12"/>
      <c r="G169" s="12"/>
    </row>
    <row r="170" spans="1:7" ht="15.75" x14ac:dyDescent="0.25">
      <c r="A170" s="1">
        <v>6</v>
      </c>
      <c r="B170" s="1" t="s">
        <v>25</v>
      </c>
      <c r="C170" s="12"/>
      <c r="D170" s="12"/>
      <c r="E170" s="12"/>
      <c r="F170" s="12"/>
      <c r="G170" s="12"/>
    </row>
    <row r="171" spans="1:7" ht="15.75" x14ac:dyDescent="0.25">
      <c r="A171" s="1">
        <v>7</v>
      </c>
      <c r="B171" s="1" t="s">
        <v>26</v>
      </c>
      <c r="C171" s="12"/>
      <c r="D171" s="12"/>
      <c r="E171" s="12"/>
      <c r="F171" s="12"/>
      <c r="G171" s="12"/>
    </row>
    <row r="172" spans="1:7" ht="15.75" x14ac:dyDescent="0.25">
      <c r="A172" s="1">
        <v>8</v>
      </c>
      <c r="B172" s="1" t="s">
        <v>27</v>
      </c>
      <c r="C172" s="12"/>
      <c r="D172" s="13"/>
      <c r="E172" s="12"/>
      <c r="F172" s="12"/>
      <c r="G172" s="12"/>
    </row>
    <row r="173" spans="1:7" ht="15.75" x14ac:dyDescent="0.25">
      <c r="A173" s="1">
        <v>9</v>
      </c>
      <c r="B173" s="1" t="s">
        <v>28</v>
      </c>
      <c r="C173" s="12"/>
      <c r="D173" s="12"/>
      <c r="E173" s="12"/>
      <c r="F173" s="12"/>
      <c r="G173" s="12"/>
    </row>
    <row r="174" spans="1:7" ht="15.75" x14ac:dyDescent="0.25">
      <c r="A174" s="1">
        <v>10</v>
      </c>
      <c r="B174" s="1" t="s">
        <v>29</v>
      </c>
      <c r="C174" s="12"/>
      <c r="D174" s="12"/>
      <c r="E174" s="12"/>
      <c r="F174" s="12"/>
      <c r="G174" s="12"/>
    </row>
    <row r="175" spans="1:7" ht="15.75" x14ac:dyDescent="0.25">
      <c r="A175" s="1">
        <v>11</v>
      </c>
      <c r="B175" s="1" t="s">
        <v>30</v>
      </c>
      <c r="C175" s="12"/>
      <c r="D175" s="12"/>
      <c r="E175" s="12"/>
      <c r="F175" s="12"/>
      <c r="G175" s="12"/>
    </row>
    <row r="176" spans="1:7" ht="15.75" x14ac:dyDescent="0.25">
      <c r="A176" s="1">
        <v>12</v>
      </c>
      <c r="B176" s="1" t="s">
        <v>31</v>
      </c>
      <c r="C176" s="12"/>
      <c r="D176" s="12"/>
      <c r="E176" s="12"/>
      <c r="F176" s="12"/>
      <c r="G176" s="12"/>
    </row>
    <row r="177" spans="1:7" ht="15.75" x14ac:dyDescent="0.25">
      <c r="A177" s="1">
        <v>13</v>
      </c>
      <c r="B177" s="1" t="s">
        <v>32</v>
      </c>
      <c r="C177" s="12"/>
      <c r="D177" s="12"/>
      <c r="E177" s="12"/>
      <c r="F177" s="12"/>
      <c r="G177" s="12"/>
    </row>
    <row r="178" spans="1:7" ht="15.75" x14ac:dyDescent="0.25">
      <c r="A178" s="1">
        <v>14</v>
      </c>
      <c r="B178" s="1" t="s">
        <v>33</v>
      </c>
      <c r="C178" s="12"/>
      <c r="D178" s="12"/>
      <c r="E178" s="12"/>
      <c r="F178" s="12"/>
      <c r="G178" s="12"/>
    </row>
    <row r="179" spans="1:7" ht="15.75" x14ac:dyDescent="0.25">
      <c r="A179" s="1">
        <v>16</v>
      </c>
      <c r="B179" s="1" t="s">
        <v>34</v>
      </c>
      <c r="C179" s="12"/>
      <c r="D179" s="12"/>
      <c r="E179" s="12"/>
      <c r="F179" s="12"/>
      <c r="G179" s="12"/>
    </row>
    <row r="180" spans="1:7" ht="15.75" x14ac:dyDescent="0.25">
      <c r="A180" s="1">
        <v>17</v>
      </c>
      <c r="B180" s="1" t="s">
        <v>35</v>
      </c>
      <c r="C180" s="12"/>
      <c r="D180" s="12"/>
      <c r="E180" s="12"/>
      <c r="F180" s="12"/>
      <c r="G180" s="12"/>
    </row>
    <row r="181" spans="1:7" ht="15.75" x14ac:dyDescent="0.25">
      <c r="A181" s="1">
        <v>18</v>
      </c>
      <c r="B181" s="1" t="s">
        <v>36</v>
      </c>
      <c r="C181" s="12"/>
      <c r="D181" s="12"/>
      <c r="E181" s="12"/>
      <c r="F181" s="12"/>
      <c r="G181" s="12"/>
    </row>
    <row r="182" spans="1:7" ht="15.75" x14ac:dyDescent="0.25">
      <c r="A182" s="1">
        <v>19</v>
      </c>
      <c r="B182" s="1" t="s">
        <v>37</v>
      </c>
      <c r="C182" s="12"/>
      <c r="D182" s="12"/>
      <c r="E182" s="12"/>
      <c r="F182" s="12"/>
      <c r="G182" s="12"/>
    </row>
    <row r="183" spans="1:7" ht="15.75" x14ac:dyDescent="0.25">
      <c r="A183" s="1">
        <v>20</v>
      </c>
      <c r="B183" s="1" t="s">
        <v>38</v>
      </c>
      <c r="C183" s="12"/>
      <c r="D183" s="12"/>
      <c r="E183" s="12"/>
      <c r="F183" s="12"/>
      <c r="G183" s="12"/>
    </row>
    <row r="184" spans="1:7" ht="15.75" x14ac:dyDescent="0.25">
      <c r="A184" s="1">
        <v>21</v>
      </c>
      <c r="B184" s="1" t="s">
        <v>39</v>
      </c>
      <c r="C184" s="12"/>
      <c r="D184" s="12"/>
      <c r="E184" s="12"/>
      <c r="F184" s="12"/>
      <c r="G184" s="12"/>
    </row>
    <row r="185" spans="1:7" ht="15.75" x14ac:dyDescent="0.25">
      <c r="A185" s="1">
        <v>22</v>
      </c>
      <c r="B185" s="1" t="s">
        <v>40</v>
      </c>
      <c r="C185" s="12"/>
      <c r="D185" s="12"/>
      <c r="E185" s="12"/>
      <c r="F185" s="12"/>
      <c r="G185" s="12"/>
    </row>
    <row r="186" spans="1:7" ht="15.75" x14ac:dyDescent="0.25">
      <c r="A186" s="1">
        <v>23</v>
      </c>
      <c r="B186" s="1" t="s">
        <v>41</v>
      </c>
      <c r="C186" s="12"/>
      <c r="D186" s="12"/>
      <c r="E186" s="12"/>
      <c r="F186" s="12"/>
      <c r="G186" s="12"/>
    </row>
    <row r="187" spans="1:7" ht="15.75" x14ac:dyDescent="0.25">
      <c r="A187" s="1">
        <v>24</v>
      </c>
      <c r="B187" s="1" t="s">
        <v>42</v>
      </c>
      <c r="C187" s="12"/>
      <c r="D187" s="12"/>
      <c r="E187" s="12"/>
      <c r="F187" s="12"/>
      <c r="G187" s="12"/>
    </row>
    <row r="188" spans="1:7" ht="15.75" x14ac:dyDescent="0.25">
      <c r="A188" s="1">
        <v>25</v>
      </c>
      <c r="B188" s="1" t="s">
        <v>43</v>
      </c>
      <c r="C188" s="12"/>
      <c r="D188" s="12"/>
      <c r="E188" s="12"/>
      <c r="F188" s="12"/>
      <c r="G188" s="12"/>
    </row>
    <row r="189" spans="1:7" ht="15.75" x14ac:dyDescent="0.25">
      <c r="A189" s="1">
        <v>26</v>
      </c>
      <c r="B189" s="1" t="s">
        <v>13</v>
      </c>
      <c r="C189" s="12"/>
      <c r="D189" s="12"/>
      <c r="E189" s="12"/>
      <c r="F189" s="12"/>
      <c r="G189" s="12"/>
    </row>
    <row r="190" spans="1:7" ht="15.75" x14ac:dyDescent="0.25">
      <c r="A190" s="1">
        <v>27</v>
      </c>
      <c r="B190" s="1" t="s">
        <v>44</v>
      </c>
      <c r="C190" s="12"/>
      <c r="D190" s="12"/>
      <c r="E190" s="12"/>
      <c r="F190" s="12"/>
      <c r="G190" s="12"/>
    </row>
    <row r="191" spans="1:7" ht="15.75" x14ac:dyDescent="0.25">
      <c r="A191" s="1">
        <v>28</v>
      </c>
      <c r="B191" s="1" t="s">
        <v>45</v>
      </c>
      <c r="C191" s="12"/>
      <c r="D191" s="12"/>
      <c r="E191" s="12"/>
      <c r="F191" s="12"/>
      <c r="G191" s="12"/>
    </row>
    <row r="192" spans="1:7" ht="15.75" x14ac:dyDescent="0.25">
      <c r="A192" s="1">
        <v>29</v>
      </c>
      <c r="B192" s="1" t="s">
        <v>46</v>
      </c>
      <c r="C192" s="12"/>
      <c r="D192" s="12"/>
      <c r="E192" s="12"/>
      <c r="F192" s="12"/>
      <c r="G192" s="12"/>
    </row>
    <row r="193" spans="1:7" ht="15.75" x14ac:dyDescent="0.25">
      <c r="A193" s="1">
        <v>30</v>
      </c>
      <c r="B193" s="1" t="s">
        <v>47</v>
      </c>
      <c r="C193" s="12"/>
      <c r="D193" s="12"/>
      <c r="E193" s="12"/>
      <c r="F193" s="12"/>
      <c r="G193" s="12"/>
    </row>
    <row r="194" spans="1:7" ht="15.75" x14ac:dyDescent="0.25">
      <c r="A194" s="1">
        <v>31</v>
      </c>
      <c r="B194" s="1" t="s">
        <v>48</v>
      </c>
      <c r="C194" s="12"/>
      <c r="D194" s="12"/>
      <c r="E194" s="12"/>
      <c r="F194" s="12"/>
      <c r="G194" s="12"/>
    </row>
    <row r="195" spans="1:7" ht="15.75" x14ac:dyDescent="0.25">
      <c r="A195" s="1">
        <v>32</v>
      </c>
      <c r="B195" s="1" t="s">
        <v>49</v>
      </c>
      <c r="C195" s="12"/>
      <c r="D195" s="12"/>
      <c r="E195" s="12"/>
      <c r="F195" s="12"/>
      <c r="G195" s="12"/>
    </row>
    <row r="196" spans="1:7" ht="15.75" x14ac:dyDescent="0.25">
      <c r="A196" s="1">
        <v>33</v>
      </c>
      <c r="B196" s="1" t="s">
        <v>50</v>
      </c>
      <c r="C196" s="12"/>
      <c r="D196" s="12"/>
      <c r="E196" s="12"/>
      <c r="F196" s="12"/>
      <c r="G196" s="12"/>
    </row>
    <row r="197" spans="1:7" ht="15.75" x14ac:dyDescent="0.25">
      <c r="A197" s="1">
        <v>34</v>
      </c>
      <c r="B197" s="1" t="s">
        <v>51</v>
      </c>
      <c r="C197" s="12"/>
      <c r="D197" s="12"/>
      <c r="E197" s="12"/>
      <c r="F197" s="12"/>
      <c r="G197" s="12"/>
    </row>
    <row r="198" spans="1:7" ht="15.75" x14ac:dyDescent="0.25">
      <c r="A198" s="1">
        <v>35</v>
      </c>
      <c r="B198" s="1" t="s">
        <v>52</v>
      </c>
      <c r="C198" s="12"/>
      <c r="D198" s="12"/>
      <c r="E198" s="12"/>
      <c r="F198" s="12"/>
      <c r="G198" s="12"/>
    </row>
    <row r="199" spans="1:7" ht="15.75" x14ac:dyDescent="0.25">
      <c r="A199" s="1">
        <v>36</v>
      </c>
      <c r="B199" s="1" t="s">
        <v>53</v>
      </c>
      <c r="C199" s="12"/>
      <c r="D199" s="12"/>
      <c r="E199" s="12"/>
      <c r="F199" s="12"/>
      <c r="G199" s="12"/>
    </row>
    <row r="200" spans="1:7" ht="15.75" x14ac:dyDescent="0.25">
      <c r="A200" s="1">
        <v>37</v>
      </c>
      <c r="B200" s="1" t="s">
        <v>54</v>
      </c>
      <c r="C200" s="12"/>
      <c r="D200" s="12"/>
      <c r="E200" s="12"/>
      <c r="F200" s="12"/>
      <c r="G200" s="12"/>
    </row>
    <row r="201" spans="1:7" ht="15.75" x14ac:dyDescent="0.25">
      <c r="A201" s="5"/>
      <c r="B201" s="5" t="s">
        <v>55</v>
      </c>
      <c r="C201" s="17">
        <f>C241*0.9503</f>
        <v>381931400576.44543</v>
      </c>
      <c r="D201" s="17">
        <f>E241*0.0496</f>
        <v>21450419819.303211</v>
      </c>
      <c r="E201" s="15">
        <f>SUM(C201:D201)</f>
        <v>403381820395.74866</v>
      </c>
      <c r="F201" s="17">
        <f>E241*0.0241</f>
        <v>10422482210.588858</v>
      </c>
      <c r="G201" s="15">
        <f>E201+F201</f>
        <v>413804302606.33752</v>
      </c>
    </row>
    <row r="202" spans="1:7" ht="15.75" x14ac:dyDescent="0.25">
      <c r="A202" s="1"/>
      <c r="B202" s="1"/>
      <c r="C202" s="1"/>
      <c r="D202" s="1"/>
      <c r="E202" s="1"/>
      <c r="F202" s="1"/>
      <c r="G202" s="1"/>
    </row>
    <row r="203" spans="1:7" ht="15.75" x14ac:dyDescent="0.25">
      <c r="A203" s="1"/>
      <c r="B203" s="62">
        <v>2014</v>
      </c>
      <c r="C203" s="62"/>
      <c r="D203" s="62"/>
      <c r="E203" s="62"/>
      <c r="F203" s="62"/>
      <c r="G203" s="62"/>
    </row>
    <row r="204" spans="1:7" ht="31.5" x14ac:dyDescent="0.25">
      <c r="A204" s="10" t="s">
        <v>14</v>
      </c>
      <c r="B204" s="1" t="s">
        <v>15</v>
      </c>
      <c r="C204" s="1" t="s">
        <v>16</v>
      </c>
      <c r="D204" s="11" t="s">
        <v>17</v>
      </c>
      <c r="E204" s="11" t="s">
        <v>18</v>
      </c>
      <c r="F204" s="11" t="s">
        <v>19</v>
      </c>
      <c r="G204" s="11" t="s">
        <v>20</v>
      </c>
    </row>
    <row r="205" spans="1:7" ht="15.75" x14ac:dyDescent="0.25">
      <c r="A205" s="1">
        <v>1</v>
      </c>
      <c r="B205" s="1" t="s">
        <v>21</v>
      </c>
      <c r="C205" s="18">
        <v>3136104976.1199999</v>
      </c>
      <c r="D205" s="18">
        <v>192954762.08000001</v>
      </c>
      <c r="E205" s="18">
        <f>C205+D205</f>
        <v>3329059738.1999998</v>
      </c>
      <c r="F205" s="18">
        <v>361489861.07999998</v>
      </c>
      <c r="G205" s="12">
        <f>E205+F205</f>
        <v>3690549599.2799997</v>
      </c>
    </row>
    <row r="206" spans="1:7" ht="15.75" x14ac:dyDescent="0.25">
      <c r="A206" s="1">
        <v>2</v>
      </c>
      <c r="B206" s="1" t="s">
        <v>9</v>
      </c>
      <c r="C206" s="18"/>
      <c r="D206" s="18"/>
      <c r="E206" s="18">
        <f t="shared" ref="E206:E240" si="5">C206+D206</f>
        <v>0</v>
      </c>
      <c r="F206" s="18"/>
      <c r="G206" s="12">
        <f t="shared" ref="G206:G240" si="6">E206+F206</f>
        <v>0</v>
      </c>
    </row>
    <row r="207" spans="1:7" ht="15.75" x14ac:dyDescent="0.25">
      <c r="A207" s="1">
        <v>3</v>
      </c>
      <c r="B207" s="1" t="s">
        <v>22</v>
      </c>
      <c r="C207" s="13">
        <v>13642140632</v>
      </c>
      <c r="D207" s="13">
        <v>1019977244</v>
      </c>
      <c r="E207" s="18">
        <f t="shared" si="5"/>
        <v>14662117876</v>
      </c>
      <c r="F207" s="13">
        <v>199088980</v>
      </c>
      <c r="G207" s="12">
        <f t="shared" si="6"/>
        <v>14861206856</v>
      </c>
    </row>
    <row r="208" spans="1:7" ht="15.75" x14ac:dyDescent="0.25">
      <c r="A208" s="1">
        <v>4</v>
      </c>
      <c r="B208" s="1" t="s">
        <v>23</v>
      </c>
      <c r="C208" s="13">
        <v>4753954056.54</v>
      </c>
      <c r="D208" s="13">
        <v>540837437.34000003</v>
      </c>
      <c r="E208" s="18">
        <f t="shared" si="5"/>
        <v>5294791493.8800001</v>
      </c>
      <c r="F208" s="13">
        <v>11804500</v>
      </c>
      <c r="G208" s="12">
        <f t="shared" si="6"/>
        <v>5306595993.8800001</v>
      </c>
    </row>
    <row r="209" spans="1:7" ht="15.75" x14ac:dyDescent="0.25">
      <c r="A209" s="1">
        <v>5</v>
      </c>
      <c r="B209" s="1" t="s">
        <v>24</v>
      </c>
      <c r="C209" s="13">
        <v>4320952012.29</v>
      </c>
      <c r="D209" s="13"/>
      <c r="E209" s="18">
        <f t="shared" si="5"/>
        <v>4320952012.29</v>
      </c>
      <c r="F209" s="13">
        <v>167039395</v>
      </c>
      <c r="G209" s="12">
        <f t="shared" si="6"/>
        <v>4487991407.29</v>
      </c>
    </row>
    <row r="210" spans="1:7" ht="15.75" x14ac:dyDescent="0.25">
      <c r="A210" s="1">
        <v>6</v>
      </c>
      <c r="B210" s="1" t="s">
        <v>25</v>
      </c>
      <c r="C210" s="13"/>
      <c r="D210" s="13"/>
      <c r="E210" s="18">
        <f t="shared" si="5"/>
        <v>0</v>
      </c>
      <c r="F210" s="13"/>
      <c r="G210" s="12">
        <f t="shared" si="6"/>
        <v>0</v>
      </c>
    </row>
    <row r="211" spans="1:7" ht="15.75" x14ac:dyDescent="0.25">
      <c r="A211" s="1">
        <v>7</v>
      </c>
      <c r="B211" s="1" t="s">
        <v>26</v>
      </c>
      <c r="C211" s="13">
        <v>4249616438.9200001</v>
      </c>
      <c r="D211" s="13">
        <v>291159530.13</v>
      </c>
      <c r="E211" s="18">
        <f t="shared" si="5"/>
        <v>4540775969.0500002</v>
      </c>
      <c r="F211" s="13">
        <v>163288495</v>
      </c>
      <c r="G211" s="12">
        <f t="shared" si="6"/>
        <v>4704064464.0500002</v>
      </c>
    </row>
    <row r="212" spans="1:7" ht="15.75" x14ac:dyDescent="0.25">
      <c r="A212" s="1">
        <v>8</v>
      </c>
      <c r="B212" s="1" t="s">
        <v>27</v>
      </c>
      <c r="C212" s="13">
        <v>2225668903.4899998</v>
      </c>
      <c r="D212" s="13">
        <v>109975008.75</v>
      </c>
      <c r="E212" s="18">
        <f t="shared" si="5"/>
        <v>2335643912.2399998</v>
      </c>
      <c r="F212" s="13">
        <v>149338522</v>
      </c>
      <c r="G212" s="12">
        <f t="shared" si="6"/>
        <v>2484982434.2399998</v>
      </c>
    </row>
    <row r="213" spans="1:7" ht="15.75" x14ac:dyDescent="0.25">
      <c r="A213" s="1">
        <v>9</v>
      </c>
      <c r="B213" s="1" t="s">
        <v>28</v>
      </c>
      <c r="C213" s="13"/>
      <c r="D213" s="13"/>
      <c r="E213" s="18">
        <f t="shared" si="5"/>
        <v>0</v>
      </c>
      <c r="F213" s="13"/>
      <c r="G213" s="12">
        <f t="shared" si="6"/>
        <v>0</v>
      </c>
    </row>
    <row r="214" spans="1:7" ht="15.75" x14ac:dyDescent="0.25">
      <c r="A214" s="1">
        <v>10</v>
      </c>
      <c r="B214" s="1" t="s">
        <v>29</v>
      </c>
      <c r="C214" s="13">
        <v>36753250715.279999</v>
      </c>
      <c r="D214" s="13">
        <v>338109013.30000001</v>
      </c>
      <c r="E214" s="18">
        <f t="shared" si="5"/>
        <v>37091359728.580002</v>
      </c>
      <c r="F214" s="13">
        <v>5386985.5300000003</v>
      </c>
      <c r="G214" s="12">
        <f t="shared" si="6"/>
        <v>37096746714.110001</v>
      </c>
    </row>
    <row r="215" spans="1:7" ht="15.75" x14ac:dyDescent="0.25">
      <c r="A215" s="1">
        <v>11</v>
      </c>
      <c r="B215" s="1" t="s">
        <v>30</v>
      </c>
      <c r="C215" s="13">
        <v>8012346871</v>
      </c>
      <c r="D215" s="13">
        <v>782306452</v>
      </c>
      <c r="E215" s="18">
        <f t="shared" si="5"/>
        <v>8794653323</v>
      </c>
      <c r="F215" s="13">
        <v>112387851</v>
      </c>
      <c r="G215" s="12">
        <f t="shared" si="6"/>
        <v>8907041174</v>
      </c>
    </row>
    <row r="216" spans="1:7" ht="15.75" x14ac:dyDescent="0.25">
      <c r="A216" s="1">
        <v>12</v>
      </c>
      <c r="B216" s="1" t="s">
        <v>31</v>
      </c>
      <c r="C216" s="13">
        <v>9712949361.4099998</v>
      </c>
      <c r="D216" s="13">
        <v>657483954.85000002</v>
      </c>
      <c r="E216" s="18">
        <f t="shared" si="5"/>
        <v>10370433316.26</v>
      </c>
      <c r="F216" s="13">
        <v>840441607.61000001</v>
      </c>
      <c r="G216" s="12">
        <f t="shared" si="6"/>
        <v>11210874923.870001</v>
      </c>
    </row>
    <row r="217" spans="1:7" ht="15.75" x14ac:dyDescent="0.25">
      <c r="A217" s="1">
        <v>13</v>
      </c>
      <c r="B217" s="1" t="s">
        <v>32</v>
      </c>
      <c r="C217" s="13"/>
      <c r="D217" s="13"/>
      <c r="E217" s="18">
        <f t="shared" si="5"/>
        <v>0</v>
      </c>
      <c r="F217" s="13"/>
      <c r="G217" s="12">
        <f t="shared" si="6"/>
        <v>0</v>
      </c>
    </row>
    <row r="218" spans="1:7" ht="15.75" x14ac:dyDescent="0.25">
      <c r="A218" s="1">
        <v>14</v>
      </c>
      <c r="B218" s="1" t="s">
        <v>33</v>
      </c>
      <c r="C218" s="13">
        <v>5450720998</v>
      </c>
      <c r="D218" s="13">
        <v>760261208</v>
      </c>
      <c r="E218" s="18">
        <f t="shared" si="5"/>
        <v>6210982206</v>
      </c>
      <c r="F218" s="13">
        <v>321156175</v>
      </c>
      <c r="G218" s="12">
        <f t="shared" si="6"/>
        <v>6532138381</v>
      </c>
    </row>
    <row r="219" spans="1:7" ht="15.75" x14ac:dyDescent="0.25">
      <c r="A219" s="1">
        <v>16</v>
      </c>
      <c r="B219" s="1" t="s">
        <v>34</v>
      </c>
      <c r="C219" s="13"/>
      <c r="D219" s="13"/>
      <c r="E219" s="18">
        <f t="shared" si="5"/>
        <v>0</v>
      </c>
      <c r="F219" s="13"/>
      <c r="G219" s="12">
        <f t="shared" si="6"/>
        <v>0</v>
      </c>
    </row>
    <row r="220" spans="1:7" ht="15.75" x14ac:dyDescent="0.25">
      <c r="A220" s="1">
        <v>17</v>
      </c>
      <c r="B220" s="1" t="s">
        <v>35</v>
      </c>
      <c r="C220" s="13">
        <v>6669431282.3800001</v>
      </c>
      <c r="D220" s="13">
        <v>859416521.95000005</v>
      </c>
      <c r="E220" s="18">
        <f t="shared" si="5"/>
        <v>7528847804.3299999</v>
      </c>
      <c r="F220" s="13">
        <v>241414371.37</v>
      </c>
      <c r="G220" s="12">
        <f t="shared" si="6"/>
        <v>7770262175.6999998</v>
      </c>
    </row>
    <row r="221" spans="1:7" ht="15.75" x14ac:dyDescent="0.25">
      <c r="A221" s="1">
        <v>18</v>
      </c>
      <c r="B221" s="1" t="s">
        <v>36</v>
      </c>
      <c r="C221" s="13"/>
      <c r="D221" s="13"/>
      <c r="E221" s="18">
        <f t="shared" si="5"/>
        <v>0</v>
      </c>
      <c r="F221" s="13"/>
      <c r="G221" s="12">
        <f t="shared" si="6"/>
        <v>0</v>
      </c>
    </row>
    <row r="222" spans="1:7" ht="15.75" x14ac:dyDescent="0.25">
      <c r="A222" s="1">
        <v>19</v>
      </c>
      <c r="B222" s="1" t="s">
        <v>37</v>
      </c>
      <c r="C222" s="13">
        <v>8765561001.8999996</v>
      </c>
      <c r="D222" s="13">
        <v>1465345302.6099999</v>
      </c>
      <c r="E222" s="18">
        <f t="shared" si="5"/>
        <v>10230906304.51</v>
      </c>
      <c r="F222" s="13">
        <v>623591179.71000004</v>
      </c>
      <c r="G222" s="12">
        <f t="shared" si="6"/>
        <v>10854497484.220001</v>
      </c>
    </row>
    <row r="223" spans="1:7" ht="15.75" x14ac:dyDescent="0.25">
      <c r="A223" s="1">
        <v>20</v>
      </c>
      <c r="B223" s="1" t="s">
        <v>38</v>
      </c>
      <c r="C223" s="13">
        <v>10880555555.08</v>
      </c>
      <c r="D223" s="13">
        <v>2378768623.5700002</v>
      </c>
      <c r="E223" s="18">
        <f t="shared" si="5"/>
        <v>13259324178.65</v>
      </c>
      <c r="F223" s="13">
        <v>402529757.19999999</v>
      </c>
      <c r="G223" s="12">
        <f t="shared" si="6"/>
        <v>13661853935.85</v>
      </c>
    </row>
    <row r="224" spans="1:7" ht="15.75" x14ac:dyDescent="0.25">
      <c r="A224" s="1">
        <v>21</v>
      </c>
      <c r="B224" s="1" t="s">
        <v>39</v>
      </c>
      <c r="C224" s="13">
        <v>4206506760</v>
      </c>
      <c r="D224" s="13">
        <v>470825045</v>
      </c>
      <c r="E224" s="18">
        <f t="shared" si="5"/>
        <v>4677331805</v>
      </c>
      <c r="F224" s="13">
        <v>202434541</v>
      </c>
      <c r="G224" s="12">
        <f t="shared" si="6"/>
        <v>4879766346</v>
      </c>
    </row>
    <row r="225" spans="1:7" ht="15.75" x14ac:dyDescent="0.25">
      <c r="A225" s="1">
        <v>22</v>
      </c>
      <c r="B225" s="1" t="s">
        <v>40</v>
      </c>
      <c r="C225" s="13">
        <v>2272331104.6199999</v>
      </c>
      <c r="D225" s="13">
        <v>875492675.83000004</v>
      </c>
      <c r="E225" s="18">
        <f t="shared" si="5"/>
        <v>3147823780.4499998</v>
      </c>
      <c r="F225" s="13">
        <v>29183334.140000001</v>
      </c>
      <c r="G225" s="12">
        <f t="shared" si="6"/>
        <v>3177007114.5899997</v>
      </c>
    </row>
    <row r="226" spans="1:7" ht="15.75" x14ac:dyDescent="0.25">
      <c r="A226" s="1">
        <v>23</v>
      </c>
      <c r="B226" s="1" t="s">
        <v>41</v>
      </c>
      <c r="C226" s="13">
        <v>4270508669.1900001</v>
      </c>
      <c r="D226" s="13">
        <v>39339533.299999997</v>
      </c>
      <c r="E226" s="18">
        <f t="shared" si="5"/>
        <v>4309848202.4899998</v>
      </c>
      <c r="F226" s="13">
        <v>100389361.63</v>
      </c>
      <c r="G226" s="12">
        <f t="shared" si="6"/>
        <v>4410237564.1199999</v>
      </c>
    </row>
    <row r="227" spans="1:7" ht="15.75" x14ac:dyDescent="0.25">
      <c r="A227" s="1">
        <v>24</v>
      </c>
      <c r="B227" s="1" t="s">
        <v>42</v>
      </c>
      <c r="C227" s="13"/>
      <c r="D227" s="13"/>
      <c r="E227" s="18">
        <f t="shared" si="5"/>
        <v>0</v>
      </c>
      <c r="F227" s="13"/>
      <c r="G227" s="12">
        <f t="shared" si="6"/>
        <v>0</v>
      </c>
    </row>
    <row r="228" spans="1:7" ht="15.75" x14ac:dyDescent="0.25">
      <c r="A228" s="1">
        <v>25</v>
      </c>
      <c r="B228" s="1" t="s">
        <v>43</v>
      </c>
      <c r="C228" s="13">
        <v>153608849584.32999</v>
      </c>
      <c r="D228" s="13">
        <v>9392939866.4400005</v>
      </c>
      <c r="E228" s="18">
        <f t="shared" si="5"/>
        <v>163001789450.76999</v>
      </c>
      <c r="F228" s="13">
        <v>4577146136</v>
      </c>
      <c r="G228" s="12">
        <f t="shared" si="6"/>
        <v>167578935586.76999</v>
      </c>
    </row>
    <row r="229" spans="1:7" ht="15.75" x14ac:dyDescent="0.25">
      <c r="A229" s="1">
        <v>26</v>
      </c>
      <c r="B229" s="1" t="s">
        <v>13</v>
      </c>
      <c r="C229" s="13"/>
      <c r="D229" s="13"/>
      <c r="E229" s="18">
        <f t="shared" si="5"/>
        <v>0</v>
      </c>
      <c r="F229" s="13"/>
      <c r="G229" s="12">
        <f t="shared" si="6"/>
        <v>0</v>
      </c>
    </row>
    <row r="230" spans="1:7" ht="15.75" x14ac:dyDescent="0.25">
      <c r="A230" s="1">
        <v>27</v>
      </c>
      <c r="B230" s="1" t="s">
        <v>44</v>
      </c>
      <c r="C230" s="13">
        <v>2905207177.6300001</v>
      </c>
      <c r="D230" s="13">
        <v>81822541.200000003</v>
      </c>
      <c r="E230" s="18">
        <f t="shared" si="5"/>
        <v>2987029718.8299999</v>
      </c>
      <c r="F230" s="13">
        <v>85924251</v>
      </c>
      <c r="G230" s="12">
        <f t="shared" si="6"/>
        <v>3072953969.8299999</v>
      </c>
    </row>
    <row r="231" spans="1:7" ht="15.75" x14ac:dyDescent="0.25">
      <c r="A231" s="1">
        <v>28</v>
      </c>
      <c r="B231" s="1" t="s">
        <v>45</v>
      </c>
      <c r="C231" s="13">
        <v>13500909699.5</v>
      </c>
      <c r="D231" s="13">
        <v>623577341.29999995</v>
      </c>
      <c r="E231" s="18">
        <f t="shared" si="5"/>
        <v>14124487040.799999</v>
      </c>
      <c r="F231" s="13">
        <v>597827505.75999999</v>
      </c>
      <c r="G231" s="12">
        <f t="shared" si="6"/>
        <v>14722314546.559999</v>
      </c>
    </row>
    <row r="232" spans="1:7" ht="15.75" x14ac:dyDescent="0.25">
      <c r="A232" s="1">
        <v>29</v>
      </c>
      <c r="B232" s="1" t="s">
        <v>46</v>
      </c>
      <c r="C232" s="13">
        <v>6849403982.8000002</v>
      </c>
      <c r="D232" s="13">
        <v>1310594164</v>
      </c>
      <c r="E232" s="18">
        <f t="shared" si="5"/>
        <v>8159998146.8000002</v>
      </c>
      <c r="F232" s="13">
        <v>287503461.25999999</v>
      </c>
      <c r="G232" s="12">
        <f t="shared" si="6"/>
        <v>8447501608.0600004</v>
      </c>
    </row>
    <row r="233" spans="1:7" ht="15.75" x14ac:dyDescent="0.25">
      <c r="A233" s="1">
        <v>30</v>
      </c>
      <c r="B233" s="1" t="s">
        <v>47</v>
      </c>
      <c r="C233" s="13">
        <v>5629053433</v>
      </c>
      <c r="D233" s="13">
        <v>590944584.05999994</v>
      </c>
      <c r="E233" s="18">
        <f t="shared" si="5"/>
        <v>6219998017.0599995</v>
      </c>
      <c r="F233" s="13">
        <v>358294518.19999999</v>
      </c>
      <c r="G233" s="12">
        <f t="shared" si="6"/>
        <v>6578292535.2599993</v>
      </c>
    </row>
    <row r="234" spans="1:7" ht="15.75" x14ac:dyDescent="0.25">
      <c r="A234" s="1">
        <v>31</v>
      </c>
      <c r="B234" s="1" t="s">
        <v>48</v>
      </c>
      <c r="C234" s="13">
        <v>9521748694.6200008</v>
      </c>
      <c r="D234" s="13">
        <v>1813138318</v>
      </c>
      <c r="E234" s="18">
        <f t="shared" si="5"/>
        <v>11334887012.620001</v>
      </c>
      <c r="F234" s="13">
        <v>677622203</v>
      </c>
      <c r="G234" s="12">
        <f t="shared" si="6"/>
        <v>12012509215.620001</v>
      </c>
    </row>
    <row r="235" spans="1:7" ht="15.75" x14ac:dyDescent="0.25">
      <c r="A235" s="1">
        <v>32</v>
      </c>
      <c r="B235" s="1" t="s">
        <v>49</v>
      </c>
      <c r="C235" s="13">
        <v>4249616438.1199999</v>
      </c>
      <c r="D235" s="13">
        <v>291159530.13</v>
      </c>
      <c r="E235" s="18">
        <f t="shared" si="5"/>
        <v>4540775968.25</v>
      </c>
      <c r="F235" s="13">
        <v>163288495</v>
      </c>
      <c r="G235" s="12">
        <f t="shared" si="6"/>
        <v>4704064463.25</v>
      </c>
    </row>
    <row r="236" spans="1:7" ht="15.75" x14ac:dyDescent="0.25">
      <c r="A236" s="1">
        <v>33</v>
      </c>
      <c r="B236" s="1" t="s">
        <v>50</v>
      </c>
      <c r="C236" s="13">
        <v>68319294398.160004</v>
      </c>
      <c r="D236" s="13">
        <v>5260640383.3199997</v>
      </c>
      <c r="E236" s="18">
        <f t="shared" si="5"/>
        <v>73579934781.480011</v>
      </c>
      <c r="F236" s="13">
        <v>65019750</v>
      </c>
      <c r="G236" s="12">
        <f t="shared" si="6"/>
        <v>73644954531.480011</v>
      </c>
    </row>
    <row r="237" spans="1:7" ht="15.75" x14ac:dyDescent="0.25">
      <c r="A237" s="1">
        <v>34</v>
      </c>
      <c r="B237" s="1" t="s">
        <v>51</v>
      </c>
      <c r="C237" s="13">
        <v>2694180642.4899998</v>
      </c>
      <c r="D237" s="13">
        <v>9268649.5999999996</v>
      </c>
      <c r="E237" s="18">
        <f t="shared" si="5"/>
        <v>2703449292.0899997</v>
      </c>
      <c r="F237" s="13">
        <v>115287751</v>
      </c>
      <c r="G237" s="12">
        <f t="shared" si="6"/>
        <v>2818737043.0899997</v>
      </c>
    </row>
    <row r="238" spans="1:7" ht="15.75" x14ac:dyDescent="0.25">
      <c r="A238" s="1">
        <v>35</v>
      </c>
      <c r="B238" s="1" t="s">
        <v>52</v>
      </c>
      <c r="C238" s="13">
        <v>2307094132.98</v>
      </c>
      <c r="D238" s="13">
        <v>240210014.75999999</v>
      </c>
      <c r="E238" s="18">
        <f t="shared" si="5"/>
        <v>2547304147.7399998</v>
      </c>
      <c r="F238" s="13">
        <v>78367497</v>
      </c>
      <c r="G238" s="12">
        <f t="shared" si="6"/>
        <v>2625671644.7399998</v>
      </c>
    </row>
    <row r="239" spans="1:7" ht="15.75" x14ac:dyDescent="0.25">
      <c r="A239" s="1">
        <v>36</v>
      </c>
      <c r="B239" s="1" t="s">
        <v>53</v>
      </c>
      <c r="C239" s="13">
        <v>1264764645.21</v>
      </c>
      <c r="D239" s="13">
        <v>8436114.0800000001</v>
      </c>
      <c r="E239" s="18">
        <f t="shared" si="5"/>
        <v>1273200759.29</v>
      </c>
      <c r="F239" s="13">
        <v>46195795.5</v>
      </c>
      <c r="G239" s="12">
        <f t="shared" si="6"/>
        <v>1319396554.79</v>
      </c>
    </row>
    <row r="240" spans="1:7" ht="15.75" x14ac:dyDescent="0.25">
      <c r="A240" s="1">
        <v>37</v>
      </c>
      <c r="B240" s="1" t="s">
        <v>54</v>
      </c>
      <c r="C240" s="13">
        <v>1733413344.3</v>
      </c>
      <c r="D240" s="13">
        <v>157022187.25</v>
      </c>
      <c r="E240" s="18">
        <f t="shared" si="5"/>
        <v>1890435531.55</v>
      </c>
      <c r="F240" s="13">
        <v>75416480</v>
      </c>
      <c r="G240" s="12">
        <f t="shared" si="6"/>
        <v>1965852011.55</v>
      </c>
    </row>
    <row r="241" spans="1:7" ht="15.75" x14ac:dyDescent="0.25">
      <c r="A241" s="5"/>
      <c r="B241" s="5" t="s">
        <v>55</v>
      </c>
      <c r="C241" s="19">
        <f>SUM(C205:C240)</f>
        <v>401906135511.35999</v>
      </c>
      <c r="D241" s="19">
        <f>SUM(D205:D240)</f>
        <v>30562006006.850002</v>
      </c>
      <c r="E241" s="19">
        <f>SUM(E205:E240)</f>
        <v>432468141518.2099</v>
      </c>
      <c r="F241" s="19">
        <f>SUM(F205:F240)</f>
        <v>11058858760.990002</v>
      </c>
      <c r="G241" s="15">
        <f>E241+F241</f>
        <v>443527000279.19989</v>
      </c>
    </row>
    <row r="242" spans="1:7" ht="15.75" x14ac:dyDescent="0.25">
      <c r="A242" s="1"/>
      <c r="B242" s="1"/>
      <c r="C242" s="1"/>
      <c r="D242" s="1"/>
      <c r="E242" s="1"/>
      <c r="F242" s="1"/>
      <c r="G242" s="1"/>
    </row>
    <row r="243" spans="1:7" ht="15.75" x14ac:dyDescent="0.25">
      <c r="A243" s="1"/>
      <c r="B243" s="62">
        <v>2015</v>
      </c>
      <c r="C243" s="62"/>
      <c r="D243" s="62"/>
      <c r="E243" s="62"/>
      <c r="F243" s="62"/>
      <c r="G243" s="62"/>
    </row>
    <row r="244" spans="1:7" ht="31.5" x14ac:dyDescent="0.25">
      <c r="A244" s="1"/>
      <c r="B244" s="1" t="s">
        <v>15</v>
      </c>
      <c r="C244" s="1" t="s">
        <v>16</v>
      </c>
      <c r="D244" s="11" t="s">
        <v>17</v>
      </c>
      <c r="E244" s="11" t="s">
        <v>18</v>
      </c>
      <c r="F244" s="11" t="s">
        <v>19</v>
      </c>
      <c r="G244" s="11" t="s">
        <v>20</v>
      </c>
    </row>
    <row r="245" spans="1:7" ht="15.75" x14ac:dyDescent="0.25">
      <c r="A245" s="1"/>
      <c r="B245" s="1" t="s">
        <v>21</v>
      </c>
      <c r="C245" s="18"/>
      <c r="D245" s="18"/>
      <c r="E245" s="18"/>
      <c r="F245" s="18"/>
      <c r="G245" s="12">
        <f>E245+F245</f>
        <v>0</v>
      </c>
    </row>
    <row r="246" spans="1:7" ht="15.75" x14ac:dyDescent="0.25">
      <c r="A246" s="1"/>
      <c r="B246" s="1" t="s">
        <v>9</v>
      </c>
      <c r="C246" s="18">
        <v>2265710409.0900002</v>
      </c>
      <c r="D246" s="18">
        <v>52259773.93</v>
      </c>
      <c r="E246" s="18">
        <f>SUM(C246:D246)</f>
        <v>2317970183.02</v>
      </c>
      <c r="F246" s="18">
        <v>108339719.79000001</v>
      </c>
      <c r="G246" s="12">
        <f t="shared" ref="G246:G280" si="7">E246+F246</f>
        <v>2426309902.8099999</v>
      </c>
    </row>
    <row r="247" spans="1:7" ht="15.75" x14ac:dyDescent="0.25">
      <c r="A247" s="1"/>
      <c r="B247" s="1" t="s">
        <v>22</v>
      </c>
      <c r="C247" s="13">
        <v>11594432808</v>
      </c>
      <c r="D247" s="13">
        <v>122053328</v>
      </c>
      <c r="E247" s="18">
        <f>SUM(C247:D247)</f>
        <v>11716486136</v>
      </c>
      <c r="F247" s="13">
        <v>1071759741</v>
      </c>
      <c r="G247" s="12">
        <f t="shared" si="7"/>
        <v>12788245877</v>
      </c>
    </row>
    <row r="248" spans="1:7" ht="15.75" x14ac:dyDescent="0.25">
      <c r="A248" s="1"/>
      <c r="B248" s="1" t="s">
        <v>23</v>
      </c>
      <c r="C248" s="13"/>
      <c r="D248" s="13"/>
      <c r="E248" s="18"/>
      <c r="F248" s="13"/>
      <c r="G248" s="12">
        <f t="shared" si="7"/>
        <v>0</v>
      </c>
    </row>
    <row r="249" spans="1:7" ht="15.75" x14ac:dyDescent="0.25">
      <c r="A249" s="1"/>
      <c r="B249" s="1" t="s">
        <v>24</v>
      </c>
      <c r="C249" s="13"/>
      <c r="D249" s="13"/>
      <c r="E249" s="18"/>
      <c r="F249" s="13"/>
      <c r="G249" s="12">
        <f t="shared" si="7"/>
        <v>0</v>
      </c>
    </row>
    <row r="250" spans="1:7" ht="15.75" x14ac:dyDescent="0.25">
      <c r="A250" s="1"/>
      <c r="B250" s="1" t="s">
        <v>25</v>
      </c>
      <c r="C250" s="13">
        <v>7667616981.6700001</v>
      </c>
      <c r="D250" s="13">
        <v>588311802</v>
      </c>
      <c r="E250" s="18">
        <f>SUM(C250:D250)</f>
        <v>8255928783.6700001</v>
      </c>
      <c r="F250" s="13">
        <v>64036000</v>
      </c>
      <c r="G250" s="12">
        <f t="shared" si="7"/>
        <v>8319964783.6700001</v>
      </c>
    </row>
    <row r="251" spans="1:7" ht="15.75" x14ac:dyDescent="0.25">
      <c r="A251" s="1"/>
      <c r="B251" s="1" t="s">
        <v>26</v>
      </c>
      <c r="C251" s="13">
        <v>4415132748.2399998</v>
      </c>
      <c r="D251" s="13">
        <v>302004718.44999999</v>
      </c>
      <c r="E251" s="18">
        <f>SUM(C251:D251)</f>
        <v>4717137466.6899996</v>
      </c>
      <c r="F251" s="13">
        <v>158367366</v>
      </c>
      <c r="G251" s="12">
        <f t="shared" si="7"/>
        <v>4875504832.6899996</v>
      </c>
    </row>
    <row r="252" spans="1:7" ht="15.75" x14ac:dyDescent="0.25">
      <c r="A252" s="1"/>
      <c r="B252" s="1" t="s">
        <v>27</v>
      </c>
      <c r="C252" s="13">
        <v>1927765113.47</v>
      </c>
      <c r="D252" s="13">
        <v>122348117.44</v>
      </c>
      <c r="E252" s="18">
        <f>SUM(C252:D252)</f>
        <v>2050113230.9100001</v>
      </c>
      <c r="F252" s="13">
        <v>143010882</v>
      </c>
      <c r="G252" s="12">
        <f t="shared" si="7"/>
        <v>2193124112.9099998</v>
      </c>
    </row>
    <row r="253" spans="1:7" ht="15.75" x14ac:dyDescent="0.25">
      <c r="A253" s="1"/>
      <c r="B253" s="1" t="s">
        <v>28</v>
      </c>
      <c r="C253" s="13">
        <v>5776888524.0200005</v>
      </c>
      <c r="D253" s="13">
        <v>183575342.38</v>
      </c>
      <c r="E253" s="18">
        <f>SUM(C253:D253)</f>
        <v>5960463866.4000006</v>
      </c>
      <c r="F253" s="13">
        <v>171210743.61000001</v>
      </c>
      <c r="G253" s="12">
        <f t="shared" si="7"/>
        <v>6131674610.0100002</v>
      </c>
    </row>
    <row r="254" spans="1:7" ht="15.75" x14ac:dyDescent="0.25">
      <c r="A254" s="1"/>
      <c r="B254" s="1" t="s">
        <v>29</v>
      </c>
      <c r="C254" s="13">
        <v>35702100021.910004</v>
      </c>
      <c r="D254" s="13">
        <v>231850362.69999999</v>
      </c>
      <c r="E254" s="18">
        <f>SUM(C254:D254)</f>
        <v>35933950384.610001</v>
      </c>
      <c r="F254" s="13">
        <v>221469112.06</v>
      </c>
      <c r="G254" s="12">
        <f t="shared" si="7"/>
        <v>36155419496.669998</v>
      </c>
    </row>
    <row r="255" spans="1:7" ht="15.75" x14ac:dyDescent="0.25">
      <c r="A255" s="1"/>
      <c r="B255" s="1" t="s">
        <v>30</v>
      </c>
      <c r="C255" s="13"/>
      <c r="D255" s="13"/>
      <c r="E255" s="18"/>
      <c r="F255" s="13"/>
      <c r="G255" s="12">
        <f t="shared" si="7"/>
        <v>0</v>
      </c>
    </row>
    <row r="256" spans="1:7" ht="15.75" x14ac:dyDescent="0.25">
      <c r="A256" s="1"/>
      <c r="B256" s="1" t="s">
        <v>31</v>
      </c>
      <c r="C256" s="13">
        <v>9619811458.6200008</v>
      </c>
      <c r="D256" s="13">
        <v>481680724.79000002</v>
      </c>
      <c r="E256" s="18">
        <f>SUM(C256:D256)</f>
        <v>10101492183.410002</v>
      </c>
      <c r="F256" s="13">
        <v>628790731.61000001</v>
      </c>
      <c r="G256" s="12">
        <f t="shared" si="7"/>
        <v>10730282915.020002</v>
      </c>
    </row>
    <row r="257" spans="1:7" ht="15.75" x14ac:dyDescent="0.25">
      <c r="A257" s="1"/>
      <c r="B257" s="1" t="s">
        <v>32</v>
      </c>
      <c r="C257" s="13">
        <v>2190247854.27</v>
      </c>
      <c r="D257" s="13">
        <v>83651904.239999995</v>
      </c>
      <c r="E257" s="18">
        <f>SUM(C257:D257)</f>
        <v>2273899758.5099998</v>
      </c>
      <c r="F257" s="13">
        <v>97851649.370000005</v>
      </c>
      <c r="G257" s="12">
        <f t="shared" si="7"/>
        <v>2371751407.8799996</v>
      </c>
    </row>
    <row r="258" spans="1:7" ht="15.75" x14ac:dyDescent="0.25">
      <c r="A258" s="1"/>
      <c r="B258" s="1" t="s">
        <v>33</v>
      </c>
      <c r="C258" s="13"/>
      <c r="D258" s="13"/>
      <c r="E258" s="18"/>
      <c r="F258" s="13"/>
      <c r="G258" s="12">
        <f t="shared" si="7"/>
        <v>0</v>
      </c>
    </row>
    <row r="259" spans="1:7" ht="15.75" x14ac:dyDescent="0.25">
      <c r="A259" s="1"/>
      <c r="B259" s="1" t="s">
        <v>34</v>
      </c>
      <c r="C259" s="13"/>
      <c r="D259" s="13"/>
      <c r="E259" s="18"/>
      <c r="F259" s="13"/>
      <c r="G259" s="12">
        <f t="shared" si="7"/>
        <v>0</v>
      </c>
    </row>
    <row r="260" spans="1:7" ht="15.75" x14ac:dyDescent="0.25">
      <c r="A260" s="1"/>
      <c r="B260" s="1" t="s">
        <v>35</v>
      </c>
      <c r="C260" s="13">
        <v>3356325497.6300001</v>
      </c>
      <c r="D260" s="13">
        <v>1537789003.6700001</v>
      </c>
      <c r="E260" s="18">
        <f>SUM(C260:D260)</f>
        <v>4894114501.3000002</v>
      </c>
      <c r="F260" s="13">
        <v>362681302.01999998</v>
      </c>
      <c r="G260" s="12">
        <f t="shared" si="7"/>
        <v>5256795803.3199997</v>
      </c>
    </row>
    <row r="261" spans="1:7" ht="15.75" x14ac:dyDescent="0.25">
      <c r="A261" s="1"/>
      <c r="B261" s="1" t="s">
        <v>36</v>
      </c>
      <c r="C261" s="13"/>
      <c r="D261" s="13"/>
      <c r="E261" s="18"/>
      <c r="F261" s="13"/>
      <c r="G261" s="12">
        <f t="shared" si="7"/>
        <v>0</v>
      </c>
    </row>
    <row r="262" spans="1:7" ht="15.75" x14ac:dyDescent="0.25">
      <c r="A262" s="1"/>
      <c r="B262" s="1" t="s">
        <v>37</v>
      </c>
      <c r="C262" s="13">
        <v>7143059283.0799999</v>
      </c>
      <c r="D262" s="13">
        <v>1448206168.24</v>
      </c>
      <c r="E262" s="18">
        <f>SUM(C262:D262)</f>
        <v>8591265451.3199997</v>
      </c>
      <c r="F262" s="13">
        <v>372795715.52999997</v>
      </c>
      <c r="G262" s="12">
        <f t="shared" si="7"/>
        <v>8964061166.8500004</v>
      </c>
    </row>
    <row r="263" spans="1:7" ht="15.75" x14ac:dyDescent="0.25">
      <c r="A263" s="1"/>
      <c r="B263" s="1" t="s">
        <v>38</v>
      </c>
      <c r="C263" s="13"/>
      <c r="D263" s="13"/>
      <c r="E263" s="18"/>
      <c r="F263" s="13"/>
      <c r="G263" s="12">
        <f t="shared" si="7"/>
        <v>0</v>
      </c>
    </row>
    <row r="264" spans="1:7" ht="15.75" x14ac:dyDescent="0.25">
      <c r="A264" s="1"/>
      <c r="B264" s="1" t="s">
        <v>39</v>
      </c>
      <c r="C264" s="13"/>
      <c r="D264" s="13"/>
      <c r="E264" s="18"/>
      <c r="F264" s="13"/>
      <c r="G264" s="12">
        <f t="shared" si="7"/>
        <v>0</v>
      </c>
    </row>
    <row r="265" spans="1:7" ht="15.75" x14ac:dyDescent="0.25">
      <c r="A265" s="1"/>
      <c r="B265" s="1" t="s">
        <v>40</v>
      </c>
      <c r="C265" s="13">
        <v>2146332290.03</v>
      </c>
      <c r="D265" s="13">
        <v>689700714.54999995</v>
      </c>
      <c r="E265" s="18">
        <f>SUM(C265:D265)</f>
        <v>2836033004.5799999</v>
      </c>
      <c r="F265" s="13">
        <v>34376522.039999999</v>
      </c>
      <c r="G265" s="12">
        <f t="shared" si="7"/>
        <v>2870409526.6199999</v>
      </c>
    </row>
    <row r="266" spans="1:7" ht="15.75" x14ac:dyDescent="0.25">
      <c r="A266" s="1"/>
      <c r="B266" s="1" t="s">
        <v>41</v>
      </c>
      <c r="C266" s="13"/>
      <c r="D266" s="13"/>
      <c r="E266" s="18"/>
      <c r="F266" s="13"/>
      <c r="G266" s="12">
        <f t="shared" si="7"/>
        <v>0</v>
      </c>
    </row>
    <row r="267" spans="1:7" ht="15.75" x14ac:dyDescent="0.25">
      <c r="A267" s="1"/>
      <c r="B267" s="1" t="s">
        <v>42</v>
      </c>
      <c r="C267" s="13">
        <v>3772864402.4200001</v>
      </c>
      <c r="D267" s="13">
        <v>313781051.41000003</v>
      </c>
      <c r="E267" s="18">
        <f>SUM(C267:D267)</f>
        <v>4086645453.8299999</v>
      </c>
      <c r="F267" s="13">
        <v>207832470.94</v>
      </c>
      <c r="G267" s="12">
        <f t="shared" si="7"/>
        <v>4294477924.77</v>
      </c>
    </row>
    <row r="268" spans="1:7" ht="15.75" x14ac:dyDescent="0.25">
      <c r="A268" s="1"/>
      <c r="B268" s="1" t="s">
        <v>43</v>
      </c>
      <c r="C268" s="13">
        <v>175434263322.92001</v>
      </c>
      <c r="D268" s="13">
        <v>9197592947.8400002</v>
      </c>
      <c r="E268" s="18">
        <f>SUM(C268:D268)</f>
        <v>184631856270.76001</v>
      </c>
      <c r="F268" s="13">
        <v>9516821178.3099995</v>
      </c>
      <c r="G268" s="12">
        <f t="shared" si="7"/>
        <v>194148677449.07001</v>
      </c>
    </row>
    <row r="269" spans="1:7" ht="15.75" x14ac:dyDescent="0.25">
      <c r="A269" s="1"/>
      <c r="B269" s="1" t="s">
        <v>13</v>
      </c>
      <c r="C269" s="13">
        <v>3776269951.3800001</v>
      </c>
      <c r="D269" s="13">
        <v>64311805.630000003</v>
      </c>
      <c r="E269" s="18">
        <f>SUM(C269:D269)</f>
        <v>3840581757.0100002</v>
      </c>
      <c r="F269" s="13">
        <v>173029774</v>
      </c>
      <c r="G269" s="12">
        <f t="shared" si="7"/>
        <v>4013611531.0100002</v>
      </c>
    </row>
    <row r="270" spans="1:7" ht="15.75" x14ac:dyDescent="0.25">
      <c r="A270" s="1"/>
      <c r="B270" s="1" t="s">
        <v>44</v>
      </c>
      <c r="C270" s="13">
        <v>3273245935.8099999</v>
      </c>
      <c r="D270" s="13">
        <v>82590339.299999997</v>
      </c>
      <c r="E270" s="18">
        <f>SUM(C270:D270)</f>
        <v>3355836275.1100001</v>
      </c>
      <c r="F270" s="13">
        <v>198148824.19999999</v>
      </c>
      <c r="G270" s="12">
        <f t="shared" si="7"/>
        <v>3553985099.3099999</v>
      </c>
    </row>
    <row r="271" spans="1:7" ht="15.75" x14ac:dyDescent="0.25">
      <c r="A271" s="1"/>
      <c r="B271" s="1" t="s">
        <v>45</v>
      </c>
      <c r="C271" s="13"/>
      <c r="D271" s="13"/>
      <c r="E271" s="18"/>
      <c r="F271" s="13"/>
      <c r="G271" s="12">
        <f t="shared" si="7"/>
        <v>0</v>
      </c>
    </row>
    <row r="272" spans="1:7" ht="15.75" x14ac:dyDescent="0.25">
      <c r="A272" s="1"/>
      <c r="B272" s="1" t="s">
        <v>46</v>
      </c>
      <c r="C272" s="13"/>
      <c r="D272" s="13"/>
      <c r="E272" s="18"/>
      <c r="F272" s="13"/>
      <c r="G272" s="12">
        <f t="shared" si="7"/>
        <v>0</v>
      </c>
    </row>
    <row r="273" spans="1:7" ht="15.75" x14ac:dyDescent="0.25">
      <c r="A273" s="1"/>
      <c r="B273" s="1" t="s">
        <v>47</v>
      </c>
      <c r="C273" s="13">
        <v>4981057467</v>
      </c>
      <c r="D273" s="13">
        <v>177608685</v>
      </c>
      <c r="E273" s="18">
        <f>SUM(C273:D273)</f>
        <v>5158666152</v>
      </c>
      <c r="F273" s="13">
        <v>64076781</v>
      </c>
      <c r="G273" s="12">
        <f t="shared" si="7"/>
        <v>5222742933</v>
      </c>
    </row>
    <row r="274" spans="1:7" ht="15.75" x14ac:dyDescent="0.25">
      <c r="A274" s="1"/>
      <c r="B274" s="1" t="s">
        <v>48</v>
      </c>
      <c r="C274" s="13"/>
      <c r="D274" s="13"/>
      <c r="E274" s="18"/>
      <c r="F274" s="13"/>
      <c r="G274" s="12">
        <f t="shared" si="7"/>
        <v>0</v>
      </c>
    </row>
    <row r="275" spans="1:7" ht="15.75" x14ac:dyDescent="0.25">
      <c r="A275" s="1"/>
      <c r="B275" s="1" t="s">
        <v>49</v>
      </c>
      <c r="C275" s="13"/>
      <c r="D275" s="13"/>
      <c r="E275" s="18"/>
      <c r="F275" s="13"/>
      <c r="G275" s="12">
        <f t="shared" si="7"/>
        <v>0</v>
      </c>
    </row>
    <row r="276" spans="1:7" ht="15.75" x14ac:dyDescent="0.25">
      <c r="A276" s="1"/>
      <c r="B276" s="1" t="s">
        <v>50</v>
      </c>
      <c r="C276" s="13"/>
      <c r="D276" s="13"/>
      <c r="E276" s="18"/>
      <c r="F276" s="13"/>
      <c r="G276" s="12">
        <f t="shared" si="7"/>
        <v>0</v>
      </c>
    </row>
    <row r="277" spans="1:7" ht="15.75" x14ac:dyDescent="0.25">
      <c r="A277" s="1"/>
      <c r="B277" s="1" t="s">
        <v>51</v>
      </c>
      <c r="C277" s="13"/>
      <c r="D277" s="13"/>
      <c r="E277" s="18"/>
      <c r="F277" s="13"/>
      <c r="G277" s="12">
        <f t="shared" si="7"/>
        <v>0</v>
      </c>
    </row>
    <row r="278" spans="1:7" ht="15.75" x14ac:dyDescent="0.25">
      <c r="A278" s="1"/>
      <c r="B278" s="1" t="s">
        <v>52</v>
      </c>
      <c r="C278" s="13">
        <v>2345577603.0300002</v>
      </c>
      <c r="D278" s="13">
        <v>137451440.94</v>
      </c>
      <c r="E278" s="18">
        <f>SUM(C278:D278)</f>
        <v>2483029043.9700003</v>
      </c>
      <c r="F278" s="13">
        <v>53643985</v>
      </c>
      <c r="G278" s="12">
        <f t="shared" si="7"/>
        <v>2536673028.9700003</v>
      </c>
    </row>
    <row r="279" spans="1:7" ht="15.75" x14ac:dyDescent="0.25">
      <c r="A279" s="1"/>
      <c r="B279" s="1" t="s">
        <v>53</v>
      </c>
      <c r="C279" s="13"/>
      <c r="D279" s="13"/>
      <c r="E279" s="18"/>
      <c r="F279" s="13"/>
      <c r="G279" s="12">
        <f t="shared" si="7"/>
        <v>0</v>
      </c>
    </row>
    <row r="280" spans="1:7" ht="15.75" x14ac:dyDescent="0.25">
      <c r="A280" s="1"/>
      <c r="B280" s="1" t="s">
        <v>54</v>
      </c>
      <c r="C280" s="13">
        <v>2052521692.8699999</v>
      </c>
      <c r="D280" s="13">
        <v>131915118.34999999</v>
      </c>
      <c r="E280" s="18">
        <f>SUM(C280:D280)</f>
        <v>2184436811.2199998</v>
      </c>
      <c r="F280" s="13">
        <v>47997940.43</v>
      </c>
      <c r="G280" s="12">
        <f t="shared" si="7"/>
        <v>2232434751.6499996</v>
      </c>
    </row>
    <row r="281" spans="1:7" ht="15.75" x14ac:dyDescent="0.25">
      <c r="A281" s="1"/>
      <c r="B281" s="5" t="s">
        <v>55</v>
      </c>
      <c r="C281" s="19">
        <f>SUM(C246:C280)</f>
        <v>289441223365.46002</v>
      </c>
      <c r="D281" s="19">
        <f>SUM(D246:D280)</f>
        <v>15948683348.859999</v>
      </c>
      <c r="E281" s="19">
        <f>SUM(C281:D281)</f>
        <v>305389906714.32001</v>
      </c>
      <c r="F281" s="19">
        <f>SUM(F245:F280)</f>
        <v>13696240438.91</v>
      </c>
      <c r="G281" s="15">
        <f>E281+F281</f>
        <v>319086147153.22998</v>
      </c>
    </row>
    <row r="282" spans="1:7" ht="15.75" x14ac:dyDescent="0.25">
      <c r="A282" s="1"/>
      <c r="B282" s="1"/>
      <c r="C282" s="1"/>
      <c r="D282" s="1"/>
      <c r="E282" s="1"/>
      <c r="F282" s="1"/>
      <c r="G282" s="1"/>
    </row>
    <row r="283" spans="1:7" ht="15.75" x14ac:dyDescent="0.25">
      <c r="A283" s="1"/>
      <c r="B283" s="62">
        <v>2016</v>
      </c>
      <c r="C283" s="62"/>
      <c r="D283" s="62"/>
      <c r="E283" s="62"/>
      <c r="F283" s="62"/>
      <c r="G283" s="62"/>
    </row>
    <row r="284" spans="1:7" ht="31.5" x14ac:dyDescent="0.25">
      <c r="A284" s="1"/>
      <c r="B284" s="1" t="s">
        <v>15</v>
      </c>
      <c r="C284" s="1" t="s">
        <v>16</v>
      </c>
      <c r="D284" s="11" t="s">
        <v>17</v>
      </c>
      <c r="E284" s="11" t="s">
        <v>18</v>
      </c>
      <c r="F284" s="11" t="s">
        <v>19</v>
      </c>
      <c r="G284" s="11" t="s">
        <v>20</v>
      </c>
    </row>
    <row r="285" spans="1:7" ht="15.75" x14ac:dyDescent="0.25">
      <c r="A285" s="1"/>
      <c r="B285" s="1" t="s">
        <v>21</v>
      </c>
      <c r="C285" s="18">
        <v>4225004148.5599999</v>
      </c>
      <c r="D285" s="18">
        <v>2816669432.3699999</v>
      </c>
      <c r="E285" s="18">
        <f>SUM(C285:D285)</f>
        <v>7041673580.9300003</v>
      </c>
      <c r="F285" s="13">
        <v>1695949787.54</v>
      </c>
      <c r="G285" s="12">
        <f>E285+F285</f>
        <v>8737623368.4700012</v>
      </c>
    </row>
    <row r="286" spans="1:7" ht="15.75" x14ac:dyDescent="0.25">
      <c r="A286" s="1"/>
      <c r="B286" s="1" t="s">
        <v>9</v>
      </c>
      <c r="C286" s="3">
        <v>2354399198.6500001</v>
      </c>
      <c r="D286" s="3">
        <v>36178869.450000003</v>
      </c>
      <c r="E286" s="18">
        <f>SUM(C286:D286)</f>
        <v>2390578068.0999999</v>
      </c>
      <c r="F286" s="13">
        <v>98725705.680000007</v>
      </c>
      <c r="G286" s="12">
        <f t="shared" ref="G286:G320" si="8">E286+F286</f>
        <v>2489303773.7799997</v>
      </c>
    </row>
    <row r="287" spans="1:7" ht="15.75" x14ac:dyDescent="0.25">
      <c r="A287" s="1"/>
      <c r="B287" s="1" t="s">
        <v>22</v>
      </c>
      <c r="C287" s="3">
        <v>17396889077.080002</v>
      </c>
      <c r="D287" s="3">
        <v>682403520</v>
      </c>
      <c r="E287" s="18">
        <f>SUM(C287:D287)</f>
        <v>18079292597.080002</v>
      </c>
      <c r="F287" s="13">
        <v>823878862</v>
      </c>
      <c r="G287" s="12">
        <f t="shared" si="8"/>
        <v>18903171459.080002</v>
      </c>
    </row>
    <row r="288" spans="1:7" ht="15.75" x14ac:dyDescent="0.25">
      <c r="A288" s="1"/>
      <c r="B288" s="1" t="s">
        <v>23</v>
      </c>
      <c r="C288" s="1"/>
      <c r="D288" s="13"/>
      <c r="E288" s="18"/>
      <c r="F288" s="13"/>
      <c r="G288" s="12">
        <f t="shared" si="8"/>
        <v>0</v>
      </c>
    </row>
    <row r="289" spans="1:7" ht="15.75" x14ac:dyDescent="0.25">
      <c r="A289" s="1"/>
      <c r="B289" s="1" t="s">
        <v>24</v>
      </c>
      <c r="C289" s="3">
        <v>4012419614.2399998</v>
      </c>
      <c r="D289" s="13">
        <v>727724477.32000005</v>
      </c>
      <c r="E289" s="18">
        <f t="shared" ref="E289:E315" si="9">SUM(C289:D289)</f>
        <v>4740144091.5599995</v>
      </c>
      <c r="F289" s="13">
        <v>91976874.590000004</v>
      </c>
      <c r="G289" s="12">
        <f t="shared" si="8"/>
        <v>4832120966.1499996</v>
      </c>
    </row>
    <row r="290" spans="1:7" ht="15.75" x14ac:dyDescent="0.25">
      <c r="A290" s="1"/>
      <c r="B290" s="1" t="s">
        <v>25</v>
      </c>
      <c r="C290" s="3">
        <v>6096462562.5900002</v>
      </c>
      <c r="D290" s="3">
        <v>27510814.57</v>
      </c>
      <c r="E290" s="18">
        <f t="shared" si="9"/>
        <v>6123973377.1599998</v>
      </c>
      <c r="F290" s="13">
        <v>30376500</v>
      </c>
      <c r="G290" s="12">
        <f t="shared" si="8"/>
        <v>6154349877.1599998</v>
      </c>
    </row>
    <row r="291" spans="1:7" ht="15.75" x14ac:dyDescent="0.25">
      <c r="A291" s="1"/>
      <c r="B291" s="1" t="s">
        <v>26</v>
      </c>
      <c r="C291" s="3">
        <v>4554277970.7700005</v>
      </c>
      <c r="D291" s="3">
        <v>842724590.01999998</v>
      </c>
      <c r="E291" s="18">
        <f t="shared" si="9"/>
        <v>5397002560.7900009</v>
      </c>
      <c r="F291" s="13">
        <v>236187529.77000001</v>
      </c>
      <c r="G291" s="12">
        <f t="shared" si="8"/>
        <v>5633190090.5600014</v>
      </c>
    </row>
    <row r="292" spans="1:7" ht="15.75" x14ac:dyDescent="0.25">
      <c r="A292" s="1"/>
      <c r="B292" s="1" t="s">
        <v>27</v>
      </c>
      <c r="C292" s="3">
        <v>2101736445.9000001</v>
      </c>
      <c r="D292" s="3">
        <v>168036914.62</v>
      </c>
      <c r="E292" s="18">
        <f t="shared" si="9"/>
        <v>2269773360.52</v>
      </c>
      <c r="F292" s="13">
        <v>111854309</v>
      </c>
      <c r="G292" s="12">
        <f t="shared" si="8"/>
        <v>2381627669.52</v>
      </c>
    </row>
    <row r="293" spans="1:7" ht="15.75" x14ac:dyDescent="0.25">
      <c r="A293" s="1"/>
      <c r="B293" s="1" t="s">
        <v>28</v>
      </c>
      <c r="C293" s="3">
        <v>5460805584.6400003</v>
      </c>
      <c r="D293" s="3">
        <v>206937064.13</v>
      </c>
      <c r="E293" s="18">
        <f t="shared" si="9"/>
        <v>5667742648.7700005</v>
      </c>
      <c r="F293" s="13">
        <v>831114103.80999994</v>
      </c>
      <c r="G293" s="12">
        <f t="shared" si="8"/>
        <v>6498856752.5799999</v>
      </c>
    </row>
    <row r="294" spans="1:7" ht="15.75" x14ac:dyDescent="0.25">
      <c r="A294" s="1"/>
      <c r="B294" s="1" t="s">
        <v>29</v>
      </c>
      <c r="C294" s="3">
        <v>37454047442.129997</v>
      </c>
      <c r="D294" s="3">
        <v>252584080.77000001</v>
      </c>
      <c r="E294" s="18">
        <f t="shared" si="9"/>
        <v>37706631522.899994</v>
      </c>
      <c r="F294" s="13">
        <v>538166043.01999998</v>
      </c>
      <c r="G294" s="12">
        <f t="shared" si="8"/>
        <v>38244797565.919991</v>
      </c>
    </row>
    <row r="295" spans="1:7" ht="15.75" x14ac:dyDescent="0.25">
      <c r="A295" s="1"/>
      <c r="B295" s="1" t="s">
        <v>30</v>
      </c>
      <c r="C295" s="3">
        <v>2584997157.2600002</v>
      </c>
      <c r="D295" s="3">
        <v>74489956.579999998</v>
      </c>
      <c r="E295" s="18">
        <f t="shared" si="9"/>
        <v>2659487113.8400002</v>
      </c>
      <c r="F295" s="13">
        <v>153388524</v>
      </c>
      <c r="G295" s="12">
        <f t="shared" si="8"/>
        <v>2812875637.8400002</v>
      </c>
    </row>
    <row r="296" spans="1:7" ht="15.75" x14ac:dyDescent="0.25">
      <c r="A296" s="1"/>
      <c r="B296" s="1" t="s">
        <v>31</v>
      </c>
      <c r="C296" s="3">
        <v>10945071225.790001</v>
      </c>
      <c r="D296" s="3">
        <v>486624358.04000002</v>
      </c>
      <c r="E296" s="18">
        <f t="shared" si="9"/>
        <v>11431695583.830002</v>
      </c>
      <c r="F296" s="13">
        <v>623955583.55999994</v>
      </c>
      <c r="G296" s="12">
        <f t="shared" si="8"/>
        <v>12055651167.390001</v>
      </c>
    </row>
    <row r="297" spans="1:7" ht="15.75" x14ac:dyDescent="0.25">
      <c r="A297" s="1"/>
      <c r="B297" s="1" t="s">
        <v>32</v>
      </c>
      <c r="C297" s="3">
        <v>1389502680.3599999</v>
      </c>
      <c r="D297" s="3">
        <v>100928692.91</v>
      </c>
      <c r="E297" s="18">
        <f t="shared" si="9"/>
        <v>1490431373.27</v>
      </c>
      <c r="F297" s="13">
        <v>82131709.670000002</v>
      </c>
      <c r="G297" s="12">
        <f t="shared" si="8"/>
        <v>1572563082.9400001</v>
      </c>
    </row>
    <row r="298" spans="1:7" ht="15.75" x14ac:dyDescent="0.25">
      <c r="A298" s="1"/>
      <c r="B298" s="1" t="s">
        <v>33</v>
      </c>
      <c r="C298" s="3">
        <v>5191494972</v>
      </c>
      <c r="D298" s="3">
        <v>62664113</v>
      </c>
      <c r="E298" s="18">
        <f t="shared" si="9"/>
        <v>5254159085</v>
      </c>
      <c r="F298" s="13">
        <v>341114263</v>
      </c>
      <c r="G298" s="12">
        <f t="shared" si="8"/>
        <v>5595273348</v>
      </c>
    </row>
    <row r="299" spans="1:7" ht="15.75" x14ac:dyDescent="0.25">
      <c r="A299" s="1"/>
      <c r="B299" s="1" t="s">
        <v>34</v>
      </c>
      <c r="C299" s="3">
        <v>2486183521.21</v>
      </c>
      <c r="D299" s="3">
        <v>4531900</v>
      </c>
      <c r="E299" s="18">
        <f t="shared" si="9"/>
        <v>2490715421.21</v>
      </c>
      <c r="F299" s="13">
        <v>76339677</v>
      </c>
      <c r="G299" s="12">
        <f t="shared" si="8"/>
        <v>2567055098.21</v>
      </c>
    </row>
    <row r="300" spans="1:7" ht="15.75" x14ac:dyDescent="0.25">
      <c r="A300" s="1"/>
      <c r="B300" s="1" t="s">
        <v>35</v>
      </c>
      <c r="C300" s="3">
        <v>4609514233.4700003</v>
      </c>
      <c r="D300" s="13">
        <v>644026147.80999994</v>
      </c>
      <c r="E300" s="18">
        <f t="shared" si="9"/>
        <v>5253540381.2800007</v>
      </c>
      <c r="F300" s="13">
        <v>294834060.30000001</v>
      </c>
      <c r="G300" s="12">
        <f t="shared" si="8"/>
        <v>5548374441.5800009</v>
      </c>
    </row>
    <row r="301" spans="1:7" ht="15.75" x14ac:dyDescent="0.25">
      <c r="A301" s="1"/>
      <c r="B301" s="1" t="s">
        <v>36</v>
      </c>
      <c r="C301" s="3">
        <v>1877355826.6600001</v>
      </c>
      <c r="D301" s="3">
        <v>150660284.36000001</v>
      </c>
      <c r="E301" s="18">
        <f t="shared" si="9"/>
        <v>2028016111.02</v>
      </c>
      <c r="F301" s="13">
        <v>181069982.18000001</v>
      </c>
      <c r="G301" s="12">
        <f t="shared" si="8"/>
        <v>2209086093.1999998</v>
      </c>
    </row>
    <row r="302" spans="1:7" ht="15.75" x14ac:dyDescent="0.25">
      <c r="A302" s="1"/>
      <c r="B302" s="1" t="s">
        <v>37</v>
      </c>
      <c r="C302" s="3">
        <v>11250800573.780001</v>
      </c>
      <c r="D302" s="3">
        <v>175879931.30000001</v>
      </c>
      <c r="E302" s="18">
        <f t="shared" si="9"/>
        <v>11426680505.08</v>
      </c>
      <c r="F302" s="13">
        <v>368117774.32999998</v>
      </c>
      <c r="G302" s="12">
        <f t="shared" si="8"/>
        <v>11794798279.41</v>
      </c>
    </row>
    <row r="303" spans="1:7" ht="15.75" x14ac:dyDescent="0.25">
      <c r="A303" s="1"/>
      <c r="B303" s="1" t="s">
        <v>38</v>
      </c>
      <c r="C303" s="3">
        <v>10606373309.32</v>
      </c>
      <c r="D303" s="3">
        <v>1488822579.4100001</v>
      </c>
      <c r="E303" s="18">
        <f t="shared" si="9"/>
        <v>12095195888.73</v>
      </c>
      <c r="F303" s="13">
        <v>1147744251.99</v>
      </c>
      <c r="G303" s="12">
        <f t="shared" si="8"/>
        <v>13242940140.719999</v>
      </c>
    </row>
    <row r="304" spans="1:7" ht="15.75" x14ac:dyDescent="0.25">
      <c r="A304" s="1"/>
      <c r="B304" s="1" t="s">
        <v>39</v>
      </c>
      <c r="C304" s="3">
        <v>4211997049.4899998</v>
      </c>
      <c r="D304" s="3">
        <v>179563851</v>
      </c>
      <c r="E304" s="18">
        <f t="shared" si="9"/>
        <v>4391560900.4899998</v>
      </c>
      <c r="F304" s="13">
        <v>138997537.49000001</v>
      </c>
      <c r="G304" s="12">
        <f t="shared" si="8"/>
        <v>4530558437.9799995</v>
      </c>
    </row>
    <row r="305" spans="1:7" ht="15.75" x14ac:dyDescent="0.25">
      <c r="A305" s="1"/>
      <c r="B305" s="1" t="s">
        <v>40</v>
      </c>
      <c r="C305" s="3">
        <v>1967032766.54</v>
      </c>
      <c r="D305" s="3">
        <v>675228533.88999999</v>
      </c>
      <c r="E305" s="18">
        <f t="shared" si="9"/>
        <v>2642261300.4299998</v>
      </c>
      <c r="F305" s="13">
        <v>18470946</v>
      </c>
      <c r="G305" s="12">
        <f t="shared" si="8"/>
        <v>2660732246.4299998</v>
      </c>
    </row>
    <row r="306" spans="1:7" ht="15.75" x14ac:dyDescent="0.25">
      <c r="A306" s="1"/>
      <c r="B306" s="1" t="s">
        <v>41</v>
      </c>
      <c r="C306" s="3">
        <v>4580937311</v>
      </c>
      <c r="D306" s="3">
        <v>11547295.689999999</v>
      </c>
      <c r="E306" s="18">
        <f t="shared" si="9"/>
        <v>4592484606.6899996</v>
      </c>
      <c r="F306" s="13">
        <v>80801742.040000007</v>
      </c>
      <c r="G306" s="12">
        <f t="shared" si="8"/>
        <v>4673286348.7299995</v>
      </c>
    </row>
    <row r="307" spans="1:7" ht="15.75" x14ac:dyDescent="0.25">
      <c r="A307" s="1"/>
      <c r="B307" s="1" t="s">
        <v>42</v>
      </c>
      <c r="C307" s="3">
        <v>4920637930.3100004</v>
      </c>
      <c r="D307" s="3">
        <v>689093214.62</v>
      </c>
      <c r="E307" s="18">
        <f t="shared" si="9"/>
        <v>5609731144.9300003</v>
      </c>
      <c r="F307" s="13">
        <v>378088416.07999998</v>
      </c>
      <c r="G307" s="12">
        <f t="shared" si="8"/>
        <v>5987819561.0100002</v>
      </c>
    </row>
    <row r="308" spans="1:7" ht="15.75" x14ac:dyDescent="0.25">
      <c r="A308" s="1"/>
      <c r="B308" s="1" t="s">
        <v>43</v>
      </c>
      <c r="C308" s="3">
        <v>190659405439.32001</v>
      </c>
      <c r="D308" s="3">
        <v>10470382873.780001</v>
      </c>
      <c r="E308" s="18">
        <f t="shared" si="9"/>
        <v>201129788313.10001</v>
      </c>
      <c r="F308" s="13">
        <v>9542198759.1800003</v>
      </c>
      <c r="G308" s="12">
        <f t="shared" si="8"/>
        <v>210671987072.28</v>
      </c>
    </row>
    <row r="309" spans="1:7" ht="15.75" x14ac:dyDescent="0.25">
      <c r="A309" s="1"/>
      <c r="B309" s="1" t="s">
        <v>13</v>
      </c>
      <c r="C309" s="3">
        <v>3060230231.3099999</v>
      </c>
      <c r="D309" s="3">
        <v>5992783.3399999999</v>
      </c>
      <c r="E309" s="18">
        <f t="shared" si="9"/>
        <v>3066223014.6500001</v>
      </c>
      <c r="F309" s="13">
        <v>137461408.08000001</v>
      </c>
      <c r="G309" s="12">
        <f t="shared" si="8"/>
        <v>3203684422.73</v>
      </c>
    </row>
    <row r="310" spans="1:7" ht="15.75" x14ac:dyDescent="0.25">
      <c r="A310" s="1"/>
      <c r="B310" s="1" t="s">
        <v>44</v>
      </c>
      <c r="C310" s="3">
        <v>3519628768.3400002</v>
      </c>
      <c r="D310" s="3">
        <v>94484514.150000006</v>
      </c>
      <c r="E310" s="18">
        <f t="shared" si="9"/>
        <v>3614113282.4900002</v>
      </c>
      <c r="F310" s="13">
        <v>114199269.93000001</v>
      </c>
      <c r="G310" s="12">
        <f t="shared" si="8"/>
        <v>3728312552.4200001</v>
      </c>
    </row>
    <row r="311" spans="1:7" ht="15.75" x14ac:dyDescent="0.25">
      <c r="A311" s="1"/>
      <c r="B311" s="1" t="s">
        <v>45</v>
      </c>
      <c r="C311" s="3">
        <v>24154425790.580002</v>
      </c>
      <c r="D311" s="3">
        <v>1815798230.3099999</v>
      </c>
      <c r="E311" s="18">
        <f t="shared" si="9"/>
        <v>25970224020.890003</v>
      </c>
      <c r="F311" s="13">
        <v>364016097.5</v>
      </c>
      <c r="G311" s="12">
        <f t="shared" si="8"/>
        <v>26334240118.390003</v>
      </c>
    </row>
    <row r="312" spans="1:7" ht="15.75" x14ac:dyDescent="0.25">
      <c r="A312" s="1"/>
      <c r="B312" s="1" t="s">
        <v>46</v>
      </c>
      <c r="C312" s="3">
        <v>5253551512.3999996</v>
      </c>
      <c r="D312" s="3">
        <v>266562870.53</v>
      </c>
      <c r="E312" s="18">
        <f t="shared" si="9"/>
        <v>5520114382.9299994</v>
      </c>
      <c r="F312" s="13">
        <v>270432876.31</v>
      </c>
      <c r="G312" s="12">
        <f t="shared" si="8"/>
        <v>5790547259.2399998</v>
      </c>
    </row>
    <row r="313" spans="1:7" ht="15.75" x14ac:dyDescent="0.25">
      <c r="A313" s="1"/>
      <c r="B313" s="1" t="s">
        <v>47</v>
      </c>
      <c r="C313" s="3">
        <v>5107908276.8000002</v>
      </c>
      <c r="D313" s="3">
        <v>790904698.27999997</v>
      </c>
      <c r="E313" s="18">
        <f t="shared" si="9"/>
        <v>5898812975.0799999</v>
      </c>
      <c r="F313" s="13">
        <v>289357363.01999998</v>
      </c>
      <c r="G313" s="12">
        <f t="shared" si="8"/>
        <v>6188170338.1000004</v>
      </c>
    </row>
    <row r="314" spans="1:7" ht="15.75" x14ac:dyDescent="0.25">
      <c r="A314" s="1"/>
      <c r="B314" s="1" t="s">
        <v>48</v>
      </c>
      <c r="C314" s="3">
        <v>10524873251</v>
      </c>
      <c r="D314" s="3">
        <v>401789831</v>
      </c>
      <c r="E314" s="18">
        <f t="shared" si="9"/>
        <v>10926663082</v>
      </c>
      <c r="F314" s="13">
        <v>788111453</v>
      </c>
      <c r="G314" s="12">
        <f t="shared" si="8"/>
        <v>11714774535</v>
      </c>
    </row>
    <row r="315" spans="1:7" ht="15.75" x14ac:dyDescent="0.25">
      <c r="A315" s="1"/>
      <c r="B315" s="1" t="s">
        <v>49</v>
      </c>
      <c r="C315" s="3">
        <v>6183019229.0600004</v>
      </c>
      <c r="D315" s="13">
        <v>359658755.91000003</v>
      </c>
      <c r="E315" s="18">
        <f t="shared" si="9"/>
        <v>6542677984.9700003</v>
      </c>
      <c r="F315" s="13">
        <v>332382145</v>
      </c>
      <c r="G315" s="12">
        <f t="shared" si="8"/>
        <v>6875060129.9700003</v>
      </c>
    </row>
    <row r="316" spans="1:7" ht="15.75" x14ac:dyDescent="0.25">
      <c r="A316" s="1"/>
      <c r="B316" s="1" t="s">
        <v>50</v>
      </c>
      <c r="C316" s="1"/>
      <c r="D316" s="13"/>
      <c r="E316" s="18"/>
      <c r="F316" s="13"/>
      <c r="G316" s="12">
        <f t="shared" si="8"/>
        <v>0</v>
      </c>
    </row>
    <row r="317" spans="1:7" ht="15.75" x14ac:dyDescent="0.25">
      <c r="A317" s="1"/>
      <c r="B317" s="1" t="s">
        <v>51</v>
      </c>
      <c r="C317" s="13">
        <v>2050139742.03</v>
      </c>
      <c r="D317" s="3">
        <v>20396200</v>
      </c>
      <c r="E317" s="18">
        <f>SUM(C317:D317)</f>
        <v>2070535942.03</v>
      </c>
      <c r="F317" s="13">
        <v>24258995</v>
      </c>
      <c r="G317" s="12">
        <f t="shared" si="8"/>
        <v>2094794937.03</v>
      </c>
    </row>
    <row r="318" spans="1:7" ht="15.75" x14ac:dyDescent="0.25">
      <c r="A318" s="1"/>
      <c r="B318" s="1" t="s">
        <v>52</v>
      </c>
      <c r="C318" s="13">
        <v>2688864253.5100002</v>
      </c>
      <c r="D318" s="13">
        <v>82739362.489999995</v>
      </c>
      <c r="E318" s="18">
        <f>SUM(C318:D318)</f>
        <v>2771603616</v>
      </c>
      <c r="F318" s="13">
        <v>79159413</v>
      </c>
      <c r="G318" s="12">
        <f t="shared" si="8"/>
        <v>2850763029</v>
      </c>
    </row>
    <row r="319" spans="1:7" ht="15.75" x14ac:dyDescent="0.25">
      <c r="A319" s="1"/>
      <c r="B319" s="1" t="s">
        <v>53</v>
      </c>
      <c r="C319" s="13">
        <v>1634889046.55</v>
      </c>
      <c r="D319" s="13">
        <v>5364303.88</v>
      </c>
      <c r="E319" s="18">
        <f>SUM(C319:D319)</f>
        <v>1640253350.4300001</v>
      </c>
      <c r="F319" s="13">
        <v>27894715</v>
      </c>
      <c r="G319" s="12">
        <f t="shared" si="8"/>
        <v>1668148065.4300001</v>
      </c>
    </row>
    <row r="320" spans="1:7" ht="15.75" x14ac:dyDescent="0.25">
      <c r="A320" s="1"/>
      <c r="B320" s="1" t="s">
        <v>54</v>
      </c>
      <c r="C320" s="13">
        <v>2355610021.3499999</v>
      </c>
      <c r="D320" s="13">
        <v>366632032.45999998</v>
      </c>
      <c r="E320" s="18">
        <f>SUM(C320:D320)</f>
        <v>2722242053.8099999</v>
      </c>
      <c r="F320" s="13">
        <v>290132445</v>
      </c>
      <c r="G320" s="12">
        <f t="shared" si="8"/>
        <v>3012374498.8099999</v>
      </c>
    </row>
    <row r="321" spans="1:7" ht="15.75" x14ac:dyDescent="0.25">
      <c r="A321" s="1"/>
      <c r="B321" s="5" t="s">
        <v>55</v>
      </c>
      <c r="C321" s="19">
        <f>SUM(C286:C320)</f>
        <v>403245482015.44006</v>
      </c>
      <c r="D321" s="19">
        <f>SUM(D286:D320)</f>
        <v>22368867645.620003</v>
      </c>
      <c r="E321" s="19">
        <f>SUM(C321:D321)</f>
        <v>425614349661.06006</v>
      </c>
      <c r="F321" s="19">
        <f>SUM(F285:F320)</f>
        <v>20602889123.070004</v>
      </c>
      <c r="G321" s="15">
        <f>E321+F321</f>
        <v>446217238784.13007</v>
      </c>
    </row>
    <row r="322" spans="1:7" ht="15.75" x14ac:dyDescent="0.25">
      <c r="A322" s="1"/>
      <c r="B322" s="1"/>
      <c r="C322" s="1"/>
      <c r="D322" s="1"/>
      <c r="E322" s="1"/>
      <c r="F322" s="1"/>
      <c r="G322" s="1"/>
    </row>
    <row r="323" spans="1:7" ht="15.75" x14ac:dyDescent="0.25">
      <c r="A323" s="1"/>
      <c r="B323" s="62">
        <v>2017</v>
      </c>
      <c r="C323" s="62"/>
      <c r="D323" s="62"/>
      <c r="E323" s="62"/>
      <c r="F323" s="62"/>
      <c r="G323" s="62"/>
    </row>
    <row r="324" spans="1:7" ht="31.5" x14ac:dyDescent="0.25">
      <c r="A324" s="1"/>
      <c r="B324" s="1" t="s">
        <v>15</v>
      </c>
      <c r="C324" s="1" t="s">
        <v>16</v>
      </c>
      <c r="D324" s="11" t="s">
        <v>17</v>
      </c>
      <c r="E324" s="11" t="s">
        <v>18</v>
      </c>
      <c r="F324" s="11" t="s">
        <v>19</v>
      </c>
      <c r="G324" s="11" t="s">
        <v>20</v>
      </c>
    </row>
    <row r="325" spans="1:7" ht="15.75" x14ac:dyDescent="0.25">
      <c r="A325" s="1"/>
      <c r="B325" s="1" t="s">
        <v>21</v>
      </c>
      <c r="C325" s="18"/>
      <c r="D325" s="18"/>
      <c r="E325" s="18"/>
      <c r="F325" s="18"/>
      <c r="G325" s="12">
        <f>E325+F325</f>
        <v>0</v>
      </c>
    </row>
    <row r="326" spans="1:7" ht="15.75" x14ac:dyDescent="0.25">
      <c r="A326" s="1"/>
      <c r="B326" s="1" t="s">
        <v>9</v>
      </c>
      <c r="C326" s="18">
        <v>3217891982.5999999</v>
      </c>
      <c r="D326" s="13">
        <v>33162524.760000002</v>
      </c>
      <c r="E326" s="18">
        <f>SUM(C326:D326)</f>
        <v>3251054507.3600001</v>
      </c>
      <c r="F326" s="13">
        <v>121483225.13</v>
      </c>
      <c r="G326" s="12">
        <f t="shared" ref="G326:G360" si="10">E326+F326</f>
        <v>3372537732.4900002</v>
      </c>
    </row>
    <row r="327" spans="1:7" ht="15.75" x14ac:dyDescent="0.25">
      <c r="A327" s="1"/>
      <c r="B327" s="1" t="s">
        <v>22</v>
      </c>
      <c r="C327" s="3">
        <v>12460168372.530001</v>
      </c>
      <c r="D327" s="3">
        <v>181692286.40000001</v>
      </c>
      <c r="E327" s="18">
        <f>SUM(C327:D327)</f>
        <v>12641860658.93</v>
      </c>
      <c r="F327" s="13">
        <v>117201385</v>
      </c>
      <c r="G327" s="12">
        <f t="shared" si="10"/>
        <v>12759062043.93</v>
      </c>
    </row>
    <row r="328" spans="1:7" ht="15.75" x14ac:dyDescent="0.25">
      <c r="A328" s="1"/>
      <c r="B328" s="1" t="s">
        <v>23</v>
      </c>
      <c r="C328" s="1"/>
      <c r="D328" s="13"/>
      <c r="E328" s="18"/>
      <c r="F328" s="13"/>
      <c r="G328" s="12">
        <f t="shared" si="10"/>
        <v>0</v>
      </c>
    </row>
    <row r="329" spans="1:7" ht="15.75" x14ac:dyDescent="0.25">
      <c r="A329" s="1"/>
      <c r="B329" s="1" t="s">
        <v>24</v>
      </c>
      <c r="C329" s="3">
        <v>2270237253.7600002</v>
      </c>
      <c r="D329" s="13">
        <v>562587670.59000003</v>
      </c>
      <c r="E329" s="18">
        <f>SUM(C329:D329)</f>
        <v>2832824924.3500004</v>
      </c>
      <c r="F329" s="13">
        <v>110799912.89</v>
      </c>
      <c r="G329" s="12">
        <f t="shared" si="10"/>
        <v>2943624837.2400002</v>
      </c>
    </row>
    <row r="330" spans="1:7" ht="15.75" x14ac:dyDescent="0.25">
      <c r="A330" s="1"/>
      <c r="B330" s="1" t="s">
        <v>25</v>
      </c>
      <c r="C330" s="3">
        <v>10970128112.4</v>
      </c>
      <c r="D330" s="3">
        <v>78635290.340000004</v>
      </c>
      <c r="E330" s="18">
        <f>SUM(C330:D330)</f>
        <v>11048763402.74</v>
      </c>
      <c r="F330" s="13">
        <v>45621075</v>
      </c>
      <c r="G330" s="12">
        <f t="shared" si="10"/>
        <v>11094384477.74</v>
      </c>
    </row>
    <row r="331" spans="1:7" ht="15.75" x14ac:dyDescent="0.25">
      <c r="A331" s="1"/>
      <c r="B331" s="1" t="s">
        <v>26</v>
      </c>
      <c r="C331" s="3">
        <v>7608746946.9700003</v>
      </c>
      <c r="D331" s="3">
        <v>701623064.32000005</v>
      </c>
      <c r="E331" s="18">
        <f>SUM(C331:D331)</f>
        <v>8310370011.29</v>
      </c>
      <c r="F331" s="13">
        <v>141692958.49000001</v>
      </c>
      <c r="G331" s="12">
        <f t="shared" si="10"/>
        <v>8452062969.7799997</v>
      </c>
    </row>
    <row r="332" spans="1:7" ht="15.75" x14ac:dyDescent="0.25">
      <c r="A332" s="1"/>
      <c r="B332" s="1" t="s">
        <v>27</v>
      </c>
      <c r="C332" s="1"/>
      <c r="D332" s="13"/>
      <c r="E332" s="18"/>
      <c r="F332" s="13"/>
      <c r="G332" s="12">
        <f t="shared" si="10"/>
        <v>0</v>
      </c>
    </row>
    <row r="333" spans="1:7" ht="15.75" x14ac:dyDescent="0.25">
      <c r="A333" s="1"/>
      <c r="B333" s="1" t="s">
        <v>28</v>
      </c>
      <c r="C333" s="3">
        <v>7723084488.4499998</v>
      </c>
      <c r="D333" s="13">
        <v>167698053.72</v>
      </c>
      <c r="E333" s="18">
        <f>SUM(C333:D333)</f>
        <v>7890782542.1700001</v>
      </c>
      <c r="F333" s="13">
        <v>157181168.18000001</v>
      </c>
      <c r="G333" s="12">
        <f t="shared" si="10"/>
        <v>8047963710.3500004</v>
      </c>
    </row>
    <row r="334" spans="1:7" ht="15.75" x14ac:dyDescent="0.25">
      <c r="A334" s="1"/>
      <c r="B334" s="1" t="s">
        <v>29</v>
      </c>
      <c r="C334" s="3">
        <v>39305770446.5</v>
      </c>
      <c r="D334" s="3">
        <v>326964900.38999999</v>
      </c>
      <c r="E334" s="18">
        <f>SUM(C334:D334)</f>
        <v>39632735346.889999</v>
      </c>
      <c r="F334" s="13">
        <v>466414268</v>
      </c>
      <c r="G334" s="12">
        <f t="shared" si="10"/>
        <v>40099149614.889999</v>
      </c>
    </row>
    <row r="335" spans="1:7" ht="15.75" x14ac:dyDescent="0.25">
      <c r="A335" s="1"/>
      <c r="B335" s="1" t="s">
        <v>30</v>
      </c>
      <c r="C335" s="3">
        <v>3016789394.5500002</v>
      </c>
      <c r="D335" s="3">
        <v>113558936.94</v>
      </c>
      <c r="E335" s="18">
        <f>SUM(C335:D335)</f>
        <v>3130348331.4900002</v>
      </c>
      <c r="F335" s="13">
        <v>130845432</v>
      </c>
      <c r="G335" s="12">
        <f t="shared" si="10"/>
        <v>3261193763.4900002</v>
      </c>
    </row>
    <row r="336" spans="1:7" ht="15.75" x14ac:dyDescent="0.25">
      <c r="A336" s="1"/>
      <c r="B336" s="1" t="s">
        <v>31</v>
      </c>
      <c r="C336" s="3">
        <v>12523035066.76</v>
      </c>
      <c r="D336" s="3">
        <v>608950445.99000001</v>
      </c>
      <c r="E336" s="18">
        <f>SUM(C336:D336)</f>
        <v>13131985512.75</v>
      </c>
      <c r="F336" s="13">
        <v>628731630.63</v>
      </c>
      <c r="G336" s="12">
        <f t="shared" si="10"/>
        <v>13760717143.379999</v>
      </c>
    </row>
    <row r="337" spans="1:7" ht="15.75" x14ac:dyDescent="0.25">
      <c r="A337" s="1"/>
      <c r="B337" s="1" t="s">
        <v>32</v>
      </c>
      <c r="C337" s="3">
        <v>3303282366.1399999</v>
      </c>
      <c r="D337" s="3">
        <v>173217961.47</v>
      </c>
      <c r="E337" s="18">
        <f>SUM(C337:D337)</f>
        <v>3476500327.6099997</v>
      </c>
      <c r="F337" s="13">
        <v>102918271.73999999</v>
      </c>
      <c r="G337" s="12">
        <f t="shared" si="10"/>
        <v>3579418599.3499994</v>
      </c>
    </row>
    <row r="338" spans="1:7" ht="15.75" x14ac:dyDescent="0.25">
      <c r="A338" s="1"/>
      <c r="B338" s="1" t="s">
        <v>33</v>
      </c>
      <c r="C338" s="1"/>
      <c r="D338" s="13"/>
      <c r="E338" s="18"/>
      <c r="F338" s="13"/>
      <c r="G338" s="12">
        <f t="shared" si="10"/>
        <v>0</v>
      </c>
    </row>
    <row r="339" spans="1:7" ht="15.75" x14ac:dyDescent="0.25">
      <c r="A339" s="1"/>
      <c r="B339" s="1" t="s">
        <v>34</v>
      </c>
      <c r="C339" s="13">
        <v>2714183917.3400002</v>
      </c>
      <c r="D339" s="13">
        <v>29102667.34</v>
      </c>
      <c r="E339" s="18">
        <f t="shared" ref="E339:E352" si="11">SUM(C339:D339)</f>
        <v>2743286584.6800003</v>
      </c>
      <c r="F339" s="13">
        <v>32225950</v>
      </c>
      <c r="G339" s="12">
        <f t="shared" si="10"/>
        <v>2775512534.6800003</v>
      </c>
    </row>
    <row r="340" spans="1:7" ht="15.75" x14ac:dyDescent="0.25">
      <c r="A340" s="1"/>
      <c r="B340" s="1" t="s">
        <v>35</v>
      </c>
      <c r="C340" s="3">
        <v>4066270975.4400001</v>
      </c>
      <c r="D340" s="3">
        <v>1026785901.4400001</v>
      </c>
      <c r="E340" s="18">
        <f t="shared" si="11"/>
        <v>5093056876.8800001</v>
      </c>
      <c r="F340" s="13">
        <v>612600716</v>
      </c>
      <c r="G340" s="12">
        <f t="shared" si="10"/>
        <v>5705657592.8800001</v>
      </c>
    </row>
    <row r="341" spans="1:7" ht="15.75" x14ac:dyDescent="0.25">
      <c r="A341" s="1"/>
      <c r="B341" s="1" t="s">
        <v>36</v>
      </c>
      <c r="C341" s="3">
        <v>1836270578.1500001</v>
      </c>
      <c r="D341" s="3">
        <v>23914369.02</v>
      </c>
      <c r="E341" s="18">
        <f t="shared" si="11"/>
        <v>1860184947.1700001</v>
      </c>
      <c r="F341" s="13">
        <v>44257839.350000001</v>
      </c>
      <c r="G341" s="12">
        <f t="shared" si="10"/>
        <v>1904442786.52</v>
      </c>
    </row>
    <row r="342" spans="1:7" ht="15.75" x14ac:dyDescent="0.25">
      <c r="A342" s="1"/>
      <c r="B342" s="1" t="s">
        <v>37</v>
      </c>
      <c r="C342" s="3">
        <v>11266366971.41</v>
      </c>
      <c r="D342" s="3">
        <v>209773180.91999999</v>
      </c>
      <c r="E342" s="18">
        <f t="shared" si="11"/>
        <v>11476140152.33</v>
      </c>
      <c r="F342" s="13">
        <v>367133046</v>
      </c>
      <c r="G342" s="12">
        <f t="shared" si="10"/>
        <v>11843273198.33</v>
      </c>
    </row>
    <row r="343" spans="1:7" ht="15.75" x14ac:dyDescent="0.25">
      <c r="A343" s="1"/>
      <c r="B343" s="1" t="s">
        <v>38</v>
      </c>
      <c r="C343" s="3">
        <v>13088966126.33</v>
      </c>
      <c r="D343" s="3">
        <v>440220431.19999999</v>
      </c>
      <c r="E343" s="18">
        <f t="shared" si="11"/>
        <v>13529186557.530001</v>
      </c>
      <c r="F343" s="13">
        <v>1296097377.9400001</v>
      </c>
      <c r="G343" s="12">
        <f t="shared" si="10"/>
        <v>14825283935.470001</v>
      </c>
    </row>
    <row r="344" spans="1:7" ht="15.75" x14ac:dyDescent="0.25">
      <c r="A344" s="1"/>
      <c r="B344" s="1" t="s">
        <v>39</v>
      </c>
      <c r="C344" s="3">
        <v>4804031610.6700001</v>
      </c>
      <c r="D344" s="3">
        <v>253918833.94</v>
      </c>
      <c r="E344" s="18">
        <f t="shared" si="11"/>
        <v>5057950444.6099997</v>
      </c>
      <c r="F344" s="13">
        <v>91931749.640000001</v>
      </c>
      <c r="G344" s="12">
        <f t="shared" si="10"/>
        <v>5149882194.25</v>
      </c>
    </row>
    <row r="345" spans="1:7" ht="15.75" x14ac:dyDescent="0.25">
      <c r="A345" s="1"/>
      <c r="B345" s="1" t="s">
        <v>40</v>
      </c>
      <c r="C345" s="3">
        <v>2653592803.3499999</v>
      </c>
      <c r="D345" s="13">
        <v>675835180.28999996</v>
      </c>
      <c r="E345" s="18">
        <f t="shared" si="11"/>
        <v>3329427983.6399999</v>
      </c>
      <c r="F345" s="13">
        <v>16454156</v>
      </c>
      <c r="G345" s="12">
        <f t="shared" si="10"/>
        <v>3345882139.6399999</v>
      </c>
    </row>
    <row r="346" spans="1:7" ht="15.75" x14ac:dyDescent="0.25">
      <c r="A346" s="1"/>
      <c r="B346" s="1" t="s">
        <v>41</v>
      </c>
      <c r="C346" s="3">
        <v>8342948550.3299999</v>
      </c>
      <c r="D346" s="13">
        <v>68124461.909999996</v>
      </c>
      <c r="E346" s="18">
        <f t="shared" si="11"/>
        <v>8411073012.2399998</v>
      </c>
      <c r="F346" s="13">
        <v>523077043.88999999</v>
      </c>
      <c r="G346" s="12">
        <f t="shared" si="10"/>
        <v>8934150056.1299992</v>
      </c>
    </row>
    <row r="347" spans="1:7" ht="15.75" x14ac:dyDescent="0.25">
      <c r="A347" s="1"/>
      <c r="B347" s="1" t="s">
        <v>42</v>
      </c>
      <c r="C347" s="13">
        <v>5305614506.04</v>
      </c>
      <c r="D347" s="18">
        <v>881326196.38</v>
      </c>
      <c r="E347" s="6">
        <f t="shared" si="11"/>
        <v>6186940702.4200001</v>
      </c>
      <c r="F347" s="13">
        <v>270894574.86000001</v>
      </c>
      <c r="G347" s="12">
        <f t="shared" si="10"/>
        <v>6457835277.2799997</v>
      </c>
    </row>
    <row r="348" spans="1:7" ht="15.75" x14ac:dyDescent="0.25">
      <c r="A348" s="1"/>
      <c r="B348" s="1" t="s">
        <v>43</v>
      </c>
      <c r="C348" s="13">
        <v>211426842170.19</v>
      </c>
      <c r="D348" s="13">
        <v>11054471474.030001</v>
      </c>
      <c r="E348" s="18">
        <f t="shared" si="11"/>
        <v>222481313644.22</v>
      </c>
      <c r="F348" s="13">
        <v>7196081805.7399998</v>
      </c>
      <c r="G348" s="12">
        <f t="shared" si="10"/>
        <v>229677395449.95999</v>
      </c>
    </row>
    <row r="349" spans="1:7" ht="15.75" x14ac:dyDescent="0.25">
      <c r="A349" s="1"/>
      <c r="B349" s="1" t="s">
        <v>13</v>
      </c>
      <c r="C349" s="13">
        <v>5880899296.79</v>
      </c>
      <c r="D349" s="3">
        <v>35887093.189999998</v>
      </c>
      <c r="E349" s="18">
        <f t="shared" si="11"/>
        <v>5916786389.9799995</v>
      </c>
      <c r="F349" s="13">
        <v>133440785</v>
      </c>
      <c r="G349" s="12">
        <f t="shared" si="10"/>
        <v>6050227174.9799995</v>
      </c>
    </row>
    <row r="350" spans="1:7" ht="15.75" x14ac:dyDescent="0.25">
      <c r="A350" s="1"/>
      <c r="B350" s="1" t="s">
        <v>44</v>
      </c>
      <c r="C350" s="13">
        <v>4067098170.6199999</v>
      </c>
      <c r="D350" s="13">
        <v>79596384.090000004</v>
      </c>
      <c r="E350" s="18">
        <f t="shared" si="11"/>
        <v>4146694554.71</v>
      </c>
      <c r="F350" s="13">
        <v>329948639.91000003</v>
      </c>
      <c r="G350" s="12">
        <f t="shared" si="10"/>
        <v>4476643194.6199999</v>
      </c>
    </row>
    <row r="351" spans="1:7" ht="15.75" x14ac:dyDescent="0.25">
      <c r="A351" s="1"/>
      <c r="B351" s="1" t="s">
        <v>45</v>
      </c>
      <c r="C351" s="13">
        <v>33387309172.869999</v>
      </c>
      <c r="D351" s="13">
        <v>6599073758.8800001</v>
      </c>
      <c r="E351" s="18">
        <f t="shared" si="11"/>
        <v>39986382931.75</v>
      </c>
      <c r="F351" s="13">
        <v>1173674773.01</v>
      </c>
      <c r="G351" s="12">
        <f t="shared" si="10"/>
        <v>41160057704.760002</v>
      </c>
    </row>
    <row r="352" spans="1:7" ht="15.75" x14ac:dyDescent="0.25">
      <c r="A352" s="1"/>
      <c r="B352" s="1" t="s">
        <v>46</v>
      </c>
      <c r="C352" s="13">
        <v>6241334044.5699997</v>
      </c>
      <c r="D352" s="13">
        <v>360317690.54000002</v>
      </c>
      <c r="E352" s="18">
        <f t="shared" si="11"/>
        <v>6601651735.1099997</v>
      </c>
      <c r="F352" s="13">
        <v>245262830.63</v>
      </c>
      <c r="G352" s="12">
        <f t="shared" si="10"/>
        <v>6846914565.7399998</v>
      </c>
    </row>
    <row r="353" spans="1:7" ht="15.75" x14ac:dyDescent="0.25">
      <c r="A353" s="1"/>
      <c r="B353" s="1" t="s">
        <v>47</v>
      </c>
      <c r="C353" s="13"/>
      <c r="D353" s="13"/>
      <c r="E353" s="18"/>
      <c r="F353" s="13"/>
      <c r="G353" s="12">
        <f t="shared" si="10"/>
        <v>0</v>
      </c>
    </row>
    <row r="354" spans="1:7" ht="15.75" x14ac:dyDescent="0.25">
      <c r="A354" s="1"/>
      <c r="B354" s="1" t="s">
        <v>48</v>
      </c>
      <c r="C354" s="13">
        <v>12917956306.24</v>
      </c>
      <c r="D354" s="13">
        <v>610344670.55999994</v>
      </c>
      <c r="E354" s="18">
        <f>SUM(C354:D354)</f>
        <v>13528300976.799999</v>
      </c>
      <c r="F354" s="13"/>
      <c r="G354" s="12">
        <f t="shared" si="10"/>
        <v>13528300976.799999</v>
      </c>
    </row>
    <row r="355" spans="1:7" ht="15.75" x14ac:dyDescent="0.25">
      <c r="A355" s="1"/>
      <c r="B355" s="1" t="s">
        <v>49</v>
      </c>
      <c r="C355" s="13">
        <v>6767715494.8999996</v>
      </c>
      <c r="D355" s="13">
        <v>180522560.38</v>
      </c>
      <c r="E355" s="18">
        <f>SUM(C355:D355)</f>
        <v>6948238055.2799997</v>
      </c>
      <c r="F355" s="13">
        <v>319467118.64999998</v>
      </c>
      <c r="G355" s="12">
        <f t="shared" si="10"/>
        <v>7267705173.9299994</v>
      </c>
    </row>
    <row r="356" spans="1:7" ht="15.75" x14ac:dyDescent="0.25">
      <c r="A356" s="1"/>
      <c r="B356" s="1" t="s">
        <v>50</v>
      </c>
      <c r="C356" s="13"/>
      <c r="D356" s="13"/>
      <c r="E356" s="18"/>
      <c r="F356" s="13"/>
      <c r="G356" s="12">
        <f t="shared" si="10"/>
        <v>0</v>
      </c>
    </row>
    <row r="357" spans="1:7" ht="15.75" x14ac:dyDescent="0.25">
      <c r="A357" s="1"/>
      <c r="B357" s="1" t="s">
        <v>51</v>
      </c>
      <c r="C357" s="13">
        <v>5852478644.6000004</v>
      </c>
      <c r="D357" s="13">
        <v>543446358.98000002</v>
      </c>
      <c r="E357" s="18">
        <f>SUM(C357:D357)</f>
        <v>6395925003.5799999</v>
      </c>
      <c r="F357" s="13">
        <v>25836030</v>
      </c>
      <c r="G357" s="12">
        <f t="shared" si="10"/>
        <v>6421761033.5799999</v>
      </c>
    </row>
    <row r="358" spans="1:7" ht="15.75" x14ac:dyDescent="0.25">
      <c r="A358" s="1"/>
      <c r="B358" s="1" t="s">
        <v>52</v>
      </c>
      <c r="C358" s="13">
        <v>2217970470.3800001</v>
      </c>
      <c r="D358" s="13">
        <v>114601340.66</v>
      </c>
      <c r="E358" s="18">
        <f>SUM(C358:D358)</f>
        <v>2332571811.04</v>
      </c>
      <c r="F358" s="13">
        <v>55307197.32</v>
      </c>
      <c r="G358" s="12">
        <f t="shared" si="10"/>
        <v>2387879008.3600001</v>
      </c>
    </row>
    <row r="359" spans="1:7" ht="15.75" x14ac:dyDescent="0.25">
      <c r="A359" s="1"/>
      <c r="B359" s="1" t="s">
        <v>53</v>
      </c>
      <c r="C359" s="13"/>
      <c r="D359" s="13"/>
      <c r="E359" s="18"/>
      <c r="F359" s="13"/>
      <c r="G359" s="12">
        <f t="shared" si="10"/>
        <v>0</v>
      </c>
    </row>
    <row r="360" spans="1:7" ht="15.75" x14ac:dyDescent="0.25">
      <c r="A360" s="1"/>
      <c r="B360" s="1" t="s">
        <v>54</v>
      </c>
      <c r="C360" s="13">
        <v>2958726305.1999998</v>
      </c>
      <c r="D360" s="13">
        <v>442171719.80000001</v>
      </c>
      <c r="E360" s="18">
        <f>SUM(C360:D360)</f>
        <v>3400898025</v>
      </c>
      <c r="F360" s="13">
        <v>298578604</v>
      </c>
      <c r="G360" s="12">
        <f t="shared" si="10"/>
        <v>3699476629</v>
      </c>
    </row>
    <row r="361" spans="1:7" ht="15.75" x14ac:dyDescent="0.25">
      <c r="A361" s="1"/>
      <c r="B361" s="5" t="s">
        <v>55</v>
      </c>
      <c r="C361" s="19">
        <f>SUM(C326:C360)</f>
        <v>448195710546.08002</v>
      </c>
      <c r="D361" s="19">
        <f>SUM(D326:D360)</f>
        <v>26577525408.470001</v>
      </c>
      <c r="E361" s="19">
        <f>SUM(C361:D361)</f>
        <v>474773235954.55005</v>
      </c>
      <c r="F361" s="19">
        <f>SUM(F325:F360)</f>
        <v>15055159564.999998</v>
      </c>
      <c r="G361" s="15">
        <f>E361+F361</f>
        <v>489828395519.55005</v>
      </c>
    </row>
    <row r="362" spans="1:7" ht="15.75" x14ac:dyDescent="0.25">
      <c r="A362" s="1"/>
      <c r="B362" s="1"/>
      <c r="C362" s="1"/>
      <c r="D362" s="1"/>
      <c r="E362" s="1"/>
      <c r="F362" s="1"/>
      <c r="G362" s="1"/>
    </row>
    <row r="363" spans="1:7" ht="15.75" x14ac:dyDescent="0.25">
      <c r="A363" s="1"/>
      <c r="B363" s="62">
        <v>2018</v>
      </c>
      <c r="C363" s="62"/>
      <c r="D363" s="62"/>
      <c r="E363" s="62"/>
      <c r="F363" s="62"/>
      <c r="G363" s="62"/>
    </row>
    <row r="364" spans="1:7" ht="31.5" x14ac:dyDescent="0.25">
      <c r="A364" s="1"/>
      <c r="B364" s="1" t="s">
        <v>15</v>
      </c>
      <c r="C364" s="1" t="s">
        <v>16</v>
      </c>
      <c r="D364" s="11" t="s">
        <v>17</v>
      </c>
      <c r="E364" s="11" t="s">
        <v>18</v>
      </c>
      <c r="F364" s="11" t="s">
        <v>19</v>
      </c>
      <c r="G364" s="11" t="s">
        <v>20</v>
      </c>
    </row>
    <row r="365" spans="1:7" ht="15.75" x14ac:dyDescent="0.25">
      <c r="A365" s="1"/>
      <c r="B365" s="1" t="s">
        <v>21</v>
      </c>
      <c r="C365" s="18">
        <v>5138484832.9700003</v>
      </c>
      <c r="D365" s="18">
        <v>750988869.51999998</v>
      </c>
      <c r="E365" s="18">
        <f t="shared" ref="E365:E401" si="12">SUM(C365:D365)</f>
        <v>5889473702.4899998</v>
      </c>
      <c r="F365" s="18">
        <v>322907725</v>
      </c>
      <c r="G365" s="12">
        <f>E365+F365</f>
        <v>6212381427.4899998</v>
      </c>
    </row>
    <row r="366" spans="1:7" ht="15.75" x14ac:dyDescent="0.25">
      <c r="A366" s="1"/>
      <c r="B366" s="1" t="s">
        <v>9</v>
      </c>
      <c r="C366" s="18">
        <v>3929964737.77</v>
      </c>
      <c r="D366" s="13">
        <v>90597288.310000002</v>
      </c>
      <c r="E366" s="18">
        <f t="shared" si="12"/>
        <v>4020562026.0799999</v>
      </c>
      <c r="F366" s="13">
        <v>106606887.7</v>
      </c>
      <c r="G366" s="12">
        <f t="shared" ref="G366:G400" si="13">E366+F366</f>
        <v>4127168913.7799997</v>
      </c>
    </row>
    <row r="367" spans="1:7" ht="15.75" x14ac:dyDescent="0.25">
      <c r="A367" s="1"/>
      <c r="B367" s="1" t="s">
        <v>22</v>
      </c>
      <c r="C367" s="3">
        <v>17646936782.240002</v>
      </c>
      <c r="D367" s="3">
        <v>207787643.50999999</v>
      </c>
      <c r="E367" s="18">
        <f t="shared" si="12"/>
        <v>17854724425.75</v>
      </c>
      <c r="F367" s="13">
        <v>319877625</v>
      </c>
      <c r="G367" s="12">
        <f t="shared" si="13"/>
        <v>18174602050.75</v>
      </c>
    </row>
    <row r="368" spans="1:7" ht="15.75" x14ac:dyDescent="0.25">
      <c r="A368" s="1"/>
      <c r="B368" s="1" t="s">
        <v>23</v>
      </c>
      <c r="C368" s="3">
        <v>8894893799.9699993</v>
      </c>
      <c r="D368" s="13">
        <v>822742344.00999999</v>
      </c>
      <c r="E368" s="18">
        <f t="shared" si="12"/>
        <v>9717636143.9799995</v>
      </c>
      <c r="F368" s="13">
        <v>640330700</v>
      </c>
      <c r="G368" s="12">
        <f t="shared" si="13"/>
        <v>10357966843.98</v>
      </c>
    </row>
    <row r="369" spans="1:7" ht="15.75" x14ac:dyDescent="0.25">
      <c r="A369" s="1"/>
      <c r="B369" s="1" t="s">
        <v>24</v>
      </c>
      <c r="C369" s="3">
        <v>7422447630.9899998</v>
      </c>
      <c r="D369" s="13">
        <v>232827524.31</v>
      </c>
      <c r="E369" s="18">
        <f t="shared" si="12"/>
        <v>7655275155.3000002</v>
      </c>
      <c r="F369" s="13">
        <v>257830350.75999999</v>
      </c>
      <c r="G369" s="12">
        <f t="shared" si="13"/>
        <v>7913105506.0600004</v>
      </c>
    </row>
    <row r="370" spans="1:7" ht="15.75" x14ac:dyDescent="0.25">
      <c r="A370" s="1"/>
      <c r="B370" s="1" t="s">
        <v>25</v>
      </c>
      <c r="C370" s="3">
        <v>11313020578.25</v>
      </c>
      <c r="D370" s="3">
        <v>102485376.88</v>
      </c>
      <c r="E370" s="18">
        <f t="shared" si="12"/>
        <v>11415505955.129999</v>
      </c>
      <c r="F370" s="13">
        <v>39147071.859999999</v>
      </c>
      <c r="G370" s="12">
        <f t="shared" si="13"/>
        <v>11454653026.99</v>
      </c>
    </row>
    <row r="371" spans="1:7" ht="15.75" x14ac:dyDescent="0.25">
      <c r="A371" s="1"/>
      <c r="B371" s="1" t="s">
        <v>26</v>
      </c>
      <c r="C371" s="3">
        <v>7964760000.6999998</v>
      </c>
      <c r="D371" s="3">
        <v>464548580.06999999</v>
      </c>
      <c r="E371" s="18">
        <f t="shared" si="12"/>
        <v>8429308580.7699995</v>
      </c>
      <c r="F371" s="13">
        <v>156486250.05000001</v>
      </c>
      <c r="G371" s="12">
        <f t="shared" si="13"/>
        <v>8585794830.8199997</v>
      </c>
    </row>
    <row r="372" spans="1:7" ht="15.75" x14ac:dyDescent="0.25">
      <c r="A372" s="1"/>
      <c r="B372" s="1" t="s">
        <v>27</v>
      </c>
      <c r="C372" s="3">
        <v>3822329089.0799999</v>
      </c>
      <c r="D372" s="13">
        <v>452066334.36000001</v>
      </c>
      <c r="E372" s="18">
        <f t="shared" si="12"/>
        <v>4274395423.4400001</v>
      </c>
      <c r="F372" s="13">
        <v>161697114</v>
      </c>
      <c r="G372" s="12">
        <f t="shared" si="13"/>
        <v>4436092537.4400005</v>
      </c>
    </row>
    <row r="373" spans="1:7" ht="15.75" x14ac:dyDescent="0.25">
      <c r="A373" s="1"/>
      <c r="B373" s="1" t="s">
        <v>28</v>
      </c>
      <c r="C373" s="3">
        <v>7969863557.7799997</v>
      </c>
      <c r="D373" s="13">
        <v>168412267.91</v>
      </c>
      <c r="E373" s="18">
        <f t="shared" si="12"/>
        <v>8138275825.6899996</v>
      </c>
      <c r="F373" s="13">
        <v>1017912426.73</v>
      </c>
      <c r="G373" s="12">
        <f t="shared" si="13"/>
        <v>9156188252.4200001</v>
      </c>
    </row>
    <row r="374" spans="1:7" ht="15.75" x14ac:dyDescent="0.25">
      <c r="A374" s="1"/>
      <c r="B374" s="1" t="s">
        <v>29</v>
      </c>
      <c r="C374" s="3">
        <v>42308208426.190002</v>
      </c>
      <c r="D374" s="3">
        <v>426431409.57999998</v>
      </c>
      <c r="E374" s="18">
        <f t="shared" si="12"/>
        <v>42734639835.770004</v>
      </c>
      <c r="F374" s="13">
        <v>536236377.99000001</v>
      </c>
      <c r="G374" s="12">
        <f t="shared" si="13"/>
        <v>43270876213.760002</v>
      </c>
    </row>
    <row r="375" spans="1:7" ht="15.75" x14ac:dyDescent="0.25">
      <c r="A375" s="1"/>
      <c r="B375" s="1" t="s">
        <v>30</v>
      </c>
      <c r="C375" s="3">
        <v>3119084779.9699998</v>
      </c>
      <c r="D375" s="3">
        <v>64971032.590000004</v>
      </c>
      <c r="E375" s="18">
        <f t="shared" si="12"/>
        <v>3184055812.5599999</v>
      </c>
      <c r="F375" s="13">
        <v>322536420</v>
      </c>
      <c r="G375" s="12">
        <f t="shared" si="13"/>
        <v>3506592232.5599999</v>
      </c>
    </row>
    <row r="376" spans="1:7" ht="15.75" x14ac:dyDescent="0.25">
      <c r="A376" s="1"/>
      <c r="B376" s="1" t="s">
        <v>31</v>
      </c>
      <c r="C376" s="3">
        <v>12518514074.620001</v>
      </c>
      <c r="D376" s="3">
        <v>1054340725.26</v>
      </c>
      <c r="E376" s="18">
        <f t="shared" si="12"/>
        <v>13572854799.880001</v>
      </c>
      <c r="F376" s="13">
        <v>540808577.67999995</v>
      </c>
      <c r="G376" s="12">
        <f t="shared" si="13"/>
        <v>14113663377.560001</v>
      </c>
    </row>
    <row r="377" spans="1:7" ht="15.75" x14ac:dyDescent="0.25">
      <c r="A377" s="1"/>
      <c r="B377" s="1" t="s">
        <v>32</v>
      </c>
      <c r="C377" s="3">
        <v>4149195425.6900001</v>
      </c>
      <c r="D377" s="3">
        <v>163583025.97</v>
      </c>
      <c r="E377" s="18">
        <f t="shared" si="12"/>
        <v>4312778451.6599998</v>
      </c>
      <c r="F377" s="13">
        <v>123976484.81</v>
      </c>
      <c r="G377" s="12">
        <f t="shared" si="13"/>
        <v>4436754936.4700003</v>
      </c>
    </row>
    <row r="378" spans="1:7" ht="15.75" x14ac:dyDescent="0.25">
      <c r="A378" s="1"/>
      <c r="B378" s="1" t="s">
        <v>33</v>
      </c>
      <c r="C378" s="3">
        <v>9155530851</v>
      </c>
      <c r="D378" s="13">
        <v>188601426</v>
      </c>
      <c r="E378" s="18">
        <f t="shared" si="12"/>
        <v>9344132277</v>
      </c>
      <c r="F378" s="13">
        <v>528712562</v>
      </c>
      <c r="G378" s="12">
        <f t="shared" si="13"/>
        <v>9872844839</v>
      </c>
    </row>
    <row r="379" spans="1:7" ht="15.75" x14ac:dyDescent="0.25">
      <c r="A379" s="1"/>
      <c r="B379" s="1" t="s">
        <v>34</v>
      </c>
      <c r="C379" s="13">
        <v>3009364528.3699999</v>
      </c>
      <c r="D379" s="13">
        <v>50853933.039999999</v>
      </c>
      <c r="E379" s="18">
        <f t="shared" si="12"/>
        <v>3060218461.4099998</v>
      </c>
      <c r="F379" s="13">
        <v>87768270</v>
      </c>
      <c r="G379" s="12">
        <f t="shared" si="13"/>
        <v>3147986731.4099998</v>
      </c>
    </row>
    <row r="380" spans="1:7" ht="15.75" x14ac:dyDescent="0.25">
      <c r="A380" s="1"/>
      <c r="B380" s="1" t="s">
        <v>35</v>
      </c>
      <c r="C380" s="3">
        <v>6837672013.2600002</v>
      </c>
      <c r="D380" s="3">
        <v>2450141891.8200002</v>
      </c>
      <c r="E380" s="18">
        <f t="shared" si="12"/>
        <v>9287813905.0799999</v>
      </c>
      <c r="F380" s="13">
        <v>1470837276.3399999</v>
      </c>
      <c r="G380" s="12">
        <f t="shared" si="13"/>
        <v>10758651181.42</v>
      </c>
    </row>
    <row r="381" spans="1:7" ht="15.75" x14ac:dyDescent="0.25">
      <c r="A381" s="1"/>
      <c r="B381" s="1" t="s">
        <v>36</v>
      </c>
      <c r="C381" s="3">
        <v>3556275400</v>
      </c>
      <c r="D381" s="3">
        <v>35301387.299999997</v>
      </c>
      <c r="E381" s="18">
        <f t="shared" si="12"/>
        <v>3591576787.3000002</v>
      </c>
      <c r="F381" s="13">
        <v>71695535.989999995</v>
      </c>
      <c r="G381" s="12">
        <f t="shared" si="13"/>
        <v>3663272323.29</v>
      </c>
    </row>
    <row r="382" spans="1:7" ht="15.75" x14ac:dyDescent="0.25">
      <c r="A382" s="1"/>
      <c r="B382" s="1" t="s">
        <v>37</v>
      </c>
      <c r="C382" s="3">
        <v>14103431098.91</v>
      </c>
      <c r="D382" s="3">
        <v>312832728.24000001</v>
      </c>
      <c r="E382" s="18">
        <f t="shared" si="12"/>
        <v>14416263827.15</v>
      </c>
      <c r="F382" s="13">
        <v>405132836.14999998</v>
      </c>
      <c r="G382" s="12">
        <f t="shared" si="13"/>
        <v>14821396663.299999</v>
      </c>
    </row>
    <row r="383" spans="1:7" ht="15.75" x14ac:dyDescent="0.25">
      <c r="A383" s="1"/>
      <c r="B383" s="1" t="s">
        <v>38</v>
      </c>
      <c r="C383" s="3">
        <v>14903246555.59</v>
      </c>
      <c r="D383" s="3">
        <v>1650541182.6099999</v>
      </c>
      <c r="E383" s="18">
        <f t="shared" si="12"/>
        <v>16553787738.200001</v>
      </c>
      <c r="F383" s="13">
        <v>1655110275.6900001</v>
      </c>
      <c r="G383" s="12">
        <f t="shared" si="13"/>
        <v>18208898013.889999</v>
      </c>
    </row>
    <row r="384" spans="1:7" ht="15.75" x14ac:dyDescent="0.25">
      <c r="A384" s="1"/>
      <c r="B384" s="1" t="s">
        <v>39</v>
      </c>
      <c r="C384" s="3">
        <v>5258646653</v>
      </c>
      <c r="D384" s="3">
        <v>315729254</v>
      </c>
      <c r="E384" s="18">
        <f t="shared" si="12"/>
        <v>5574375907</v>
      </c>
      <c r="F384" s="13">
        <v>121037115</v>
      </c>
      <c r="G384" s="12">
        <f t="shared" si="13"/>
        <v>5695413022</v>
      </c>
    </row>
    <row r="385" spans="1:7" ht="15.75" x14ac:dyDescent="0.25">
      <c r="A385" s="1"/>
      <c r="B385" s="1" t="s">
        <v>40</v>
      </c>
      <c r="C385" s="3">
        <v>2707998708.6999998</v>
      </c>
      <c r="D385" s="13">
        <v>977645728.16999996</v>
      </c>
      <c r="E385" s="18">
        <f t="shared" si="12"/>
        <v>3685644436.8699999</v>
      </c>
      <c r="F385" s="13">
        <v>22402179.5</v>
      </c>
      <c r="G385" s="12">
        <f t="shared" si="13"/>
        <v>3708046616.3699999</v>
      </c>
    </row>
    <row r="386" spans="1:7" ht="15.75" x14ac:dyDescent="0.25">
      <c r="A386" s="1"/>
      <c r="B386" s="1" t="s">
        <v>41</v>
      </c>
      <c r="C386" s="3">
        <v>7121716683.79</v>
      </c>
      <c r="D386" s="13">
        <v>76140354.650000006</v>
      </c>
      <c r="E386" s="18">
        <f t="shared" si="12"/>
        <v>7197857038.4399996</v>
      </c>
      <c r="F386" s="13">
        <v>562750738.94000006</v>
      </c>
      <c r="G386" s="12">
        <f t="shared" si="13"/>
        <v>7760607777.3799992</v>
      </c>
    </row>
    <row r="387" spans="1:7" ht="15.75" x14ac:dyDescent="0.25">
      <c r="A387" s="1"/>
      <c r="B387" s="1" t="s">
        <v>42</v>
      </c>
      <c r="C387" s="13">
        <v>6000301815.0799999</v>
      </c>
      <c r="D387" s="18">
        <v>1529263091.1300001</v>
      </c>
      <c r="E387" s="6">
        <f t="shared" si="12"/>
        <v>7529564906.21</v>
      </c>
      <c r="F387" s="13">
        <v>387510328.13</v>
      </c>
      <c r="G387" s="12">
        <f t="shared" si="13"/>
        <v>7917075234.3400002</v>
      </c>
    </row>
    <row r="388" spans="1:7" ht="15.75" x14ac:dyDescent="0.25">
      <c r="A388" s="1"/>
      <c r="B388" s="1" t="s">
        <v>43</v>
      </c>
      <c r="C388" s="13">
        <v>239447662835.79999</v>
      </c>
      <c r="D388" s="13">
        <v>16074065564.049999</v>
      </c>
      <c r="E388" s="18">
        <f t="shared" si="12"/>
        <v>255521728399.84998</v>
      </c>
      <c r="F388" s="13">
        <v>9281240717.8400002</v>
      </c>
      <c r="G388" s="12">
        <f t="shared" si="13"/>
        <v>264802969117.68997</v>
      </c>
    </row>
    <row r="389" spans="1:7" ht="15.75" x14ac:dyDescent="0.25">
      <c r="A389" s="1"/>
      <c r="B389" s="1" t="s">
        <v>13</v>
      </c>
      <c r="C389" s="13">
        <v>6664473705.6000004</v>
      </c>
      <c r="D389" s="3">
        <v>45881953.799999997</v>
      </c>
      <c r="E389" s="18">
        <f t="shared" si="12"/>
        <v>6710355659.4000006</v>
      </c>
      <c r="F389" s="13">
        <v>166379623.25</v>
      </c>
      <c r="G389" s="12">
        <f t="shared" si="13"/>
        <v>6876735282.6500006</v>
      </c>
    </row>
    <row r="390" spans="1:7" ht="15.75" x14ac:dyDescent="0.25">
      <c r="A390" s="1"/>
      <c r="B390" s="1" t="s">
        <v>44</v>
      </c>
      <c r="C390" s="13">
        <v>8140882536.8999996</v>
      </c>
      <c r="D390" s="13">
        <v>349603451.17000002</v>
      </c>
      <c r="E390" s="18">
        <f t="shared" si="12"/>
        <v>8490485988.0699997</v>
      </c>
      <c r="F390" s="13">
        <v>179037878.00999999</v>
      </c>
      <c r="G390" s="12">
        <f t="shared" si="13"/>
        <v>8669523866.0799999</v>
      </c>
    </row>
    <row r="391" spans="1:7" ht="15.75" x14ac:dyDescent="0.25">
      <c r="A391" s="1"/>
      <c r="B391" s="1" t="s">
        <v>45</v>
      </c>
      <c r="C391" s="13">
        <v>37873799416.989998</v>
      </c>
      <c r="D391" s="13">
        <v>5139066487.3999996</v>
      </c>
      <c r="E391" s="18">
        <f t="shared" si="12"/>
        <v>43012865904.389999</v>
      </c>
      <c r="F391" s="13">
        <v>1605493443.1400001</v>
      </c>
      <c r="G391" s="12">
        <f t="shared" si="13"/>
        <v>44618359347.529999</v>
      </c>
    </row>
    <row r="392" spans="1:7" ht="15.75" x14ac:dyDescent="0.25">
      <c r="A392" s="1"/>
      <c r="B392" s="1" t="s">
        <v>46</v>
      </c>
      <c r="C392" s="13">
        <v>8773235465.9899998</v>
      </c>
      <c r="D392" s="13">
        <v>519611358.75</v>
      </c>
      <c r="E392" s="18">
        <f t="shared" si="12"/>
        <v>9292846824.7399998</v>
      </c>
      <c r="F392" s="13">
        <v>656726912.26999998</v>
      </c>
      <c r="G392" s="12">
        <f t="shared" si="13"/>
        <v>9949573737.0100002</v>
      </c>
    </row>
    <row r="393" spans="1:7" ht="15.75" x14ac:dyDescent="0.25">
      <c r="A393" s="1"/>
      <c r="B393" s="1" t="s">
        <v>47</v>
      </c>
      <c r="C393" s="13">
        <v>6246936579.5299997</v>
      </c>
      <c r="D393" s="13">
        <v>787915222.58000004</v>
      </c>
      <c r="E393" s="18">
        <f t="shared" si="12"/>
        <v>7034851802.1099997</v>
      </c>
      <c r="F393" s="13">
        <v>206616266.53</v>
      </c>
      <c r="G393" s="12">
        <f t="shared" si="13"/>
        <v>7241468068.6399994</v>
      </c>
    </row>
    <row r="394" spans="1:7" ht="15.75" x14ac:dyDescent="0.25">
      <c r="A394" s="1"/>
      <c r="B394" s="1" t="s">
        <v>48</v>
      </c>
      <c r="C394" s="13">
        <v>12529761756.92</v>
      </c>
      <c r="D394" s="13">
        <v>3586341575.2600002</v>
      </c>
      <c r="E394" s="18">
        <f t="shared" si="12"/>
        <v>16116103332.18</v>
      </c>
      <c r="F394" s="13">
        <v>572920338.40999997</v>
      </c>
      <c r="G394" s="12">
        <f t="shared" si="13"/>
        <v>16689023670.59</v>
      </c>
    </row>
    <row r="395" spans="1:7" ht="15.75" x14ac:dyDescent="0.25">
      <c r="A395" s="1"/>
      <c r="B395" s="1" t="s">
        <v>49</v>
      </c>
      <c r="C395" s="13">
        <v>6416505782.8999996</v>
      </c>
      <c r="D395" s="13">
        <v>95873914.030000001</v>
      </c>
      <c r="E395" s="18">
        <f t="shared" si="12"/>
        <v>6512379696.9299994</v>
      </c>
      <c r="F395" s="13">
        <v>364401072.63</v>
      </c>
      <c r="G395" s="12">
        <f t="shared" si="13"/>
        <v>6876780769.5599995</v>
      </c>
    </row>
    <row r="396" spans="1:7" ht="15.75" x14ac:dyDescent="0.25">
      <c r="A396" s="1"/>
      <c r="B396" s="1" t="s">
        <v>50</v>
      </c>
      <c r="C396" s="13">
        <v>57101624159.720001</v>
      </c>
      <c r="D396" s="13">
        <v>551631988.75</v>
      </c>
      <c r="E396" s="18">
        <f t="shared" si="12"/>
        <v>57653256148.470001</v>
      </c>
      <c r="F396" s="13">
        <v>195383816.03</v>
      </c>
      <c r="G396" s="12">
        <f t="shared" si="13"/>
        <v>57848639964.5</v>
      </c>
    </row>
    <row r="397" spans="1:7" ht="15.75" x14ac:dyDescent="0.25">
      <c r="A397" s="1"/>
      <c r="B397" s="1" t="s">
        <v>51</v>
      </c>
      <c r="C397" s="13">
        <v>8594939362.9500008</v>
      </c>
      <c r="D397" s="13">
        <v>546142152.32000005</v>
      </c>
      <c r="E397" s="18">
        <f t="shared" si="12"/>
        <v>9141081515.2700005</v>
      </c>
      <c r="F397" s="13">
        <v>67209640</v>
      </c>
      <c r="G397" s="12">
        <f t="shared" si="13"/>
        <v>9208291155.2700005</v>
      </c>
    </row>
    <row r="398" spans="1:7" ht="15.75" x14ac:dyDescent="0.25">
      <c r="A398" s="1"/>
      <c r="B398" s="1" t="s">
        <v>52</v>
      </c>
      <c r="C398" s="13">
        <v>2537683154.04</v>
      </c>
      <c r="D398" s="13">
        <v>155538325.06999999</v>
      </c>
      <c r="E398" s="18">
        <f t="shared" si="12"/>
        <v>2693221479.1100001</v>
      </c>
      <c r="F398" s="13">
        <v>67934594.140000001</v>
      </c>
      <c r="G398" s="12">
        <f t="shared" si="13"/>
        <v>2761156073.25</v>
      </c>
    </row>
    <row r="399" spans="1:7" ht="15.75" x14ac:dyDescent="0.25">
      <c r="A399" s="1"/>
      <c r="B399" s="1" t="s">
        <v>53</v>
      </c>
      <c r="C399" s="13">
        <v>2176889019.2800002</v>
      </c>
      <c r="D399" s="13">
        <v>3405945.58</v>
      </c>
      <c r="E399" s="18">
        <f t="shared" si="12"/>
        <v>2180294964.8600001</v>
      </c>
      <c r="F399" s="13">
        <v>61200145.649999999</v>
      </c>
      <c r="G399" s="12">
        <f t="shared" si="13"/>
        <v>2241495110.5100002</v>
      </c>
    </row>
    <row r="400" spans="1:7" ht="15.75" x14ac:dyDescent="0.25">
      <c r="A400" s="1"/>
      <c r="B400" s="1" t="s">
        <v>54</v>
      </c>
      <c r="C400" s="13">
        <v>3224262029.4099998</v>
      </c>
      <c r="D400" s="13">
        <v>727716366.38999999</v>
      </c>
      <c r="E400" s="18">
        <f t="shared" si="12"/>
        <v>3951978395.7999997</v>
      </c>
      <c r="F400" s="13">
        <v>673096046</v>
      </c>
      <c r="G400" s="12">
        <f t="shared" si="13"/>
        <v>4625074441.7999992</v>
      </c>
    </row>
    <row r="401" spans="1:7" ht="15.75" x14ac:dyDescent="0.25">
      <c r="A401" s="1"/>
      <c r="B401" s="5" t="s">
        <v>55</v>
      </c>
      <c r="C401" s="19">
        <f>SUM(C366:C400)</f>
        <v>603442058996.9801</v>
      </c>
      <c r="D401" s="19">
        <f>SUM(D366:D400)</f>
        <v>40420638834.870003</v>
      </c>
      <c r="E401" s="19">
        <f t="shared" si="12"/>
        <v>643862697831.8501</v>
      </c>
      <c r="F401" s="19">
        <f>SUM(F365:F400)</f>
        <v>23956951623.219997</v>
      </c>
      <c r="G401" s="15">
        <f>E401+F401</f>
        <v>667819649455.07007</v>
      </c>
    </row>
    <row r="402" spans="1:7" ht="15.75" x14ac:dyDescent="0.25">
      <c r="A402" s="1"/>
      <c r="B402" s="1"/>
      <c r="C402" s="1"/>
      <c r="D402" s="1"/>
      <c r="E402" s="1"/>
      <c r="F402" s="1"/>
      <c r="G402" s="1"/>
    </row>
    <row r="403" spans="1:7" ht="15.75" x14ac:dyDescent="0.25">
      <c r="A403" s="1"/>
      <c r="B403" s="62">
        <v>2019</v>
      </c>
      <c r="C403" s="62"/>
      <c r="D403" s="62"/>
      <c r="E403" s="62"/>
      <c r="F403" s="62"/>
      <c r="G403" s="62"/>
    </row>
    <row r="404" spans="1:7" ht="31.5" x14ac:dyDescent="0.25">
      <c r="A404" s="1"/>
      <c r="B404" s="1" t="s">
        <v>15</v>
      </c>
      <c r="C404" s="1" t="s">
        <v>16</v>
      </c>
      <c r="D404" s="11" t="s">
        <v>17</v>
      </c>
      <c r="E404" s="11" t="s">
        <v>18</v>
      </c>
      <c r="F404" s="11" t="s">
        <v>19</v>
      </c>
      <c r="G404" s="11" t="s">
        <v>20</v>
      </c>
    </row>
    <row r="405" spans="1:7" ht="15.75" x14ac:dyDescent="0.25">
      <c r="A405" s="1"/>
      <c r="B405" s="1" t="s">
        <v>21</v>
      </c>
      <c r="C405" s="18">
        <v>5905155132.1499996</v>
      </c>
      <c r="D405" s="18">
        <v>465883488.64999998</v>
      </c>
      <c r="E405" s="18">
        <f t="shared" ref="E405:E441" si="14">SUM(C405:D405)</f>
        <v>6371038620.7999992</v>
      </c>
      <c r="F405" s="3">
        <v>425906571.16000003</v>
      </c>
      <c r="G405" s="12">
        <f>E405+F405</f>
        <v>6796945191.9599991</v>
      </c>
    </row>
    <row r="406" spans="1:7" ht="15.75" x14ac:dyDescent="0.25">
      <c r="A406" s="1"/>
      <c r="B406" s="1" t="s">
        <v>9</v>
      </c>
      <c r="C406" s="3">
        <v>5751781494.6199999</v>
      </c>
      <c r="D406" s="3">
        <v>118856369.7</v>
      </c>
      <c r="E406" s="18">
        <f t="shared" si="14"/>
        <v>5870637864.3199997</v>
      </c>
      <c r="F406" s="3">
        <v>249593415</v>
      </c>
      <c r="G406" s="12">
        <f t="shared" ref="G406:G440" si="15">E406+F406</f>
        <v>6120231279.3199997</v>
      </c>
    </row>
    <row r="407" spans="1:7" ht="15.75" x14ac:dyDescent="0.25">
      <c r="A407" s="1"/>
      <c r="B407" s="1" t="s">
        <v>22</v>
      </c>
      <c r="C407" s="3">
        <v>24640620075.970001</v>
      </c>
      <c r="D407" s="3">
        <v>282115834.06999999</v>
      </c>
      <c r="E407" s="18">
        <f t="shared" si="14"/>
        <v>24922735910.040001</v>
      </c>
      <c r="F407" s="3">
        <v>380133180</v>
      </c>
      <c r="G407" s="12">
        <f t="shared" si="15"/>
        <v>25302869090.040001</v>
      </c>
    </row>
    <row r="408" spans="1:7" ht="15.75" x14ac:dyDescent="0.25">
      <c r="A408" s="1"/>
      <c r="B408" s="1" t="s">
        <v>23</v>
      </c>
      <c r="C408" s="3">
        <v>11186201113.59</v>
      </c>
      <c r="D408" s="3">
        <v>679424931.29999995</v>
      </c>
      <c r="E408" s="18">
        <f t="shared" si="14"/>
        <v>11865626044.889999</v>
      </c>
      <c r="F408" s="3">
        <v>712261535</v>
      </c>
      <c r="G408" s="12">
        <f t="shared" si="15"/>
        <v>12577887579.889999</v>
      </c>
    </row>
    <row r="409" spans="1:7" ht="15.75" x14ac:dyDescent="0.25">
      <c r="A409" s="1"/>
      <c r="B409" s="1" t="s">
        <v>24</v>
      </c>
      <c r="C409" s="3">
        <v>10957758055.43</v>
      </c>
      <c r="D409" s="3">
        <v>29864538.489999998</v>
      </c>
      <c r="E409" s="18">
        <f t="shared" si="14"/>
        <v>10987622593.92</v>
      </c>
      <c r="F409" s="3">
        <v>136706647.77000001</v>
      </c>
      <c r="G409" s="12">
        <f t="shared" si="15"/>
        <v>11124329241.690001</v>
      </c>
    </row>
    <row r="410" spans="1:7" ht="15.75" x14ac:dyDescent="0.25">
      <c r="A410" s="1"/>
      <c r="B410" s="1" t="s">
        <v>25</v>
      </c>
      <c r="C410" s="3">
        <v>14825487528.450001</v>
      </c>
      <c r="D410" s="3">
        <v>283581024</v>
      </c>
      <c r="E410" s="18">
        <f t="shared" si="14"/>
        <v>15109068552.450001</v>
      </c>
      <c r="F410" s="3">
        <v>59152675.640000001</v>
      </c>
      <c r="G410" s="12">
        <f t="shared" si="15"/>
        <v>15168221228.09</v>
      </c>
    </row>
    <row r="411" spans="1:7" ht="15.75" x14ac:dyDescent="0.25">
      <c r="A411" s="1"/>
      <c r="B411" s="1" t="s">
        <v>26</v>
      </c>
      <c r="C411" s="3">
        <v>13306462021.08</v>
      </c>
      <c r="D411" s="3">
        <v>610811500.5</v>
      </c>
      <c r="E411" s="18">
        <f t="shared" si="14"/>
        <v>13917273521.58</v>
      </c>
      <c r="F411" s="13">
        <v>457188304</v>
      </c>
      <c r="G411" s="12">
        <f t="shared" si="15"/>
        <v>14374461825.58</v>
      </c>
    </row>
    <row r="412" spans="1:7" ht="15.75" x14ac:dyDescent="0.25">
      <c r="A412" s="1"/>
      <c r="B412" s="1" t="s">
        <v>27</v>
      </c>
      <c r="C412" s="3">
        <v>4189761148.23</v>
      </c>
      <c r="D412" s="13">
        <v>540030198.11000001</v>
      </c>
      <c r="E412" s="18">
        <f t="shared" si="14"/>
        <v>4729791346.3400002</v>
      </c>
      <c r="F412" s="13">
        <v>330389410</v>
      </c>
      <c r="G412" s="12">
        <f t="shared" si="15"/>
        <v>5060180756.3400002</v>
      </c>
    </row>
    <row r="413" spans="1:7" ht="15.75" x14ac:dyDescent="0.25">
      <c r="A413" s="1"/>
      <c r="B413" s="1" t="s">
        <v>28</v>
      </c>
      <c r="C413" s="3">
        <v>6503997209.5100002</v>
      </c>
      <c r="D413" s="13">
        <v>106572646.31999999</v>
      </c>
      <c r="E413" s="18">
        <f t="shared" si="14"/>
        <v>6610569855.8299999</v>
      </c>
      <c r="F413" s="13">
        <v>850364527.74000001</v>
      </c>
      <c r="G413" s="12">
        <f t="shared" si="15"/>
        <v>7460934383.5699997</v>
      </c>
    </row>
    <row r="414" spans="1:7" ht="15.75" x14ac:dyDescent="0.25">
      <c r="A414" s="1"/>
      <c r="B414" s="1" t="s">
        <v>29</v>
      </c>
      <c r="C414" s="3">
        <v>47702984808</v>
      </c>
      <c r="D414" s="3">
        <v>385348647.73000002</v>
      </c>
      <c r="E414" s="18">
        <f t="shared" si="14"/>
        <v>48088333455.730003</v>
      </c>
      <c r="F414" s="13">
        <v>790122854.89999998</v>
      </c>
      <c r="G414" s="12">
        <f t="shared" si="15"/>
        <v>48878456310.630005</v>
      </c>
    </row>
    <row r="415" spans="1:7" ht="15.75" x14ac:dyDescent="0.25">
      <c r="A415" s="1"/>
      <c r="B415" s="1" t="s">
        <v>30</v>
      </c>
      <c r="C415" s="3">
        <v>4654497907.1800003</v>
      </c>
      <c r="D415" s="18">
        <v>93324825.430000007</v>
      </c>
      <c r="E415" s="18">
        <f t="shared" si="14"/>
        <v>4747822732.6100006</v>
      </c>
      <c r="F415" s="13">
        <v>238401030</v>
      </c>
      <c r="G415" s="12">
        <f t="shared" si="15"/>
        <v>4986223762.6100006</v>
      </c>
    </row>
    <row r="416" spans="1:7" ht="15.75" x14ac:dyDescent="0.25">
      <c r="A416" s="1"/>
      <c r="B416" s="1" t="s">
        <v>31</v>
      </c>
      <c r="C416" s="3">
        <v>13144168252.48</v>
      </c>
      <c r="D416" s="3">
        <v>1048070372.4299999</v>
      </c>
      <c r="E416" s="3">
        <f t="shared" si="14"/>
        <v>14192238624.91</v>
      </c>
      <c r="F416" s="13">
        <v>664308259.67999995</v>
      </c>
      <c r="G416" s="12">
        <f t="shared" si="15"/>
        <v>14856546884.59</v>
      </c>
    </row>
    <row r="417" spans="1:7" ht="15.75" x14ac:dyDescent="0.25">
      <c r="A417" s="1"/>
      <c r="B417" s="1" t="s">
        <v>32</v>
      </c>
      <c r="C417" s="3">
        <v>4474115200.1400003</v>
      </c>
      <c r="D417" s="3">
        <v>303892108.94</v>
      </c>
      <c r="E417" s="18">
        <f t="shared" si="14"/>
        <v>4778007309.0799999</v>
      </c>
      <c r="F417" s="13">
        <v>127766609.95</v>
      </c>
      <c r="G417" s="12">
        <f t="shared" si="15"/>
        <v>4905773919.0299997</v>
      </c>
    </row>
    <row r="418" spans="1:7" ht="15.75" x14ac:dyDescent="0.25">
      <c r="A418" s="1"/>
      <c r="B418" s="1" t="s">
        <v>33</v>
      </c>
      <c r="C418" s="3">
        <v>18109354171</v>
      </c>
      <c r="D418" s="13">
        <v>153691242</v>
      </c>
      <c r="E418" s="18">
        <f t="shared" si="14"/>
        <v>18263045413</v>
      </c>
      <c r="F418" s="13">
        <v>859519750</v>
      </c>
      <c r="G418" s="12">
        <f t="shared" si="15"/>
        <v>19122565163</v>
      </c>
    </row>
    <row r="419" spans="1:7" ht="15.75" x14ac:dyDescent="0.25">
      <c r="A419" s="1"/>
      <c r="B419" s="1" t="s">
        <v>34</v>
      </c>
      <c r="C419" s="13">
        <v>2870000110.21</v>
      </c>
      <c r="D419" s="13">
        <v>8560411.4800000004</v>
      </c>
      <c r="E419" s="18">
        <f t="shared" si="14"/>
        <v>2878560521.6900001</v>
      </c>
      <c r="F419" s="13">
        <v>106653925</v>
      </c>
      <c r="G419" s="12">
        <f t="shared" si="15"/>
        <v>2985214446.6900001</v>
      </c>
    </row>
    <row r="420" spans="1:7" ht="15.75" x14ac:dyDescent="0.25">
      <c r="A420" s="1"/>
      <c r="B420" s="1" t="s">
        <v>35</v>
      </c>
      <c r="C420" s="3">
        <v>12421874604.41</v>
      </c>
      <c r="D420" s="3">
        <v>1258033759.6400001</v>
      </c>
      <c r="E420" s="18">
        <f t="shared" si="14"/>
        <v>13679908364.049999</v>
      </c>
      <c r="F420" s="13">
        <v>901847432.36000001</v>
      </c>
      <c r="G420" s="12">
        <f t="shared" si="15"/>
        <v>14581755796.41</v>
      </c>
    </row>
    <row r="421" spans="1:7" ht="15.75" x14ac:dyDescent="0.25">
      <c r="A421" s="1"/>
      <c r="B421" s="1" t="s">
        <v>36</v>
      </c>
      <c r="C421" s="3">
        <v>4744937169.7399998</v>
      </c>
      <c r="D421" s="3">
        <v>776224822.63</v>
      </c>
      <c r="E421" s="18">
        <f t="shared" si="14"/>
        <v>5521161992.3699999</v>
      </c>
      <c r="F421" s="13">
        <v>341279362.06999999</v>
      </c>
      <c r="G421" s="12">
        <f t="shared" si="15"/>
        <v>5862441354.4399996</v>
      </c>
    </row>
    <row r="422" spans="1:7" ht="15.75" x14ac:dyDescent="0.25">
      <c r="A422" s="1"/>
      <c r="B422" s="1" t="s">
        <v>37</v>
      </c>
      <c r="C422" s="3">
        <v>11692318351.280001</v>
      </c>
      <c r="D422" s="3">
        <v>232321229.03999999</v>
      </c>
      <c r="E422" s="18">
        <f t="shared" si="14"/>
        <v>11924639580.320002</v>
      </c>
      <c r="F422" s="13">
        <v>509535162</v>
      </c>
      <c r="G422" s="12">
        <f t="shared" si="15"/>
        <v>12434174742.320002</v>
      </c>
    </row>
    <row r="423" spans="1:7" ht="15.75" x14ac:dyDescent="0.25">
      <c r="A423" s="1"/>
      <c r="B423" s="1" t="s">
        <v>38</v>
      </c>
      <c r="C423" s="3">
        <v>14805541623.51</v>
      </c>
      <c r="D423" s="3">
        <v>356818583.19999999</v>
      </c>
      <c r="E423" s="18">
        <f t="shared" si="14"/>
        <v>15162360206.710001</v>
      </c>
      <c r="F423" s="13">
        <v>545446262.75999999</v>
      </c>
      <c r="G423" s="12">
        <f t="shared" si="15"/>
        <v>15707806469.470001</v>
      </c>
    </row>
    <row r="424" spans="1:7" ht="15.75" x14ac:dyDescent="0.25">
      <c r="A424" s="1"/>
      <c r="B424" s="1" t="s">
        <v>39</v>
      </c>
      <c r="C424" s="3">
        <v>7441156095</v>
      </c>
      <c r="D424" s="3">
        <v>213914364</v>
      </c>
      <c r="E424" s="18">
        <f t="shared" si="14"/>
        <v>7655070459</v>
      </c>
      <c r="F424" s="13">
        <v>123899889</v>
      </c>
      <c r="G424" s="12">
        <f t="shared" si="15"/>
        <v>7778970348</v>
      </c>
    </row>
    <row r="425" spans="1:7" ht="15.75" x14ac:dyDescent="0.25">
      <c r="A425" s="1"/>
      <c r="B425" s="1" t="s">
        <v>40</v>
      </c>
      <c r="C425" s="3">
        <v>5151544695.5500002</v>
      </c>
      <c r="D425" s="13">
        <v>742641589.17999995</v>
      </c>
      <c r="E425" s="18">
        <f t="shared" si="14"/>
        <v>5894186284.7300005</v>
      </c>
      <c r="F425" s="13">
        <v>59138323</v>
      </c>
      <c r="G425" s="12">
        <f t="shared" si="15"/>
        <v>5953324607.7300005</v>
      </c>
    </row>
    <row r="426" spans="1:7" ht="15.75" x14ac:dyDescent="0.25">
      <c r="A426" s="1"/>
      <c r="B426" s="1" t="s">
        <v>41</v>
      </c>
      <c r="C426" s="3">
        <v>11098952761.139999</v>
      </c>
      <c r="D426" s="13">
        <v>62204945.57</v>
      </c>
      <c r="E426" s="18">
        <f t="shared" si="14"/>
        <v>11161157706.709999</v>
      </c>
      <c r="F426" s="13">
        <v>552617800</v>
      </c>
      <c r="G426" s="12">
        <f t="shared" si="15"/>
        <v>11713775506.709999</v>
      </c>
    </row>
    <row r="427" spans="1:7" ht="15.75" x14ac:dyDescent="0.25">
      <c r="A427" s="1"/>
      <c r="B427" s="1" t="s">
        <v>42</v>
      </c>
      <c r="C427" s="13">
        <v>11364149817.33</v>
      </c>
      <c r="D427" s="18">
        <v>1093196719.5</v>
      </c>
      <c r="E427" s="6">
        <f t="shared" si="14"/>
        <v>12457346536.83</v>
      </c>
      <c r="F427" s="13">
        <v>494512711.04000002</v>
      </c>
      <c r="G427" s="12">
        <f t="shared" si="15"/>
        <v>12951859247.870001</v>
      </c>
    </row>
    <row r="428" spans="1:7" ht="15.75" x14ac:dyDescent="0.25">
      <c r="A428" s="1"/>
      <c r="B428" s="1" t="s">
        <v>43</v>
      </c>
      <c r="C428" s="13">
        <v>269962755085.01999</v>
      </c>
      <c r="D428" s="13">
        <v>16023351961.6</v>
      </c>
      <c r="E428" s="18">
        <f t="shared" si="14"/>
        <v>285986107046.62</v>
      </c>
      <c r="F428" s="13">
        <v>9760460786.8700008</v>
      </c>
      <c r="G428" s="12">
        <f t="shared" si="15"/>
        <v>295746567833.48999</v>
      </c>
    </row>
    <row r="429" spans="1:7" ht="15.75" x14ac:dyDescent="0.25">
      <c r="A429" s="1"/>
      <c r="B429" s="1" t="s">
        <v>13</v>
      </c>
      <c r="C429" s="13">
        <v>7048363079.71</v>
      </c>
      <c r="D429" s="3">
        <v>46537742.520000003</v>
      </c>
      <c r="E429" s="18">
        <f t="shared" si="14"/>
        <v>7094900822.2300005</v>
      </c>
      <c r="F429" s="13">
        <v>192113145.25</v>
      </c>
      <c r="G429" s="12">
        <f t="shared" si="15"/>
        <v>7287013967.4800005</v>
      </c>
    </row>
    <row r="430" spans="1:7" ht="15.75" x14ac:dyDescent="0.25">
      <c r="A430" s="1"/>
      <c r="B430" s="1" t="s">
        <v>44</v>
      </c>
      <c r="C430" s="13">
        <v>4802022733.1099997</v>
      </c>
      <c r="D430" s="13">
        <v>166113602.81999999</v>
      </c>
      <c r="E430" s="18">
        <f t="shared" si="14"/>
        <v>4968136335.9299994</v>
      </c>
      <c r="F430" s="13">
        <v>261140003</v>
      </c>
      <c r="G430" s="12">
        <f t="shared" si="15"/>
        <v>5229276338.9299994</v>
      </c>
    </row>
    <row r="431" spans="1:7" ht="15.75" x14ac:dyDescent="0.25">
      <c r="A431" s="1"/>
      <c r="B431" s="1" t="s">
        <v>45</v>
      </c>
      <c r="C431" s="13">
        <v>24301801617.66</v>
      </c>
      <c r="D431" s="13">
        <v>2755655556.1199999</v>
      </c>
      <c r="E431" s="18">
        <f t="shared" si="14"/>
        <v>27057457173.779999</v>
      </c>
      <c r="F431" s="13">
        <v>976746375.85000002</v>
      </c>
      <c r="G431" s="12">
        <f t="shared" si="15"/>
        <v>28034203549.629997</v>
      </c>
    </row>
    <row r="432" spans="1:7" ht="15.75" x14ac:dyDescent="0.25">
      <c r="A432" s="1"/>
      <c r="B432" s="1" t="s">
        <v>46</v>
      </c>
      <c r="C432" s="13">
        <v>17178310537.41</v>
      </c>
      <c r="D432" s="13">
        <v>548108654.34000003</v>
      </c>
      <c r="E432" s="18">
        <f t="shared" si="14"/>
        <v>17726419191.75</v>
      </c>
      <c r="F432" s="13">
        <v>790423949.30999994</v>
      </c>
      <c r="G432" s="12">
        <f t="shared" si="15"/>
        <v>18516843141.060001</v>
      </c>
    </row>
    <row r="433" spans="1:7" ht="15.75" x14ac:dyDescent="0.25">
      <c r="A433" s="1"/>
      <c r="B433" s="1" t="s">
        <v>47</v>
      </c>
      <c r="C433" s="13">
        <v>7841155969.7600002</v>
      </c>
      <c r="D433" s="13">
        <v>897206841.86000001</v>
      </c>
      <c r="E433" s="18">
        <f t="shared" si="14"/>
        <v>8738362811.6200008</v>
      </c>
      <c r="F433" s="13">
        <v>205690159.24000001</v>
      </c>
      <c r="G433" s="12">
        <f t="shared" si="15"/>
        <v>8944052970.8600006</v>
      </c>
    </row>
    <row r="434" spans="1:7" ht="15.75" x14ac:dyDescent="0.25">
      <c r="A434" s="1"/>
      <c r="B434" s="1" t="s">
        <v>48</v>
      </c>
      <c r="C434" s="13">
        <v>12007973015.969999</v>
      </c>
      <c r="D434" s="13">
        <v>4539854753.3000002</v>
      </c>
      <c r="E434" s="18">
        <f t="shared" si="14"/>
        <v>16547827769.27</v>
      </c>
      <c r="F434" s="13">
        <v>981300598.11000001</v>
      </c>
      <c r="G434" s="12">
        <f t="shared" si="15"/>
        <v>17529128367.380001</v>
      </c>
    </row>
    <row r="435" spans="1:7" ht="15.75" x14ac:dyDescent="0.25">
      <c r="A435" s="1"/>
      <c r="B435" s="1" t="s">
        <v>49</v>
      </c>
      <c r="C435" s="13">
        <v>9629425996.3799992</v>
      </c>
      <c r="D435" s="13">
        <v>153169104.94</v>
      </c>
      <c r="E435" s="18">
        <f t="shared" si="14"/>
        <v>9782595101.3199997</v>
      </c>
      <c r="F435" s="13">
        <v>477912025</v>
      </c>
      <c r="G435" s="12">
        <f t="shared" si="15"/>
        <v>10260507126.32</v>
      </c>
    </row>
    <row r="436" spans="1:7" ht="15.75" x14ac:dyDescent="0.25">
      <c r="A436" s="1"/>
      <c r="B436" s="1" t="s">
        <v>50</v>
      </c>
      <c r="C436" s="13">
        <v>101088167770</v>
      </c>
      <c r="D436" s="13">
        <v>7644956906.4700003</v>
      </c>
      <c r="E436" s="18">
        <f t="shared" si="14"/>
        <v>108733124676.47</v>
      </c>
      <c r="F436" s="13">
        <v>4209268089.1500001</v>
      </c>
      <c r="G436" s="12">
        <f t="shared" si="15"/>
        <v>112942392765.62</v>
      </c>
    </row>
    <row r="437" spans="1:7" ht="15.75" x14ac:dyDescent="0.25">
      <c r="A437" s="1"/>
      <c r="B437" s="1" t="s">
        <v>51</v>
      </c>
      <c r="C437" s="13">
        <v>5954451999.79</v>
      </c>
      <c r="D437" s="13">
        <v>43276921.25</v>
      </c>
      <c r="E437" s="18">
        <f t="shared" si="14"/>
        <v>5997728921.04</v>
      </c>
      <c r="F437" s="13">
        <v>120386173.95</v>
      </c>
      <c r="G437" s="12">
        <f t="shared" si="15"/>
        <v>6118115094.9899998</v>
      </c>
    </row>
    <row r="438" spans="1:7" ht="15.75" x14ac:dyDescent="0.25">
      <c r="A438" s="1"/>
      <c r="B438" s="1" t="s">
        <v>52</v>
      </c>
      <c r="C438" s="13">
        <v>3232292703.54</v>
      </c>
      <c r="D438" s="13">
        <v>168822443.75</v>
      </c>
      <c r="E438" s="18">
        <f t="shared" si="14"/>
        <v>3401115147.29</v>
      </c>
      <c r="F438" s="13">
        <v>103225400</v>
      </c>
      <c r="G438" s="12">
        <f t="shared" si="15"/>
        <v>3504340547.29</v>
      </c>
    </row>
    <row r="439" spans="1:7" ht="15.75" x14ac:dyDescent="0.25">
      <c r="A439" s="1"/>
      <c r="B439" s="1" t="s">
        <v>53</v>
      </c>
      <c r="C439" s="13">
        <v>6615566901.1700001</v>
      </c>
      <c r="D439" s="13">
        <v>6346451.3099999996</v>
      </c>
      <c r="E439" s="18">
        <f t="shared" si="14"/>
        <v>6621913352.4800005</v>
      </c>
      <c r="F439" s="13">
        <v>78147145</v>
      </c>
      <c r="G439" s="12">
        <f t="shared" si="15"/>
        <v>6700060497.4800005</v>
      </c>
    </row>
    <row r="440" spans="1:7" ht="15.75" x14ac:dyDescent="0.25">
      <c r="A440" s="1"/>
      <c r="B440" s="1" t="s">
        <v>54</v>
      </c>
      <c r="C440" s="13">
        <v>6965260319.96</v>
      </c>
      <c r="D440" s="13">
        <v>1672361609.49</v>
      </c>
      <c r="E440" s="18">
        <f t="shared" si="14"/>
        <v>8637621929.4500008</v>
      </c>
      <c r="F440" s="13">
        <v>2196928000</v>
      </c>
      <c r="G440" s="12">
        <f t="shared" si="15"/>
        <v>10834549929.450001</v>
      </c>
    </row>
    <row r="441" spans="1:7" ht="15.75" x14ac:dyDescent="0.25">
      <c r="A441" s="1"/>
      <c r="B441" s="5" t="s">
        <v>55</v>
      </c>
      <c r="C441" s="19">
        <f>SUM(C406:C440)</f>
        <v>737665211943.33008</v>
      </c>
      <c r="D441" s="19">
        <f>SUM(D406:D440)</f>
        <v>44045263213.029999</v>
      </c>
      <c r="E441" s="19">
        <f t="shared" si="14"/>
        <v>781710475156.36011</v>
      </c>
      <c r="F441" s="19">
        <f>SUM(F405:F440)</f>
        <v>30270487488.800007</v>
      </c>
      <c r="G441" s="15">
        <f>E441+F441</f>
        <v>811980962645.16016</v>
      </c>
    </row>
    <row r="442" spans="1:7" ht="15.75" x14ac:dyDescent="0.25">
      <c r="A442" s="1"/>
      <c r="B442" s="1"/>
      <c r="C442" s="1"/>
      <c r="D442" s="1"/>
      <c r="E442" s="1"/>
      <c r="F442" s="1"/>
      <c r="G442" s="1"/>
    </row>
    <row r="443" spans="1:7" ht="15.75" x14ac:dyDescent="0.25">
      <c r="A443" s="1"/>
      <c r="B443" s="62">
        <v>2020</v>
      </c>
      <c r="C443" s="62"/>
      <c r="D443" s="62"/>
      <c r="E443" s="62"/>
      <c r="F443" s="62"/>
      <c r="G443" s="62"/>
    </row>
    <row r="444" spans="1:7" ht="31.5" x14ac:dyDescent="0.25">
      <c r="A444" s="1"/>
      <c r="B444" s="1" t="s">
        <v>15</v>
      </c>
      <c r="C444" s="1" t="s">
        <v>16</v>
      </c>
      <c r="D444" s="11" t="s">
        <v>17</v>
      </c>
      <c r="E444" s="11" t="s">
        <v>18</v>
      </c>
      <c r="F444" s="11" t="s">
        <v>19</v>
      </c>
      <c r="G444" s="11" t="s">
        <v>20</v>
      </c>
    </row>
    <row r="445" spans="1:7" ht="15.75" x14ac:dyDescent="0.25">
      <c r="A445" s="1"/>
      <c r="B445" s="1" t="s">
        <v>21</v>
      </c>
      <c r="C445" s="18">
        <v>8000051099.0200005</v>
      </c>
      <c r="D445" s="18">
        <v>232449684.41</v>
      </c>
      <c r="E445" s="18">
        <f t="shared" ref="E445:E481" si="16">SUM(C445:D445)</f>
        <v>8232500783.4300003</v>
      </c>
      <c r="F445" s="3">
        <v>298789357.81999999</v>
      </c>
      <c r="G445" s="12">
        <f>E445+F445</f>
        <v>8531290141.25</v>
      </c>
    </row>
    <row r="446" spans="1:7" ht="15.75" x14ac:dyDescent="0.25">
      <c r="A446" s="1"/>
      <c r="B446" s="1" t="s">
        <v>9</v>
      </c>
      <c r="C446" s="3">
        <v>5610830438.3500004</v>
      </c>
      <c r="D446" s="3">
        <v>60082278.460000001</v>
      </c>
      <c r="E446" s="18">
        <f t="shared" si="16"/>
        <v>5670912716.8100004</v>
      </c>
      <c r="F446" s="3">
        <v>202804546.21000001</v>
      </c>
      <c r="G446" s="12">
        <f t="shared" ref="G446:G480" si="17">E446+F446</f>
        <v>5873717263.0200005</v>
      </c>
    </row>
    <row r="447" spans="1:7" ht="15.75" x14ac:dyDescent="0.25">
      <c r="A447" s="1"/>
      <c r="B447" s="1" t="s">
        <v>22</v>
      </c>
      <c r="C447" s="3">
        <v>23356264532.880001</v>
      </c>
      <c r="D447" s="3">
        <v>124261411.36</v>
      </c>
      <c r="E447" s="18">
        <f t="shared" si="16"/>
        <v>23480525944.240002</v>
      </c>
      <c r="F447" s="3">
        <v>306036348</v>
      </c>
      <c r="G447" s="12">
        <f t="shared" si="17"/>
        <v>23786562292.240002</v>
      </c>
    </row>
    <row r="448" spans="1:7" ht="15.75" x14ac:dyDescent="0.25">
      <c r="A448" s="1"/>
      <c r="B448" s="1" t="s">
        <v>23</v>
      </c>
      <c r="C448" s="3">
        <v>10599110883.459999</v>
      </c>
      <c r="D448" s="18">
        <v>666033749.59000003</v>
      </c>
      <c r="E448" s="18">
        <f t="shared" si="16"/>
        <v>11265144633.049999</v>
      </c>
      <c r="F448" s="3">
        <v>871193975</v>
      </c>
      <c r="G448" s="12">
        <f t="shared" si="17"/>
        <v>12136338608.049999</v>
      </c>
    </row>
    <row r="449" spans="1:7" ht="15.75" x14ac:dyDescent="0.25">
      <c r="A449" s="1"/>
      <c r="B449" s="1" t="s">
        <v>24</v>
      </c>
      <c r="C449" s="3">
        <v>11679914905.92</v>
      </c>
      <c r="D449" s="3">
        <v>283969814.23000002</v>
      </c>
      <c r="E449" s="3">
        <f t="shared" si="16"/>
        <v>11963884720.15</v>
      </c>
      <c r="F449" s="3">
        <v>96850093.530000001</v>
      </c>
      <c r="G449" s="12">
        <f t="shared" si="17"/>
        <v>12060734813.68</v>
      </c>
    </row>
    <row r="450" spans="1:7" ht="15.75" x14ac:dyDescent="0.25">
      <c r="A450" s="1"/>
      <c r="B450" s="1" t="s">
        <v>25</v>
      </c>
      <c r="C450" s="3">
        <v>10950276725</v>
      </c>
      <c r="D450" s="18">
        <v>56733473</v>
      </c>
      <c r="E450" s="18">
        <f t="shared" si="16"/>
        <v>11007010198</v>
      </c>
      <c r="F450" s="3">
        <v>61563432</v>
      </c>
      <c r="G450" s="12">
        <f t="shared" si="17"/>
        <v>11068573630</v>
      </c>
    </row>
    <row r="451" spans="1:7" ht="15.75" x14ac:dyDescent="0.25">
      <c r="A451" s="1"/>
      <c r="B451" s="1" t="s">
        <v>26</v>
      </c>
      <c r="C451" s="3">
        <v>7502187471.8199997</v>
      </c>
      <c r="D451" s="3">
        <v>439819785.47000003</v>
      </c>
      <c r="E451" s="3">
        <f t="shared" si="16"/>
        <v>7942007257.29</v>
      </c>
      <c r="F451" s="13">
        <v>196770841</v>
      </c>
      <c r="G451" s="12">
        <f t="shared" si="17"/>
        <v>8138778098.29</v>
      </c>
    </row>
    <row r="452" spans="1:7" ht="15.75" x14ac:dyDescent="0.25">
      <c r="A452" s="1"/>
      <c r="B452" s="1" t="s">
        <v>27</v>
      </c>
      <c r="C452" s="3">
        <v>8888884582.4300003</v>
      </c>
      <c r="D452" s="18">
        <v>1042626657.49</v>
      </c>
      <c r="E452" s="18">
        <f t="shared" si="16"/>
        <v>9931511239.9200001</v>
      </c>
      <c r="F452" s="13">
        <v>158246995</v>
      </c>
      <c r="G452" s="12">
        <f t="shared" si="17"/>
        <v>10089758234.92</v>
      </c>
    </row>
    <row r="453" spans="1:7" ht="15.75" x14ac:dyDescent="0.25">
      <c r="A453" s="1"/>
      <c r="B453" s="1" t="s">
        <v>28</v>
      </c>
      <c r="C453" s="3">
        <v>7168933062.6000004</v>
      </c>
      <c r="D453" s="13">
        <v>137933364.78</v>
      </c>
      <c r="E453" s="3">
        <f t="shared" si="16"/>
        <v>7306866427.3800001</v>
      </c>
      <c r="F453" s="13">
        <v>790796961.76999998</v>
      </c>
      <c r="G453" s="12">
        <f t="shared" si="17"/>
        <v>8097663389.1499996</v>
      </c>
    </row>
    <row r="454" spans="1:7" ht="15.75" x14ac:dyDescent="0.25">
      <c r="A454" s="1"/>
      <c r="B454" s="1" t="s">
        <v>29</v>
      </c>
      <c r="C454" s="3">
        <v>46105308163.800003</v>
      </c>
      <c r="D454" s="3">
        <v>446789613.75999999</v>
      </c>
      <c r="E454" s="18">
        <f t="shared" si="16"/>
        <v>46552097777.560005</v>
      </c>
      <c r="F454" s="13">
        <v>1304795174.29</v>
      </c>
      <c r="G454" s="12">
        <f t="shared" si="17"/>
        <v>47856892951.850006</v>
      </c>
    </row>
    <row r="455" spans="1:7" ht="15.75" x14ac:dyDescent="0.25">
      <c r="A455" s="1"/>
      <c r="B455" s="1" t="s">
        <v>30</v>
      </c>
      <c r="C455" s="3">
        <v>6736749526.5500002</v>
      </c>
      <c r="D455" s="18">
        <v>521897616.29000002</v>
      </c>
      <c r="E455" s="18">
        <f t="shared" si="16"/>
        <v>7258647142.8400002</v>
      </c>
      <c r="F455" s="13">
        <v>642993742.63999999</v>
      </c>
      <c r="G455" s="12">
        <f t="shared" si="17"/>
        <v>7901640885.4800005</v>
      </c>
    </row>
    <row r="456" spans="1:7" ht="15.75" x14ac:dyDescent="0.25">
      <c r="A456" s="1"/>
      <c r="B456" s="1" t="s">
        <v>31</v>
      </c>
      <c r="C456" s="3">
        <v>13638600513.870001</v>
      </c>
      <c r="D456" s="3">
        <v>999640812.97000003</v>
      </c>
      <c r="E456" s="3">
        <f t="shared" si="16"/>
        <v>14638241326.84</v>
      </c>
      <c r="F456" s="13">
        <v>638875615.15999997</v>
      </c>
      <c r="G456" s="12">
        <f t="shared" si="17"/>
        <v>15277116942</v>
      </c>
    </row>
    <row r="457" spans="1:7" ht="15.75" x14ac:dyDescent="0.25">
      <c r="A457" s="1"/>
      <c r="B457" s="1" t="s">
        <v>32</v>
      </c>
      <c r="C457" s="3">
        <v>4191847333.1700001</v>
      </c>
      <c r="D457" s="3">
        <v>421496579.63</v>
      </c>
      <c r="E457" s="18">
        <f t="shared" si="16"/>
        <v>4613343912.8000002</v>
      </c>
      <c r="F457" s="13">
        <v>85138005</v>
      </c>
      <c r="G457" s="12">
        <f t="shared" si="17"/>
        <v>4698481917.8000002</v>
      </c>
    </row>
    <row r="458" spans="1:7" ht="15.75" x14ac:dyDescent="0.25">
      <c r="A458" s="1"/>
      <c r="B458" s="1" t="s">
        <v>33</v>
      </c>
      <c r="C458" s="3">
        <v>10949973251</v>
      </c>
      <c r="D458" s="13">
        <v>142590958</v>
      </c>
      <c r="E458" s="18">
        <f t="shared" si="16"/>
        <v>11092564209</v>
      </c>
      <c r="F458" s="13">
        <v>695051355</v>
      </c>
      <c r="G458" s="12">
        <f t="shared" si="17"/>
        <v>11787615564</v>
      </c>
    </row>
    <row r="459" spans="1:7" ht="15.75" x14ac:dyDescent="0.25">
      <c r="A459" s="1"/>
      <c r="B459" s="1" t="s">
        <v>34</v>
      </c>
      <c r="C459" s="13">
        <v>3347600270.23</v>
      </c>
      <c r="D459" s="13">
        <v>27553942.84</v>
      </c>
      <c r="E459" s="18">
        <f t="shared" si="16"/>
        <v>3375154213.0700002</v>
      </c>
      <c r="F459" s="13">
        <v>201267560.27000001</v>
      </c>
      <c r="G459" s="12">
        <f t="shared" si="17"/>
        <v>3576421773.3400002</v>
      </c>
    </row>
    <row r="460" spans="1:7" ht="15.75" x14ac:dyDescent="0.25">
      <c r="A460" s="1"/>
      <c r="B460" s="1" t="s">
        <v>35</v>
      </c>
      <c r="C460" s="3">
        <v>12822992402.77</v>
      </c>
      <c r="D460" s="3">
        <v>336106301.07999998</v>
      </c>
      <c r="E460" s="18">
        <f t="shared" si="16"/>
        <v>13159098703.85</v>
      </c>
      <c r="F460" s="13">
        <v>530516580.49000001</v>
      </c>
      <c r="G460" s="12">
        <f t="shared" si="17"/>
        <v>13689615284.34</v>
      </c>
    </row>
    <row r="461" spans="1:7" ht="15.75" x14ac:dyDescent="0.25">
      <c r="A461" s="1"/>
      <c r="B461" s="1" t="s">
        <v>36</v>
      </c>
      <c r="C461" s="3">
        <v>3439004092.4699998</v>
      </c>
      <c r="D461" s="3">
        <v>385065060.50999999</v>
      </c>
      <c r="E461" s="18">
        <f t="shared" si="16"/>
        <v>3824069152.9799995</v>
      </c>
      <c r="F461" s="13">
        <v>171719088.24000001</v>
      </c>
      <c r="G461" s="12">
        <f t="shared" si="17"/>
        <v>3995788241.2199993</v>
      </c>
    </row>
    <row r="462" spans="1:7" ht="15.75" x14ac:dyDescent="0.25">
      <c r="A462" s="1"/>
      <c r="B462" s="1" t="s">
        <v>37</v>
      </c>
      <c r="C462" s="3">
        <v>16615775618.139999</v>
      </c>
      <c r="D462" s="3">
        <v>297280726.99000001</v>
      </c>
      <c r="E462" s="18">
        <f t="shared" si="16"/>
        <v>16913056345.129999</v>
      </c>
      <c r="F462" s="13">
        <v>532605744.19</v>
      </c>
      <c r="G462" s="12">
        <f t="shared" si="17"/>
        <v>17445662089.32</v>
      </c>
    </row>
    <row r="463" spans="1:7" ht="15.75" x14ac:dyDescent="0.25">
      <c r="A463" s="1"/>
      <c r="B463" s="1" t="s">
        <v>38</v>
      </c>
      <c r="C463" s="3">
        <v>15599545101.200001</v>
      </c>
      <c r="D463" s="3">
        <v>485133321.5</v>
      </c>
      <c r="E463" s="18">
        <f t="shared" si="16"/>
        <v>16084678422.700001</v>
      </c>
      <c r="F463" s="13">
        <v>687977670.28999996</v>
      </c>
      <c r="G463" s="12">
        <f t="shared" si="17"/>
        <v>16772656092.990002</v>
      </c>
    </row>
    <row r="464" spans="1:7" ht="15.75" x14ac:dyDescent="0.25">
      <c r="A464" s="1"/>
      <c r="B464" s="1" t="s">
        <v>39</v>
      </c>
      <c r="C464" s="3">
        <v>10402464005.530001</v>
      </c>
      <c r="D464" s="3">
        <v>168857737.36000001</v>
      </c>
      <c r="E464" s="18">
        <f t="shared" si="16"/>
        <v>10571321742.890001</v>
      </c>
      <c r="F464" s="13">
        <v>136401718.38</v>
      </c>
      <c r="G464" s="12">
        <f t="shared" si="17"/>
        <v>10707723461.27</v>
      </c>
    </row>
    <row r="465" spans="1:7" ht="15.75" x14ac:dyDescent="0.25">
      <c r="A465" s="1"/>
      <c r="B465" s="1" t="s">
        <v>40</v>
      </c>
      <c r="C465" s="3">
        <v>4437749914.0799999</v>
      </c>
      <c r="D465" s="13">
        <v>613700309.69000006</v>
      </c>
      <c r="E465" s="18">
        <f t="shared" si="16"/>
        <v>5051450223.7700005</v>
      </c>
      <c r="F465" s="13">
        <v>42635545</v>
      </c>
      <c r="G465" s="12">
        <f t="shared" si="17"/>
        <v>5094085768.7700005</v>
      </c>
    </row>
    <row r="466" spans="1:7" ht="15.75" x14ac:dyDescent="0.25">
      <c r="A466" s="1"/>
      <c r="B466" s="1" t="s">
        <v>41</v>
      </c>
      <c r="C466" s="3">
        <v>11700010674.790001</v>
      </c>
      <c r="D466" s="13">
        <v>51430230.210000001</v>
      </c>
      <c r="E466" s="18">
        <f t="shared" si="16"/>
        <v>11751440905</v>
      </c>
      <c r="F466" s="13">
        <v>623588400.30999994</v>
      </c>
      <c r="G466" s="12">
        <f t="shared" si="17"/>
        <v>12375029305.309999</v>
      </c>
    </row>
    <row r="467" spans="1:7" ht="15.75" x14ac:dyDescent="0.25">
      <c r="A467" s="1"/>
      <c r="B467" s="1" t="s">
        <v>42</v>
      </c>
      <c r="C467" s="13">
        <v>7666583515.6700001</v>
      </c>
      <c r="D467" s="18">
        <v>1018717340.52</v>
      </c>
      <c r="E467" s="6">
        <f t="shared" si="16"/>
        <v>8685300856.1900005</v>
      </c>
      <c r="F467" s="13">
        <v>406314409</v>
      </c>
      <c r="G467" s="12">
        <f t="shared" si="17"/>
        <v>9091615265.1900005</v>
      </c>
    </row>
    <row r="468" spans="1:7" ht="15.75" x14ac:dyDescent="0.25">
      <c r="A468" s="1"/>
      <c r="B468" s="1" t="s">
        <v>43</v>
      </c>
      <c r="C468" s="13">
        <v>278885174441.02002</v>
      </c>
      <c r="D468" s="13">
        <v>17071437457.209999</v>
      </c>
      <c r="E468" s="18">
        <f t="shared" si="16"/>
        <v>295956611898.23004</v>
      </c>
      <c r="F468" s="13">
        <v>12139604039.49</v>
      </c>
      <c r="G468" s="12">
        <f t="shared" si="17"/>
        <v>308096215937.72003</v>
      </c>
    </row>
    <row r="469" spans="1:7" ht="15.75" x14ac:dyDescent="0.25">
      <c r="A469" s="1"/>
      <c r="B469" s="1" t="s">
        <v>13</v>
      </c>
      <c r="C469" s="13">
        <v>9517156926.8500004</v>
      </c>
      <c r="D469" s="3">
        <v>47454247.93</v>
      </c>
      <c r="E469" s="18">
        <f t="shared" si="16"/>
        <v>9564611174.7800007</v>
      </c>
      <c r="F469" s="13">
        <v>181185922.87</v>
      </c>
      <c r="G469" s="12">
        <f t="shared" si="17"/>
        <v>9745797097.6500015</v>
      </c>
    </row>
    <row r="470" spans="1:7" ht="15.75" x14ac:dyDescent="0.25">
      <c r="A470" s="1"/>
      <c r="B470" s="1" t="s">
        <v>44</v>
      </c>
      <c r="C470" s="13">
        <v>5183709130.5100002</v>
      </c>
      <c r="D470" s="13">
        <v>195758841.02000001</v>
      </c>
      <c r="E470" s="18">
        <f t="shared" si="16"/>
        <v>5379467971.5300007</v>
      </c>
      <c r="F470" s="13">
        <v>240753948.19999999</v>
      </c>
      <c r="G470" s="12">
        <f t="shared" si="17"/>
        <v>5620221919.7300005</v>
      </c>
    </row>
    <row r="471" spans="1:7" ht="15.75" x14ac:dyDescent="0.25">
      <c r="A471" s="1"/>
      <c r="B471" s="1" t="s">
        <v>45</v>
      </c>
      <c r="C471" s="13">
        <v>25430833081.16</v>
      </c>
      <c r="D471" s="13">
        <v>2051443702.45</v>
      </c>
      <c r="E471" s="18">
        <f t="shared" si="16"/>
        <v>27482276783.610001</v>
      </c>
      <c r="F471" s="13">
        <v>746988130.78999996</v>
      </c>
      <c r="G471" s="12">
        <f t="shared" si="17"/>
        <v>28229264914.400002</v>
      </c>
    </row>
    <row r="472" spans="1:7" ht="15.75" x14ac:dyDescent="0.25">
      <c r="A472" s="1"/>
      <c r="B472" s="1" t="s">
        <v>46</v>
      </c>
      <c r="C472" s="13">
        <v>14519040361.52</v>
      </c>
      <c r="D472" s="13">
        <v>490552901.85000002</v>
      </c>
      <c r="E472" s="18">
        <f t="shared" si="16"/>
        <v>15009593263.370001</v>
      </c>
      <c r="F472" s="13">
        <v>1072715597.42</v>
      </c>
      <c r="G472" s="12">
        <f t="shared" si="17"/>
        <v>16082308860.790001</v>
      </c>
    </row>
    <row r="473" spans="1:7" ht="15.75" x14ac:dyDescent="0.25">
      <c r="A473" s="1"/>
      <c r="B473" s="1" t="s">
        <v>47</v>
      </c>
      <c r="C473" s="13">
        <v>10234015981.360001</v>
      </c>
      <c r="D473" s="13">
        <v>790315748.27999997</v>
      </c>
      <c r="E473" s="18">
        <f t="shared" si="16"/>
        <v>11024331729.640001</v>
      </c>
      <c r="F473" s="13">
        <v>296727678.51999998</v>
      </c>
      <c r="G473" s="12">
        <f t="shared" si="17"/>
        <v>11321059408.160002</v>
      </c>
    </row>
    <row r="474" spans="1:7" ht="15.75" x14ac:dyDescent="0.25">
      <c r="A474" s="1"/>
      <c r="B474" s="1" t="s">
        <v>48</v>
      </c>
      <c r="C474" s="13">
        <v>26358958190.860001</v>
      </c>
      <c r="D474" s="13">
        <v>781415172.64999998</v>
      </c>
      <c r="E474" s="18">
        <f t="shared" si="16"/>
        <v>27140373363.510002</v>
      </c>
      <c r="F474" s="13">
        <v>903374880.49000001</v>
      </c>
      <c r="G474" s="12">
        <f t="shared" si="17"/>
        <v>28043748244.000004</v>
      </c>
    </row>
    <row r="475" spans="1:7" ht="15.75" x14ac:dyDescent="0.25">
      <c r="A475" s="1"/>
      <c r="B475" s="1" t="s">
        <v>49</v>
      </c>
      <c r="C475" s="13">
        <v>15506476655.74</v>
      </c>
      <c r="D475" s="13">
        <v>98349450.549999997</v>
      </c>
      <c r="E475" s="18">
        <f t="shared" si="16"/>
        <v>15604826106.289999</v>
      </c>
      <c r="F475" s="13">
        <v>470550208.14999998</v>
      </c>
      <c r="G475" s="12">
        <f t="shared" si="17"/>
        <v>16075376314.439999</v>
      </c>
    </row>
    <row r="476" spans="1:7" ht="15.75" x14ac:dyDescent="0.25">
      <c r="A476" s="1"/>
      <c r="B476" s="1" t="s">
        <v>50</v>
      </c>
      <c r="C476" s="13">
        <v>97152953248.660004</v>
      </c>
      <c r="D476" s="13">
        <v>979134418.82000005</v>
      </c>
      <c r="E476" s="18">
        <f t="shared" si="16"/>
        <v>98132087667.480011</v>
      </c>
      <c r="F476" s="13">
        <v>349898186.72000003</v>
      </c>
      <c r="G476" s="12">
        <f t="shared" si="17"/>
        <v>98481985854.200012</v>
      </c>
    </row>
    <row r="477" spans="1:7" ht="15.75" x14ac:dyDescent="0.25">
      <c r="A477" s="1"/>
      <c r="B477" s="1" t="s">
        <v>51</v>
      </c>
      <c r="C477" s="13">
        <v>6301323488.7700005</v>
      </c>
      <c r="D477" s="13">
        <v>12716109.82</v>
      </c>
      <c r="E477" s="18">
        <f t="shared" si="16"/>
        <v>6314039598.5900002</v>
      </c>
      <c r="F477" s="13">
        <v>61777365</v>
      </c>
      <c r="G477" s="12">
        <f t="shared" si="17"/>
        <v>6375816963.5900002</v>
      </c>
    </row>
    <row r="478" spans="1:7" ht="15.75" x14ac:dyDescent="0.25">
      <c r="A478" s="1"/>
      <c r="B478" s="1" t="s">
        <v>52</v>
      </c>
      <c r="C478" s="13">
        <v>4893083719.04</v>
      </c>
      <c r="D478" s="13">
        <v>208665139.44</v>
      </c>
      <c r="E478" s="18">
        <f t="shared" si="16"/>
        <v>5101748858.4799995</v>
      </c>
      <c r="F478" s="13">
        <v>112843550</v>
      </c>
      <c r="G478" s="12">
        <f t="shared" si="17"/>
        <v>5214592408.4799995</v>
      </c>
    </row>
    <row r="479" spans="1:7" ht="15.75" x14ac:dyDescent="0.25">
      <c r="A479" s="1"/>
      <c r="B479" s="1" t="s">
        <v>53</v>
      </c>
      <c r="C479" s="13">
        <v>5598821964.3199997</v>
      </c>
      <c r="D479" s="13">
        <v>4019542</v>
      </c>
      <c r="E479" s="18">
        <f t="shared" si="16"/>
        <v>5602841506.3199997</v>
      </c>
      <c r="F479" s="13">
        <v>91174514</v>
      </c>
      <c r="G479" s="12">
        <f t="shared" si="17"/>
        <v>5694016020.3199997</v>
      </c>
    </row>
    <row r="480" spans="1:7" ht="15.75" x14ac:dyDescent="0.25">
      <c r="A480" s="1"/>
      <c r="B480" s="1" t="s">
        <v>54</v>
      </c>
      <c r="C480" s="13">
        <v>7046581313.0799999</v>
      </c>
      <c r="D480" s="13">
        <v>2198286979.5</v>
      </c>
      <c r="E480" s="18">
        <f t="shared" si="16"/>
        <v>9244868292.5799999</v>
      </c>
      <c r="F480" s="13">
        <v>2043471495</v>
      </c>
      <c r="G480" s="12">
        <f t="shared" si="17"/>
        <v>11288339787.58</v>
      </c>
    </row>
    <row r="481" spans="1:7" ht="15.75" x14ac:dyDescent="0.25">
      <c r="A481" s="1"/>
      <c r="B481" s="5" t="s">
        <v>55</v>
      </c>
      <c r="C481" s="19">
        <f>SUM(C446:C480)</f>
        <v>760038735488.62</v>
      </c>
      <c r="D481" s="19">
        <f>SUM(D446:D480)</f>
        <v>33657270797.249996</v>
      </c>
      <c r="E481" s="19">
        <f t="shared" si="16"/>
        <v>793696006285.87</v>
      </c>
      <c r="F481" s="19">
        <f>SUM(F445:F480)</f>
        <v>28393998675.240002</v>
      </c>
      <c r="G481" s="15">
        <f>E481+F481</f>
        <v>822090004961.10999</v>
      </c>
    </row>
    <row r="482" spans="1:7" ht="15.75" x14ac:dyDescent="0.25">
      <c r="A482" s="1"/>
      <c r="B482" s="1"/>
      <c r="C482" s="1"/>
      <c r="D482" s="1"/>
      <c r="E482" s="1"/>
      <c r="F482" s="1"/>
      <c r="G482" s="1"/>
    </row>
    <row r="483" spans="1:7" ht="15.75" x14ac:dyDescent="0.25">
      <c r="A483" s="1"/>
      <c r="B483" s="62">
        <v>2021</v>
      </c>
      <c r="C483" s="62"/>
      <c r="D483" s="62"/>
      <c r="E483" s="62"/>
      <c r="F483" s="62"/>
      <c r="G483" s="62"/>
    </row>
    <row r="484" spans="1:7" ht="31.5" x14ac:dyDescent="0.25">
      <c r="A484" s="1"/>
      <c r="B484" s="1" t="s">
        <v>15</v>
      </c>
      <c r="C484" s="1" t="s">
        <v>16</v>
      </c>
      <c r="D484" s="11" t="s">
        <v>17</v>
      </c>
      <c r="E484" s="11" t="s">
        <v>18</v>
      </c>
      <c r="F484" s="11" t="s">
        <v>19</v>
      </c>
      <c r="G484" s="11" t="s">
        <v>20</v>
      </c>
    </row>
    <row r="485" spans="1:7" ht="15.75" x14ac:dyDescent="0.25">
      <c r="A485" s="1"/>
      <c r="B485" s="1" t="s">
        <v>21</v>
      </c>
      <c r="C485" s="12">
        <v>8594002363.9580002</v>
      </c>
      <c r="D485" s="12">
        <v>236758608.81099999</v>
      </c>
      <c r="E485" s="18">
        <f t="shared" ref="E485:E520" si="18">SUM(C485:D485)</f>
        <v>8830760972.769001</v>
      </c>
      <c r="F485" s="3">
        <v>377865550.93599999</v>
      </c>
      <c r="G485" s="12">
        <f>E485+F485</f>
        <v>9208626523.7050018</v>
      </c>
    </row>
    <row r="486" spans="1:7" ht="15.75" x14ac:dyDescent="0.25">
      <c r="A486" s="1"/>
      <c r="B486" s="1" t="s">
        <v>9</v>
      </c>
      <c r="C486" s="12">
        <v>5911550414.1739998</v>
      </c>
      <c r="D486" s="12">
        <v>95212859.508000001</v>
      </c>
      <c r="E486" s="18">
        <f t="shared" si="18"/>
        <v>6006763273.6820002</v>
      </c>
      <c r="F486" s="3">
        <v>99478923.299999997</v>
      </c>
      <c r="G486" s="12">
        <f t="shared" ref="G486:G520" si="19">E486+F486</f>
        <v>6106242196.9820004</v>
      </c>
    </row>
    <row r="487" spans="1:7" ht="15.75" x14ac:dyDescent="0.25">
      <c r="A487" s="1"/>
      <c r="B487" s="1" t="s">
        <v>22</v>
      </c>
      <c r="C487" s="12">
        <v>22525316035.706001</v>
      </c>
      <c r="D487" s="12">
        <v>86396456.611000001</v>
      </c>
      <c r="E487" s="18">
        <f t="shared" si="18"/>
        <v>22611712492.317001</v>
      </c>
      <c r="F487" s="3">
        <v>1155725762.5</v>
      </c>
      <c r="G487" s="12">
        <f t="shared" si="19"/>
        <v>23767438254.817001</v>
      </c>
    </row>
    <row r="488" spans="1:7" ht="15.75" x14ac:dyDescent="0.25">
      <c r="A488" s="1"/>
      <c r="B488" s="1" t="s">
        <v>23</v>
      </c>
      <c r="C488" s="12">
        <v>10386474198.01</v>
      </c>
      <c r="D488" s="12">
        <v>598886158.76599991</v>
      </c>
      <c r="E488" s="18">
        <f t="shared" si="18"/>
        <v>10985360356.776001</v>
      </c>
      <c r="F488" s="3">
        <v>738544160</v>
      </c>
      <c r="G488" s="12">
        <f t="shared" si="19"/>
        <v>11723904516.776001</v>
      </c>
    </row>
    <row r="489" spans="1:7" ht="15.75" x14ac:dyDescent="0.25">
      <c r="A489" s="1"/>
      <c r="B489" s="1" t="s">
        <v>24</v>
      </c>
      <c r="C489" s="12">
        <v>12524312716.293999</v>
      </c>
      <c r="D489" s="12">
        <v>78213584.553000003</v>
      </c>
      <c r="E489" s="3">
        <f t="shared" si="18"/>
        <v>12602526300.846998</v>
      </c>
      <c r="F489" s="3">
        <v>71629710</v>
      </c>
      <c r="G489" s="12">
        <f t="shared" si="19"/>
        <v>12674156010.846998</v>
      </c>
    </row>
    <row r="490" spans="1:7" ht="15.75" x14ac:dyDescent="0.25">
      <c r="A490" s="1"/>
      <c r="B490" s="1" t="s">
        <v>25</v>
      </c>
      <c r="C490" s="12">
        <v>7562187885.4129992</v>
      </c>
      <c r="D490" s="12">
        <v>12562177.776000001</v>
      </c>
      <c r="E490" s="18">
        <f t="shared" si="18"/>
        <v>7574750063.1889992</v>
      </c>
      <c r="F490" s="3">
        <v>26749545.538000003</v>
      </c>
      <c r="G490" s="12">
        <f t="shared" si="19"/>
        <v>7601499608.7269993</v>
      </c>
    </row>
    <row r="491" spans="1:7" ht="15.75" x14ac:dyDescent="0.25">
      <c r="A491" s="1"/>
      <c r="B491" s="1" t="s">
        <v>26</v>
      </c>
      <c r="C491" s="12">
        <v>6340664525.8309994</v>
      </c>
      <c r="D491" s="12">
        <v>1038057573.808</v>
      </c>
      <c r="E491" s="3">
        <f t="shared" si="18"/>
        <v>7378722099.638999</v>
      </c>
      <c r="F491" s="3">
        <v>160009848.65200001</v>
      </c>
      <c r="G491" s="12">
        <f t="shared" si="19"/>
        <v>7538731948.2909994</v>
      </c>
    </row>
    <row r="492" spans="1:7" ht="15.75" x14ac:dyDescent="0.25">
      <c r="A492" s="1"/>
      <c r="B492" s="1" t="s">
        <v>27</v>
      </c>
      <c r="C492" s="12">
        <v>9251760432.1999989</v>
      </c>
      <c r="D492" s="12">
        <v>1545940372.3</v>
      </c>
      <c r="E492" s="18">
        <f t="shared" si="18"/>
        <v>10797700804.499998</v>
      </c>
      <c r="F492" s="3">
        <v>193752190</v>
      </c>
      <c r="G492" s="12">
        <f t="shared" si="19"/>
        <v>10991452994.499998</v>
      </c>
    </row>
    <row r="493" spans="1:7" ht="15.75" x14ac:dyDescent="0.25">
      <c r="A493" s="1"/>
      <c r="B493" s="1" t="s">
        <v>28</v>
      </c>
      <c r="C493" s="12">
        <v>5392911103.7080002</v>
      </c>
      <c r="D493" s="12">
        <v>80114558.129999995</v>
      </c>
      <c r="E493" s="3">
        <f t="shared" si="18"/>
        <v>5473025661.8380003</v>
      </c>
      <c r="F493" s="3">
        <v>781604005.19200003</v>
      </c>
      <c r="G493" s="12">
        <f t="shared" si="19"/>
        <v>6254629667.0300007</v>
      </c>
    </row>
    <row r="494" spans="1:7" ht="15.75" x14ac:dyDescent="0.25">
      <c r="A494" s="1"/>
      <c r="B494" s="1" t="s">
        <v>29</v>
      </c>
      <c r="C494" s="12">
        <v>38796140409.147003</v>
      </c>
      <c r="D494" s="12">
        <v>477003579.93200004</v>
      </c>
      <c r="E494" s="18">
        <f t="shared" si="18"/>
        <v>39273143989.079002</v>
      </c>
      <c r="F494" s="3">
        <v>1277441033.78</v>
      </c>
      <c r="G494" s="12">
        <f t="shared" si="19"/>
        <v>40550585022.859001</v>
      </c>
    </row>
    <row r="495" spans="1:7" ht="15.75" x14ac:dyDescent="0.25">
      <c r="A495" s="1"/>
      <c r="B495" s="1" t="s">
        <v>30</v>
      </c>
      <c r="C495" s="12">
        <v>9207277171.6560001</v>
      </c>
      <c r="D495" s="12">
        <v>324321515.051</v>
      </c>
      <c r="E495" s="18">
        <f t="shared" si="18"/>
        <v>9531598686.7070007</v>
      </c>
      <c r="F495" s="3">
        <v>28389657.59</v>
      </c>
      <c r="G495" s="12">
        <f t="shared" si="19"/>
        <v>9559988344.2970009</v>
      </c>
    </row>
    <row r="496" spans="1:7" ht="15.75" x14ac:dyDescent="0.25">
      <c r="A496" s="1"/>
      <c r="B496" s="1" t="s">
        <v>31</v>
      </c>
      <c r="C496" s="12">
        <v>10437224091.667</v>
      </c>
      <c r="D496" s="12">
        <v>890240165.199</v>
      </c>
      <c r="E496" s="3">
        <f t="shared" si="18"/>
        <v>11327464256.865999</v>
      </c>
      <c r="F496" s="3">
        <v>821012310.39600003</v>
      </c>
      <c r="G496" s="12">
        <f t="shared" si="19"/>
        <v>12148476567.261999</v>
      </c>
    </row>
    <row r="497" spans="1:7" ht="15.75" x14ac:dyDescent="0.25">
      <c r="A497" s="1"/>
      <c r="B497" s="1" t="s">
        <v>32</v>
      </c>
      <c r="C497" s="12">
        <v>5013363349.5689993</v>
      </c>
      <c r="D497" s="12">
        <v>280393483.89599997</v>
      </c>
      <c r="E497" s="18">
        <f t="shared" si="18"/>
        <v>5293756833.4649992</v>
      </c>
      <c r="F497" s="13">
        <v>120303527.5</v>
      </c>
      <c r="G497" s="12">
        <f t="shared" si="19"/>
        <v>5414060360.9649992</v>
      </c>
    </row>
    <row r="498" spans="1:7" ht="15.75" x14ac:dyDescent="0.25">
      <c r="A498" s="1"/>
      <c r="B498" s="1" t="s">
        <v>33</v>
      </c>
      <c r="C498" s="12">
        <v>12424728479.9</v>
      </c>
      <c r="D498" s="12">
        <v>131320337.5</v>
      </c>
      <c r="E498" s="18">
        <f t="shared" si="18"/>
        <v>12556048817.4</v>
      </c>
      <c r="F498" s="3">
        <v>500800846.30000001</v>
      </c>
      <c r="G498" s="12">
        <f t="shared" si="19"/>
        <v>13056849663.699999</v>
      </c>
    </row>
    <row r="499" spans="1:7" ht="15.75" x14ac:dyDescent="0.25">
      <c r="A499" s="1"/>
      <c r="B499" s="1" t="s">
        <v>34</v>
      </c>
      <c r="C499" s="12">
        <v>2632702533.4489999</v>
      </c>
      <c r="D499" s="12">
        <v>29059187.491999999</v>
      </c>
      <c r="E499" s="18">
        <f t="shared" si="18"/>
        <v>2661761720.941</v>
      </c>
      <c r="F499" s="3">
        <v>313391906.77499998</v>
      </c>
      <c r="G499" s="12">
        <f t="shared" si="19"/>
        <v>2975153627.7160001</v>
      </c>
    </row>
    <row r="500" spans="1:7" ht="15.75" x14ac:dyDescent="0.25">
      <c r="A500" s="1"/>
      <c r="B500" s="1" t="s">
        <v>35</v>
      </c>
      <c r="C500" s="12">
        <v>12520497085.374001</v>
      </c>
      <c r="D500" s="12">
        <v>236304266.71000001</v>
      </c>
      <c r="E500" s="18">
        <f t="shared" si="18"/>
        <v>12756801352.084</v>
      </c>
      <c r="F500" s="3">
        <v>259133963.62200001</v>
      </c>
      <c r="G500" s="12">
        <f t="shared" si="19"/>
        <v>13015935315.705999</v>
      </c>
    </row>
    <row r="501" spans="1:7" ht="15.75" x14ac:dyDescent="0.25">
      <c r="A501" s="1"/>
      <c r="B501" s="1" t="s">
        <v>36</v>
      </c>
      <c r="C501" s="12">
        <v>3664042172.1129999</v>
      </c>
      <c r="D501" s="12">
        <v>308452390.91799998</v>
      </c>
      <c r="E501" s="18">
        <f t="shared" si="18"/>
        <v>3972494563.0310001</v>
      </c>
      <c r="F501" s="3">
        <v>129950325.47400001</v>
      </c>
      <c r="G501" s="12">
        <f t="shared" si="19"/>
        <v>4102444888.5050001</v>
      </c>
    </row>
    <row r="502" spans="1:7" ht="15.75" x14ac:dyDescent="0.25">
      <c r="A502" s="1"/>
      <c r="B502" s="1" t="s">
        <v>37</v>
      </c>
      <c r="C502" s="12">
        <v>9764645609.559</v>
      </c>
      <c r="D502" s="12">
        <v>344678546.50899994</v>
      </c>
      <c r="E502" s="18">
        <f t="shared" si="18"/>
        <v>10109324156.068001</v>
      </c>
      <c r="F502" s="3">
        <v>475139580.45599997</v>
      </c>
      <c r="G502" s="12">
        <f t="shared" si="19"/>
        <v>10584463736.524</v>
      </c>
    </row>
    <row r="503" spans="1:7" ht="15.75" x14ac:dyDescent="0.25">
      <c r="A503" s="1"/>
      <c r="B503" s="1" t="s">
        <v>38</v>
      </c>
      <c r="C503" s="12">
        <v>10468230326.949999</v>
      </c>
      <c r="D503" s="12">
        <v>591832649.83200002</v>
      </c>
      <c r="E503" s="18">
        <f t="shared" si="18"/>
        <v>11060062976.782</v>
      </c>
      <c r="F503" s="3">
        <v>535068330.72599995</v>
      </c>
      <c r="G503" s="12">
        <f t="shared" si="19"/>
        <v>11595131307.507999</v>
      </c>
    </row>
    <row r="504" spans="1:7" ht="15.75" x14ac:dyDescent="0.25">
      <c r="A504" s="1"/>
      <c r="B504" s="1" t="s">
        <v>39</v>
      </c>
      <c r="C504" s="12">
        <v>4939273750.5</v>
      </c>
      <c r="D504" s="12">
        <v>35414663.699999996</v>
      </c>
      <c r="E504" s="18">
        <f t="shared" si="18"/>
        <v>4974688414.1999998</v>
      </c>
      <c r="F504" s="3">
        <v>135361734</v>
      </c>
      <c r="G504" s="12">
        <f t="shared" si="19"/>
        <v>5110050148.1999998</v>
      </c>
    </row>
    <row r="505" spans="1:7" ht="15.75" x14ac:dyDescent="0.25">
      <c r="A505" s="1"/>
      <c r="B505" s="1" t="s">
        <v>40</v>
      </c>
      <c r="C505" s="12">
        <v>3158535776.0399995</v>
      </c>
      <c r="D505" s="12">
        <v>595100980.48500001</v>
      </c>
      <c r="E505" s="18">
        <f t="shared" si="18"/>
        <v>3753636756.5249996</v>
      </c>
      <c r="F505" s="13">
        <v>42575690.25</v>
      </c>
      <c r="G505" s="12">
        <f t="shared" si="19"/>
        <v>3796212446.7749996</v>
      </c>
    </row>
    <row r="506" spans="1:7" ht="15.75" x14ac:dyDescent="0.25">
      <c r="A506" s="1"/>
      <c r="B506" s="1" t="s">
        <v>41</v>
      </c>
      <c r="C506" s="12">
        <v>5866641400.309</v>
      </c>
      <c r="D506" s="12">
        <v>34074976.770999998</v>
      </c>
      <c r="E506" s="18">
        <f t="shared" si="18"/>
        <v>5900716377.0799999</v>
      </c>
      <c r="F506" s="13">
        <v>337191652.61399996</v>
      </c>
      <c r="G506" s="12">
        <f t="shared" si="19"/>
        <v>6237908029.6940002</v>
      </c>
    </row>
    <row r="507" spans="1:7" ht="15.75" x14ac:dyDescent="0.25">
      <c r="A507" s="1"/>
      <c r="B507" s="1" t="s">
        <v>42</v>
      </c>
      <c r="C507" s="12">
        <v>7343682354</v>
      </c>
      <c r="D507" s="12">
        <v>914076369.403</v>
      </c>
      <c r="E507" s="6">
        <f t="shared" si="18"/>
        <v>8257758723.4029999</v>
      </c>
      <c r="F507" s="3">
        <v>413178857.19999999</v>
      </c>
      <c r="G507" s="12">
        <f t="shared" si="19"/>
        <v>8670937580.6030006</v>
      </c>
    </row>
    <row r="508" spans="1:7" ht="15.75" x14ac:dyDescent="0.25">
      <c r="A508" s="1"/>
      <c r="B508" s="1" t="s">
        <v>43</v>
      </c>
      <c r="C508" s="12">
        <v>227484701089.21097</v>
      </c>
      <c r="D508" s="12">
        <v>17896283622.846001</v>
      </c>
      <c r="E508" s="18">
        <f t="shared" si="18"/>
        <v>245380984712.05698</v>
      </c>
      <c r="F508" s="3">
        <v>9077836524.1399994</v>
      </c>
      <c r="G508" s="12">
        <f t="shared" si="19"/>
        <v>254458821236.19696</v>
      </c>
    </row>
    <row r="509" spans="1:7" ht="15.75" x14ac:dyDescent="0.25">
      <c r="A509" s="1"/>
      <c r="B509" s="1" t="s">
        <v>13</v>
      </c>
      <c r="C509" s="12">
        <v>10092011233.120998</v>
      </c>
      <c r="D509" s="12">
        <v>40845313.261999995</v>
      </c>
      <c r="E509" s="18">
        <f t="shared" si="18"/>
        <v>10132856546.382998</v>
      </c>
      <c r="F509" s="13">
        <v>375203165.80000001</v>
      </c>
      <c r="G509" s="12">
        <f t="shared" si="19"/>
        <v>10508059712.182997</v>
      </c>
    </row>
    <row r="510" spans="1:7" ht="15.75" x14ac:dyDescent="0.25">
      <c r="A510" s="1"/>
      <c r="B510" s="1" t="s">
        <v>44</v>
      </c>
      <c r="C510" s="12">
        <v>3855302272.4590001</v>
      </c>
      <c r="D510" s="12">
        <v>146379009.537</v>
      </c>
      <c r="E510" s="18">
        <f t="shared" si="18"/>
        <v>4001681281.9960003</v>
      </c>
      <c r="F510" s="13">
        <v>205499130.09999999</v>
      </c>
      <c r="G510" s="12">
        <f t="shared" si="19"/>
        <v>4207180412.0960002</v>
      </c>
    </row>
    <row r="511" spans="1:7" ht="15.75" x14ac:dyDescent="0.25">
      <c r="A511" s="1"/>
      <c r="B511" s="1" t="s">
        <v>45</v>
      </c>
      <c r="C511" s="12">
        <v>21280369394.132999</v>
      </c>
      <c r="D511" s="12">
        <v>2235964826.8320003</v>
      </c>
      <c r="E511" s="18">
        <f t="shared" si="18"/>
        <v>23516334220.965</v>
      </c>
      <c r="F511" s="13">
        <v>731534625.94099998</v>
      </c>
      <c r="G511" s="12">
        <f t="shared" si="19"/>
        <v>24247868846.905998</v>
      </c>
    </row>
    <row r="512" spans="1:7" ht="15.75" x14ac:dyDescent="0.25">
      <c r="A512" s="1"/>
      <c r="B512" s="1" t="s">
        <v>46</v>
      </c>
      <c r="C512" s="12">
        <v>7076085848.3809996</v>
      </c>
      <c r="D512" s="12">
        <v>499122486.98899996</v>
      </c>
      <c r="E512" s="18">
        <f t="shared" si="18"/>
        <v>7575208335.3699999</v>
      </c>
      <c r="F512" s="13">
        <v>916066639.171</v>
      </c>
      <c r="G512" s="12">
        <f t="shared" si="19"/>
        <v>8491274974.5410004</v>
      </c>
    </row>
    <row r="513" spans="1:7" ht="15.75" x14ac:dyDescent="0.25">
      <c r="A513" s="1"/>
      <c r="B513" s="1" t="s">
        <v>47</v>
      </c>
      <c r="C513" s="12">
        <v>10656094227.870998</v>
      </c>
      <c r="D513" s="12">
        <v>594190076.71000004</v>
      </c>
      <c r="E513" s="18">
        <f t="shared" si="18"/>
        <v>11250284304.580997</v>
      </c>
      <c r="F513" s="13">
        <v>416628299.46499997</v>
      </c>
      <c r="G513" s="12">
        <f t="shared" si="19"/>
        <v>11666912604.045998</v>
      </c>
    </row>
    <row r="514" spans="1:7" ht="15.75" x14ac:dyDescent="0.25">
      <c r="A514" s="1"/>
      <c r="B514" s="1" t="s">
        <v>48</v>
      </c>
      <c r="C514" s="12">
        <v>26498870868.751995</v>
      </c>
      <c r="D514" s="12">
        <v>1054419690.604</v>
      </c>
      <c r="E514" s="18">
        <f t="shared" si="18"/>
        <v>27553290559.355995</v>
      </c>
      <c r="F514" s="13">
        <v>785444408.4339999</v>
      </c>
      <c r="G514" s="12">
        <f t="shared" si="19"/>
        <v>28338734967.789993</v>
      </c>
    </row>
    <row r="515" spans="1:7" ht="15.75" x14ac:dyDescent="0.25">
      <c r="A515" s="1"/>
      <c r="B515" s="1" t="s">
        <v>49</v>
      </c>
      <c r="C515" s="12">
        <v>17317261787.393997</v>
      </c>
      <c r="D515" s="12">
        <v>70671026.463</v>
      </c>
      <c r="E515" s="18">
        <f t="shared" si="18"/>
        <v>17387932813.856998</v>
      </c>
      <c r="F515" s="13">
        <v>445899070</v>
      </c>
      <c r="G515" s="12">
        <f t="shared" si="19"/>
        <v>17833831883.856998</v>
      </c>
    </row>
    <row r="516" spans="1:7" ht="15.75" x14ac:dyDescent="0.25">
      <c r="A516" s="1"/>
      <c r="B516" s="1" t="s">
        <v>50</v>
      </c>
      <c r="C516" s="12">
        <v>84043992934.694</v>
      </c>
      <c r="D516" s="12">
        <v>742154343.32000005</v>
      </c>
      <c r="E516" s="18">
        <f t="shared" si="18"/>
        <v>84786147278.014008</v>
      </c>
      <c r="F516" s="13">
        <v>2841782.5</v>
      </c>
      <c r="G516" s="12">
        <f t="shared" si="19"/>
        <v>84788989060.514008</v>
      </c>
    </row>
    <row r="517" spans="1:7" ht="15.75" x14ac:dyDescent="0.25">
      <c r="A517" s="1"/>
      <c r="B517" s="1" t="s">
        <v>51</v>
      </c>
      <c r="C517" s="12">
        <v>8909682705.3929996</v>
      </c>
      <c r="D517" s="12">
        <v>56628297.100000001</v>
      </c>
      <c r="E517" s="18">
        <f t="shared" si="18"/>
        <v>8966311002.493</v>
      </c>
      <c r="F517" s="13">
        <v>35714399</v>
      </c>
      <c r="G517" s="12">
        <f t="shared" si="19"/>
        <v>9002025401.493</v>
      </c>
    </row>
    <row r="518" spans="1:7" ht="15.75" x14ac:dyDescent="0.25">
      <c r="A518" s="1"/>
      <c r="B518" s="1" t="s">
        <v>52</v>
      </c>
      <c r="C518" s="12">
        <v>2451596878.2519999</v>
      </c>
      <c r="D518" s="12">
        <v>122819994.55399999</v>
      </c>
      <c r="E518" s="18">
        <f t="shared" si="18"/>
        <v>2574416872.8059998</v>
      </c>
      <c r="F518" s="12">
        <v>114567400</v>
      </c>
      <c r="G518" s="12">
        <f t="shared" si="19"/>
        <v>2688984272.8059998</v>
      </c>
    </row>
    <row r="519" spans="1:7" ht="15.75" x14ac:dyDescent="0.25">
      <c r="A519" s="1"/>
      <c r="B519" s="1" t="s">
        <v>53</v>
      </c>
      <c r="C519" s="12">
        <v>5348515406.257</v>
      </c>
      <c r="D519" s="12">
        <v>18039049.800000001</v>
      </c>
      <c r="E519" s="18">
        <f t="shared" si="18"/>
        <v>5366554456.0570002</v>
      </c>
      <c r="F519" s="3">
        <v>63121574</v>
      </c>
      <c r="G519" s="12">
        <f t="shared" si="19"/>
        <v>5429676030.0570002</v>
      </c>
    </row>
    <row r="520" spans="1:7" ht="15.75" x14ac:dyDescent="0.25">
      <c r="A520" s="1"/>
      <c r="B520" s="1" t="s">
        <v>54</v>
      </c>
      <c r="C520" s="12">
        <v>6327880436.4589996</v>
      </c>
      <c r="D520" s="12">
        <v>1131331233.5049999</v>
      </c>
      <c r="E520" s="18">
        <f t="shared" si="18"/>
        <v>7459211669.9639997</v>
      </c>
      <c r="F520" s="12">
        <v>1374317714</v>
      </c>
      <c r="G520" s="12">
        <f t="shared" si="19"/>
        <v>8833529383.9640007</v>
      </c>
    </row>
    <row r="521" spans="1:7" ht="15.75" x14ac:dyDescent="0.25">
      <c r="A521" s="1"/>
      <c r="B521" s="5" t="s">
        <v>55</v>
      </c>
      <c r="C521" s="19">
        <v>830565395027.48999</v>
      </c>
      <c r="D521" s="19">
        <v>40842204238.139999</v>
      </c>
      <c r="E521" s="19">
        <v>871407599265.63</v>
      </c>
      <c r="F521" s="19">
        <v>26482566462.880001</v>
      </c>
      <c r="G521" s="15">
        <v>897890165728.51001</v>
      </c>
    </row>
    <row r="522" spans="1:7" ht="15.75" x14ac:dyDescent="0.25">
      <c r="A522" s="1"/>
      <c r="B522" s="1"/>
      <c r="C522" s="1"/>
      <c r="D522" s="1"/>
      <c r="E522" s="1"/>
      <c r="F522" s="1"/>
      <c r="G522" s="1"/>
    </row>
    <row r="523" spans="1:7" ht="15.75" x14ac:dyDescent="0.25">
      <c r="A523" s="1"/>
      <c r="B523" s="62">
        <v>2022</v>
      </c>
      <c r="C523" s="62"/>
      <c r="D523" s="62"/>
      <c r="E523" s="62"/>
      <c r="F523" s="62"/>
      <c r="G523" s="62"/>
    </row>
    <row r="524" spans="1:7" ht="31.5" x14ac:dyDescent="0.25">
      <c r="A524" s="1"/>
      <c r="B524" s="1" t="s">
        <v>15</v>
      </c>
      <c r="C524" s="1" t="s">
        <v>16</v>
      </c>
      <c r="D524" s="11" t="s">
        <v>17</v>
      </c>
      <c r="E524" s="11" t="s">
        <v>18</v>
      </c>
      <c r="F524" s="11" t="s">
        <v>19</v>
      </c>
      <c r="G524" s="11" t="s">
        <v>20</v>
      </c>
    </row>
    <row r="525" spans="1:7" ht="15.75" x14ac:dyDescent="0.25">
      <c r="A525" s="1"/>
      <c r="B525" s="1" t="s">
        <v>21</v>
      </c>
      <c r="C525" s="12">
        <v>8579899255.7200003</v>
      </c>
      <c r="D525" s="12">
        <v>289120266.38999999</v>
      </c>
      <c r="E525" s="18">
        <f t="shared" ref="E525:E561" si="20">SUM(C525:D525)</f>
        <v>8869019522.1100006</v>
      </c>
      <c r="F525" s="12">
        <v>703636238.33000004</v>
      </c>
      <c r="G525" s="6">
        <f>E525+F525</f>
        <v>9572655760.4400005</v>
      </c>
    </row>
    <row r="526" spans="1:7" ht="15.75" x14ac:dyDescent="0.25">
      <c r="A526" s="1"/>
      <c r="B526" s="1" t="s">
        <v>9</v>
      </c>
      <c r="C526" s="3">
        <v>8183904082.5600004</v>
      </c>
      <c r="D526" s="3">
        <v>206588960.94999999</v>
      </c>
      <c r="E526" s="18">
        <f t="shared" si="20"/>
        <v>8390493043.5100002</v>
      </c>
      <c r="F526" s="3">
        <v>136527475.16</v>
      </c>
      <c r="G526" s="6">
        <f t="shared" ref="G526:G560" si="21">E526+F526</f>
        <v>8527020518.6700001</v>
      </c>
    </row>
    <row r="527" spans="1:7" ht="15.75" x14ac:dyDescent="0.25">
      <c r="A527" s="1"/>
      <c r="B527" s="1" t="s">
        <v>22</v>
      </c>
      <c r="C527" s="3">
        <v>21538355834.860001</v>
      </c>
      <c r="D527" s="3">
        <v>129112349.8</v>
      </c>
      <c r="E527" s="18">
        <f t="shared" si="20"/>
        <v>21667468184.66</v>
      </c>
      <c r="F527" s="3">
        <v>471203241.12</v>
      </c>
      <c r="G527" s="6">
        <f t="shared" si="21"/>
        <v>22138671425.779999</v>
      </c>
    </row>
    <row r="528" spans="1:7" ht="15.75" x14ac:dyDescent="0.25">
      <c r="A528" s="1"/>
      <c r="B528" s="1" t="s">
        <v>23</v>
      </c>
      <c r="C528" s="3">
        <v>14345756231.059999</v>
      </c>
      <c r="D528" s="3">
        <v>815591975.52999997</v>
      </c>
      <c r="E528" s="18">
        <f t="shared" si="20"/>
        <v>15161348206.59</v>
      </c>
      <c r="F528" s="3">
        <v>942907037</v>
      </c>
      <c r="G528" s="6">
        <f t="shared" si="21"/>
        <v>16104255243.59</v>
      </c>
    </row>
    <row r="529" spans="1:7" ht="15.75" x14ac:dyDescent="0.25">
      <c r="A529" s="1"/>
      <c r="B529" s="1" t="s">
        <v>24</v>
      </c>
      <c r="C529" s="3">
        <v>14552931748.35</v>
      </c>
      <c r="D529" s="3">
        <v>490914816.76999998</v>
      </c>
      <c r="E529" s="3">
        <f t="shared" si="20"/>
        <v>15043846565.120001</v>
      </c>
      <c r="F529" s="3">
        <v>296870925</v>
      </c>
      <c r="G529" s="6">
        <f t="shared" si="21"/>
        <v>15340717490.120001</v>
      </c>
    </row>
    <row r="530" spans="1:7" ht="15.75" x14ac:dyDescent="0.25">
      <c r="A530" s="1"/>
      <c r="B530" s="1" t="s">
        <v>25</v>
      </c>
      <c r="C530" s="3">
        <v>12575549731.709999</v>
      </c>
      <c r="D530" s="3">
        <v>21905576.77</v>
      </c>
      <c r="E530" s="18">
        <f t="shared" si="20"/>
        <v>12597455308.48</v>
      </c>
      <c r="F530" s="3">
        <v>124984140.06</v>
      </c>
      <c r="G530" s="6">
        <f t="shared" si="21"/>
        <v>12722439448.539999</v>
      </c>
    </row>
    <row r="531" spans="1:7" ht="15.75" x14ac:dyDescent="0.25">
      <c r="A531" s="1"/>
      <c r="B531" s="1" t="s">
        <v>26</v>
      </c>
      <c r="C531" s="3">
        <v>10186494924.32</v>
      </c>
      <c r="D531" s="3">
        <v>2406760459.4000001</v>
      </c>
      <c r="E531" s="3">
        <f t="shared" si="20"/>
        <v>12593255383.719999</v>
      </c>
      <c r="F531" s="3">
        <v>257133547.55000001</v>
      </c>
      <c r="G531" s="6">
        <f t="shared" si="21"/>
        <v>12850388931.269999</v>
      </c>
    </row>
    <row r="532" spans="1:7" ht="15.75" x14ac:dyDescent="0.25">
      <c r="A532" s="1"/>
      <c r="B532" s="1" t="s">
        <v>27</v>
      </c>
      <c r="C532" s="3">
        <v>7218129539.04</v>
      </c>
      <c r="D532" s="12">
        <v>275543449.33999997</v>
      </c>
      <c r="E532" s="18">
        <f t="shared" si="20"/>
        <v>7493672988.3800001</v>
      </c>
      <c r="F532" s="3">
        <v>204208625.25</v>
      </c>
      <c r="G532" s="6">
        <f t="shared" si="21"/>
        <v>7697881613.6300001</v>
      </c>
    </row>
    <row r="533" spans="1:7" ht="15.75" x14ac:dyDescent="0.25">
      <c r="A533" s="1"/>
      <c r="B533" s="1" t="s">
        <v>28</v>
      </c>
      <c r="C533" s="12">
        <v>7612440726.3100004</v>
      </c>
      <c r="D533" s="12">
        <v>196510429.47999999</v>
      </c>
      <c r="E533" s="3">
        <f t="shared" si="20"/>
        <v>7808951155.79</v>
      </c>
      <c r="F533" s="12">
        <v>3256740495.3600001</v>
      </c>
      <c r="G533" s="6">
        <f t="shared" si="21"/>
        <v>11065691651.15</v>
      </c>
    </row>
    <row r="534" spans="1:7" ht="15.75" x14ac:dyDescent="0.25">
      <c r="A534" s="1"/>
      <c r="B534" s="1" t="s">
        <v>29</v>
      </c>
      <c r="C534" s="3">
        <v>55561975759.089996</v>
      </c>
      <c r="D534" s="3">
        <v>621640341.77999997</v>
      </c>
      <c r="E534" s="18">
        <f t="shared" si="20"/>
        <v>56183616100.869995</v>
      </c>
      <c r="F534" s="3">
        <v>2475132019.4400001</v>
      </c>
      <c r="G534" s="6">
        <f t="shared" si="21"/>
        <v>58658748120.309998</v>
      </c>
    </row>
    <row r="535" spans="1:7" ht="15.75" x14ac:dyDescent="0.25">
      <c r="A535" s="1"/>
      <c r="B535" s="1" t="s">
        <v>30</v>
      </c>
      <c r="C535" s="12">
        <v>5563480413.2799997</v>
      </c>
      <c r="D535" s="12">
        <v>109826112.36</v>
      </c>
      <c r="E535" s="18">
        <f t="shared" si="20"/>
        <v>5673306525.6399994</v>
      </c>
      <c r="F535" s="12">
        <v>72952317.640000001</v>
      </c>
      <c r="G535" s="6">
        <f t="shared" si="21"/>
        <v>5746258843.2799997</v>
      </c>
    </row>
    <row r="536" spans="1:7" ht="15.75" x14ac:dyDescent="0.25">
      <c r="A536" s="1"/>
      <c r="B536" s="1" t="s">
        <v>31</v>
      </c>
      <c r="C536" s="3">
        <v>17530732444.369999</v>
      </c>
      <c r="D536" s="3">
        <v>2256151605.46</v>
      </c>
      <c r="E536" s="18">
        <f t="shared" si="20"/>
        <v>19786884049.829998</v>
      </c>
      <c r="F536" s="13">
        <v>1413651759.03</v>
      </c>
      <c r="G536" s="6">
        <f t="shared" si="21"/>
        <v>21200535808.859997</v>
      </c>
    </row>
    <row r="537" spans="1:7" ht="15.75" x14ac:dyDescent="0.25">
      <c r="A537" s="1"/>
      <c r="B537" s="1" t="s">
        <v>32</v>
      </c>
      <c r="C537" s="3">
        <v>5276756720.8299999</v>
      </c>
      <c r="D537" s="3">
        <v>288669688.25</v>
      </c>
      <c r="E537" s="3">
        <f t="shared" si="20"/>
        <v>5565426409.0799999</v>
      </c>
      <c r="F537" s="3">
        <v>278683844.75</v>
      </c>
      <c r="G537" s="6">
        <f t="shared" si="21"/>
        <v>5844110253.8299999</v>
      </c>
    </row>
    <row r="538" spans="1:7" ht="15.75" x14ac:dyDescent="0.25">
      <c r="A538" s="1"/>
      <c r="B538" s="1" t="s">
        <v>33</v>
      </c>
      <c r="C538" s="3">
        <v>12891843413.530001</v>
      </c>
      <c r="D538" s="3">
        <v>138970276.27000001</v>
      </c>
      <c r="E538" s="18">
        <f t="shared" si="20"/>
        <v>13030813689.800001</v>
      </c>
      <c r="F538" s="3">
        <v>1096883538.4000001</v>
      </c>
      <c r="G538" s="6">
        <f t="shared" si="21"/>
        <v>14127697228.200001</v>
      </c>
    </row>
    <row r="539" spans="1:7" ht="15.75" x14ac:dyDescent="0.25">
      <c r="A539" s="1"/>
      <c r="B539" s="1" t="s">
        <v>34</v>
      </c>
      <c r="C539" s="3">
        <v>4978870111.4799995</v>
      </c>
      <c r="D539" s="3">
        <v>121083539.12</v>
      </c>
      <c r="E539" s="18">
        <f t="shared" si="20"/>
        <v>5099953650.5999994</v>
      </c>
      <c r="F539" s="3">
        <v>137063053.13</v>
      </c>
      <c r="G539" s="6">
        <f t="shared" si="21"/>
        <v>5237016703.7299995</v>
      </c>
    </row>
    <row r="540" spans="1:7" ht="15.75" x14ac:dyDescent="0.25">
      <c r="A540" s="1"/>
      <c r="B540" s="1" t="s">
        <v>35</v>
      </c>
      <c r="C540" s="12">
        <v>8858421094.5599995</v>
      </c>
      <c r="D540" s="12">
        <v>119064814.98999999</v>
      </c>
      <c r="E540" s="18">
        <f t="shared" si="20"/>
        <v>8977485909.5499992</v>
      </c>
      <c r="F540" s="12">
        <v>974507510.72000003</v>
      </c>
      <c r="G540" s="6">
        <f t="shared" si="21"/>
        <v>9951993420.2699986</v>
      </c>
    </row>
    <row r="541" spans="1:7" ht="15.75" x14ac:dyDescent="0.25">
      <c r="A541" s="1"/>
      <c r="B541" s="1" t="s">
        <v>36</v>
      </c>
      <c r="C541" s="12">
        <v>6007311434.8999996</v>
      </c>
      <c r="D541" s="12">
        <v>559421023.25999999</v>
      </c>
      <c r="E541" s="18">
        <f t="shared" si="20"/>
        <v>6566732458.1599998</v>
      </c>
      <c r="F541" s="12">
        <v>27958322.300000001</v>
      </c>
      <c r="G541" s="6">
        <f t="shared" si="21"/>
        <v>6594690780.46</v>
      </c>
    </row>
    <row r="542" spans="1:7" ht="15.75" x14ac:dyDescent="0.25">
      <c r="A542" s="1"/>
      <c r="B542" s="1" t="s">
        <v>37</v>
      </c>
      <c r="C542" s="3">
        <v>18598725523.490002</v>
      </c>
      <c r="D542" s="3">
        <v>383057551</v>
      </c>
      <c r="E542" s="18">
        <f t="shared" si="20"/>
        <v>18981783074.490002</v>
      </c>
      <c r="F542" s="3">
        <v>833675576.29999995</v>
      </c>
      <c r="G542" s="6">
        <f t="shared" si="21"/>
        <v>19815458650.790001</v>
      </c>
    </row>
    <row r="543" spans="1:7" ht="15.75" x14ac:dyDescent="0.25">
      <c r="A543" s="1"/>
      <c r="B543" s="1" t="s">
        <v>38</v>
      </c>
      <c r="C543" s="3">
        <v>16113478614.940001</v>
      </c>
      <c r="D543" s="3">
        <v>1070097791.47</v>
      </c>
      <c r="E543" s="18">
        <f t="shared" si="20"/>
        <v>17183576406.41</v>
      </c>
      <c r="F543" s="3">
        <v>941236007</v>
      </c>
      <c r="G543" s="6">
        <f t="shared" si="21"/>
        <v>18124812413.41</v>
      </c>
    </row>
    <row r="544" spans="1:7" ht="15.75" x14ac:dyDescent="0.25">
      <c r="A544" s="1"/>
      <c r="B544" s="1" t="s">
        <v>39</v>
      </c>
      <c r="C544" s="12">
        <v>9618730266.5100002</v>
      </c>
      <c r="D544" s="12">
        <v>358175305.12</v>
      </c>
      <c r="E544" s="18">
        <f t="shared" si="20"/>
        <v>9976905571.6300011</v>
      </c>
      <c r="F544" s="12">
        <v>141813516.16</v>
      </c>
      <c r="G544" s="6">
        <f t="shared" si="21"/>
        <v>10118719087.790001</v>
      </c>
    </row>
    <row r="545" spans="1:7" ht="15.75" x14ac:dyDescent="0.25">
      <c r="A545" s="1"/>
      <c r="B545" s="1" t="s">
        <v>40</v>
      </c>
      <c r="C545" s="3">
        <v>4752822718.9300003</v>
      </c>
      <c r="D545" s="3">
        <v>433261983.11000001</v>
      </c>
      <c r="E545" s="18">
        <f t="shared" si="20"/>
        <v>5186084702.04</v>
      </c>
      <c r="F545" s="12">
        <v>59546900.380000003</v>
      </c>
      <c r="G545" s="6">
        <f t="shared" si="21"/>
        <v>5245631602.4200001</v>
      </c>
    </row>
    <row r="546" spans="1:7" ht="15.75" x14ac:dyDescent="0.25">
      <c r="A546" s="1"/>
      <c r="B546" s="1" t="s">
        <v>41</v>
      </c>
      <c r="C546" s="3">
        <v>8733955968.8299999</v>
      </c>
      <c r="D546" s="3">
        <v>1584243710.1199999</v>
      </c>
      <c r="E546" s="18">
        <f t="shared" si="20"/>
        <v>10318199678.950001</v>
      </c>
      <c r="F546" s="3">
        <v>598074616.60000002</v>
      </c>
      <c r="G546" s="6">
        <f t="shared" si="21"/>
        <v>10916274295.550001</v>
      </c>
    </row>
    <row r="547" spans="1:7" ht="15.75" x14ac:dyDescent="0.25">
      <c r="A547" s="1"/>
      <c r="B547" s="1" t="s">
        <v>42</v>
      </c>
      <c r="C547" s="13">
        <v>9935712852.0599995</v>
      </c>
      <c r="D547" s="13">
        <v>377407248.77999997</v>
      </c>
      <c r="E547" s="6">
        <f t="shared" si="20"/>
        <v>10313120100.84</v>
      </c>
      <c r="F547" s="13">
        <v>661226070.5</v>
      </c>
      <c r="G547" s="6">
        <f t="shared" si="21"/>
        <v>10974346171.34</v>
      </c>
    </row>
    <row r="548" spans="1:7" ht="15.75" x14ac:dyDescent="0.25">
      <c r="A548" s="1"/>
      <c r="B548" s="1" t="s">
        <v>43</v>
      </c>
      <c r="C548" s="13">
        <v>360925647831.62</v>
      </c>
      <c r="D548" s="13">
        <v>27091947848.849998</v>
      </c>
      <c r="E548" s="6">
        <f t="shared" si="20"/>
        <v>388017595680.46997</v>
      </c>
      <c r="F548" s="13">
        <v>0</v>
      </c>
      <c r="G548" s="6">
        <f t="shared" si="21"/>
        <v>388017595680.46997</v>
      </c>
    </row>
    <row r="549" spans="1:7" ht="15.75" x14ac:dyDescent="0.25">
      <c r="A549" s="1"/>
      <c r="B549" s="1" t="s">
        <v>13</v>
      </c>
      <c r="C549" s="3">
        <v>7889635642.4300003</v>
      </c>
      <c r="D549" s="3">
        <v>65811127.759999998</v>
      </c>
      <c r="E549" s="18">
        <f t="shared" si="20"/>
        <v>7955446770.1900005</v>
      </c>
      <c r="F549" s="3">
        <v>212040053.69999999</v>
      </c>
      <c r="G549" s="6">
        <f t="shared" si="21"/>
        <v>8167486823.8900003</v>
      </c>
    </row>
    <row r="550" spans="1:7" ht="15.75" x14ac:dyDescent="0.25">
      <c r="A550" s="1"/>
      <c r="B550" s="1" t="s">
        <v>44</v>
      </c>
      <c r="C550" s="3">
        <v>10574839944.709999</v>
      </c>
      <c r="D550" s="3">
        <v>183866297.47</v>
      </c>
      <c r="E550" s="18">
        <f t="shared" si="20"/>
        <v>10758706242.179998</v>
      </c>
      <c r="F550" s="12">
        <v>408829413</v>
      </c>
      <c r="G550" s="6">
        <f t="shared" si="21"/>
        <v>11167535655.179998</v>
      </c>
    </row>
    <row r="551" spans="1:7" ht="15.75" x14ac:dyDescent="0.25">
      <c r="A551" s="1"/>
      <c r="B551" s="1" t="s">
        <v>45</v>
      </c>
      <c r="C551" s="13">
        <v>32873760392.389999</v>
      </c>
      <c r="D551" s="13">
        <v>2686203497.6900001</v>
      </c>
      <c r="E551" s="18">
        <f t="shared" si="20"/>
        <v>35559963890.080002</v>
      </c>
      <c r="F551" s="13">
        <v>1823645291.96</v>
      </c>
      <c r="G551" s="6">
        <f t="shared" si="21"/>
        <v>37383609182.040001</v>
      </c>
    </row>
    <row r="552" spans="1:7" ht="15.75" x14ac:dyDescent="0.25">
      <c r="A552" s="1"/>
      <c r="B552" s="1" t="s">
        <v>46</v>
      </c>
      <c r="C552" s="12">
        <v>14904146244.68</v>
      </c>
      <c r="D552" s="12">
        <v>795625960.77999997</v>
      </c>
      <c r="E552" s="18">
        <f t="shared" si="20"/>
        <v>15699772205.460001</v>
      </c>
      <c r="F552" s="12">
        <v>1824012142.99</v>
      </c>
      <c r="G552" s="6">
        <f t="shared" si="21"/>
        <v>17523784348.450001</v>
      </c>
    </row>
    <row r="553" spans="1:7" ht="15.75" x14ac:dyDescent="0.25">
      <c r="A553" s="1"/>
      <c r="B553" s="1" t="s">
        <v>47</v>
      </c>
      <c r="C553" s="3">
        <v>10420984941.73</v>
      </c>
      <c r="D553" s="3">
        <v>208437952.65000001</v>
      </c>
      <c r="E553" s="18">
        <f t="shared" si="20"/>
        <v>10629422894.379999</v>
      </c>
      <c r="F553" s="12">
        <v>445241550.99000001</v>
      </c>
      <c r="G553" s="6">
        <f t="shared" si="21"/>
        <v>11074664445.369999</v>
      </c>
    </row>
    <row r="554" spans="1:7" ht="15.75" x14ac:dyDescent="0.25">
      <c r="A554" s="1"/>
      <c r="B554" s="1" t="s">
        <v>48</v>
      </c>
      <c r="C554" s="3">
        <v>26912170641.889999</v>
      </c>
      <c r="D554" s="3">
        <v>1035743520.11</v>
      </c>
      <c r="E554" s="18">
        <f t="shared" si="20"/>
        <v>27947914162</v>
      </c>
      <c r="F554" s="3">
        <v>960588770.84000003</v>
      </c>
      <c r="G554" s="6">
        <f t="shared" si="21"/>
        <v>28908502932.84</v>
      </c>
    </row>
    <row r="555" spans="1:7" ht="15.75" x14ac:dyDescent="0.25">
      <c r="A555" s="1"/>
      <c r="B555" s="1" t="s">
        <v>49</v>
      </c>
      <c r="C555" s="12">
        <v>10855444948.870001</v>
      </c>
      <c r="D555" s="12">
        <v>108908348.34999999</v>
      </c>
      <c r="E555" s="18">
        <f t="shared" si="20"/>
        <v>10964353297.220001</v>
      </c>
      <c r="F555" s="12">
        <v>643280966.77999997</v>
      </c>
      <c r="G555" s="6">
        <f t="shared" si="21"/>
        <v>11607634264.000002</v>
      </c>
    </row>
    <row r="556" spans="1:7" ht="15.75" x14ac:dyDescent="0.25">
      <c r="A556" s="1"/>
      <c r="B556" s="1" t="s">
        <v>50</v>
      </c>
      <c r="C556" s="13">
        <v>113020413712.28</v>
      </c>
      <c r="D556" s="13">
        <v>804920896.83000004</v>
      </c>
      <c r="E556" s="18">
        <f t="shared" si="20"/>
        <v>113825334609.11</v>
      </c>
      <c r="F556" s="13">
        <v>223927585.5</v>
      </c>
      <c r="G556" s="6">
        <f t="shared" si="21"/>
        <v>114049262194.61</v>
      </c>
    </row>
    <row r="557" spans="1:7" ht="15.75" x14ac:dyDescent="0.25">
      <c r="A557" s="1"/>
      <c r="B557" s="1" t="s">
        <v>51</v>
      </c>
      <c r="C557" s="3">
        <v>12244494211.27</v>
      </c>
      <c r="D557" s="3">
        <v>154087508.38999999</v>
      </c>
      <c r="E557" s="18">
        <f t="shared" si="20"/>
        <v>12398581719.66</v>
      </c>
      <c r="F557" s="13">
        <v>137837704.86000001</v>
      </c>
      <c r="G557" s="6">
        <f t="shared" si="21"/>
        <v>12536419424.52</v>
      </c>
    </row>
    <row r="558" spans="1:7" ht="15.75" x14ac:dyDescent="0.25">
      <c r="A558" s="1"/>
      <c r="B558" s="1" t="s">
        <v>52</v>
      </c>
      <c r="C558" s="3">
        <v>5603198415.3800001</v>
      </c>
      <c r="D558" s="3">
        <v>20913942.870000001</v>
      </c>
      <c r="E558" s="18">
        <f t="shared" si="20"/>
        <v>5624112358.25</v>
      </c>
      <c r="F558" s="3">
        <v>158411325</v>
      </c>
      <c r="G558" s="6">
        <f t="shared" si="21"/>
        <v>5782523683.25</v>
      </c>
    </row>
    <row r="559" spans="1:7" ht="15.75" x14ac:dyDescent="0.25">
      <c r="A559" s="1"/>
      <c r="B559" s="1" t="s">
        <v>53</v>
      </c>
      <c r="C559" s="3">
        <v>4517156290.8800001</v>
      </c>
      <c r="D559" s="3">
        <v>56024257.600000001</v>
      </c>
      <c r="E559" s="18">
        <f t="shared" si="20"/>
        <v>4573180548.4800005</v>
      </c>
      <c r="F559" s="3">
        <v>62795843.310000002</v>
      </c>
      <c r="G559" s="6">
        <f t="shared" si="21"/>
        <v>4635976391.7900009</v>
      </c>
    </row>
    <row r="560" spans="1:7" ht="15.75" x14ac:dyDescent="0.25">
      <c r="A560" s="1"/>
      <c r="B560" s="1" t="s">
        <v>54</v>
      </c>
      <c r="C560" s="3">
        <v>9713781193.2199993</v>
      </c>
      <c r="D560" s="3">
        <v>1850647510.55</v>
      </c>
      <c r="E560" s="18">
        <f t="shared" si="20"/>
        <v>11564428703.769999</v>
      </c>
      <c r="F560" s="3">
        <v>1563906824.4100001</v>
      </c>
      <c r="G560" s="6">
        <f t="shared" si="21"/>
        <v>13128335528.179998</v>
      </c>
    </row>
    <row r="561" spans="1:7" ht="15.75" x14ac:dyDescent="0.25">
      <c r="A561" s="1"/>
      <c r="B561" s="5" t="s">
        <v>55</v>
      </c>
      <c r="C561" s="19">
        <f>SUM(C526:C560)</f>
        <v>901092054566.35999</v>
      </c>
      <c r="D561" s="19">
        <f>SUM(D526:D560)</f>
        <v>48027137679.030006</v>
      </c>
      <c r="E561" s="19">
        <f t="shared" si="20"/>
        <v>949119192245.39001</v>
      </c>
      <c r="F561" s="19">
        <f>SUM(F525:F560)</f>
        <v>24571134250.52</v>
      </c>
      <c r="G561" s="15">
        <f>E561+F561</f>
        <v>973690326495.91003</v>
      </c>
    </row>
    <row r="564" spans="1:7" ht="15.75" x14ac:dyDescent="0.25">
      <c r="B564" s="10" t="s">
        <v>56</v>
      </c>
      <c r="C564" s="20" t="s">
        <v>16</v>
      </c>
      <c r="D564" s="1" t="s">
        <v>64</v>
      </c>
    </row>
    <row r="565" spans="1:7" ht="15.75" x14ac:dyDescent="0.25">
      <c r="B565" s="1">
        <v>2010</v>
      </c>
      <c r="C565" s="13">
        <v>210650584922.75</v>
      </c>
      <c r="D565" s="22">
        <f>C565/1000000000</f>
        <v>210.65058492275</v>
      </c>
      <c r="E565" s="21">
        <v>210.65058492275</v>
      </c>
    </row>
    <row r="566" spans="1:7" ht="15.75" x14ac:dyDescent="0.25">
      <c r="B566" s="1">
        <v>2011</v>
      </c>
      <c r="C566" s="6">
        <v>274819602401.51001</v>
      </c>
      <c r="D566" s="22">
        <f t="shared" ref="D566:D577" si="22">C566/1000000000</f>
        <v>274.81960240151</v>
      </c>
      <c r="E566" s="21">
        <v>274.81960240151</v>
      </c>
    </row>
    <row r="567" spans="1:7" ht="15.75" x14ac:dyDescent="0.25">
      <c r="B567" s="1">
        <v>2012</v>
      </c>
      <c r="C567" s="6">
        <v>366311823217.95001</v>
      </c>
      <c r="D567" s="22">
        <f t="shared" si="22"/>
        <v>366.31182321795001</v>
      </c>
      <c r="E567" s="21">
        <v>366.31182321795001</v>
      </c>
    </row>
    <row r="568" spans="1:7" ht="15.75" x14ac:dyDescent="0.25">
      <c r="B568" s="1">
        <v>2013</v>
      </c>
      <c r="C568" s="12">
        <v>381931400576.44543</v>
      </c>
      <c r="D568" s="22">
        <f t="shared" si="22"/>
        <v>381.93140057644541</v>
      </c>
      <c r="E568" s="21">
        <v>381.93140057644541</v>
      </c>
    </row>
    <row r="569" spans="1:7" ht="15.75" x14ac:dyDescent="0.25">
      <c r="B569" s="1">
        <v>2014</v>
      </c>
      <c r="C569" s="12">
        <v>401906135511.35999</v>
      </c>
      <c r="D569" s="22">
        <f t="shared" si="22"/>
        <v>401.90613551135999</v>
      </c>
      <c r="E569" s="21">
        <v>401.90613551135999</v>
      </c>
    </row>
    <row r="570" spans="1:7" ht="15.75" x14ac:dyDescent="0.25">
      <c r="B570" s="1">
        <v>2015</v>
      </c>
      <c r="C570" s="12">
        <v>289441223365.46002</v>
      </c>
      <c r="D570" s="22">
        <f t="shared" si="22"/>
        <v>289.44122336546002</v>
      </c>
      <c r="E570" s="21">
        <v>289.44122336546002</v>
      </c>
    </row>
    <row r="571" spans="1:7" ht="15.75" x14ac:dyDescent="0.25">
      <c r="B571" s="1">
        <v>2016</v>
      </c>
      <c r="C571" s="12">
        <v>403245482015.44006</v>
      </c>
      <c r="D571" s="22">
        <f t="shared" si="22"/>
        <v>403.24548201544007</v>
      </c>
      <c r="E571" s="21">
        <v>403.24548201544007</v>
      </c>
    </row>
    <row r="572" spans="1:7" ht="15.75" x14ac:dyDescent="0.25">
      <c r="B572" s="1">
        <v>2017</v>
      </c>
      <c r="C572" s="12">
        <v>448195710546.08002</v>
      </c>
      <c r="D572" s="22">
        <f t="shared" si="22"/>
        <v>448.19571054608002</v>
      </c>
      <c r="E572" s="21">
        <v>448.19571054608002</v>
      </c>
    </row>
    <row r="573" spans="1:7" ht="15.75" x14ac:dyDescent="0.25">
      <c r="B573" s="1">
        <v>2018</v>
      </c>
      <c r="C573" s="12">
        <v>603442058996.9801</v>
      </c>
      <c r="D573" s="22">
        <f t="shared" si="22"/>
        <v>603.44205899698011</v>
      </c>
      <c r="E573" s="21">
        <v>603.44205899698011</v>
      </c>
    </row>
    <row r="574" spans="1:7" ht="15.75" x14ac:dyDescent="0.25">
      <c r="B574" s="1">
        <v>2019</v>
      </c>
      <c r="C574" s="12">
        <v>737665211943.33008</v>
      </c>
      <c r="D574" s="22">
        <f t="shared" si="22"/>
        <v>737.66521194333006</v>
      </c>
      <c r="E574" s="21">
        <v>737.66521194333006</v>
      </c>
    </row>
    <row r="575" spans="1:7" ht="15.75" x14ac:dyDescent="0.25">
      <c r="B575" s="1">
        <v>2020</v>
      </c>
      <c r="C575" s="12">
        <v>760038735488.62</v>
      </c>
      <c r="D575" s="22">
        <f t="shared" si="22"/>
        <v>760.03873548861998</v>
      </c>
      <c r="E575" s="21">
        <v>760.03873548861998</v>
      </c>
    </row>
    <row r="576" spans="1:7" ht="15.75" x14ac:dyDescent="0.25">
      <c r="B576" s="1">
        <v>2021</v>
      </c>
      <c r="C576" s="13">
        <v>830565395027.48999</v>
      </c>
      <c r="D576" s="22">
        <f t="shared" si="22"/>
        <v>830.56539502749001</v>
      </c>
      <c r="E576" s="21">
        <v>830.56539502749001</v>
      </c>
    </row>
    <row r="577" spans="1:11" ht="15.75" x14ac:dyDescent="0.25">
      <c r="B577" s="1">
        <v>2022</v>
      </c>
      <c r="C577" s="12">
        <v>901092054566.35999</v>
      </c>
      <c r="D577" s="22">
        <f t="shared" si="22"/>
        <v>901.09205456635993</v>
      </c>
      <c r="E577" s="21">
        <v>901.09205456635993</v>
      </c>
    </row>
    <row r="580" spans="1:11" ht="18.75" x14ac:dyDescent="0.3">
      <c r="A580" s="64" t="s">
        <v>65</v>
      </c>
      <c r="B580" s="64"/>
      <c r="C580" s="64"/>
      <c r="D580" s="64"/>
      <c r="E580" s="64"/>
      <c r="F580" s="64"/>
      <c r="G580" s="64"/>
    </row>
    <row r="581" spans="1:11" x14ac:dyDescent="0.25">
      <c r="A581" s="25"/>
      <c r="B581" s="25"/>
      <c r="C581" s="25"/>
      <c r="D581" s="25"/>
      <c r="E581" s="25"/>
      <c r="F581" s="25"/>
      <c r="G581" s="25"/>
    </row>
    <row r="582" spans="1:11" ht="15.75" x14ac:dyDescent="0.25">
      <c r="A582" s="26"/>
      <c r="B582" s="59">
        <v>2010</v>
      </c>
      <c r="C582" s="59"/>
      <c r="D582" s="59"/>
      <c r="E582" s="59"/>
      <c r="F582" s="59"/>
      <c r="G582" s="59"/>
    </row>
    <row r="583" spans="1:11" ht="31.5" x14ac:dyDescent="0.25">
      <c r="A583" s="27" t="s">
        <v>14</v>
      </c>
      <c r="B583" s="26" t="s">
        <v>15</v>
      </c>
      <c r="C583" s="26" t="s">
        <v>16</v>
      </c>
      <c r="D583" s="28" t="s">
        <v>17</v>
      </c>
      <c r="E583" s="28" t="s">
        <v>18</v>
      </c>
      <c r="F583" s="28" t="s">
        <v>19</v>
      </c>
      <c r="G583" s="28" t="s">
        <v>20</v>
      </c>
    </row>
    <row r="584" spans="1:11" ht="15.75" x14ac:dyDescent="0.25">
      <c r="A584" s="26">
        <v>1</v>
      </c>
      <c r="B584" s="26" t="s">
        <v>9</v>
      </c>
      <c r="C584" s="30">
        <v>1508374274.99</v>
      </c>
      <c r="D584" s="30">
        <v>248687408.13999999</v>
      </c>
      <c r="E584" s="30">
        <f>SUM(C584:D584)</f>
        <v>1757061683.1300001</v>
      </c>
      <c r="F584" s="30">
        <v>23748680</v>
      </c>
      <c r="G584" s="29">
        <f t="shared" ref="G584:G607" si="23">E584+F584</f>
        <v>1780810363.1300001</v>
      </c>
      <c r="I584">
        <v>2010</v>
      </c>
      <c r="J584" s="41">
        <v>192302551865.54999</v>
      </c>
      <c r="K584" s="42">
        <f>J584/1000000000</f>
        <v>192.30255186554999</v>
      </c>
    </row>
    <row r="585" spans="1:11" ht="15.75" x14ac:dyDescent="0.25">
      <c r="A585" s="26">
        <v>2</v>
      </c>
      <c r="B585" s="26" t="s">
        <v>22</v>
      </c>
      <c r="C585" s="31">
        <v>9005363053</v>
      </c>
      <c r="D585" s="31">
        <v>691855598</v>
      </c>
      <c r="E585" s="31">
        <f>SUM(C585:D585)</f>
        <v>9697218651</v>
      </c>
      <c r="F585" s="30">
        <v>392557215</v>
      </c>
      <c r="G585" s="29">
        <f t="shared" si="23"/>
        <v>10089775866</v>
      </c>
      <c r="I585">
        <v>2011</v>
      </c>
      <c r="J585" s="41">
        <v>249995917358.17001</v>
      </c>
      <c r="K585" s="42">
        <f t="shared" ref="K585:K596" si="24">J585/1000000000</f>
        <v>249.99591735817</v>
      </c>
    </row>
    <row r="586" spans="1:11" ht="15.75" x14ac:dyDescent="0.25">
      <c r="A586" s="26">
        <v>3</v>
      </c>
      <c r="B586" s="26" t="s">
        <v>23</v>
      </c>
      <c r="C586" s="30">
        <v>3345584689</v>
      </c>
      <c r="D586" s="30">
        <v>1001821819</v>
      </c>
      <c r="E586" s="30">
        <f>SUM(C586:D586)</f>
        <v>4347406508</v>
      </c>
      <c r="F586" s="30">
        <v>376051745</v>
      </c>
      <c r="G586" s="29">
        <f t="shared" si="23"/>
        <v>4723458253</v>
      </c>
      <c r="I586">
        <v>2012</v>
      </c>
      <c r="J586" s="41">
        <v>341902143822.10999</v>
      </c>
      <c r="K586" s="42">
        <f t="shared" si="24"/>
        <v>341.90214382210996</v>
      </c>
    </row>
    <row r="587" spans="1:11" ht="15.75" x14ac:dyDescent="0.25">
      <c r="A587" s="26">
        <v>4</v>
      </c>
      <c r="B587" s="26" t="s">
        <v>24</v>
      </c>
      <c r="C587" s="26"/>
      <c r="D587" s="26"/>
      <c r="E587" s="26"/>
      <c r="F587" s="26"/>
      <c r="G587" s="29">
        <f t="shared" si="23"/>
        <v>0</v>
      </c>
      <c r="I587">
        <v>2013</v>
      </c>
      <c r="J587" s="41">
        <v>335266529788.53076</v>
      </c>
      <c r="K587" s="42">
        <f t="shared" si="24"/>
        <v>335.26652978853076</v>
      </c>
    </row>
    <row r="588" spans="1:11" ht="15.75" x14ac:dyDescent="0.25">
      <c r="A588" s="26">
        <v>5</v>
      </c>
      <c r="B588" s="26" t="s">
        <v>25</v>
      </c>
      <c r="C588" s="26"/>
      <c r="D588" s="26"/>
      <c r="E588" s="26"/>
      <c r="F588" s="26"/>
      <c r="G588" s="29">
        <f t="shared" si="23"/>
        <v>0</v>
      </c>
      <c r="I588">
        <v>2014</v>
      </c>
      <c r="J588" s="41">
        <v>352800725863.97003</v>
      </c>
      <c r="K588" s="42">
        <f t="shared" si="24"/>
        <v>352.80072586397006</v>
      </c>
    </row>
    <row r="589" spans="1:11" ht="15.75" x14ac:dyDescent="0.25">
      <c r="A589" s="26">
        <v>6</v>
      </c>
      <c r="B589" s="26" t="s">
        <v>26</v>
      </c>
      <c r="C589" s="30">
        <v>4479040612.6899996</v>
      </c>
      <c r="D589" s="30">
        <v>236377813.81</v>
      </c>
      <c r="E589" s="30">
        <f>SUM(C589:D589)</f>
        <v>4715418426.5</v>
      </c>
      <c r="F589" s="30">
        <v>374398891.66000003</v>
      </c>
      <c r="G589" s="29">
        <f t="shared" si="23"/>
        <v>5089817318.1599998</v>
      </c>
      <c r="I589">
        <v>2015</v>
      </c>
      <c r="J589" s="41">
        <v>257076966024.31003</v>
      </c>
      <c r="K589" s="42">
        <f t="shared" si="24"/>
        <v>257.07696602431002</v>
      </c>
    </row>
    <row r="590" spans="1:11" ht="15.75" x14ac:dyDescent="0.25">
      <c r="A590" s="26">
        <v>7</v>
      </c>
      <c r="B590" s="26" t="s">
        <v>28</v>
      </c>
      <c r="C590" s="30">
        <v>3704703293</v>
      </c>
      <c r="D590" s="30">
        <v>157609028</v>
      </c>
      <c r="E590" s="30">
        <f>SUM(C590:D590)</f>
        <v>3862312321</v>
      </c>
      <c r="F590" s="30">
        <v>35680756</v>
      </c>
      <c r="G590" s="29">
        <f t="shared" si="23"/>
        <v>3897993077</v>
      </c>
      <c r="I590">
        <v>2016</v>
      </c>
      <c r="J590" s="41">
        <v>350876740748.6601</v>
      </c>
      <c r="K590" s="42">
        <f t="shared" si="24"/>
        <v>350.8767407486601</v>
      </c>
    </row>
    <row r="591" spans="1:11" ht="15.75" x14ac:dyDescent="0.25">
      <c r="A591" s="26">
        <v>8</v>
      </c>
      <c r="B591" s="26" t="s">
        <v>29</v>
      </c>
      <c r="C591" s="26"/>
      <c r="D591" s="26"/>
      <c r="E591" s="26"/>
      <c r="F591" s="26"/>
      <c r="G591" s="29">
        <f t="shared" si="23"/>
        <v>0</v>
      </c>
      <c r="I591">
        <v>2017</v>
      </c>
      <c r="J591" s="41">
        <v>391293941007.12994</v>
      </c>
      <c r="K591" s="42">
        <f t="shared" si="24"/>
        <v>391.29394100712994</v>
      </c>
    </row>
    <row r="592" spans="1:11" ht="15.75" x14ac:dyDescent="0.25">
      <c r="A592" s="26">
        <v>9</v>
      </c>
      <c r="B592" s="26" t="s">
        <v>32</v>
      </c>
      <c r="C592" s="30">
        <v>1285595636.3299999</v>
      </c>
      <c r="D592" s="30">
        <v>34568573.039999999</v>
      </c>
      <c r="E592" s="30">
        <f>SUM(C592:D592)</f>
        <v>1320164209.3699999</v>
      </c>
      <c r="F592" s="30">
        <v>34244666.710000001</v>
      </c>
      <c r="G592" s="29">
        <f t="shared" si="23"/>
        <v>1354408876.0799999</v>
      </c>
      <c r="I592">
        <v>2018</v>
      </c>
      <c r="J592" s="41">
        <v>534883425621.75006</v>
      </c>
      <c r="K592" s="42">
        <f t="shared" si="24"/>
        <v>534.88342562175001</v>
      </c>
    </row>
    <row r="593" spans="1:11" ht="15.75" x14ac:dyDescent="0.25">
      <c r="A593" s="26">
        <v>10</v>
      </c>
      <c r="B593" s="26" t="s">
        <v>33</v>
      </c>
      <c r="C593" s="26"/>
      <c r="D593" s="26"/>
      <c r="E593" s="26"/>
      <c r="F593" s="26"/>
      <c r="G593" s="29">
        <f t="shared" si="23"/>
        <v>0</v>
      </c>
      <c r="I593">
        <v>2019</v>
      </c>
      <c r="J593" s="41">
        <v>646135454102.28003</v>
      </c>
      <c r="K593" s="42">
        <f t="shared" si="24"/>
        <v>646.13545410228005</v>
      </c>
    </row>
    <row r="594" spans="1:11" ht="15.75" x14ac:dyDescent="0.25">
      <c r="A594" s="26">
        <v>11</v>
      </c>
      <c r="B594" s="26" t="s">
        <v>38</v>
      </c>
      <c r="C594" s="30">
        <v>4390606710.0500002</v>
      </c>
      <c r="D594" s="30">
        <v>105832424.06999999</v>
      </c>
      <c r="E594" s="30">
        <f>SUM(C594:D594)</f>
        <v>4496439134.1199999</v>
      </c>
      <c r="F594" s="30">
        <v>180165337</v>
      </c>
      <c r="G594" s="29">
        <f t="shared" si="23"/>
        <v>4676604471.1199999</v>
      </c>
      <c r="I594">
        <v>2020</v>
      </c>
      <c r="J594" s="41">
        <v>658805119345.49988</v>
      </c>
      <c r="K594" s="42">
        <f t="shared" si="24"/>
        <v>658.80511934549986</v>
      </c>
    </row>
    <row r="595" spans="1:11" ht="15.75" x14ac:dyDescent="0.25">
      <c r="A595" s="26">
        <v>12</v>
      </c>
      <c r="B595" s="26" t="s">
        <v>39</v>
      </c>
      <c r="C595" s="26"/>
      <c r="D595" s="26"/>
      <c r="E595" s="26"/>
      <c r="F595" s="26"/>
      <c r="G595" s="29">
        <f t="shared" si="23"/>
        <v>0</v>
      </c>
      <c r="I595">
        <v>2021</v>
      </c>
      <c r="J595" s="41">
        <v>830565395027.48999</v>
      </c>
      <c r="K595" s="42">
        <f t="shared" si="24"/>
        <v>830.56539502749001</v>
      </c>
    </row>
    <row r="596" spans="1:11" ht="15.75" x14ac:dyDescent="0.25">
      <c r="A596" s="26">
        <v>13</v>
      </c>
      <c r="B596" s="26" t="s">
        <v>43</v>
      </c>
      <c r="C596" s="30">
        <v>104680721864.73</v>
      </c>
      <c r="D596" s="30">
        <v>7507947789.71</v>
      </c>
      <c r="E596" s="30">
        <f>SUM(C596:D596)</f>
        <v>112188669654.44</v>
      </c>
      <c r="F596" s="26"/>
      <c r="G596" s="29">
        <f t="shared" si="23"/>
        <v>112188669654.44</v>
      </c>
      <c r="I596">
        <v>2022</v>
      </c>
      <c r="J596" s="41">
        <v>793596912856.82007</v>
      </c>
      <c r="K596" s="42">
        <f t="shared" si="24"/>
        <v>793.59691285682004</v>
      </c>
    </row>
    <row r="597" spans="1:11" ht="15.75" x14ac:dyDescent="0.25">
      <c r="A597" s="26">
        <v>14</v>
      </c>
      <c r="B597" s="26" t="s">
        <v>13</v>
      </c>
      <c r="C597" s="30">
        <v>1460588426.8399999</v>
      </c>
      <c r="D597" s="31">
        <v>11387153</v>
      </c>
      <c r="E597" s="30">
        <f>SUM(C597:D597)</f>
        <v>1471975579.8399999</v>
      </c>
      <c r="F597" s="30">
        <v>161689633.75</v>
      </c>
      <c r="G597" s="29">
        <f t="shared" si="23"/>
        <v>1633665213.5899999</v>
      </c>
    </row>
    <row r="598" spans="1:11" ht="15.75" x14ac:dyDescent="0.25">
      <c r="A598" s="26">
        <v>15</v>
      </c>
      <c r="B598" s="26" t="s">
        <v>44</v>
      </c>
      <c r="C598" s="30">
        <v>2660435250.5700002</v>
      </c>
      <c r="D598" s="30">
        <v>278352951.52999997</v>
      </c>
      <c r="E598" s="30">
        <f>SUM(C598:D598)</f>
        <v>2938788202.1000004</v>
      </c>
      <c r="F598" s="30">
        <v>81499525</v>
      </c>
      <c r="G598" s="29">
        <f t="shared" si="23"/>
        <v>3020287727.1000004</v>
      </c>
    </row>
    <row r="599" spans="1:11" ht="15.75" x14ac:dyDescent="0.25">
      <c r="A599" s="26">
        <v>16</v>
      </c>
      <c r="B599" s="26" t="s">
        <v>45</v>
      </c>
      <c r="C599" s="30">
        <v>5510105570.3900003</v>
      </c>
      <c r="D599" s="30">
        <v>1310752736.6300001</v>
      </c>
      <c r="E599" s="30">
        <f>SUM(C599:D599)</f>
        <v>6820858307.0200005</v>
      </c>
      <c r="F599" s="30">
        <v>253914283.43000001</v>
      </c>
      <c r="G599" s="29">
        <f t="shared" si="23"/>
        <v>7074772590.4500008</v>
      </c>
    </row>
    <row r="600" spans="1:11" ht="15.75" x14ac:dyDescent="0.25">
      <c r="A600" s="26">
        <v>17</v>
      </c>
      <c r="B600" s="26" t="s">
        <v>46</v>
      </c>
      <c r="C600" s="30">
        <v>2392414938.4699998</v>
      </c>
      <c r="D600" s="30">
        <v>132105110.31</v>
      </c>
      <c r="E600" s="30">
        <f>SUM(C600:D600)</f>
        <v>2524520048.7799997</v>
      </c>
      <c r="F600" s="30">
        <v>370150603.02999997</v>
      </c>
      <c r="G600" s="29">
        <f t="shared" si="23"/>
        <v>2894670651.8099995</v>
      </c>
    </row>
    <row r="601" spans="1:11" ht="15.75" x14ac:dyDescent="0.25">
      <c r="A601" s="26">
        <v>18</v>
      </c>
      <c r="B601" s="26" t="s">
        <v>47</v>
      </c>
      <c r="C601" s="26"/>
      <c r="D601" s="26"/>
      <c r="E601" s="26"/>
      <c r="F601" s="26"/>
      <c r="G601" s="29">
        <f t="shared" si="23"/>
        <v>0</v>
      </c>
    </row>
    <row r="602" spans="1:11" ht="15.75" x14ac:dyDescent="0.25">
      <c r="A602" s="26">
        <v>19</v>
      </c>
      <c r="B602" s="26" t="s">
        <v>48</v>
      </c>
      <c r="C602" s="26"/>
      <c r="D602" s="26"/>
      <c r="E602" s="26"/>
      <c r="F602" s="26"/>
      <c r="G602" s="29">
        <f t="shared" si="23"/>
        <v>0</v>
      </c>
    </row>
    <row r="603" spans="1:11" ht="15.75" x14ac:dyDescent="0.25">
      <c r="A603" s="26">
        <v>20</v>
      </c>
      <c r="B603" s="26" t="s">
        <v>49</v>
      </c>
      <c r="C603" s="30">
        <v>2731386694.4299998</v>
      </c>
      <c r="D603" s="26"/>
      <c r="E603" s="30">
        <f>SUM(C603:D603)</f>
        <v>2731386694.4299998</v>
      </c>
      <c r="F603" s="30">
        <v>100163062</v>
      </c>
      <c r="G603" s="29">
        <f t="shared" si="23"/>
        <v>2831549756.4299998</v>
      </c>
    </row>
    <row r="604" spans="1:11" ht="15.75" x14ac:dyDescent="0.25">
      <c r="A604" s="26">
        <v>21</v>
      </c>
      <c r="B604" s="26" t="s">
        <v>50</v>
      </c>
      <c r="C604" s="30">
        <v>43267564415.169998</v>
      </c>
      <c r="D604" s="30">
        <v>1644854506.4100001</v>
      </c>
      <c r="E604" s="30">
        <f>SUM(C604:D604)</f>
        <v>44912418921.580002</v>
      </c>
      <c r="F604" s="26"/>
      <c r="G604" s="29">
        <f t="shared" si="23"/>
        <v>44912418921.580002</v>
      </c>
    </row>
    <row r="605" spans="1:11" ht="15.75" x14ac:dyDescent="0.25">
      <c r="A605" s="26">
        <v>22</v>
      </c>
      <c r="B605" s="26" t="s">
        <v>51</v>
      </c>
      <c r="C605" s="26"/>
      <c r="D605" s="26"/>
      <c r="E605" s="26"/>
      <c r="F605" s="26"/>
      <c r="G605" s="29">
        <f t="shared" si="23"/>
        <v>0</v>
      </c>
    </row>
    <row r="606" spans="1:11" ht="15.75" x14ac:dyDescent="0.25">
      <c r="A606" s="26">
        <v>23</v>
      </c>
      <c r="B606" s="26" t="s">
        <v>53</v>
      </c>
      <c r="C606" s="30">
        <v>1880066435.8900001</v>
      </c>
      <c r="D606" s="30">
        <v>533881328.50999999</v>
      </c>
      <c r="E606" s="30">
        <f>SUM(C606:D606)</f>
        <v>2413947764.4000001</v>
      </c>
      <c r="F606" s="30">
        <v>217782985.22999999</v>
      </c>
      <c r="G606" s="29">
        <f t="shared" si="23"/>
        <v>2631730749.6300001</v>
      </c>
    </row>
    <row r="607" spans="1:11" ht="15.75" x14ac:dyDescent="0.25">
      <c r="A607" s="33"/>
      <c r="B607" s="33" t="s">
        <v>55</v>
      </c>
      <c r="C607" s="34">
        <f>SUM(C584:C606)</f>
        <v>192302551865.54999</v>
      </c>
      <c r="D607" s="34">
        <f>SUM(D584:D606)</f>
        <v>13896034240.16</v>
      </c>
      <c r="E607" s="34">
        <f>SUM(C607:D607)</f>
        <v>206198586105.70999</v>
      </c>
      <c r="F607" s="35">
        <f>SUM(F584:F606)</f>
        <v>2602047383.8099999</v>
      </c>
      <c r="G607" s="35">
        <f t="shared" si="23"/>
        <v>208800633489.51999</v>
      </c>
    </row>
    <row r="608" spans="1:11" ht="15.75" x14ac:dyDescent="0.25">
      <c r="A608" s="26"/>
      <c r="B608" s="26"/>
      <c r="C608" s="26"/>
      <c r="D608" s="26"/>
      <c r="E608" s="26"/>
      <c r="F608" s="26"/>
      <c r="G608" s="26"/>
    </row>
    <row r="609" spans="1:7" ht="15.75" x14ac:dyDescent="0.25">
      <c r="A609" s="26"/>
      <c r="B609" s="26"/>
      <c r="C609" s="26"/>
      <c r="D609" s="26"/>
      <c r="E609" s="26"/>
      <c r="F609" s="26"/>
      <c r="G609" s="26"/>
    </row>
    <row r="610" spans="1:7" ht="15.75" x14ac:dyDescent="0.25">
      <c r="A610" s="26"/>
      <c r="B610" s="63">
        <v>2011</v>
      </c>
      <c r="C610" s="63"/>
      <c r="D610" s="63"/>
      <c r="E610" s="63"/>
      <c r="F610" s="63"/>
      <c r="G610" s="63"/>
    </row>
    <row r="611" spans="1:7" ht="31.5" x14ac:dyDescent="0.25">
      <c r="A611" s="27" t="s">
        <v>14</v>
      </c>
      <c r="B611" s="26" t="s">
        <v>15</v>
      </c>
      <c r="C611" s="26" t="s">
        <v>16</v>
      </c>
      <c r="D611" s="28" t="s">
        <v>17</v>
      </c>
      <c r="E611" s="28" t="s">
        <v>18</v>
      </c>
      <c r="F611" s="28" t="s">
        <v>19</v>
      </c>
      <c r="G611" s="28" t="s">
        <v>20</v>
      </c>
    </row>
    <row r="612" spans="1:7" ht="15.75" x14ac:dyDescent="0.25">
      <c r="A612" s="26">
        <v>1</v>
      </c>
      <c r="B612" s="26" t="s">
        <v>9</v>
      </c>
      <c r="C612" s="30">
        <v>1899535737.1199999</v>
      </c>
      <c r="D612" s="30">
        <v>104575178.09</v>
      </c>
      <c r="E612" s="30">
        <f>SUM(C612:D612)</f>
        <v>2004110915.2099998</v>
      </c>
      <c r="F612" s="30">
        <v>32782911</v>
      </c>
      <c r="G612" s="29">
        <f t="shared" ref="G612:G634" si="25">E612+F612</f>
        <v>2036893826.2099998</v>
      </c>
    </row>
    <row r="613" spans="1:7" ht="15.75" x14ac:dyDescent="0.25">
      <c r="A613" s="26">
        <v>2</v>
      </c>
      <c r="B613" s="26" t="s">
        <v>22</v>
      </c>
      <c r="C613" s="29">
        <v>10115487642</v>
      </c>
      <c r="D613" s="29">
        <v>1004062874</v>
      </c>
      <c r="E613" s="29">
        <f>SUM(C613:D613)</f>
        <v>11119550516</v>
      </c>
      <c r="F613" s="29">
        <v>213390723</v>
      </c>
      <c r="G613" s="29">
        <f t="shared" si="25"/>
        <v>11332941239</v>
      </c>
    </row>
    <row r="614" spans="1:7" ht="15.75" x14ac:dyDescent="0.25">
      <c r="A614" s="26">
        <v>3</v>
      </c>
      <c r="B614" s="26" t="s">
        <v>23</v>
      </c>
      <c r="C614" s="29"/>
      <c r="D614" s="29"/>
      <c r="E614" s="29"/>
      <c r="F614" s="29"/>
      <c r="G614" s="29">
        <f t="shared" si="25"/>
        <v>0</v>
      </c>
    </row>
    <row r="615" spans="1:7" ht="15.75" x14ac:dyDescent="0.25">
      <c r="A615" s="26">
        <v>4</v>
      </c>
      <c r="B615" s="26" t="s">
        <v>24</v>
      </c>
      <c r="C615" s="29"/>
      <c r="D615" s="29"/>
      <c r="E615" s="29"/>
      <c r="F615" s="29"/>
      <c r="G615" s="29">
        <f t="shared" si="25"/>
        <v>0</v>
      </c>
    </row>
    <row r="616" spans="1:7" ht="15.75" x14ac:dyDescent="0.25">
      <c r="A616" s="26">
        <v>5</v>
      </c>
      <c r="B616" s="26" t="s">
        <v>25</v>
      </c>
      <c r="C616" s="29">
        <v>1772491604.47</v>
      </c>
      <c r="D616" s="29">
        <v>479660369.14999998</v>
      </c>
      <c r="E616" s="29">
        <f t="shared" ref="E616:E621" si="26">SUM(C616:D616)</f>
        <v>2252151973.6199999</v>
      </c>
      <c r="F616" s="29">
        <v>6127888.9400000004</v>
      </c>
      <c r="G616" s="29">
        <f t="shared" si="25"/>
        <v>2258279862.5599999</v>
      </c>
    </row>
    <row r="617" spans="1:7" ht="15.75" x14ac:dyDescent="0.25">
      <c r="A617" s="26">
        <v>6</v>
      </c>
      <c r="B617" s="26" t="s">
        <v>26</v>
      </c>
      <c r="C617" s="29">
        <v>4207752868.8499999</v>
      </c>
      <c r="D617" s="29">
        <v>276216194.69</v>
      </c>
      <c r="E617" s="29">
        <f t="shared" si="26"/>
        <v>4483969063.54</v>
      </c>
      <c r="F617" s="29">
        <v>38734363</v>
      </c>
      <c r="G617" s="29">
        <f t="shared" si="25"/>
        <v>4522703426.54</v>
      </c>
    </row>
    <row r="618" spans="1:7" ht="15.75" x14ac:dyDescent="0.25">
      <c r="A618" s="26">
        <v>7</v>
      </c>
      <c r="B618" s="26" t="s">
        <v>28</v>
      </c>
      <c r="C618" s="29">
        <v>5244042875</v>
      </c>
      <c r="D618" s="29">
        <v>132764953</v>
      </c>
      <c r="E618" s="29">
        <f t="shared" si="26"/>
        <v>5376807828</v>
      </c>
      <c r="F618" s="29">
        <v>65382385</v>
      </c>
      <c r="G618" s="29">
        <f t="shared" si="25"/>
        <v>5442190213</v>
      </c>
    </row>
    <row r="619" spans="1:7" ht="15.75" x14ac:dyDescent="0.25">
      <c r="A619" s="26">
        <v>8</v>
      </c>
      <c r="B619" s="26" t="s">
        <v>29</v>
      </c>
      <c r="C619" s="29">
        <v>33193235666.639999</v>
      </c>
      <c r="D619" s="29">
        <v>102537478.48999999</v>
      </c>
      <c r="E619" s="29">
        <f t="shared" si="26"/>
        <v>33295773145.130001</v>
      </c>
      <c r="F619" s="29">
        <v>145161865.49000001</v>
      </c>
      <c r="G619" s="29">
        <f t="shared" si="25"/>
        <v>33440935010.620003</v>
      </c>
    </row>
    <row r="620" spans="1:7" ht="15.75" x14ac:dyDescent="0.25">
      <c r="A620" s="26">
        <v>9</v>
      </c>
      <c r="B620" s="26" t="s">
        <v>32</v>
      </c>
      <c r="C620" s="29">
        <v>2009999119.02</v>
      </c>
      <c r="D620" s="29">
        <v>97834266.599999994</v>
      </c>
      <c r="E620" s="29">
        <f t="shared" si="26"/>
        <v>2107833385.6199999</v>
      </c>
      <c r="F620" s="29">
        <v>105080231.83</v>
      </c>
      <c r="G620" s="29">
        <f t="shared" si="25"/>
        <v>2212913617.4499998</v>
      </c>
    </row>
    <row r="621" spans="1:7" ht="15.75" x14ac:dyDescent="0.25">
      <c r="A621" s="26">
        <v>10</v>
      </c>
      <c r="B621" s="26" t="s">
        <v>33</v>
      </c>
      <c r="C621" s="29">
        <v>2605091930</v>
      </c>
      <c r="D621" s="29">
        <v>128044326</v>
      </c>
      <c r="E621" s="29">
        <f t="shared" si="26"/>
        <v>2733136256</v>
      </c>
      <c r="F621" s="29">
        <v>268603338</v>
      </c>
      <c r="G621" s="29">
        <f t="shared" si="25"/>
        <v>3001739594</v>
      </c>
    </row>
    <row r="622" spans="1:7" ht="15.75" x14ac:dyDescent="0.25">
      <c r="A622" s="26">
        <v>11</v>
      </c>
      <c r="B622" s="26" t="s">
        <v>38</v>
      </c>
      <c r="C622" s="29"/>
      <c r="D622" s="29"/>
      <c r="E622" s="29"/>
      <c r="F622" s="29"/>
      <c r="G622" s="29">
        <f t="shared" si="25"/>
        <v>0</v>
      </c>
    </row>
    <row r="623" spans="1:7" ht="15.75" x14ac:dyDescent="0.25">
      <c r="A623" s="26">
        <v>12</v>
      </c>
      <c r="B623" s="26" t="s">
        <v>39</v>
      </c>
      <c r="C623" s="29"/>
      <c r="D623" s="29"/>
      <c r="E623" s="29"/>
      <c r="F623" s="29"/>
      <c r="G623" s="29">
        <f t="shared" si="25"/>
        <v>0</v>
      </c>
    </row>
    <row r="624" spans="1:7" ht="15.75" x14ac:dyDescent="0.25">
      <c r="A624" s="26">
        <v>13</v>
      </c>
      <c r="B624" s="26" t="s">
        <v>43</v>
      </c>
      <c r="C624" s="29">
        <v>120249472186</v>
      </c>
      <c r="D624" s="29">
        <v>7967253449.04</v>
      </c>
      <c r="E624" s="29">
        <f>SUM(C624:D624)</f>
        <v>128216725635.03999</v>
      </c>
      <c r="F624" s="29"/>
      <c r="G624" s="29">
        <f t="shared" si="25"/>
        <v>128216725635.03999</v>
      </c>
    </row>
    <row r="625" spans="1:7" ht="15.75" x14ac:dyDescent="0.25">
      <c r="A625" s="26">
        <v>14</v>
      </c>
      <c r="B625" s="26" t="s">
        <v>13</v>
      </c>
      <c r="C625" s="29"/>
      <c r="D625" s="29"/>
      <c r="E625" s="29"/>
      <c r="F625" s="29"/>
      <c r="G625" s="29">
        <f t="shared" si="25"/>
        <v>0</v>
      </c>
    </row>
    <row r="626" spans="1:7" ht="15.75" x14ac:dyDescent="0.25">
      <c r="A626" s="26">
        <v>15</v>
      </c>
      <c r="B626" s="26" t="s">
        <v>44</v>
      </c>
      <c r="C626" s="29">
        <v>3327079261.48</v>
      </c>
      <c r="D626" s="29">
        <v>61003278.090000004</v>
      </c>
      <c r="E626" s="29">
        <f>SUM(C626:D626)</f>
        <v>3388082539.5700002</v>
      </c>
      <c r="F626" s="29">
        <v>56442660</v>
      </c>
      <c r="G626" s="29">
        <f t="shared" si="25"/>
        <v>3444525199.5700002</v>
      </c>
    </row>
    <row r="627" spans="1:7" ht="15.75" x14ac:dyDescent="0.25">
      <c r="A627" s="26">
        <v>16</v>
      </c>
      <c r="B627" s="26" t="s">
        <v>45</v>
      </c>
      <c r="C627" s="29">
        <v>8522549120.6199999</v>
      </c>
      <c r="D627" s="29">
        <v>1427122038.0599999</v>
      </c>
      <c r="E627" s="29">
        <f>SUM(C627:D627)</f>
        <v>9949671158.6800003</v>
      </c>
      <c r="F627" s="29">
        <v>154886568.88999999</v>
      </c>
      <c r="G627" s="29">
        <f t="shared" si="25"/>
        <v>10104557727.57</v>
      </c>
    </row>
    <row r="628" spans="1:7" ht="15.75" x14ac:dyDescent="0.25">
      <c r="A628" s="26">
        <v>17</v>
      </c>
      <c r="B628" s="26" t="s">
        <v>46</v>
      </c>
      <c r="C628" s="29">
        <v>4100327273.1700001</v>
      </c>
      <c r="D628" s="29">
        <v>146017687</v>
      </c>
      <c r="E628" s="29">
        <f>SUM(C628:D628)</f>
        <v>4246344960.1700001</v>
      </c>
      <c r="F628" s="29">
        <v>184740553.05000001</v>
      </c>
      <c r="G628" s="29">
        <f t="shared" si="25"/>
        <v>4431085513.2200003</v>
      </c>
    </row>
    <row r="629" spans="1:7" ht="15.75" x14ac:dyDescent="0.25">
      <c r="A629" s="26">
        <v>18</v>
      </c>
      <c r="B629" s="26" t="s">
        <v>47</v>
      </c>
      <c r="C629" s="29"/>
      <c r="D629" s="29"/>
      <c r="E629" s="29"/>
      <c r="F629" s="29"/>
      <c r="G629" s="29">
        <f t="shared" si="25"/>
        <v>0</v>
      </c>
    </row>
    <row r="630" spans="1:7" ht="15.75" x14ac:dyDescent="0.25">
      <c r="A630" s="26">
        <v>19</v>
      </c>
      <c r="B630" s="26" t="s">
        <v>48</v>
      </c>
      <c r="C630" s="29"/>
      <c r="D630" s="29"/>
      <c r="E630" s="29"/>
      <c r="F630" s="29"/>
      <c r="G630" s="29">
        <f t="shared" si="25"/>
        <v>0</v>
      </c>
    </row>
    <row r="631" spans="1:7" ht="15.75" x14ac:dyDescent="0.25">
      <c r="A631" s="26">
        <v>20</v>
      </c>
      <c r="B631" s="26" t="s">
        <v>49</v>
      </c>
      <c r="C631" s="29">
        <v>3524061846.8000002</v>
      </c>
      <c r="D631" s="29"/>
      <c r="E631" s="29">
        <f>SUM(C631:D631)</f>
        <v>3524061846.8000002</v>
      </c>
      <c r="F631" s="29">
        <v>88589309.25</v>
      </c>
      <c r="G631" s="29">
        <f t="shared" si="25"/>
        <v>3612651156.0500002</v>
      </c>
    </row>
    <row r="632" spans="1:7" ht="15.75" x14ac:dyDescent="0.25">
      <c r="A632" s="26">
        <v>21</v>
      </c>
      <c r="B632" s="26" t="s">
        <v>50</v>
      </c>
      <c r="C632" s="29">
        <v>47743459879.040001</v>
      </c>
      <c r="D632" s="29">
        <v>5201409330.0600004</v>
      </c>
      <c r="E632" s="29">
        <f>SUM(C632:D632)</f>
        <v>52944869209.099998</v>
      </c>
      <c r="F632" s="29"/>
      <c r="G632" s="29">
        <f t="shared" si="25"/>
        <v>52944869209.099998</v>
      </c>
    </row>
    <row r="633" spans="1:7" ht="15.75" x14ac:dyDescent="0.25">
      <c r="A633" s="26">
        <v>22</v>
      </c>
      <c r="B633" s="26" t="s">
        <v>51</v>
      </c>
      <c r="C633" s="29"/>
      <c r="D633" s="29"/>
      <c r="E633" s="29"/>
      <c r="F633" s="29"/>
      <c r="G633" s="29">
        <f t="shared" si="25"/>
        <v>0</v>
      </c>
    </row>
    <row r="634" spans="1:7" ht="15.75" x14ac:dyDescent="0.25">
      <c r="A634" s="26">
        <v>23</v>
      </c>
      <c r="B634" s="26" t="s">
        <v>53</v>
      </c>
      <c r="C634" s="29">
        <v>1481330347.96</v>
      </c>
      <c r="D634" s="29">
        <v>165531907.06</v>
      </c>
      <c r="E634" s="29">
        <f>SUM(C634:D634)</f>
        <v>1646862255.02</v>
      </c>
      <c r="F634" s="29">
        <v>119000526.38</v>
      </c>
      <c r="G634" s="29">
        <f t="shared" si="25"/>
        <v>1765862781.4000001</v>
      </c>
    </row>
    <row r="635" spans="1:7" ht="15.75" x14ac:dyDescent="0.25">
      <c r="A635" s="33"/>
      <c r="B635" s="33" t="s">
        <v>55</v>
      </c>
      <c r="C635" s="35">
        <f>SUM(C612:C634)</f>
        <v>249995917358.17001</v>
      </c>
      <c r="D635" s="35">
        <f>SUM(D612:D634)</f>
        <v>17294033329.330002</v>
      </c>
      <c r="E635" s="35">
        <f>SUM(C635:D635)</f>
        <v>267289950687.5</v>
      </c>
      <c r="F635" s="35">
        <f>SUM(F612:F634)</f>
        <v>1478923323.8299999</v>
      </c>
      <c r="G635" s="35">
        <f>SUM(G612:G634)</f>
        <v>268768874011.32999</v>
      </c>
    </row>
    <row r="636" spans="1:7" ht="15.75" x14ac:dyDescent="0.25">
      <c r="A636" s="26"/>
      <c r="B636" s="26"/>
      <c r="C636" s="26"/>
      <c r="D636" s="26"/>
      <c r="E636" s="26"/>
      <c r="F636" s="26"/>
      <c r="G636" s="26"/>
    </row>
    <row r="637" spans="1:7" ht="15.75" x14ac:dyDescent="0.25">
      <c r="A637" s="26"/>
      <c r="B637" s="63">
        <v>2012</v>
      </c>
      <c r="C637" s="63"/>
      <c r="D637" s="63"/>
      <c r="E637" s="63"/>
      <c r="F637" s="63"/>
      <c r="G637" s="63"/>
    </row>
    <row r="638" spans="1:7" ht="31.5" x14ac:dyDescent="0.25">
      <c r="A638" s="27" t="s">
        <v>14</v>
      </c>
      <c r="B638" s="26" t="s">
        <v>15</v>
      </c>
      <c r="C638" s="26" t="s">
        <v>16</v>
      </c>
      <c r="D638" s="28" t="s">
        <v>17</v>
      </c>
      <c r="E638" s="28" t="s">
        <v>18</v>
      </c>
      <c r="F638" s="28" t="s">
        <v>19</v>
      </c>
      <c r="G638" s="28" t="s">
        <v>20</v>
      </c>
    </row>
    <row r="639" spans="1:7" ht="15.75" x14ac:dyDescent="0.25">
      <c r="A639" s="26">
        <v>1</v>
      </c>
      <c r="B639" s="26" t="s">
        <v>9</v>
      </c>
      <c r="C639" s="30">
        <v>2155355615</v>
      </c>
      <c r="D639" s="30">
        <v>190067642</v>
      </c>
      <c r="E639" s="30">
        <f>SUM(C639:D639)</f>
        <v>2345423257</v>
      </c>
      <c r="F639" s="30">
        <v>37197773</v>
      </c>
      <c r="G639" s="29">
        <f t="shared" ref="G639:G662" si="27">E639+F639</f>
        <v>2382621030</v>
      </c>
    </row>
    <row r="640" spans="1:7" ht="15.75" x14ac:dyDescent="0.25">
      <c r="A640" s="26">
        <v>2</v>
      </c>
      <c r="B640" s="26" t="s">
        <v>22</v>
      </c>
      <c r="C640" s="29">
        <v>11778644460</v>
      </c>
      <c r="D640" s="29">
        <v>1160956172</v>
      </c>
      <c r="E640" s="29">
        <f>SUM(C640:D640)</f>
        <v>12939600632</v>
      </c>
      <c r="F640" s="29">
        <v>208510787</v>
      </c>
      <c r="G640" s="29">
        <f t="shared" si="27"/>
        <v>13148111419</v>
      </c>
    </row>
    <row r="641" spans="1:7" ht="15.75" x14ac:dyDescent="0.25">
      <c r="A641" s="26">
        <v>3</v>
      </c>
      <c r="B641" s="26" t="s">
        <v>23</v>
      </c>
      <c r="C641" s="29"/>
      <c r="D641" s="29"/>
      <c r="E641" s="29"/>
      <c r="F641" s="29"/>
      <c r="G641" s="29">
        <f t="shared" si="27"/>
        <v>0</v>
      </c>
    </row>
    <row r="642" spans="1:7" ht="15.75" x14ac:dyDescent="0.25">
      <c r="A642" s="26">
        <v>4</v>
      </c>
      <c r="B642" s="26" t="s">
        <v>24</v>
      </c>
      <c r="C642" s="29"/>
      <c r="D642" s="29"/>
      <c r="E642" s="29"/>
      <c r="F642" s="29"/>
      <c r="G642" s="29">
        <f t="shared" si="27"/>
        <v>0</v>
      </c>
    </row>
    <row r="643" spans="1:7" ht="15.75" x14ac:dyDescent="0.25">
      <c r="A643" s="26">
        <v>5</v>
      </c>
      <c r="B643" s="26" t="s">
        <v>25</v>
      </c>
      <c r="C643" s="29"/>
      <c r="D643" s="29"/>
      <c r="E643" s="29"/>
      <c r="F643" s="29"/>
      <c r="G643" s="29">
        <f t="shared" si="27"/>
        <v>0</v>
      </c>
    </row>
    <row r="644" spans="1:7" ht="15.75" x14ac:dyDescent="0.25">
      <c r="A644" s="26">
        <v>6</v>
      </c>
      <c r="B644" s="26" t="s">
        <v>26</v>
      </c>
      <c r="C644" s="29">
        <v>4925285057.71</v>
      </c>
      <c r="D644" s="29">
        <v>422463132.05000001</v>
      </c>
      <c r="E644" s="29">
        <f>SUM(C644:D644)</f>
        <v>5347748189.7600002</v>
      </c>
      <c r="F644" s="29">
        <v>147724886</v>
      </c>
      <c r="G644" s="29">
        <f t="shared" si="27"/>
        <v>5495473075.7600002</v>
      </c>
    </row>
    <row r="645" spans="1:7" ht="15.75" x14ac:dyDescent="0.25">
      <c r="A645" s="26">
        <v>7</v>
      </c>
      <c r="B645" s="26" t="s">
        <v>28</v>
      </c>
      <c r="C645" s="29">
        <v>6465208527</v>
      </c>
      <c r="D645" s="29">
        <v>295807911</v>
      </c>
      <c r="E645" s="29">
        <f>SUM(C645:D645)</f>
        <v>6761016438</v>
      </c>
      <c r="F645" s="29">
        <v>90235596</v>
      </c>
      <c r="G645" s="29">
        <f t="shared" si="27"/>
        <v>6851252034</v>
      </c>
    </row>
    <row r="646" spans="1:7" ht="15.75" x14ac:dyDescent="0.25">
      <c r="A646" s="26">
        <v>8</v>
      </c>
      <c r="B646" s="26" t="s">
        <v>29</v>
      </c>
      <c r="C646" s="29">
        <v>42564709027.660004</v>
      </c>
      <c r="D646" s="29">
        <v>123411375.45</v>
      </c>
      <c r="E646" s="29">
        <f>SUM(C646:D646)</f>
        <v>42688120403.110001</v>
      </c>
      <c r="F646" s="29">
        <v>244194575.30000001</v>
      </c>
      <c r="G646" s="29">
        <f t="shared" si="27"/>
        <v>42932314978.410004</v>
      </c>
    </row>
    <row r="647" spans="1:7" ht="15.75" x14ac:dyDescent="0.25">
      <c r="A647" s="26">
        <v>9</v>
      </c>
      <c r="B647" s="26" t="s">
        <v>32</v>
      </c>
      <c r="C647" s="29">
        <v>2870480900.4699998</v>
      </c>
      <c r="D647" s="29">
        <v>853569316.69000006</v>
      </c>
      <c r="E647" s="29">
        <f>SUM(C647:D647)</f>
        <v>3724050217.1599998</v>
      </c>
      <c r="F647" s="29">
        <v>62120198.189999998</v>
      </c>
      <c r="G647" s="29">
        <f t="shared" si="27"/>
        <v>3786170415.3499999</v>
      </c>
    </row>
    <row r="648" spans="1:7" ht="15.75" x14ac:dyDescent="0.25">
      <c r="A648" s="26">
        <v>10</v>
      </c>
      <c r="B648" s="26" t="s">
        <v>33</v>
      </c>
      <c r="C648" s="29">
        <v>4455456710</v>
      </c>
      <c r="D648" s="29"/>
      <c r="E648" s="29">
        <f>SUM(C648:D648)</f>
        <v>4455456710</v>
      </c>
      <c r="F648" s="29">
        <v>239329529</v>
      </c>
      <c r="G648" s="29">
        <f t="shared" si="27"/>
        <v>4694786239</v>
      </c>
    </row>
    <row r="649" spans="1:7" ht="15.75" x14ac:dyDescent="0.25">
      <c r="A649" s="26">
        <v>11</v>
      </c>
      <c r="B649" s="26" t="s">
        <v>38</v>
      </c>
      <c r="C649" s="29"/>
      <c r="D649" s="29"/>
      <c r="E649" s="29"/>
      <c r="F649" s="29"/>
      <c r="G649" s="29">
        <f t="shared" si="27"/>
        <v>0</v>
      </c>
    </row>
    <row r="650" spans="1:7" ht="15.75" x14ac:dyDescent="0.25">
      <c r="A650" s="26">
        <v>12</v>
      </c>
      <c r="B650" s="26" t="s">
        <v>39</v>
      </c>
      <c r="C650" s="29">
        <v>3168077523</v>
      </c>
      <c r="D650" s="29">
        <v>425975523</v>
      </c>
      <c r="E650" s="29">
        <f t="shared" ref="E650:E655" si="28">SUM(C650:D650)</f>
        <v>3594053046</v>
      </c>
      <c r="F650" s="29">
        <v>42612890</v>
      </c>
      <c r="G650" s="29">
        <f t="shared" si="27"/>
        <v>3636665936</v>
      </c>
    </row>
    <row r="651" spans="1:7" ht="15.75" x14ac:dyDescent="0.25">
      <c r="A651" s="26">
        <v>13</v>
      </c>
      <c r="B651" s="26" t="s">
        <v>43</v>
      </c>
      <c r="C651" s="29">
        <v>172435519871.64999</v>
      </c>
      <c r="D651" s="29">
        <v>1892228477.3</v>
      </c>
      <c r="E651" s="29">
        <f t="shared" si="28"/>
        <v>174327748348.94998</v>
      </c>
      <c r="F651" s="29">
        <v>4361443205.71</v>
      </c>
      <c r="G651" s="29">
        <f t="shared" si="27"/>
        <v>178689191554.65997</v>
      </c>
    </row>
    <row r="652" spans="1:7" ht="15.75" x14ac:dyDescent="0.25">
      <c r="A652" s="26">
        <v>14</v>
      </c>
      <c r="B652" s="26" t="s">
        <v>13</v>
      </c>
      <c r="C652" s="29">
        <v>3681705189.23</v>
      </c>
      <c r="D652" s="29">
        <v>8258478</v>
      </c>
      <c r="E652" s="29">
        <f t="shared" si="28"/>
        <v>3689963667.23</v>
      </c>
      <c r="F652" s="29">
        <v>105554518.14</v>
      </c>
      <c r="G652" s="29">
        <f t="shared" si="27"/>
        <v>3795518185.3699999</v>
      </c>
    </row>
    <row r="653" spans="1:7" ht="15.75" x14ac:dyDescent="0.25">
      <c r="A653" s="26">
        <v>15</v>
      </c>
      <c r="B653" s="26" t="s">
        <v>44</v>
      </c>
      <c r="C653" s="29">
        <v>2955327420.02</v>
      </c>
      <c r="D653" s="29">
        <v>100752828.92</v>
      </c>
      <c r="E653" s="29">
        <f t="shared" si="28"/>
        <v>3056080248.9400001</v>
      </c>
      <c r="F653" s="29">
        <v>519366436.72000003</v>
      </c>
      <c r="G653" s="29">
        <f t="shared" si="27"/>
        <v>3575446685.6599998</v>
      </c>
    </row>
    <row r="654" spans="1:7" ht="15.75" x14ac:dyDescent="0.25">
      <c r="A654" s="26">
        <v>16</v>
      </c>
      <c r="B654" s="26" t="s">
        <v>45</v>
      </c>
      <c r="C654" s="29">
        <v>9958998862.1100006</v>
      </c>
      <c r="D654" s="29">
        <v>1508777918.0999999</v>
      </c>
      <c r="E654" s="29">
        <f t="shared" si="28"/>
        <v>11467776780.210001</v>
      </c>
      <c r="F654" s="29">
        <v>239058223.08000001</v>
      </c>
      <c r="G654" s="29">
        <f t="shared" si="27"/>
        <v>11706835003.290001</v>
      </c>
    </row>
    <row r="655" spans="1:7" ht="15.75" x14ac:dyDescent="0.25">
      <c r="A655" s="26">
        <v>17</v>
      </c>
      <c r="B655" s="26" t="s">
        <v>46</v>
      </c>
      <c r="C655" s="29">
        <v>5037341484.8500004</v>
      </c>
      <c r="D655" s="29">
        <v>138487710</v>
      </c>
      <c r="E655" s="29">
        <f t="shared" si="28"/>
        <v>5175829194.8500004</v>
      </c>
      <c r="F655" s="29">
        <v>187909346.19999999</v>
      </c>
      <c r="G655" s="29">
        <f t="shared" si="27"/>
        <v>5363738541.0500002</v>
      </c>
    </row>
    <row r="656" spans="1:7" ht="15.75" x14ac:dyDescent="0.25">
      <c r="A656" s="26">
        <v>18</v>
      </c>
      <c r="B656" s="26" t="s">
        <v>47</v>
      </c>
      <c r="C656" s="29"/>
      <c r="D656" s="29"/>
      <c r="E656" s="29"/>
      <c r="F656" s="29"/>
      <c r="G656" s="29">
        <f t="shared" si="27"/>
        <v>0</v>
      </c>
    </row>
    <row r="657" spans="1:7" ht="15.75" x14ac:dyDescent="0.25">
      <c r="A657" s="26">
        <v>19</v>
      </c>
      <c r="B657" s="26" t="s">
        <v>48</v>
      </c>
      <c r="C657" s="29">
        <v>8045208073.0100002</v>
      </c>
      <c r="D657" s="29">
        <v>227824353.41999999</v>
      </c>
      <c r="E657" s="29">
        <f>SUM(C657:D657)</f>
        <v>8273032426.4300003</v>
      </c>
      <c r="F657" s="29">
        <v>650624526.25</v>
      </c>
      <c r="G657" s="29">
        <f t="shared" si="27"/>
        <v>8923656952.6800003</v>
      </c>
    </row>
    <row r="658" spans="1:7" ht="15.75" x14ac:dyDescent="0.25">
      <c r="A658" s="26">
        <v>20</v>
      </c>
      <c r="B658" s="26" t="s">
        <v>49</v>
      </c>
      <c r="C658" s="29">
        <v>5270439533.3100004</v>
      </c>
      <c r="D658" s="29">
        <v>24104383.75</v>
      </c>
      <c r="E658" s="29">
        <f>SUM(C658:D658)</f>
        <v>5294543917.0600004</v>
      </c>
      <c r="F658" s="29">
        <v>190805635.71000001</v>
      </c>
      <c r="G658" s="29">
        <f t="shared" si="27"/>
        <v>5485349552.7700005</v>
      </c>
    </row>
    <row r="659" spans="1:7" ht="15.75" x14ac:dyDescent="0.25">
      <c r="A659" s="26">
        <v>21</v>
      </c>
      <c r="B659" s="26" t="s">
        <v>50</v>
      </c>
      <c r="C659" s="29">
        <v>55099480984.699997</v>
      </c>
      <c r="D659" s="29">
        <v>22075206.77</v>
      </c>
      <c r="E659" s="29">
        <f>SUM(C659:D659)</f>
        <v>55121556191.469994</v>
      </c>
      <c r="F659" s="29">
        <v>485932711.24000001</v>
      </c>
      <c r="G659" s="29">
        <f t="shared" si="27"/>
        <v>55607488902.709991</v>
      </c>
    </row>
    <row r="660" spans="1:7" ht="15.75" x14ac:dyDescent="0.25">
      <c r="A660" s="26">
        <v>22</v>
      </c>
      <c r="B660" s="26" t="s">
        <v>51</v>
      </c>
      <c r="C660" s="29"/>
      <c r="D660" s="29"/>
      <c r="E660" s="29"/>
      <c r="F660" s="29"/>
      <c r="G660" s="29">
        <f t="shared" si="27"/>
        <v>0</v>
      </c>
    </row>
    <row r="661" spans="1:7" ht="15.75" x14ac:dyDescent="0.25">
      <c r="A661" s="26">
        <v>23</v>
      </c>
      <c r="B661" s="26" t="s">
        <v>53</v>
      </c>
      <c r="C661" s="29">
        <v>1034904582.39</v>
      </c>
      <c r="D661" s="29">
        <v>4118600</v>
      </c>
      <c r="E661" s="29">
        <f>SUM(C661:D661)</f>
        <v>1039023182.39</v>
      </c>
      <c r="F661" s="29">
        <v>58943516.25</v>
      </c>
      <c r="G661" s="29">
        <f t="shared" si="27"/>
        <v>1097966698.6399999</v>
      </c>
    </row>
    <row r="662" spans="1:7" ht="15.75" x14ac:dyDescent="0.25">
      <c r="A662" s="33"/>
      <c r="B662" s="33" t="s">
        <v>55</v>
      </c>
      <c r="C662" s="35">
        <f>SUM(C639:C661)</f>
        <v>341902143822.10999</v>
      </c>
      <c r="D662" s="35">
        <f>SUM(D639:D661)</f>
        <v>7398879028.4500008</v>
      </c>
      <c r="E662" s="35">
        <f>SUM(C662:D662)</f>
        <v>349301022850.56</v>
      </c>
      <c r="F662" s="35">
        <f>SUM(F639:F661)</f>
        <v>7871564353.79</v>
      </c>
      <c r="G662" s="35">
        <f t="shared" si="27"/>
        <v>357172587204.34998</v>
      </c>
    </row>
    <row r="663" spans="1:7" ht="15.75" x14ac:dyDescent="0.25">
      <c r="A663" s="26"/>
      <c r="B663" s="26"/>
      <c r="C663" s="26"/>
      <c r="D663" s="26"/>
      <c r="E663" s="26"/>
      <c r="F663" s="26"/>
      <c r="G663" s="26"/>
    </row>
    <row r="664" spans="1:7" ht="15.75" x14ac:dyDescent="0.25">
      <c r="A664" s="26"/>
      <c r="B664" s="63">
        <v>2013</v>
      </c>
      <c r="C664" s="63"/>
      <c r="D664" s="63"/>
      <c r="E664" s="63"/>
      <c r="F664" s="63"/>
      <c r="G664" s="63"/>
    </row>
    <row r="665" spans="1:7" ht="31.5" x14ac:dyDescent="0.25">
      <c r="A665" s="27" t="s">
        <v>14</v>
      </c>
      <c r="B665" s="26" t="s">
        <v>15</v>
      </c>
      <c r="C665" s="26" t="s">
        <v>16</v>
      </c>
      <c r="D665" s="28" t="s">
        <v>17</v>
      </c>
      <c r="E665" s="28" t="s">
        <v>18</v>
      </c>
      <c r="F665" s="28" t="s">
        <v>19</v>
      </c>
      <c r="G665" s="28" t="s">
        <v>20</v>
      </c>
    </row>
    <row r="666" spans="1:7" ht="15.75" x14ac:dyDescent="0.25">
      <c r="A666" s="26">
        <v>1</v>
      </c>
      <c r="B666" s="26" t="s">
        <v>21</v>
      </c>
      <c r="C666" s="26"/>
      <c r="D666" s="26"/>
      <c r="E666" s="26"/>
      <c r="F666" s="26"/>
      <c r="G666" s="29"/>
    </row>
    <row r="667" spans="1:7" ht="15.75" x14ac:dyDescent="0.25">
      <c r="A667" s="26">
        <v>2</v>
      </c>
      <c r="B667" s="26" t="s">
        <v>9</v>
      </c>
      <c r="C667" s="30"/>
      <c r="D667" s="30"/>
      <c r="E667" s="30"/>
      <c r="F667" s="30"/>
      <c r="G667" s="29"/>
    </row>
    <row r="668" spans="1:7" ht="15.75" x14ac:dyDescent="0.25">
      <c r="A668" s="26">
        <v>3</v>
      </c>
      <c r="B668" s="26" t="s">
        <v>22</v>
      </c>
      <c r="C668" s="29"/>
      <c r="D668" s="29"/>
      <c r="E668" s="29"/>
      <c r="F668" s="29"/>
      <c r="G668" s="29"/>
    </row>
    <row r="669" spans="1:7" ht="15.75" x14ac:dyDescent="0.25">
      <c r="A669" s="26">
        <v>4</v>
      </c>
      <c r="B669" s="26" t="s">
        <v>23</v>
      </c>
      <c r="C669" s="29"/>
      <c r="D669" s="29"/>
      <c r="E669" s="29"/>
      <c r="F669" s="29"/>
      <c r="G669" s="29"/>
    </row>
    <row r="670" spans="1:7" ht="15.75" x14ac:dyDescent="0.25">
      <c r="A670" s="26">
        <v>5</v>
      </c>
      <c r="B670" s="26" t="s">
        <v>24</v>
      </c>
      <c r="C670" s="29"/>
      <c r="D670" s="29"/>
      <c r="E670" s="29"/>
      <c r="F670" s="29"/>
      <c r="G670" s="29"/>
    </row>
    <row r="671" spans="1:7" ht="15.75" x14ac:dyDescent="0.25">
      <c r="A671" s="26">
        <v>6</v>
      </c>
      <c r="B671" s="26" t="s">
        <v>25</v>
      </c>
      <c r="C671" s="29"/>
      <c r="D671" s="29"/>
      <c r="E671" s="29"/>
      <c r="F671" s="29"/>
      <c r="G671" s="29"/>
    </row>
    <row r="672" spans="1:7" ht="15.75" x14ac:dyDescent="0.25">
      <c r="A672" s="26">
        <v>7</v>
      </c>
      <c r="B672" s="26" t="s">
        <v>26</v>
      </c>
      <c r="C672" s="29"/>
      <c r="D672" s="29"/>
      <c r="E672" s="29"/>
      <c r="F672" s="29"/>
      <c r="G672" s="29"/>
    </row>
    <row r="673" spans="1:7" ht="15.75" x14ac:dyDescent="0.25">
      <c r="A673" s="26">
        <v>8</v>
      </c>
      <c r="B673" s="26" t="s">
        <v>27</v>
      </c>
      <c r="C673" s="29"/>
      <c r="D673" s="32"/>
      <c r="E673" s="29"/>
      <c r="F673" s="29"/>
      <c r="G673" s="29"/>
    </row>
    <row r="674" spans="1:7" ht="15.75" x14ac:dyDescent="0.25">
      <c r="A674" s="26">
        <v>9</v>
      </c>
      <c r="B674" s="26" t="s">
        <v>28</v>
      </c>
      <c r="C674" s="29"/>
      <c r="D674" s="29"/>
      <c r="E674" s="29"/>
      <c r="F674" s="29"/>
      <c r="G674" s="29"/>
    </row>
    <row r="675" spans="1:7" ht="15.75" x14ac:dyDescent="0.25">
      <c r="A675" s="26">
        <v>10</v>
      </c>
      <c r="B675" s="26" t="s">
        <v>29</v>
      </c>
      <c r="C675" s="29"/>
      <c r="D675" s="29"/>
      <c r="E675" s="29"/>
      <c r="F675" s="29"/>
      <c r="G675" s="29"/>
    </row>
    <row r="676" spans="1:7" ht="15.75" x14ac:dyDescent="0.25">
      <c r="A676" s="26">
        <v>11</v>
      </c>
      <c r="B676" s="26" t="s">
        <v>30</v>
      </c>
      <c r="C676" s="29"/>
      <c r="D676" s="29"/>
      <c r="E676" s="29"/>
      <c r="F676" s="29"/>
      <c r="G676" s="29"/>
    </row>
    <row r="677" spans="1:7" ht="15.75" x14ac:dyDescent="0.25">
      <c r="A677" s="26">
        <v>12</v>
      </c>
      <c r="B677" s="26" t="s">
        <v>31</v>
      </c>
      <c r="C677" s="29"/>
      <c r="D677" s="29"/>
      <c r="E677" s="29"/>
      <c r="F677" s="29"/>
      <c r="G677" s="29"/>
    </row>
    <row r="678" spans="1:7" ht="15.75" x14ac:dyDescent="0.25">
      <c r="A678" s="26">
        <v>13</v>
      </c>
      <c r="B678" s="26" t="s">
        <v>32</v>
      </c>
      <c r="C678" s="29"/>
      <c r="D678" s="29"/>
      <c r="E678" s="29"/>
      <c r="F678" s="29"/>
      <c r="G678" s="29"/>
    </row>
    <row r="679" spans="1:7" ht="15.75" x14ac:dyDescent="0.25">
      <c r="A679" s="26">
        <v>14</v>
      </c>
      <c r="B679" s="26" t="s">
        <v>33</v>
      </c>
      <c r="C679" s="29"/>
      <c r="D679" s="29"/>
      <c r="E679" s="29"/>
      <c r="F679" s="29"/>
      <c r="G679" s="29"/>
    </row>
    <row r="680" spans="1:7" ht="15.75" x14ac:dyDescent="0.25">
      <c r="A680" s="26">
        <v>16</v>
      </c>
      <c r="B680" s="26" t="s">
        <v>34</v>
      </c>
      <c r="C680" s="29"/>
      <c r="D680" s="29"/>
      <c r="E680" s="29"/>
      <c r="F680" s="29"/>
      <c r="G680" s="29"/>
    </row>
    <row r="681" spans="1:7" ht="15.75" x14ac:dyDescent="0.25">
      <c r="A681" s="26">
        <v>17</v>
      </c>
      <c r="B681" s="26" t="s">
        <v>35</v>
      </c>
      <c r="C681" s="29"/>
      <c r="D681" s="29"/>
      <c r="E681" s="29"/>
      <c r="F681" s="29"/>
      <c r="G681" s="29"/>
    </row>
    <row r="682" spans="1:7" ht="15.75" x14ac:dyDescent="0.25">
      <c r="A682" s="26">
        <v>18</v>
      </c>
      <c r="B682" s="26" t="s">
        <v>36</v>
      </c>
      <c r="C682" s="29"/>
      <c r="D682" s="29"/>
      <c r="E682" s="29"/>
      <c r="F682" s="29"/>
      <c r="G682" s="29"/>
    </row>
    <row r="683" spans="1:7" ht="15.75" x14ac:dyDescent="0.25">
      <c r="A683" s="26">
        <v>19</v>
      </c>
      <c r="B683" s="26" t="s">
        <v>37</v>
      </c>
      <c r="C683" s="29"/>
      <c r="D683" s="29"/>
      <c r="E683" s="29"/>
      <c r="F683" s="29"/>
      <c r="G683" s="29"/>
    </row>
    <row r="684" spans="1:7" ht="15.75" x14ac:dyDescent="0.25">
      <c r="A684" s="26">
        <v>20</v>
      </c>
      <c r="B684" s="26" t="s">
        <v>38</v>
      </c>
      <c r="C684" s="29"/>
      <c r="D684" s="29"/>
      <c r="E684" s="29"/>
      <c r="F684" s="29"/>
      <c r="G684" s="29"/>
    </row>
    <row r="685" spans="1:7" ht="15.75" x14ac:dyDescent="0.25">
      <c r="A685" s="26">
        <v>21</v>
      </c>
      <c r="B685" s="26" t="s">
        <v>39</v>
      </c>
      <c r="C685" s="29"/>
      <c r="D685" s="29"/>
      <c r="E685" s="29"/>
      <c r="F685" s="29"/>
      <c r="G685" s="29"/>
    </row>
    <row r="686" spans="1:7" ht="15.75" x14ac:dyDescent="0.25">
      <c r="A686" s="26">
        <v>22</v>
      </c>
      <c r="B686" s="26" t="s">
        <v>40</v>
      </c>
      <c r="C686" s="29"/>
      <c r="D686" s="29"/>
      <c r="E686" s="29"/>
      <c r="F686" s="29"/>
      <c r="G686" s="29"/>
    </row>
    <row r="687" spans="1:7" ht="15.75" x14ac:dyDescent="0.25">
      <c r="A687" s="26">
        <v>23</v>
      </c>
      <c r="B687" s="26" t="s">
        <v>41</v>
      </c>
      <c r="C687" s="29"/>
      <c r="D687" s="29"/>
      <c r="E687" s="29"/>
      <c r="F687" s="29"/>
      <c r="G687" s="29"/>
    </row>
    <row r="688" spans="1:7" ht="15.75" x14ac:dyDescent="0.25">
      <c r="A688" s="26">
        <v>24</v>
      </c>
      <c r="B688" s="26" t="s">
        <v>42</v>
      </c>
      <c r="C688" s="29"/>
      <c r="D688" s="29"/>
      <c r="E688" s="29"/>
      <c r="F688" s="29"/>
      <c r="G688" s="29"/>
    </row>
    <row r="689" spans="1:9" ht="15.75" x14ac:dyDescent="0.25">
      <c r="A689" s="26">
        <v>25</v>
      </c>
      <c r="B689" s="26" t="s">
        <v>43</v>
      </c>
      <c r="C689" s="29"/>
      <c r="D689" s="29"/>
      <c r="E689" s="29"/>
      <c r="F689" s="29"/>
      <c r="G689" s="29"/>
    </row>
    <row r="690" spans="1:9" ht="15.75" x14ac:dyDescent="0.25">
      <c r="A690" s="26">
        <v>26</v>
      </c>
      <c r="B690" s="26" t="s">
        <v>13</v>
      </c>
      <c r="C690" s="29"/>
      <c r="D690" s="29"/>
      <c r="E690" s="29"/>
      <c r="F690" s="29"/>
      <c r="G690" s="29"/>
    </row>
    <row r="691" spans="1:9" ht="15.75" x14ac:dyDescent="0.25">
      <c r="A691" s="26">
        <v>27</v>
      </c>
      <c r="B691" s="26" t="s">
        <v>44</v>
      </c>
      <c r="C691" s="29"/>
      <c r="D691" s="29"/>
      <c r="E691" s="29"/>
      <c r="F691" s="29"/>
      <c r="G691" s="29"/>
    </row>
    <row r="692" spans="1:9" ht="15.75" x14ac:dyDescent="0.25">
      <c r="A692" s="26">
        <v>28</v>
      </c>
      <c r="B692" s="26" t="s">
        <v>45</v>
      </c>
      <c r="C692" s="29"/>
      <c r="D692" s="29"/>
      <c r="E692" s="29"/>
      <c r="F692" s="29"/>
      <c r="G692" s="29"/>
    </row>
    <row r="693" spans="1:9" ht="15.75" x14ac:dyDescent="0.25">
      <c r="A693" s="26">
        <v>29</v>
      </c>
      <c r="B693" s="26" t="s">
        <v>46</v>
      </c>
      <c r="C693" s="29"/>
      <c r="D693" s="29"/>
      <c r="E693" s="29"/>
      <c r="F693" s="29"/>
      <c r="G693" s="29"/>
    </row>
    <row r="694" spans="1:9" ht="15.75" x14ac:dyDescent="0.25">
      <c r="A694" s="26">
        <v>30</v>
      </c>
      <c r="B694" s="26" t="s">
        <v>47</v>
      </c>
      <c r="C694" s="29"/>
      <c r="D694" s="29"/>
      <c r="E694" s="29"/>
      <c r="F694" s="29"/>
      <c r="G694" s="29"/>
    </row>
    <row r="695" spans="1:9" ht="15.75" x14ac:dyDescent="0.25">
      <c r="A695" s="26">
        <v>31</v>
      </c>
      <c r="B695" s="26" t="s">
        <v>48</v>
      </c>
      <c r="C695" s="29"/>
      <c r="D695" s="29"/>
      <c r="E695" s="29"/>
      <c r="F695" s="29"/>
      <c r="G695" s="29"/>
    </row>
    <row r="696" spans="1:9" ht="15.75" x14ac:dyDescent="0.25">
      <c r="A696" s="26">
        <v>32</v>
      </c>
      <c r="B696" s="26" t="s">
        <v>49</v>
      </c>
      <c r="C696" s="29"/>
      <c r="D696" s="29"/>
      <c r="E696" s="29"/>
      <c r="F696" s="29"/>
      <c r="G696" s="29"/>
    </row>
    <row r="697" spans="1:9" ht="15.75" x14ac:dyDescent="0.25">
      <c r="A697" s="26">
        <v>33</v>
      </c>
      <c r="B697" s="26" t="s">
        <v>50</v>
      </c>
      <c r="C697" s="29"/>
      <c r="D697" s="29"/>
      <c r="E697" s="29"/>
      <c r="F697" s="29"/>
      <c r="G697" s="29"/>
    </row>
    <row r="698" spans="1:9" ht="15.75" x14ac:dyDescent="0.25">
      <c r="A698" s="26">
        <v>34</v>
      </c>
      <c r="B698" s="26" t="s">
        <v>51</v>
      </c>
      <c r="C698" s="29"/>
      <c r="D698" s="29"/>
      <c r="E698" s="29"/>
      <c r="F698" s="29"/>
      <c r="G698" s="29"/>
    </row>
    <row r="699" spans="1:9" ht="15.75" x14ac:dyDescent="0.25">
      <c r="A699" s="26">
        <v>35</v>
      </c>
      <c r="B699" s="26" t="s">
        <v>52</v>
      </c>
      <c r="C699" s="29"/>
      <c r="D699" s="29"/>
      <c r="E699" s="29"/>
      <c r="F699" s="29"/>
      <c r="G699" s="29"/>
    </row>
    <row r="700" spans="1:9" ht="15.75" x14ac:dyDescent="0.25">
      <c r="A700" s="26">
        <v>36</v>
      </c>
      <c r="B700" s="26" t="s">
        <v>53</v>
      </c>
      <c r="C700" s="29"/>
      <c r="D700" s="29"/>
      <c r="E700" s="29"/>
      <c r="F700" s="29"/>
      <c r="G700" s="29"/>
    </row>
    <row r="701" spans="1:9" ht="15.75" x14ac:dyDescent="0.25">
      <c r="A701" s="26">
        <v>37</v>
      </c>
      <c r="B701" s="26" t="s">
        <v>54</v>
      </c>
      <c r="C701" s="29"/>
      <c r="D701" s="29"/>
      <c r="E701" s="29"/>
      <c r="F701" s="29"/>
      <c r="G701" s="29"/>
    </row>
    <row r="702" spans="1:9" ht="15.75" x14ac:dyDescent="0.25">
      <c r="A702" s="33"/>
      <c r="B702" s="33" t="s">
        <v>55</v>
      </c>
      <c r="C702" s="36">
        <f>C729*0.9503</f>
        <v>335266529788.53076</v>
      </c>
      <c r="D702" s="36">
        <f>E729*0.0496</f>
        <v>18747965998.689022</v>
      </c>
      <c r="E702" s="35">
        <f>SUM(C702:D702)</f>
        <v>354014495787.21979</v>
      </c>
      <c r="F702" s="36">
        <f>E729*0.0241</f>
        <v>9109394769.5243034</v>
      </c>
      <c r="G702" s="35">
        <f>E702+F702</f>
        <v>363123890556.74408</v>
      </c>
      <c r="I702" s="47">
        <f>C702*0.52</f>
        <v>174338595490.03601</v>
      </c>
    </row>
    <row r="703" spans="1:9" ht="15.75" x14ac:dyDescent="0.25">
      <c r="A703" s="26"/>
      <c r="B703" s="26"/>
      <c r="C703" s="26"/>
      <c r="D703" s="26"/>
      <c r="E703" s="26"/>
      <c r="F703" s="26"/>
      <c r="G703" s="26"/>
      <c r="I703" s="47">
        <f>I702-C702</f>
        <v>-160927934298.49475</v>
      </c>
    </row>
    <row r="704" spans="1:9" ht="15.75" x14ac:dyDescent="0.25">
      <c r="A704" s="26"/>
      <c r="B704" s="63">
        <v>2014</v>
      </c>
      <c r="C704" s="63"/>
      <c r="D704" s="63"/>
      <c r="E704" s="63"/>
      <c r="F704" s="63"/>
      <c r="G704" s="63"/>
      <c r="I704" s="47">
        <f>I703/22</f>
        <v>-7314906104.4770346</v>
      </c>
    </row>
    <row r="705" spans="1:9" ht="31.5" x14ac:dyDescent="0.25">
      <c r="A705" s="27" t="s">
        <v>14</v>
      </c>
      <c r="B705" s="26" t="s">
        <v>15</v>
      </c>
      <c r="C705" s="26" t="s">
        <v>16</v>
      </c>
      <c r="D705" s="28" t="s">
        <v>17</v>
      </c>
      <c r="E705" s="28" t="s">
        <v>18</v>
      </c>
      <c r="F705" s="28" t="s">
        <v>19</v>
      </c>
      <c r="G705" s="28" t="s">
        <v>20</v>
      </c>
    </row>
    <row r="706" spans="1:9" ht="15.75" x14ac:dyDescent="0.25">
      <c r="A706" s="26">
        <v>1</v>
      </c>
      <c r="B706" s="26" t="s">
        <v>9</v>
      </c>
      <c r="C706" s="37"/>
      <c r="D706" s="37"/>
      <c r="E706" s="37">
        <f t="shared" ref="E706:E728" si="29">C706+D706</f>
        <v>0</v>
      </c>
      <c r="F706" s="37"/>
      <c r="G706" s="29">
        <f t="shared" ref="G706:G728" si="30">E706+F706</f>
        <v>0</v>
      </c>
      <c r="I706" s="3">
        <v>7314906104.4799995</v>
      </c>
    </row>
    <row r="707" spans="1:9" ht="15.75" x14ac:dyDescent="0.25">
      <c r="A707" s="26">
        <v>2</v>
      </c>
      <c r="B707" s="26" t="s">
        <v>22</v>
      </c>
      <c r="C707" s="32">
        <v>13642140632</v>
      </c>
      <c r="D707" s="32">
        <v>1019977244</v>
      </c>
      <c r="E707" s="37">
        <f t="shared" si="29"/>
        <v>14662117876</v>
      </c>
      <c r="F707" s="32">
        <v>199088980</v>
      </c>
      <c r="G707" s="29">
        <f t="shared" si="30"/>
        <v>14861206856</v>
      </c>
    </row>
    <row r="708" spans="1:9" ht="15.75" x14ac:dyDescent="0.25">
      <c r="A708" s="26">
        <v>3</v>
      </c>
      <c r="B708" s="26" t="s">
        <v>23</v>
      </c>
      <c r="C708" s="32">
        <v>4753954056.54</v>
      </c>
      <c r="D708" s="32">
        <v>540837437.34000003</v>
      </c>
      <c r="E708" s="37">
        <f t="shared" si="29"/>
        <v>5294791493.8800001</v>
      </c>
      <c r="F708" s="32">
        <v>11804500</v>
      </c>
      <c r="G708" s="29">
        <f t="shared" si="30"/>
        <v>5306595993.8800001</v>
      </c>
    </row>
    <row r="709" spans="1:9" ht="15.75" x14ac:dyDescent="0.25">
      <c r="A709" s="26">
        <v>4</v>
      </c>
      <c r="B709" s="26" t="s">
        <v>24</v>
      </c>
      <c r="C709" s="32">
        <v>4320952012.29</v>
      </c>
      <c r="D709" s="32"/>
      <c r="E709" s="37">
        <f t="shared" si="29"/>
        <v>4320952012.29</v>
      </c>
      <c r="F709" s="32">
        <v>167039395</v>
      </c>
      <c r="G709" s="29">
        <f t="shared" si="30"/>
        <v>4487991407.29</v>
      </c>
    </row>
    <row r="710" spans="1:9" ht="15.75" x14ac:dyDescent="0.25">
      <c r="A710" s="26">
        <v>5</v>
      </c>
      <c r="B710" s="26" t="s">
        <v>25</v>
      </c>
      <c r="C710" s="32"/>
      <c r="D710" s="32"/>
      <c r="E710" s="37">
        <f t="shared" si="29"/>
        <v>0</v>
      </c>
      <c r="F710" s="32"/>
      <c r="G710" s="29">
        <f t="shared" si="30"/>
        <v>0</v>
      </c>
    </row>
    <row r="711" spans="1:9" ht="15.75" x14ac:dyDescent="0.25">
      <c r="A711" s="26">
        <v>6</v>
      </c>
      <c r="B711" s="26" t="s">
        <v>26</v>
      </c>
      <c r="C711" s="32">
        <v>4249616438.9200001</v>
      </c>
      <c r="D711" s="32">
        <v>291159530.13</v>
      </c>
      <c r="E711" s="37">
        <f t="shared" si="29"/>
        <v>4540775969.0500002</v>
      </c>
      <c r="F711" s="32">
        <v>163288495</v>
      </c>
      <c r="G711" s="29">
        <f t="shared" si="30"/>
        <v>4704064464.0500002</v>
      </c>
    </row>
    <row r="712" spans="1:9" ht="15.75" x14ac:dyDescent="0.25">
      <c r="A712" s="26">
        <v>7</v>
      </c>
      <c r="B712" s="26" t="s">
        <v>28</v>
      </c>
      <c r="C712" s="32"/>
      <c r="D712" s="32"/>
      <c r="E712" s="37">
        <f t="shared" si="29"/>
        <v>0</v>
      </c>
      <c r="F712" s="32"/>
      <c r="G712" s="29">
        <f t="shared" si="30"/>
        <v>0</v>
      </c>
    </row>
    <row r="713" spans="1:9" ht="15.75" x14ac:dyDescent="0.25">
      <c r="A713" s="26">
        <v>8</v>
      </c>
      <c r="B713" s="26" t="s">
        <v>29</v>
      </c>
      <c r="C713" s="32">
        <v>36753250715.279999</v>
      </c>
      <c r="D713" s="32">
        <v>338109013.30000001</v>
      </c>
      <c r="E713" s="37">
        <f t="shared" si="29"/>
        <v>37091359728.580002</v>
      </c>
      <c r="F713" s="32">
        <v>5386985.5300000003</v>
      </c>
      <c r="G713" s="29">
        <f t="shared" si="30"/>
        <v>37096746714.110001</v>
      </c>
    </row>
    <row r="714" spans="1:9" ht="15.75" x14ac:dyDescent="0.25">
      <c r="A714" s="26">
        <v>9</v>
      </c>
      <c r="B714" s="26" t="s">
        <v>32</v>
      </c>
      <c r="C714" s="32"/>
      <c r="D714" s="32"/>
      <c r="E714" s="37">
        <f t="shared" si="29"/>
        <v>0</v>
      </c>
      <c r="F714" s="32"/>
      <c r="G714" s="29">
        <f t="shared" si="30"/>
        <v>0</v>
      </c>
    </row>
    <row r="715" spans="1:9" ht="15.75" x14ac:dyDescent="0.25">
      <c r="A715" s="26">
        <v>10</v>
      </c>
      <c r="B715" s="26" t="s">
        <v>33</v>
      </c>
      <c r="C715" s="32">
        <v>5450720998</v>
      </c>
      <c r="D715" s="32">
        <v>760261208</v>
      </c>
      <c r="E715" s="37">
        <f t="shared" si="29"/>
        <v>6210982206</v>
      </c>
      <c r="F715" s="32">
        <v>321156175</v>
      </c>
      <c r="G715" s="29">
        <f t="shared" si="30"/>
        <v>6532138381</v>
      </c>
    </row>
    <row r="716" spans="1:9" ht="15.75" x14ac:dyDescent="0.25">
      <c r="A716" s="26">
        <v>11</v>
      </c>
      <c r="B716" s="26" t="s">
        <v>38</v>
      </c>
      <c r="C716" s="32">
        <v>10880555555.08</v>
      </c>
      <c r="D716" s="32">
        <v>2378768623.5700002</v>
      </c>
      <c r="E716" s="37">
        <f t="shared" si="29"/>
        <v>13259324178.65</v>
      </c>
      <c r="F716" s="32">
        <v>402529757.19999999</v>
      </c>
      <c r="G716" s="29">
        <f t="shared" si="30"/>
        <v>13661853935.85</v>
      </c>
    </row>
    <row r="717" spans="1:9" ht="15.75" x14ac:dyDescent="0.25">
      <c r="A717" s="26">
        <v>12</v>
      </c>
      <c r="B717" s="26" t="s">
        <v>39</v>
      </c>
      <c r="C717" s="32">
        <v>4206506760</v>
      </c>
      <c r="D717" s="32">
        <v>470825045</v>
      </c>
      <c r="E717" s="37">
        <f t="shared" si="29"/>
        <v>4677331805</v>
      </c>
      <c r="F717" s="32">
        <v>202434541</v>
      </c>
      <c r="G717" s="29">
        <f t="shared" si="30"/>
        <v>4879766346</v>
      </c>
    </row>
    <row r="718" spans="1:9" ht="15.75" x14ac:dyDescent="0.25">
      <c r="A718" s="26">
        <v>13</v>
      </c>
      <c r="B718" s="26" t="s">
        <v>43</v>
      </c>
      <c r="C718" s="32">
        <v>153608849584.32999</v>
      </c>
      <c r="D718" s="32">
        <v>9392939866.4400005</v>
      </c>
      <c r="E718" s="37">
        <f t="shared" si="29"/>
        <v>163001789450.76999</v>
      </c>
      <c r="F718" s="32">
        <v>4577146136</v>
      </c>
      <c r="G718" s="29">
        <f t="shared" si="30"/>
        <v>167578935586.76999</v>
      </c>
    </row>
    <row r="719" spans="1:9" ht="15.75" x14ac:dyDescent="0.25">
      <c r="A719" s="26">
        <v>14</v>
      </c>
      <c r="B719" s="26" t="s">
        <v>13</v>
      </c>
      <c r="C719" s="32"/>
      <c r="D719" s="32"/>
      <c r="E719" s="37">
        <f t="shared" si="29"/>
        <v>0</v>
      </c>
      <c r="F719" s="32"/>
      <c r="G719" s="29">
        <f t="shared" si="30"/>
        <v>0</v>
      </c>
    </row>
    <row r="720" spans="1:9" ht="15.75" x14ac:dyDescent="0.25">
      <c r="A720" s="26">
        <v>15</v>
      </c>
      <c r="B720" s="26" t="s">
        <v>44</v>
      </c>
      <c r="C720" s="32">
        <v>2905207177.6300001</v>
      </c>
      <c r="D720" s="32">
        <v>81822541.200000003</v>
      </c>
      <c r="E720" s="37">
        <f t="shared" si="29"/>
        <v>2987029718.8299999</v>
      </c>
      <c r="F720" s="32">
        <v>85924251</v>
      </c>
      <c r="G720" s="29">
        <f t="shared" si="30"/>
        <v>3072953969.8299999</v>
      </c>
    </row>
    <row r="721" spans="1:7" ht="15.75" x14ac:dyDescent="0.25">
      <c r="A721" s="26">
        <v>16</v>
      </c>
      <c r="B721" s="26" t="s">
        <v>45</v>
      </c>
      <c r="C721" s="32">
        <v>13500909699.5</v>
      </c>
      <c r="D721" s="32">
        <v>623577341.29999995</v>
      </c>
      <c r="E721" s="37">
        <f t="shared" si="29"/>
        <v>14124487040.799999</v>
      </c>
      <c r="F721" s="32">
        <v>597827505.75999999</v>
      </c>
      <c r="G721" s="29">
        <f t="shared" si="30"/>
        <v>14722314546.559999</v>
      </c>
    </row>
    <row r="722" spans="1:7" ht="15.75" x14ac:dyDescent="0.25">
      <c r="A722" s="26">
        <v>17</v>
      </c>
      <c r="B722" s="26" t="s">
        <v>46</v>
      </c>
      <c r="C722" s="32">
        <v>6849403982.8000002</v>
      </c>
      <c r="D722" s="32">
        <v>1310594164</v>
      </c>
      <c r="E722" s="37">
        <f t="shared" si="29"/>
        <v>8159998146.8000002</v>
      </c>
      <c r="F722" s="32">
        <v>287503461.25999999</v>
      </c>
      <c r="G722" s="29">
        <f t="shared" si="30"/>
        <v>8447501608.0600004</v>
      </c>
    </row>
    <row r="723" spans="1:7" ht="15.75" x14ac:dyDescent="0.25">
      <c r="A723" s="26">
        <v>18</v>
      </c>
      <c r="B723" s="26" t="s">
        <v>47</v>
      </c>
      <c r="C723" s="32">
        <v>5629053433</v>
      </c>
      <c r="D723" s="32">
        <v>590944584.05999994</v>
      </c>
      <c r="E723" s="37">
        <f t="shared" si="29"/>
        <v>6219998017.0599995</v>
      </c>
      <c r="F723" s="32">
        <v>358294518.19999999</v>
      </c>
      <c r="G723" s="29">
        <f t="shared" si="30"/>
        <v>6578292535.2599993</v>
      </c>
    </row>
    <row r="724" spans="1:7" ht="15.75" x14ac:dyDescent="0.25">
      <c r="A724" s="26">
        <v>19</v>
      </c>
      <c r="B724" s="26" t="s">
        <v>48</v>
      </c>
      <c r="C724" s="32">
        <v>9521748694.6200008</v>
      </c>
      <c r="D724" s="32">
        <v>1813138318</v>
      </c>
      <c r="E724" s="37">
        <f t="shared" si="29"/>
        <v>11334887012.620001</v>
      </c>
      <c r="F724" s="32">
        <v>677622203</v>
      </c>
      <c r="G724" s="29">
        <f t="shared" si="30"/>
        <v>12012509215.620001</v>
      </c>
    </row>
    <row r="725" spans="1:7" ht="15.75" x14ac:dyDescent="0.25">
      <c r="A725" s="26">
        <v>20</v>
      </c>
      <c r="B725" s="26" t="s">
        <v>49</v>
      </c>
      <c r="C725" s="32">
        <v>4249616438.1199999</v>
      </c>
      <c r="D725" s="32">
        <v>291159530.13</v>
      </c>
      <c r="E725" s="37">
        <f t="shared" si="29"/>
        <v>4540775968.25</v>
      </c>
      <c r="F725" s="32">
        <v>163288495</v>
      </c>
      <c r="G725" s="29">
        <f t="shared" si="30"/>
        <v>4704064463.25</v>
      </c>
    </row>
    <row r="726" spans="1:7" ht="15.75" x14ac:dyDescent="0.25">
      <c r="A726" s="26">
        <v>21</v>
      </c>
      <c r="B726" s="26" t="s">
        <v>50</v>
      </c>
      <c r="C726" s="32">
        <v>68319294398.160004</v>
      </c>
      <c r="D726" s="32">
        <v>5260640383.3199997</v>
      </c>
      <c r="E726" s="37">
        <f t="shared" si="29"/>
        <v>73579934781.480011</v>
      </c>
      <c r="F726" s="32">
        <v>65019750</v>
      </c>
      <c r="G726" s="29">
        <f t="shared" si="30"/>
        <v>73644954531.480011</v>
      </c>
    </row>
    <row r="727" spans="1:7" ht="15.75" x14ac:dyDescent="0.25">
      <c r="A727" s="26">
        <v>22</v>
      </c>
      <c r="B727" s="26" t="s">
        <v>51</v>
      </c>
      <c r="C727" s="32">
        <v>2694180642.4899998</v>
      </c>
      <c r="D727" s="32">
        <v>9268649.5999999996</v>
      </c>
      <c r="E727" s="37">
        <f t="shared" si="29"/>
        <v>2703449292.0899997</v>
      </c>
      <c r="F727" s="32">
        <v>115287751</v>
      </c>
      <c r="G727" s="29">
        <f t="shared" si="30"/>
        <v>2818737043.0899997</v>
      </c>
    </row>
    <row r="728" spans="1:7" ht="15.75" x14ac:dyDescent="0.25">
      <c r="A728" s="26">
        <v>23</v>
      </c>
      <c r="B728" s="26" t="s">
        <v>53</v>
      </c>
      <c r="C728" s="32">
        <v>1264764645.21</v>
      </c>
      <c r="D728" s="32">
        <v>8436114.0800000001</v>
      </c>
      <c r="E728" s="37">
        <f t="shared" si="29"/>
        <v>1273200759.29</v>
      </c>
      <c r="F728" s="32">
        <v>46195795.5</v>
      </c>
      <c r="G728" s="29">
        <f t="shared" si="30"/>
        <v>1319396554.79</v>
      </c>
    </row>
    <row r="729" spans="1:7" ht="15.75" x14ac:dyDescent="0.25">
      <c r="A729" s="33"/>
      <c r="B729" s="33" t="s">
        <v>55</v>
      </c>
      <c r="C729" s="38">
        <f>SUM(C706:C728)</f>
        <v>352800725863.97003</v>
      </c>
      <c r="D729" s="38">
        <f>SUM(D706:D728)</f>
        <v>25182459593.470001</v>
      </c>
      <c r="E729" s="38">
        <f>SUM(E706:E728)</f>
        <v>377983185457.43994</v>
      </c>
      <c r="F729" s="38">
        <f>SUM(F706:F728)</f>
        <v>8446838695.4499998</v>
      </c>
      <c r="G729" s="35">
        <f>E729+F729</f>
        <v>386430024152.88995</v>
      </c>
    </row>
    <row r="730" spans="1:7" ht="15.75" x14ac:dyDescent="0.25">
      <c r="A730" s="26"/>
      <c r="B730" s="26"/>
      <c r="C730" s="26"/>
      <c r="D730" s="26"/>
      <c r="E730" s="26"/>
      <c r="F730" s="26"/>
      <c r="G730" s="26"/>
    </row>
    <row r="731" spans="1:7" ht="15.75" x14ac:dyDescent="0.25">
      <c r="A731" s="26"/>
      <c r="B731" s="63">
        <v>2015</v>
      </c>
      <c r="C731" s="63"/>
      <c r="D731" s="63"/>
      <c r="E731" s="63"/>
      <c r="F731" s="63"/>
      <c r="G731" s="63"/>
    </row>
    <row r="732" spans="1:7" ht="31.5" x14ac:dyDescent="0.25">
      <c r="A732" s="26"/>
      <c r="B732" s="26" t="s">
        <v>15</v>
      </c>
      <c r="C732" s="26" t="s">
        <v>16</v>
      </c>
      <c r="D732" s="28" t="s">
        <v>17</v>
      </c>
      <c r="E732" s="28" t="s">
        <v>18</v>
      </c>
      <c r="F732" s="28" t="s">
        <v>19</v>
      </c>
      <c r="G732" s="28" t="s">
        <v>20</v>
      </c>
    </row>
    <row r="733" spans="1:7" ht="15.75" x14ac:dyDescent="0.25">
      <c r="A733" s="26">
        <v>1</v>
      </c>
      <c r="B733" s="26" t="s">
        <v>9</v>
      </c>
      <c r="C733" s="37">
        <v>2265710409.0900002</v>
      </c>
      <c r="D733" s="37">
        <v>52259773.93</v>
      </c>
      <c r="E733" s="37">
        <f>SUM(C733:D733)</f>
        <v>2317970183.02</v>
      </c>
      <c r="F733" s="37">
        <v>108339719.79000001</v>
      </c>
      <c r="G733" s="29">
        <f t="shared" ref="G733:G755" si="31">E733+F733</f>
        <v>2426309902.8099999</v>
      </c>
    </row>
    <row r="734" spans="1:7" ht="15.75" x14ac:dyDescent="0.25">
      <c r="A734" s="26">
        <v>2</v>
      </c>
      <c r="B734" s="26" t="s">
        <v>22</v>
      </c>
      <c r="C734" s="32">
        <v>11594432808</v>
      </c>
      <c r="D734" s="32">
        <v>122053328</v>
      </c>
      <c r="E734" s="37">
        <f>SUM(C734:D734)</f>
        <v>11716486136</v>
      </c>
      <c r="F734" s="32">
        <v>1071759741</v>
      </c>
      <c r="G734" s="29">
        <f t="shared" si="31"/>
        <v>12788245877</v>
      </c>
    </row>
    <row r="735" spans="1:7" ht="15.75" x14ac:dyDescent="0.25">
      <c r="A735" s="26">
        <v>3</v>
      </c>
      <c r="B735" s="26" t="s">
        <v>23</v>
      </c>
      <c r="C735" s="32"/>
      <c r="D735" s="32"/>
      <c r="E735" s="37"/>
      <c r="F735" s="32"/>
      <c r="G735" s="29">
        <f t="shared" si="31"/>
        <v>0</v>
      </c>
    </row>
    <row r="736" spans="1:7" ht="15.75" x14ac:dyDescent="0.25">
      <c r="A736" s="26">
        <v>4</v>
      </c>
      <c r="B736" s="26" t="s">
        <v>24</v>
      </c>
      <c r="C736" s="32"/>
      <c r="D736" s="32"/>
      <c r="E736" s="37"/>
      <c r="F736" s="32"/>
      <c r="G736" s="29">
        <f t="shared" si="31"/>
        <v>0</v>
      </c>
    </row>
    <row r="737" spans="1:7" ht="15.75" x14ac:dyDescent="0.25">
      <c r="A737" s="26">
        <v>5</v>
      </c>
      <c r="B737" s="26" t="s">
        <v>25</v>
      </c>
      <c r="C737" s="32">
        <v>7667616981.6700001</v>
      </c>
      <c r="D737" s="32">
        <v>588311802</v>
      </c>
      <c r="E737" s="37">
        <f>SUM(C737:D737)</f>
        <v>8255928783.6700001</v>
      </c>
      <c r="F737" s="32">
        <v>64036000</v>
      </c>
      <c r="G737" s="29">
        <f t="shared" si="31"/>
        <v>8319964783.6700001</v>
      </c>
    </row>
    <row r="738" spans="1:7" ht="15.75" x14ac:dyDescent="0.25">
      <c r="A738" s="26">
        <v>6</v>
      </c>
      <c r="B738" s="26" t="s">
        <v>26</v>
      </c>
      <c r="C738" s="32">
        <v>4415132748.2399998</v>
      </c>
      <c r="D738" s="32">
        <v>302004718.44999999</v>
      </c>
      <c r="E738" s="37">
        <f>SUM(C738:D738)</f>
        <v>4717137466.6899996</v>
      </c>
      <c r="F738" s="32">
        <v>158367366</v>
      </c>
      <c r="G738" s="29">
        <f t="shared" si="31"/>
        <v>4875504832.6899996</v>
      </c>
    </row>
    <row r="739" spans="1:7" ht="15.75" x14ac:dyDescent="0.25">
      <c r="A739" s="26">
        <v>7</v>
      </c>
      <c r="B739" s="26" t="s">
        <v>28</v>
      </c>
      <c r="C739" s="32">
        <v>5776888524.0200005</v>
      </c>
      <c r="D739" s="32">
        <v>183575342.38</v>
      </c>
      <c r="E739" s="37">
        <f>SUM(C739:D739)</f>
        <v>5960463866.4000006</v>
      </c>
      <c r="F739" s="32">
        <v>171210743.61000001</v>
      </c>
      <c r="G739" s="29">
        <f t="shared" si="31"/>
        <v>6131674610.0100002</v>
      </c>
    </row>
    <row r="740" spans="1:7" ht="15.75" x14ac:dyDescent="0.25">
      <c r="A740" s="26">
        <v>8</v>
      </c>
      <c r="B740" s="26" t="s">
        <v>29</v>
      </c>
      <c r="C740" s="32">
        <v>35702100021.910004</v>
      </c>
      <c r="D740" s="32">
        <v>231850362.69999999</v>
      </c>
      <c r="E740" s="37">
        <f>SUM(C740:D740)</f>
        <v>35933950384.610001</v>
      </c>
      <c r="F740" s="32">
        <v>221469112.06</v>
      </c>
      <c r="G740" s="29">
        <f t="shared" si="31"/>
        <v>36155419496.669998</v>
      </c>
    </row>
    <row r="741" spans="1:7" ht="15.75" x14ac:dyDescent="0.25">
      <c r="A741" s="26">
        <v>9</v>
      </c>
      <c r="B741" s="26" t="s">
        <v>32</v>
      </c>
      <c r="C741" s="32">
        <v>2190247854.27</v>
      </c>
      <c r="D741" s="32">
        <v>83651904.239999995</v>
      </c>
      <c r="E741" s="37">
        <f>SUM(C741:D741)</f>
        <v>2273899758.5099998</v>
      </c>
      <c r="F741" s="32">
        <v>97851649.370000005</v>
      </c>
      <c r="G741" s="29">
        <f t="shared" si="31"/>
        <v>2371751407.8799996</v>
      </c>
    </row>
    <row r="742" spans="1:7" ht="15.75" x14ac:dyDescent="0.25">
      <c r="A742" s="26">
        <v>10</v>
      </c>
      <c r="B742" s="26" t="s">
        <v>33</v>
      </c>
      <c r="C742" s="32"/>
      <c r="D742" s="32"/>
      <c r="E742" s="37"/>
      <c r="F742" s="32"/>
      <c r="G742" s="29">
        <f t="shared" si="31"/>
        <v>0</v>
      </c>
    </row>
    <row r="743" spans="1:7" ht="15.75" x14ac:dyDescent="0.25">
      <c r="A743" s="26">
        <v>11</v>
      </c>
      <c r="B743" s="26" t="s">
        <v>38</v>
      </c>
      <c r="C743" s="32"/>
      <c r="D743" s="32"/>
      <c r="E743" s="37"/>
      <c r="F743" s="32"/>
      <c r="G743" s="29">
        <f t="shared" si="31"/>
        <v>0</v>
      </c>
    </row>
    <row r="744" spans="1:7" ht="15.75" x14ac:dyDescent="0.25">
      <c r="A744" s="26">
        <v>12</v>
      </c>
      <c r="B744" s="26" t="s">
        <v>39</v>
      </c>
      <c r="C744" s="32"/>
      <c r="D744" s="32"/>
      <c r="E744" s="37"/>
      <c r="F744" s="32"/>
      <c r="G744" s="29">
        <f t="shared" si="31"/>
        <v>0</v>
      </c>
    </row>
    <row r="745" spans="1:7" ht="15.75" x14ac:dyDescent="0.25">
      <c r="A745" s="26">
        <v>13</v>
      </c>
      <c r="B745" s="26" t="s">
        <v>43</v>
      </c>
      <c r="C745" s="32">
        <v>175434263322.92001</v>
      </c>
      <c r="D745" s="32">
        <v>9197592947.8400002</v>
      </c>
      <c r="E745" s="37">
        <f>SUM(C745:D745)</f>
        <v>184631856270.76001</v>
      </c>
      <c r="F745" s="32">
        <v>9516821178.3099995</v>
      </c>
      <c r="G745" s="29">
        <f t="shared" si="31"/>
        <v>194148677449.07001</v>
      </c>
    </row>
    <row r="746" spans="1:7" ht="15.75" x14ac:dyDescent="0.25">
      <c r="A746" s="26">
        <v>14</v>
      </c>
      <c r="B746" s="26" t="s">
        <v>13</v>
      </c>
      <c r="C746" s="32">
        <v>3776269951.3800001</v>
      </c>
      <c r="D746" s="32">
        <v>64311805.630000003</v>
      </c>
      <c r="E746" s="37">
        <f>SUM(C746:D746)</f>
        <v>3840581757.0100002</v>
      </c>
      <c r="F746" s="32">
        <v>173029774</v>
      </c>
      <c r="G746" s="29">
        <f t="shared" si="31"/>
        <v>4013611531.0100002</v>
      </c>
    </row>
    <row r="747" spans="1:7" ht="15.75" x14ac:dyDescent="0.25">
      <c r="A747" s="26">
        <v>15</v>
      </c>
      <c r="B747" s="26" t="s">
        <v>44</v>
      </c>
      <c r="C747" s="32">
        <v>3273245935.8099999</v>
      </c>
      <c r="D747" s="32">
        <v>82590339.299999997</v>
      </c>
      <c r="E747" s="37">
        <f>SUM(C747:D747)</f>
        <v>3355836275.1100001</v>
      </c>
      <c r="F747" s="32">
        <v>198148824.19999999</v>
      </c>
      <c r="G747" s="29">
        <f t="shared" si="31"/>
        <v>3553985099.3099999</v>
      </c>
    </row>
    <row r="748" spans="1:7" ht="15.75" x14ac:dyDescent="0.25">
      <c r="A748" s="26">
        <v>16</v>
      </c>
      <c r="B748" s="26" t="s">
        <v>45</v>
      </c>
      <c r="C748" s="32"/>
      <c r="D748" s="32"/>
      <c r="E748" s="37"/>
      <c r="F748" s="32"/>
      <c r="G748" s="29">
        <f t="shared" si="31"/>
        <v>0</v>
      </c>
    </row>
    <row r="749" spans="1:7" ht="15.75" x14ac:dyDescent="0.25">
      <c r="A749" s="26">
        <v>17</v>
      </c>
      <c r="B749" s="26" t="s">
        <v>46</v>
      </c>
      <c r="C749" s="32"/>
      <c r="D749" s="32"/>
      <c r="E749" s="37"/>
      <c r="F749" s="32"/>
      <c r="G749" s="29">
        <f t="shared" si="31"/>
        <v>0</v>
      </c>
    </row>
    <row r="750" spans="1:7" ht="15.75" x14ac:dyDescent="0.25">
      <c r="A750" s="26">
        <v>18</v>
      </c>
      <c r="B750" s="26" t="s">
        <v>47</v>
      </c>
      <c r="C750" s="32">
        <v>4981057467</v>
      </c>
      <c r="D750" s="32">
        <v>177608685</v>
      </c>
      <c r="E750" s="37">
        <f>SUM(C750:D750)</f>
        <v>5158666152</v>
      </c>
      <c r="F750" s="32">
        <v>64076781</v>
      </c>
      <c r="G750" s="29">
        <f t="shared" si="31"/>
        <v>5222742933</v>
      </c>
    </row>
    <row r="751" spans="1:7" ht="15.75" x14ac:dyDescent="0.25">
      <c r="A751" s="26">
        <v>19</v>
      </c>
      <c r="B751" s="26" t="s">
        <v>48</v>
      </c>
      <c r="C751" s="32"/>
      <c r="D751" s="32"/>
      <c r="E751" s="37"/>
      <c r="F751" s="32"/>
      <c r="G751" s="29">
        <f t="shared" si="31"/>
        <v>0</v>
      </c>
    </row>
    <row r="752" spans="1:7" ht="15.75" x14ac:dyDescent="0.25">
      <c r="A752" s="26">
        <v>20</v>
      </c>
      <c r="B752" s="26" t="s">
        <v>49</v>
      </c>
      <c r="C752" s="32"/>
      <c r="D752" s="32"/>
      <c r="E752" s="37"/>
      <c r="F752" s="32"/>
      <c r="G752" s="29">
        <f t="shared" si="31"/>
        <v>0</v>
      </c>
    </row>
    <row r="753" spans="1:7" ht="15.75" x14ac:dyDescent="0.25">
      <c r="A753" s="26">
        <v>21</v>
      </c>
      <c r="B753" s="26" t="s">
        <v>50</v>
      </c>
      <c r="C753" s="32"/>
      <c r="D753" s="32"/>
      <c r="E753" s="37"/>
      <c r="F753" s="32"/>
      <c r="G753" s="29">
        <f t="shared" si="31"/>
        <v>0</v>
      </c>
    </row>
    <row r="754" spans="1:7" ht="15.75" x14ac:dyDescent="0.25">
      <c r="A754" s="26">
        <v>22</v>
      </c>
      <c r="B754" s="26" t="s">
        <v>51</v>
      </c>
      <c r="C754" s="32"/>
      <c r="D754" s="32"/>
      <c r="E754" s="37"/>
      <c r="F754" s="32"/>
      <c r="G754" s="29">
        <f t="shared" si="31"/>
        <v>0</v>
      </c>
    </row>
    <row r="755" spans="1:7" ht="15.75" x14ac:dyDescent="0.25">
      <c r="A755" s="26">
        <v>23</v>
      </c>
      <c r="B755" s="26" t="s">
        <v>53</v>
      </c>
      <c r="C755" s="32"/>
      <c r="D755" s="32"/>
      <c r="E755" s="37"/>
      <c r="F755" s="32"/>
      <c r="G755" s="29">
        <f t="shared" si="31"/>
        <v>0</v>
      </c>
    </row>
    <row r="756" spans="1:7" ht="15.75" x14ac:dyDescent="0.25">
      <c r="A756" s="26"/>
      <c r="B756" s="33" t="s">
        <v>55</v>
      </c>
      <c r="C756" s="38">
        <f>SUM(C733:C755)</f>
        <v>257076966024.31003</v>
      </c>
      <c r="D756" s="38">
        <f>SUM(D733:D755)</f>
        <v>11085811009.469999</v>
      </c>
      <c r="E756" s="38">
        <f>SUM(C756:D756)</f>
        <v>268162777033.78003</v>
      </c>
      <c r="F756" s="38">
        <f>SUM(F733:F755)</f>
        <v>11845110889.34</v>
      </c>
      <c r="G756" s="35">
        <f>E756+F756</f>
        <v>280007887923.12006</v>
      </c>
    </row>
    <row r="757" spans="1:7" ht="15.75" x14ac:dyDescent="0.25">
      <c r="A757" s="26"/>
      <c r="B757" s="26"/>
      <c r="C757" s="26"/>
      <c r="D757" s="26"/>
      <c r="E757" s="26"/>
      <c r="F757" s="26"/>
      <c r="G757" s="26"/>
    </row>
    <row r="758" spans="1:7" ht="15.75" x14ac:dyDescent="0.25">
      <c r="A758" s="26"/>
      <c r="B758" s="63">
        <v>2016</v>
      </c>
      <c r="C758" s="63"/>
      <c r="D758" s="63"/>
      <c r="E758" s="63"/>
      <c r="F758" s="63"/>
      <c r="G758" s="63"/>
    </row>
    <row r="759" spans="1:7" ht="31.5" x14ac:dyDescent="0.25">
      <c r="A759" s="26"/>
      <c r="B759" s="26" t="s">
        <v>15</v>
      </c>
      <c r="C759" s="26" t="s">
        <v>16</v>
      </c>
      <c r="D759" s="28" t="s">
        <v>17</v>
      </c>
      <c r="E759" s="28" t="s">
        <v>18</v>
      </c>
      <c r="F759" s="28" t="s">
        <v>19</v>
      </c>
      <c r="G759" s="28" t="s">
        <v>20</v>
      </c>
    </row>
    <row r="760" spans="1:7" ht="15.75" x14ac:dyDescent="0.25">
      <c r="A760" s="26">
        <v>1</v>
      </c>
      <c r="B760" s="26" t="s">
        <v>9</v>
      </c>
      <c r="C760" s="30">
        <v>2354399198.6500001</v>
      </c>
      <c r="D760" s="30">
        <v>36178869.450000003</v>
      </c>
      <c r="E760" s="37">
        <f>SUM(C760:D760)</f>
        <v>2390578068.0999999</v>
      </c>
      <c r="F760" s="32">
        <v>98725705.680000007</v>
      </c>
      <c r="G760" s="29">
        <f t="shared" ref="G760:G782" si="32">E760+F760</f>
        <v>2489303773.7799997</v>
      </c>
    </row>
    <row r="761" spans="1:7" ht="15.75" x14ac:dyDescent="0.25">
      <c r="A761" s="26">
        <v>2</v>
      </c>
      <c r="B761" s="26" t="s">
        <v>22</v>
      </c>
      <c r="C761" s="30">
        <v>17396889077.080002</v>
      </c>
      <c r="D761" s="30">
        <v>682403520</v>
      </c>
      <c r="E761" s="37">
        <f>SUM(C761:D761)</f>
        <v>18079292597.080002</v>
      </c>
      <c r="F761" s="32">
        <v>823878862</v>
      </c>
      <c r="G761" s="29">
        <f t="shared" si="32"/>
        <v>18903171459.080002</v>
      </c>
    </row>
    <row r="762" spans="1:7" ht="15.75" x14ac:dyDescent="0.25">
      <c r="A762" s="26">
        <v>3</v>
      </c>
      <c r="B762" s="26" t="s">
        <v>23</v>
      </c>
      <c r="C762" s="26"/>
      <c r="D762" s="32"/>
      <c r="E762" s="37"/>
      <c r="F762" s="32"/>
      <c r="G762" s="29">
        <f t="shared" si="32"/>
        <v>0</v>
      </c>
    </row>
    <row r="763" spans="1:7" ht="15.75" x14ac:dyDescent="0.25">
      <c r="A763" s="26">
        <v>4</v>
      </c>
      <c r="B763" s="26" t="s">
        <v>24</v>
      </c>
      <c r="C763" s="30">
        <v>4012419614.2399998</v>
      </c>
      <c r="D763" s="32">
        <v>727724477.32000005</v>
      </c>
      <c r="E763" s="37">
        <f t="shared" ref="E763:E779" si="33">SUM(C763:D763)</f>
        <v>4740144091.5599995</v>
      </c>
      <c r="F763" s="32">
        <v>91976874.590000004</v>
      </c>
      <c r="G763" s="29">
        <f t="shared" si="32"/>
        <v>4832120966.1499996</v>
      </c>
    </row>
    <row r="764" spans="1:7" ht="15.75" x14ac:dyDescent="0.25">
      <c r="A764" s="26">
        <v>5</v>
      </c>
      <c r="B764" s="26" t="s">
        <v>25</v>
      </c>
      <c r="C764" s="30">
        <v>6096462562.5900002</v>
      </c>
      <c r="D764" s="30">
        <v>27510814.57</v>
      </c>
      <c r="E764" s="37">
        <f t="shared" si="33"/>
        <v>6123973377.1599998</v>
      </c>
      <c r="F764" s="32">
        <v>30376500</v>
      </c>
      <c r="G764" s="29">
        <f t="shared" si="32"/>
        <v>6154349877.1599998</v>
      </c>
    </row>
    <row r="765" spans="1:7" ht="15.75" x14ac:dyDescent="0.25">
      <c r="A765" s="26">
        <v>6</v>
      </c>
      <c r="B765" s="26" t="s">
        <v>26</v>
      </c>
      <c r="C765" s="30">
        <v>4554277970.7700005</v>
      </c>
      <c r="D765" s="30">
        <v>842724590.01999998</v>
      </c>
      <c r="E765" s="37">
        <f t="shared" si="33"/>
        <v>5397002560.7900009</v>
      </c>
      <c r="F765" s="32">
        <v>236187529.77000001</v>
      </c>
      <c r="G765" s="29">
        <f t="shared" si="32"/>
        <v>5633190090.5600014</v>
      </c>
    </row>
    <row r="766" spans="1:7" ht="15.75" x14ac:dyDescent="0.25">
      <c r="A766" s="26">
        <v>7</v>
      </c>
      <c r="B766" s="26" t="s">
        <v>28</v>
      </c>
      <c r="C766" s="30">
        <v>5460805584.6400003</v>
      </c>
      <c r="D766" s="30">
        <v>206937064.13</v>
      </c>
      <c r="E766" s="37">
        <f t="shared" si="33"/>
        <v>5667742648.7700005</v>
      </c>
      <c r="F766" s="32">
        <v>831114103.80999994</v>
      </c>
      <c r="G766" s="29">
        <f t="shared" si="32"/>
        <v>6498856752.5799999</v>
      </c>
    </row>
    <row r="767" spans="1:7" ht="15.75" x14ac:dyDescent="0.25">
      <c r="A767" s="26">
        <v>8</v>
      </c>
      <c r="B767" s="26" t="s">
        <v>29</v>
      </c>
      <c r="C767" s="30">
        <v>37454047442.129997</v>
      </c>
      <c r="D767" s="30">
        <v>252584080.77000001</v>
      </c>
      <c r="E767" s="37">
        <f t="shared" si="33"/>
        <v>37706631522.899994</v>
      </c>
      <c r="F767" s="32">
        <v>538166043.01999998</v>
      </c>
      <c r="G767" s="29">
        <f t="shared" si="32"/>
        <v>38244797565.919991</v>
      </c>
    </row>
    <row r="768" spans="1:7" ht="15.75" x14ac:dyDescent="0.25">
      <c r="A768" s="26">
        <v>9</v>
      </c>
      <c r="B768" s="26" t="s">
        <v>32</v>
      </c>
      <c r="C768" s="30">
        <v>1389502680.3599999</v>
      </c>
      <c r="D768" s="30">
        <v>100928692.91</v>
      </c>
      <c r="E768" s="37">
        <f t="shared" si="33"/>
        <v>1490431373.27</v>
      </c>
      <c r="F768" s="32">
        <v>82131709.670000002</v>
      </c>
      <c r="G768" s="29">
        <f t="shared" si="32"/>
        <v>1572563082.9400001</v>
      </c>
    </row>
    <row r="769" spans="1:7" ht="15.75" x14ac:dyDescent="0.25">
      <c r="A769" s="26">
        <v>10</v>
      </c>
      <c r="B769" s="26" t="s">
        <v>33</v>
      </c>
      <c r="C769" s="30">
        <v>5191494972</v>
      </c>
      <c r="D769" s="30">
        <v>62664113</v>
      </c>
      <c r="E769" s="37">
        <f t="shared" si="33"/>
        <v>5254159085</v>
      </c>
      <c r="F769" s="32">
        <v>341114263</v>
      </c>
      <c r="G769" s="29">
        <f t="shared" si="32"/>
        <v>5595273348</v>
      </c>
    </row>
    <row r="770" spans="1:7" ht="15.75" x14ac:dyDescent="0.25">
      <c r="A770" s="26">
        <v>11</v>
      </c>
      <c r="B770" s="26" t="s">
        <v>38</v>
      </c>
      <c r="C770" s="30">
        <v>10606373309.32</v>
      </c>
      <c r="D770" s="30">
        <v>1488822579.4100001</v>
      </c>
      <c r="E770" s="37">
        <f t="shared" si="33"/>
        <v>12095195888.73</v>
      </c>
      <c r="F770" s="32">
        <v>1147744251.99</v>
      </c>
      <c r="G770" s="29">
        <f t="shared" si="32"/>
        <v>13242940140.719999</v>
      </c>
    </row>
    <row r="771" spans="1:7" ht="15.75" x14ac:dyDescent="0.25">
      <c r="A771" s="26">
        <v>12</v>
      </c>
      <c r="B771" s="26" t="s">
        <v>39</v>
      </c>
      <c r="C771" s="30">
        <v>4211997049.4899998</v>
      </c>
      <c r="D771" s="30">
        <v>179563851</v>
      </c>
      <c r="E771" s="37">
        <f t="shared" si="33"/>
        <v>4391560900.4899998</v>
      </c>
      <c r="F771" s="32">
        <v>138997537.49000001</v>
      </c>
      <c r="G771" s="29">
        <f t="shared" si="32"/>
        <v>4530558437.9799995</v>
      </c>
    </row>
    <row r="772" spans="1:7" ht="15.75" x14ac:dyDescent="0.25">
      <c r="A772" s="26">
        <v>13</v>
      </c>
      <c r="B772" s="26" t="s">
        <v>43</v>
      </c>
      <c r="C772" s="30">
        <v>190659405439.32001</v>
      </c>
      <c r="D772" s="30">
        <v>10470382873.780001</v>
      </c>
      <c r="E772" s="37">
        <f t="shared" si="33"/>
        <v>201129788313.10001</v>
      </c>
      <c r="F772" s="32">
        <v>9542198759.1800003</v>
      </c>
      <c r="G772" s="29">
        <f t="shared" si="32"/>
        <v>210671987072.28</v>
      </c>
    </row>
    <row r="773" spans="1:7" ht="15.75" x14ac:dyDescent="0.25">
      <c r="A773" s="26">
        <v>14</v>
      </c>
      <c r="B773" s="26" t="s">
        <v>13</v>
      </c>
      <c r="C773" s="30">
        <v>3060230231.3099999</v>
      </c>
      <c r="D773" s="30">
        <v>5992783.3399999999</v>
      </c>
      <c r="E773" s="37">
        <f t="shared" si="33"/>
        <v>3066223014.6500001</v>
      </c>
      <c r="F773" s="32">
        <v>137461408.08000001</v>
      </c>
      <c r="G773" s="29">
        <f t="shared" si="32"/>
        <v>3203684422.73</v>
      </c>
    </row>
    <row r="774" spans="1:7" ht="15.75" x14ac:dyDescent="0.25">
      <c r="A774" s="26">
        <v>15</v>
      </c>
      <c r="B774" s="26" t="s">
        <v>44</v>
      </c>
      <c r="C774" s="30">
        <v>3519628768.3400002</v>
      </c>
      <c r="D774" s="30">
        <v>94484514.150000006</v>
      </c>
      <c r="E774" s="37">
        <f t="shared" si="33"/>
        <v>3614113282.4900002</v>
      </c>
      <c r="F774" s="32">
        <v>114199269.93000001</v>
      </c>
      <c r="G774" s="29">
        <f t="shared" si="32"/>
        <v>3728312552.4200001</v>
      </c>
    </row>
    <row r="775" spans="1:7" ht="15.75" x14ac:dyDescent="0.25">
      <c r="A775" s="26">
        <v>16</v>
      </c>
      <c r="B775" s="26" t="s">
        <v>45</v>
      </c>
      <c r="C775" s="30">
        <v>24154425790.580002</v>
      </c>
      <c r="D775" s="30">
        <v>1815798230.3099999</v>
      </c>
      <c r="E775" s="37">
        <f t="shared" si="33"/>
        <v>25970224020.890003</v>
      </c>
      <c r="F775" s="32">
        <v>364016097.5</v>
      </c>
      <c r="G775" s="29">
        <f t="shared" si="32"/>
        <v>26334240118.390003</v>
      </c>
    </row>
    <row r="776" spans="1:7" ht="15.75" x14ac:dyDescent="0.25">
      <c r="A776" s="26">
        <v>17</v>
      </c>
      <c r="B776" s="26" t="s">
        <v>46</v>
      </c>
      <c r="C776" s="30">
        <v>5253551512.3999996</v>
      </c>
      <c r="D776" s="30">
        <v>266562870.53</v>
      </c>
      <c r="E776" s="37">
        <f t="shared" si="33"/>
        <v>5520114382.9299994</v>
      </c>
      <c r="F776" s="32">
        <v>270432876.31</v>
      </c>
      <c r="G776" s="29">
        <f t="shared" si="32"/>
        <v>5790547259.2399998</v>
      </c>
    </row>
    <row r="777" spans="1:7" ht="15.75" x14ac:dyDescent="0.25">
      <c r="A777" s="26">
        <v>18</v>
      </c>
      <c r="B777" s="26" t="s">
        <v>47</v>
      </c>
      <c r="C777" s="30">
        <v>5107908276.8000002</v>
      </c>
      <c r="D777" s="30">
        <v>790904698.27999997</v>
      </c>
      <c r="E777" s="37">
        <f t="shared" si="33"/>
        <v>5898812975.0799999</v>
      </c>
      <c r="F777" s="32">
        <v>289357363.01999998</v>
      </c>
      <c r="G777" s="29">
        <f t="shared" si="32"/>
        <v>6188170338.1000004</v>
      </c>
    </row>
    <row r="778" spans="1:7" ht="15.75" x14ac:dyDescent="0.25">
      <c r="A778" s="26">
        <v>19</v>
      </c>
      <c r="B778" s="26" t="s">
        <v>48</v>
      </c>
      <c r="C778" s="30">
        <v>10524873251</v>
      </c>
      <c r="D778" s="30">
        <v>401789831</v>
      </c>
      <c r="E778" s="37">
        <f t="shared" si="33"/>
        <v>10926663082</v>
      </c>
      <c r="F778" s="32">
        <v>788111453</v>
      </c>
      <c r="G778" s="29">
        <f t="shared" si="32"/>
        <v>11714774535</v>
      </c>
    </row>
    <row r="779" spans="1:7" ht="15.75" x14ac:dyDescent="0.25">
      <c r="A779" s="26">
        <v>20</v>
      </c>
      <c r="B779" s="26" t="s">
        <v>49</v>
      </c>
      <c r="C779" s="30">
        <v>6183019229.0600004</v>
      </c>
      <c r="D779" s="32">
        <v>359658755.91000003</v>
      </c>
      <c r="E779" s="37">
        <f t="shared" si="33"/>
        <v>6542677984.9700003</v>
      </c>
      <c r="F779" s="32">
        <v>332382145</v>
      </c>
      <c r="G779" s="29">
        <f t="shared" si="32"/>
        <v>6875060129.9700003</v>
      </c>
    </row>
    <row r="780" spans="1:7" ht="15.75" x14ac:dyDescent="0.25">
      <c r="A780" s="26">
        <v>21</v>
      </c>
      <c r="B780" s="26" t="s">
        <v>50</v>
      </c>
      <c r="C780" s="26"/>
      <c r="D780" s="32"/>
      <c r="E780" s="37"/>
      <c r="F780" s="32"/>
      <c r="G780" s="29">
        <f t="shared" si="32"/>
        <v>0</v>
      </c>
    </row>
    <row r="781" spans="1:7" ht="15.75" x14ac:dyDescent="0.25">
      <c r="A781" s="26">
        <v>22</v>
      </c>
      <c r="B781" s="26" t="s">
        <v>51</v>
      </c>
      <c r="C781" s="32">
        <v>2050139742.03</v>
      </c>
      <c r="D781" s="30">
        <v>20396200</v>
      </c>
      <c r="E781" s="37">
        <f>SUM(C781:D781)</f>
        <v>2070535942.03</v>
      </c>
      <c r="F781" s="32">
        <v>24258995</v>
      </c>
      <c r="G781" s="29">
        <f t="shared" si="32"/>
        <v>2094794937.03</v>
      </c>
    </row>
    <row r="782" spans="1:7" ht="15.75" x14ac:dyDescent="0.25">
      <c r="A782" s="26">
        <v>23</v>
      </c>
      <c r="B782" s="26" t="s">
        <v>53</v>
      </c>
      <c r="C782" s="32">
        <v>1634889046.55</v>
      </c>
      <c r="D782" s="32">
        <v>5364303.88</v>
      </c>
      <c r="E782" s="37">
        <f>SUM(C782:D782)</f>
        <v>1640253350.4300001</v>
      </c>
      <c r="F782" s="32">
        <v>27894715</v>
      </c>
      <c r="G782" s="29">
        <f t="shared" si="32"/>
        <v>1668148065.4300001</v>
      </c>
    </row>
    <row r="783" spans="1:7" ht="15.75" x14ac:dyDescent="0.25">
      <c r="A783" s="26"/>
      <c r="B783" s="33" t="s">
        <v>55</v>
      </c>
      <c r="C783" s="38">
        <f>SUM(C760:C782)</f>
        <v>350876740748.6601</v>
      </c>
      <c r="D783" s="38">
        <f>SUM(D760:D782)</f>
        <v>18839377713.759998</v>
      </c>
      <c r="E783" s="38">
        <f>SUM(C783:D783)</f>
        <v>369716118462.4201</v>
      </c>
      <c r="F783" s="38">
        <f>SUM(F760:F782)</f>
        <v>16250726463.040001</v>
      </c>
      <c r="G783" s="35">
        <f>E783+F783</f>
        <v>385966844925.46008</v>
      </c>
    </row>
    <row r="784" spans="1:7" ht="15.75" x14ac:dyDescent="0.25">
      <c r="A784" s="26"/>
      <c r="B784" s="26"/>
      <c r="C784" s="26"/>
      <c r="D784" s="26"/>
      <c r="E784" s="26"/>
      <c r="F784" s="26"/>
      <c r="G784" s="26"/>
    </row>
    <row r="785" spans="1:7" ht="15.75" x14ac:dyDescent="0.25">
      <c r="A785" s="26"/>
      <c r="B785" s="63">
        <v>2017</v>
      </c>
      <c r="C785" s="63"/>
      <c r="D785" s="63"/>
      <c r="E785" s="63"/>
      <c r="F785" s="63"/>
      <c r="G785" s="63"/>
    </row>
    <row r="786" spans="1:7" ht="31.5" x14ac:dyDescent="0.25">
      <c r="A786" s="26"/>
      <c r="B786" s="26" t="s">
        <v>15</v>
      </c>
      <c r="C786" s="26" t="s">
        <v>16</v>
      </c>
      <c r="D786" s="28" t="s">
        <v>17</v>
      </c>
      <c r="E786" s="28" t="s">
        <v>18</v>
      </c>
      <c r="F786" s="28" t="s">
        <v>19</v>
      </c>
      <c r="G786" s="28" t="s">
        <v>20</v>
      </c>
    </row>
    <row r="787" spans="1:7" ht="15.75" x14ac:dyDescent="0.25">
      <c r="A787" s="26">
        <v>1</v>
      </c>
      <c r="B787" s="26" t="s">
        <v>9</v>
      </c>
      <c r="C787" s="37">
        <v>3217891982.5999999</v>
      </c>
      <c r="D787" s="32">
        <v>33162524.760000002</v>
      </c>
      <c r="E787" s="37">
        <f>SUM(C787:D787)</f>
        <v>3251054507.3600001</v>
      </c>
      <c r="F787" s="32">
        <v>121483225.13</v>
      </c>
      <c r="G787" s="29">
        <f t="shared" ref="G787:G809" si="34">E787+F787</f>
        <v>3372537732.4900002</v>
      </c>
    </row>
    <row r="788" spans="1:7" ht="15.75" x14ac:dyDescent="0.25">
      <c r="A788" s="26">
        <v>2</v>
      </c>
      <c r="B788" s="26" t="s">
        <v>22</v>
      </c>
      <c r="C788" s="30">
        <v>12460168372.530001</v>
      </c>
      <c r="D788" s="30">
        <v>181692286.40000001</v>
      </c>
      <c r="E788" s="37">
        <f>SUM(C788:D788)</f>
        <v>12641860658.93</v>
      </c>
      <c r="F788" s="32">
        <v>117201385</v>
      </c>
      <c r="G788" s="29">
        <f t="shared" si="34"/>
        <v>12759062043.93</v>
      </c>
    </row>
    <row r="789" spans="1:7" ht="15.75" x14ac:dyDescent="0.25">
      <c r="A789" s="26">
        <v>3</v>
      </c>
      <c r="B789" s="26" t="s">
        <v>23</v>
      </c>
      <c r="C789" s="26"/>
      <c r="D789" s="32"/>
      <c r="E789" s="37"/>
      <c r="F789" s="32"/>
      <c r="G789" s="29">
        <f t="shared" si="34"/>
        <v>0</v>
      </c>
    </row>
    <row r="790" spans="1:7" ht="15.75" x14ac:dyDescent="0.25">
      <c r="A790" s="26">
        <v>4</v>
      </c>
      <c r="B790" s="26" t="s">
        <v>24</v>
      </c>
      <c r="C790" s="30">
        <v>2270237253.7600002</v>
      </c>
      <c r="D790" s="32">
        <v>562587670.59000003</v>
      </c>
      <c r="E790" s="37">
        <f t="shared" ref="E790:E795" si="35">SUM(C790:D790)</f>
        <v>2832824924.3500004</v>
      </c>
      <c r="F790" s="32">
        <v>110799912.89</v>
      </c>
      <c r="G790" s="29">
        <f t="shared" si="34"/>
        <v>2943624837.2400002</v>
      </c>
    </row>
    <row r="791" spans="1:7" ht="15.75" x14ac:dyDescent="0.25">
      <c r="A791" s="26">
        <v>5</v>
      </c>
      <c r="B791" s="26" t="s">
        <v>25</v>
      </c>
      <c r="C791" s="30">
        <v>10970128112.4</v>
      </c>
      <c r="D791" s="30">
        <v>78635290.340000004</v>
      </c>
      <c r="E791" s="37">
        <f t="shared" si="35"/>
        <v>11048763402.74</v>
      </c>
      <c r="F791" s="32">
        <v>45621075</v>
      </c>
      <c r="G791" s="29">
        <f t="shared" si="34"/>
        <v>11094384477.74</v>
      </c>
    </row>
    <row r="792" spans="1:7" ht="15.75" x14ac:dyDescent="0.25">
      <c r="A792" s="26">
        <v>6</v>
      </c>
      <c r="B792" s="26" t="s">
        <v>26</v>
      </c>
      <c r="C792" s="30">
        <v>7608746946.9700003</v>
      </c>
      <c r="D792" s="30">
        <v>701623064.32000005</v>
      </c>
      <c r="E792" s="37">
        <f t="shared" si="35"/>
        <v>8310370011.29</v>
      </c>
      <c r="F792" s="32">
        <v>141692958.49000001</v>
      </c>
      <c r="G792" s="29">
        <f t="shared" si="34"/>
        <v>8452062969.7799997</v>
      </c>
    </row>
    <row r="793" spans="1:7" ht="15.75" x14ac:dyDescent="0.25">
      <c r="A793" s="26">
        <v>7</v>
      </c>
      <c r="B793" s="26" t="s">
        <v>28</v>
      </c>
      <c r="C793" s="30">
        <v>7723084488.4499998</v>
      </c>
      <c r="D793" s="32">
        <v>167698053.72</v>
      </c>
      <c r="E793" s="37">
        <f t="shared" si="35"/>
        <v>7890782542.1700001</v>
      </c>
      <c r="F793" s="32">
        <v>157181168.18000001</v>
      </c>
      <c r="G793" s="29">
        <f t="shared" si="34"/>
        <v>8047963710.3500004</v>
      </c>
    </row>
    <row r="794" spans="1:7" ht="15.75" x14ac:dyDescent="0.25">
      <c r="A794" s="26">
        <v>8</v>
      </c>
      <c r="B794" s="26" t="s">
        <v>29</v>
      </c>
      <c r="C794" s="30">
        <v>39305770446.5</v>
      </c>
      <c r="D794" s="30">
        <v>326964900.38999999</v>
      </c>
      <c r="E794" s="37">
        <f t="shared" si="35"/>
        <v>39632735346.889999</v>
      </c>
      <c r="F794" s="32">
        <v>466414268</v>
      </c>
      <c r="G794" s="29">
        <f t="shared" si="34"/>
        <v>40099149614.889999</v>
      </c>
    </row>
    <row r="795" spans="1:7" ht="15.75" x14ac:dyDescent="0.25">
      <c r="A795" s="26">
        <v>9</v>
      </c>
      <c r="B795" s="26" t="s">
        <v>32</v>
      </c>
      <c r="C795" s="30">
        <v>3303282366.1399999</v>
      </c>
      <c r="D795" s="30">
        <v>173217961.47</v>
      </c>
      <c r="E795" s="37">
        <f t="shared" si="35"/>
        <v>3476500327.6099997</v>
      </c>
      <c r="F795" s="32">
        <v>102918271.73999999</v>
      </c>
      <c r="G795" s="29">
        <f t="shared" si="34"/>
        <v>3579418599.3499994</v>
      </c>
    </row>
    <row r="796" spans="1:7" ht="15.75" x14ac:dyDescent="0.25">
      <c r="A796" s="26">
        <v>10</v>
      </c>
      <c r="B796" s="26" t="s">
        <v>33</v>
      </c>
      <c r="C796" s="26"/>
      <c r="D796" s="32"/>
      <c r="E796" s="37"/>
      <c r="F796" s="32"/>
      <c r="G796" s="29">
        <f t="shared" si="34"/>
        <v>0</v>
      </c>
    </row>
    <row r="797" spans="1:7" ht="15.75" x14ac:dyDescent="0.25">
      <c r="A797" s="26">
        <v>11</v>
      </c>
      <c r="B797" s="26" t="s">
        <v>38</v>
      </c>
      <c r="C797" s="30">
        <v>13088966126.33</v>
      </c>
      <c r="D797" s="30">
        <v>440220431.19999999</v>
      </c>
      <c r="E797" s="37">
        <f t="shared" ref="E797:E803" si="36">SUM(C797:D797)</f>
        <v>13529186557.530001</v>
      </c>
      <c r="F797" s="32">
        <v>1296097377.9400001</v>
      </c>
      <c r="G797" s="29">
        <f t="shared" si="34"/>
        <v>14825283935.470001</v>
      </c>
    </row>
    <row r="798" spans="1:7" ht="15.75" x14ac:dyDescent="0.25">
      <c r="A798" s="26">
        <v>12</v>
      </c>
      <c r="B798" s="26" t="s">
        <v>39</v>
      </c>
      <c r="C798" s="30">
        <v>4804031610.6700001</v>
      </c>
      <c r="D798" s="30">
        <v>253918833.94</v>
      </c>
      <c r="E798" s="37">
        <f t="shared" si="36"/>
        <v>5057950444.6099997</v>
      </c>
      <c r="F798" s="32">
        <v>91931749.640000001</v>
      </c>
      <c r="G798" s="29">
        <f t="shared" si="34"/>
        <v>5149882194.25</v>
      </c>
    </row>
    <row r="799" spans="1:7" ht="15.75" x14ac:dyDescent="0.25">
      <c r="A799" s="26">
        <v>13</v>
      </c>
      <c r="B799" s="26" t="s">
        <v>43</v>
      </c>
      <c r="C799" s="32">
        <v>211426842170.19</v>
      </c>
      <c r="D799" s="32">
        <v>11054471474.030001</v>
      </c>
      <c r="E799" s="37">
        <f t="shared" si="36"/>
        <v>222481313644.22</v>
      </c>
      <c r="F799" s="32">
        <v>7196081805.7399998</v>
      </c>
      <c r="G799" s="29">
        <f t="shared" si="34"/>
        <v>229677395449.95999</v>
      </c>
    </row>
    <row r="800" spans="1:7" ht="15.75" x14ac:dyDescent="0.25">
      <c r="A800" s="26">
        <v>14</v>
      </c>
      <c r="B800" s="26" t="s">
        <v>13</v>
      </c>
      <c r="C800" s="32">
        <v>5880899296.79</v>
      </c>
      <c r="D800" s="30">
        <v>35887093.189999998</v>
      </c>
      <c r="E800" s="37">
        <f t="shared" si="36"/>
        <v>5916786389.9799995</v>
      </c>
      <c r="F800" s="32">
        <v>133440785</v>
      </c>
      <c r="G800" s="29">
        <f t="shared" si="34"/>
        <v>6050227174.9799995</v>
      </c>
    </row>
    <row r="801" spans="1:7" ht="15.75" x14ac:dyDescent="0.25">
      <c r="A801" s="26">
        <v>15</v>
      </c>
      <c r="B801" s="26" t="s">
        <v>44</v>
      </c>
      <c r="C801" s="32">
        <v>4067098170.6199999</v>
      </c>
      <c r="D801" s="32">
        <v>79596384.090000004</v>
      </c>
      <c r="E801" s="37">
        <f t="shared" si="36"/>
        <v>4146694554.71</v>
      </c>
      <c r="F801" s="32">
        <v>329948639.91000003</v>
      </c>
      <c r="G801" s="29">
        <f t="shared" si="34"/>
        <v>4476643194.6199999</v>
      </c>
    </row>
    <row r="802" spans="1:7" ht="15.75" x14ac:dyDescent="0.25">
      <c r="A802" s="26">
        <v>16</v>
      </c>
      <c r="B802" s="26" t="s">
        <v>45</v>
      </c>
      <c r="C802" s="32">
        <v>33387309172.869999</v>
      </c>
      <c r="D802" s="32">
        <v>6599073758.8800001</v>
      </c>
      <c r="E802" s="37">
        <f t="shared" si="36"/>
        <v>39986382931.75</v>
      </c>
      <c r="F802" s="32">
        <v>1173674773.01</v>
      </c>
      <c r="G802" s="29">
        <f t="shared" si="34"/>
        <v>41160057704.760002</v>
      </c>
    </row>
    <row r="803" spans="1:7" ht="15.75" x14ac:dyDescent="0.25">
      <c r="A803" s="26">
        <v>17</v>
      </c>
      <c r="B803" s="26" t="s">
        <v>46</v>
      </c>
      <c r="C803" s="32">
        <v>6241334044.5699997</v>
      </c>
      <c r="D803" s="32">
        <v>360317690.54000002</v>
      </c>
      <c r="E803" s="37">
        <f t="shared" si="36"/>
        <v>6601651735.1099997</v>
      </c>
      <c r="F803" s="32">
        <v>245262830.63</v>
      </c>
      <c r="G803" s="29">
        <f t="shared" si="34"/>
        <v>6846914565.7399998</v>
      </c>
    </row>
    <row r="804" spans="1:7" ht="15.75" x14ac:dyDescent="0.25">
      <c r="A804" s="26">
        <v>18</v>
      </c>
      <c r="B804" s="26" t="s">
        <v>47</v>
      </c>
      <c r="C804" s="32"/>
      <c r="D804" s="32"/>
      <c r="E804" s="37"/>
      <c r="F804" s="32"/>
      <c r="G804" s="29">
        <f t="shared" si="34"/>
        <v>0</v>
      </c>
    </row>
    <row r="805" spans="1:7" ht="15.75" x14ac:dyDescent="0.25">
      <c r="A805" s="26">
        <v>19</v>
      </c>
      <c r="B805" s="26" t="s">
        <v>48</v>
      </c>
      <c r="C805" s="32">
        <v>12917956306.24</v>
      </c>
      <c r="D805" s="32">
        <v>610344670.55999994</v>
      </c>
      <c r="E805" s="37">
        <f>SUM(C805:D805)</f>
        <v>13528300976.799999</v>
      </c>
      <c r="F805" s="32"/>
      <c r="G805" s="29">
        <f t="shared" si="34"/>
        <v>13528300976.799999</v>
      </c>
    </row>
    <row r="806" spans="1:7" ht="15.75" x14ac:dyDescent="0.25">
      <c r="A806" s="26">
        <v>20</v>
      </c>
      <c r="B806" s="26" t="s">
        <v>49</v>
      </c>
      <c r="C806" s="32">
        <v>6767715494.8999996</v>
      </c>
      <c r="D806" s="32">
        <v>180522560.38</v>
      </c>
      <c r="E806" s="37">
        <f>SUM(C806:D806)</f>
        <v>6948238055.2799997</v>
      </c>
      <c r="F806" s="32">
        <v>319467118.64999998</v>
      </c>
      <c r="G806" s="29">
        <f t="shared" si="34"/>
        <v>7267705173.9299994</v>
      </c>
    </row>
    <row r="807" spans="1:7" ht="15.75" x14ac:dyDescent="0.25">
      <c r="A807" s="26">
        <v>21</v>
      </c>
      <c r="B807" s="26" t="s">
        <v>50</v>
      </c>
      <c r="C807" s="32"/>
      <c r="D807" s="32"/>
      <c r="E807" s="37"/>
      <c r="F807" s="32"/>
      <c r="G807" s="29">
        <f t="shared" si="34"/>
        <v>0</v>
      </c>
    </row>
    <row r="808" spans="1:7" ht="15.75" x14ac:dyDescent="0.25">
      <c r="A808" s="26">
        <v>22</v>
      </c>
      <c r="B808" s="26" t="s">
        <v>51</v>
      </c>
      <c r="C808" s="32">
        <v>5852478644.6000004</v>
      </c>
      <c r="D808" s="32">
        <v>543446358.98000002</v>
      </c>
      <c r="E808" s="37">
        <f>SUM(C808:D808)</f>
        <v>6395925003.5799999</v>
      </c>
      <c r="F808" s="32">
        <v>25836030</v>
      </c>
      <c r="G808" s="29">
        <f t="shared" si="34"/>
        <v>6421761033.5799999</v>
      </c>
    </row>
    <row r="809" spans="1:7" ht="15.75" x14ac:dyDescent="0.25">
      <c r="A809" s="26">
        <v>23</v>
      </c>
      <c r="B809" s="26" t="s">
        <v>53</v>
      </c>
      <c r="C809" s="32"/>
      <c r="D809" s="32"/>
      <c r="E809" s="37"/>
      <c r="F809" s="32"/>
      <c r="G809" s="29">
        <f t="shared" si="34"/>
        <v>0</v>
      </c>
    </row>
    <row r="810" spans="1:7" ht="15.75" x14ac:dyDescent="0.25">
      <c r="A810" s="26"/>
      <c r="B810" s="33" t="s">
        <v>55</v>
      </c>
      <c r="C810" s="38">
        <f>SUM(C787:C809)</f>
        <v>391293941007.12994</v>
      </c>
      <c r="D810" s="38">
        <f>SUM(D787:D809)</f>
        <v>22383381007.780003</v>
      </c>
      <c r="E810" s="38">
        <f>SUM(C810:D810)</f>
        <v>413677322014.90997</v>
      </c>
      <c r="F810" s="38">
        <f>SUM(F787:F809)</f>
        <v>12075053374.949999</v>
      </c>
      <c r="G810" s="35">
        <f>E810+F810</f>
        <v>425752375389.85999</v>
      </c>
    </row>
    <row r="811" spans="1:7" ht="15.75" x14ac:dyDescent="0.25">
      <c r="A811" s="26"/>
      <c r="B811" s="26"/>
      <c r="C811" s="26"/>
      <c r="D811" s="26"/>
      <c r="E811" s="26"/>
      <c r="F811" s="26"/>
      <c r="G811" s="26"/>
    </row>
    <row r="812" spans="1:7" ht="15.75" x14ac:dyDescent="0.25">
      <c r="A812" s="26"/>
      <c r="B812" s="63">
        <v>2018</v>
      </c>
      <c r="C812" s="63"/>
      <c r="D812" s="63"/>
      <c r="E812" s="63"/>
      <c r="F812" s="63"/>
      <c r="G812" s="63"/>
    </row>
    <row r="813" spans="1:7" ht="31.5" x14ac:dyDescent="0.25">
      <c r="A813" s="26"/>
      <c r="B813" s="26" t="s">
        <v>15</v>
      </c>
      <c r="C813" s="26" t="s">
        <v>16</v>
      </c>
      <c r="D813" s="28" t="s">
        <v>17</v>
      </c>
      <c r="E813" s="28" t="s">
        <v>18</v>
      </c>
      <c r="F813" s="28" t="s">
        <v>19</v>
      </c>
      <c r="G813" s="28" t="s">
        <v>20</v>
      </c>
    </row>
    <row r="814" spans="1:7" ht="15.75" x14ac:dyDescent="0.25">
      <c r="A814" s="26">
        <v>1</v>
      </c>
      <c r="B814" s="26" t="s">
        <v>9</v>
      </c>
      <c r="C814" s="37">
        <v>3929964737.77</v>
      </c>
      <c r="D814" s="32">
        <v>90597288.310000002</v>
      </c>
      <c r="E814" s="37">
        <f t="shared" ref="E814:E837" si="37">SUM(C814:D814)</f>
        <v>4020562026.0799999</v>
      </c>
      <c r="F814" s="32">
        <v>106606887.7</v>
      </c>
      <c r="G814" s="29">
        <f t="shared" ref="G814:G836" si="38">E814+F814</f>
        <v>4127168913.7799997</v>
      </c>
    </row>
    <row r="815" spans="1:7" ht="15.75" x14ac:dyDescent="0.25">
      <c r="A815" s="26">
        <v>2</v>
      </c>
      <c r="B815" s="26" t="s">
        <v>22</v>
      </c>
      <c r="C815" s="30">
        <v>17646936782.240002</v>
      </c>
      <c r="D815" s="30">
        <v>207787643.50999999</v>
      </c>
      <c r="E815" s="37">
        <f t="shared" si="37"/>
        <v>17854724425.75</v>
      </c>
      <c r="F815" s="32">
        <v>319877625</v>
      </c>
      <c r="G815" s="29">
        <f t="shared" si="38"/>
        <v>18174602050.75</v>
      </c>
    </row>
    <row r="816" spans="1:7" ht="15.75" x14ac:dyDescent="0.25">
      <c r="A816" s="26">
        <v>3</v>
      </c>
      <c r="B816" s="26" t="s">
        <v>23</v>
      </c>
      <c r="C816" s="30">
        <v>8894893799.9699993</v>
      </c>
      <c r="D816" s="32">
        <v>822742344.00999999</v>
      </c>
      <c r="E816" s="37">
        <f t="shared" si="37"/>
        <v>9717636143.9799995</v>
      </c>
      <c r="F816" s="32">
        <v>640330700</v>
      </c>
      <c r="G816" s="29">
        <f t="shared" si="38"/>
        <v>10357966843.98</v>
      </c>
    </row>
    <row r="817" spans="1:7" ht="15.75" x14ac:dyDescent="0.25">
      <c r="A817" s="26">
        <v>4</v>
      </c>
      <c r="B817" s="26" t="s">
        <v>24</v>
      </c>
      <c r="C817" s="30">
        <v>7422447630.9899998</v>
      </c>
      <c r="D817" s="32">
        <v>232827524.31</v>
      </c>
      <c r="E817" s="37">
        <f t="shared" si="37"/>
        <v>7655275155.3000002</v>
      </c>
      <c r="F817" s="32">
        <v>257830350.75999999</v>
      </c>
      <c r="G817" s="29">
        <f t="shared" si="38"/>
        <v>7913105506.0600004</v>
      </c>
    </row>
    <row r="818" spans="1:7" ht="15.75" x14ac:dyDescent="0.25">
      <c r="A818" s="26">
        <v>5</v>
      </c>
      <c r="B818" s="26" t="s">
        <v>25</v>
      </c>
      <c r="C818" s="30">
        <v>11313020578.25</v>
      </c>
      <c r="D818" s="30">
        <v>102485376.88</v>
      </c>
      <c r="E818" s="37">
        <f t="shared" si="37"/>
        <v>11415505955.129999</v>
      </c>
      <c r="F818" s="32">
        <v>39147071.859999999</v>
      </c>
      <c r="G818" s="29">
        <f t="shared" si="38"/>
        <v>11454653026.99</v>
      </c>
    </row>
    <row r="819" spans="1:7" ht="15.75" x14ac:dyDescent="0.25">
      <c r="A819" s="26">
        <v>6</v>
      </c>
      <c r="B819" s="26" t="s">
        <v>26</v>
      </c>
      <c r="C819" s="30">
        <v>7964760000.6999998</v>
      </c>
      <c r="D819" s="30">
        <v>464548580.06999999</v>
      </c>
      <c r="E819" s="37">
        <f t="shared" si="37"/>
        <v>8429308580.7699995</v>
      </c>
      <c r="F819" s="32">
        <v>156486250.05000001</v>
      </c>
      <c r="G819" s="29">
        <f t="shared" si="38"/>
        <v>8585794830.8199997</v>
      </c>
    </row>
    <row r="820" spans="1:7" ht="15.75" x14ac:dyDescent="0.25">
      <c r="A820" s="26">
        <v>7</v>
      </c>
      <c r="B820" s="26" t="s">
        <v>28</v>
      </c>
      <c r="C820" s="30">
        <v>7969863557.7799997</v>
      </c>
      <c r="D820" s="32">
        <v>168412267.91</v>
      </c>
      <c r="E820" s="37">
        <f t="shared" si="37"/>
        <v>8138275825.6899996</v>
      </c>
      <c r="F820" s="32">
        <v>1017912426.73</v>
      </c>
      <c r="G820" s="29">
        <f t="shared" si="38"/>
        <v>9156188252.4200001</v>
      </c>
    </row>
    <row r="821" spans="1:7" ht="15.75" x14ac:dyDescent="0.25">
      <c r="A821" s="26">
        <v>8</v>
      </c>
      <c r="B821" s="26" t="s">
        <v>29</v>
      </c>
      <c r="C821" s="30">
        <v>42308208426.190002</v>
      </c>
      <c r="D821" s="30">
        <v>426431409.57999998</v>
      </c>
      <c r="E821" s="37">
        <f t="shared" si="37"/>
        <v>42734639835.770004</v>
      </c>
      <c r="F821" s="32">
        <v>536236377.99000001</v>
      </c>
      <c r="G821" s="29">
        <f t="shared" si="38"/>
        <v>43270876213.760002</v>
      </c>
    </row>
    <row r="822" spans="1:7" ht="15.75" x14ac:dyDescent="0.25">
      <c r="A822" s="26">
        <v>9</v>
      </c>
      <c r="B822" s="26" t="s">
        <v>32</v>
      </c>
      <c r="C822" s="30">
        <v>4149195425.6900001</v>
      </c>
      <c r="D822" s="30">
        <v>163583025.97</v>
      </c>
      <c r="E822" s="37">
        <f t="shared" si="37"/>
        <v>4312778451.6599998</v>
      </c>
      <c r="F822" s="32">
        <v>123976484.81</v>
      </c>
      <c r="G822" s="29">
        <f t="shared" si="38"/>
        <v>4436754936.4700003</v>
      </c>
    </row>
    <row r="823" spans="1:7" ht="15.75" x14ac:dyDescent="0.25">
      <c r="A823" s="26">
        <v>10</v>
      </c>
      <c r="B823" s="26" t="s">
        <v>33</v>
      </c>
      <c r="C823" s="30">
        <v>9155530851</v>
      </c>
      <c r="D823" s="32">
        <v>188601426</v>
      </c>
      <c r="E823" s="37">
        <f t="shared" si="37"/>
        <v>9344132277</v>
      </c>
      <c r="F823" s="32">
        <v>528712562</v>
      </c>
      <c r="G823" s="29">
        <f t="shared" si="38"/>
        <v>9872844839</v>
      </c>
    </row>
    <row r="824" spans="1:7" ht="15.75" x14ac:dyDescent="0.25">
      <c r="A824" s="26">
        <v>11</v>
      </c>
      <c r="B824" s="26" t="s">
        <v>38</v>
      </c>
      <c r="C824" s="30">
        <v>14903246555.59</v>
      </c>
      <c r="D824" s="30">
        <v>1650541182.6099999</v>
      </c>
      <c r="E824" s="37">
        <f t="shared" si="37"/>
        <v>16553787738.200001</v>
      </c>
      <c r="F824" s="32">
        <v>1655110275.6900001</v>
      </c>
      <c r="G824" s="29">
        <f t="shared" si="38"/>
        <v>18208898013.889999</v>
      </c>
    </row>
    <row r="825" spans="1:7" ht="15.75" x14ac:dyDescent="0.25">
      <c r="A825" s="26">
        <v>12</v>
      </c>
      <c r="B825" s="26" t="s">
        <v>39</v>
      </c>
      <c r="C825" s="30">
        <v>5258646653</v>
      </c>
      <c r="D825" s="30">
        <v>315729254</v>
      </c>
      <c r="E825" s="37">
        <f t="shared" si="37"/>
        <v>5574375907</v>
      </c>
      <c r="F825" s="32">
        <v>121037115</v>
      </c>
      <c r="G825" s="29">
        <f t="shared" si="38"/>
        <v>5695413022</v>
      </c>
    </row>
    <row r="826" spans="1:7" ht="15.75" x14ac:dyDescent="0.25">
      <c r="A826" s="26">
        <v>13</v>
      </c>
      <c r="B826" s="26" t="s">
        <v>43</v>
      </c>
      <c r="C826" s="32">
        <v>239447662835.79999</v>
      </c>
      <c r="D826" s="32">
        <v>16074065564.049999</v>
      </c>
      <c r="E826" s="37">
        <f t="shared" si="37"/>
        <v>255521728399.84998</v>
      </c>
      <c r="F826" s="32">
        <v>9281240717.8400002</v>
      </c>
      <c r="G826" s="29">
        <f t="shared" si="38"/>
        <v>264802969117.68997</v>
      </c>
    </row>
    <row r="827" spans="1:7" ht="15.75" x14ac:dyDescent="0.25">
      <c r="A827" s="26">
        <v>14</v>
      </c>
      <c r="B827" s="26" t="s">
        <v>13</v>
      </c>
      <c r="C827" s="32">
        <v>6664473705.6000004</v>
      </c>
      <c r="D827" s="30">
        <v>45881953.799999997</v>
      </c>
      <c r="E827" s="37">
        <f t="shared" si="37"/>
        <v>6710355659.4000006</v>
      </c>
      <c r="F827" s="32">
        <v>166379623.25</v>
      </c>
      <c r="G827" s="29">
        <f t="shared" si="38"/>
        <v>6876735282.6500006</v>
      </c>
    </row>
    <row r="828" spans="1:7" ht="15.75" x14ac:dyDescent="0.25">
      <c r="A828" s="26">
        <v>15</v>
      </c>
      <c r="B828" s="26" t="s">
        <v>44</v>
      </c>
      <c r="C828" s="32">
        <v>8140882536.8999996</v>
      </c>
      <c r="D828" s="32">
        <v>349603451.17000002</v>
      </c>
      <c r="E828" s="37">
        <f t="shared" si="37"/>
        <v>8490485988.0699997</v>
      </c>
      <c r="F828" s="32">
        <v>179037878.00999999</v>
      </c>
      <c r="G828" s="29">
        <f t="shared" si="38"/>
        <v>8669523866.0799999</v>
      </c>
    </row>
    <row r="829" spans="1:7" ht="15.75" x14ac:dyDescent="0.25">
      <c r="A829" s="26">
        <v>16</v>
      </c>
      <c r="B829" s="26" t="s">
        <v>45</v>
      </c>
      <c r="C829" s="32">
        <v>37873799416.989998</v>
      </c>
      <c r="D829" s="32">
        <v>5139066487.3999996</v>
      </c>
      <c r="E829" s="37">
        <f t="shared" si="37"/>
        <v>43012865904.389999</v>
      </c>
      <c r="F829" s="32">
        <v>1605493443.1400001</v>
      </c>
      <c r="G829" s="29">
        <f t="shared" si="38"/>
        <v>44618359347.529999</v>
      </c>
    </row>
    <row r="830" spans="1:7" ht="15.75" x14ac:dyDescent="0.25">
      <c r="A830" s="26">
        <v>17</v>
      </c>
      <c r="B830" s="26" t="s">
        <v>46</v>
      </c>
      <c r="C830" s="32">
        <v>8773235465.9899998</v>
      </c>
      <c r="D830" s="32">
        <v>519611358.75</v>
      </c>
      <c r="E830" s="37">
        <f t="shared" si="37"/>
        <v>9292846824.7399998</v>
      </c>
      <c r="F830" s="32">
        <v>656726912.26999998</v>
      </c>
      <c r="G830" s="29">
        <f t="shared" si="38"/>
        <v>9949573737.0100002</v>
      </c>
    </row>
    <row r="831" spans="1:7" ht="15.75" x14ac:dyDescent="0.25">
      <c r="A831" s="26">
        <v>18</v>
      </c>
      <c r="B831" s="26" t="s">
        <v>47</v>
      </c>
      <c r="C831" s="32">
        <v>6246936579.5299997</v>
      </c>
      <c r="D831" s="32">
        <v>787915222.58000004</v>
      </c>
      <c r="E831" s="37">
        <f t="shared" si="37"/>
        <v>7034851802.1099997</v>
      </c>
      <c r="F831" s="32">
        <v>206616266.53</v>
      </c>
      <c r="G831" s="29">
        <f t="shared" si="38"/>
        <v>7241468068.6399994</v>
      </c>
    </row>
    <row r="832" spans="1:7" ht="15.75" x14ac:dyDescent="0.25">
      <c r="A832" s="26">
        <v>19</v>
      </c>
      <c r="B832" s="26" t="s">
        <v>48</v>
      </c>
      <c r="C832" s="32">
        <v>12529761756.92</v>
      </c>
      <c r="D832" s="32">
        <v>3586341575.2600002</v>
      </c>
      <c r="E832" s="37">
        <f t="shared" si="37"/>
        <v>16116103332.18</v>
      </c>
      <c r="F832" s="32">
        <v>572920338.40999997</v>
      </c>
      <c r="G832" s="29">
        <f t="shared" si="38"/>
        <v>16689023670.59</v>
      </c>
    </row>
    <row r="833" spans="1:7" ht="15.75" x14ac:dyDescent="0.25">
      <c r="A833" s="26">
        <v>20</v>
      </c>
      <c r="B833" s="26" t="s">
        <v>49</v>
      </c>
      <c r="C833" s="32">
        <v>6416505782.8999996</v>
      </c>
      <c r="D833" s="32">
        <v>95873914.030000001</v>
      </c>
      <c r="E833" s="37">
        <f t="shared" si="37"/>
        <v>6512379696.9299994</v>
      </c>
      <c r="F833" s="32">
        <v>364401072.63</v>
      </c>
      <c r="G833" s="29">
        <f t="shared" si="38"/>
        <v>6876780769.5599995</v>
      </c>
    </row>
    <row r="834" spans="1:7" ht="15.75" x14ac:dyDescent="0.25">
      <c r="A834" s="26">
        <v>21</v>
      </c>
      <c r="B834" s="26" t="s">
        <v>50</v>
      </c>
      <c r="C834" s="32">
        <v>57101624159.720001</v>
      </c>
      <c r="D834" s="32">
        <v>551631988.75</v>
      </c>
      <c r="E834" s="37">
        <f t="shared" si="37"/>
        <v>57653256148.470001</v>
      </c>
      <c r="F834" s="32">
        <v>195383816.03</v>
      </c>
      <c r="G834" s="29">
        <f t="shared" si="38"/>
        <v>57848639964.5</v>
      </c>
    </row>
    <row r="835" spans="1:7" ht="15.75" x14ac:dyDescent="0.25">
      <c r="A835" s="26">
        <v>22</v>
      </c>
      <c r="B835" s="26" t="s">
        <v>51</v>
      </c>
      <c r="C835" s="32">
        <v>8594939362.9500008</v>
      </c>
      <c r="D835" s="32">
        <v>546142152.32000005</v>
      </c>
      <c r="E835" s="37">
        <f t="shared" si="37"/>
        <v>9141081515.2700005</v>
      </c>
      <c r="F835" s="32">
        <v>67209640</v>
      </c>
      <c r="G835" s="29">
        <f t="shared" si="38"/>
        <v>9208291155.2700005</v>
      </c>
    </row>
    <row r="836" spans="1:7" ht="15.75" x14ac:dyDescent="0.25">
      <c r="A836" s="26">
        <v>23</v>
      </c>
      <c r="B836" s="26" t="s">
        <v>53</v>
      </c>
      <c r="C836" s="32">
        <v>2176889019.2800002</v>
      </c>
      <c r="D836" s="32">
        <v>3405945.58</v>
      </c>
      <c r="E836" s="37">
        <f t="shared" si="37"/>
        <v>2180294964.8600001</v>
      </c>
      <c r="F836" s="32">
        <v>61200145.649999999</v>
      </c>
      <c r="G836" s="29">
        <f t="shared" si="38"/>
        <v>2241495110.5100002</v>
      </c>
    </row>
    <row r="837" spans="1:7" ht="15.75" x14ac:dyDescent="0.25">
      <c r="A837" s="26"/>
      <c r="B837" s="33" t="s">
        <v>55</v>
      </c>
      <c r="C837" s="38">
        <f>SUM(C814:C836)</f>
        <v>534883425621.75006</v>
      </c>
      <c r="D837" s="38">
        <f>SUM(D814:D836)</f>
        <v>32533826936.849998</v>
      </c>
      <c r="E837" s="38">
        <f t="shared" si="37"/>
        <v>567417252558.6001</v>
      </c>
      <c r="F837" s="38">
        <f>SUM(F814:F836)</f>
        <v>18859873981.349998</v>
      </c>
      <c r="G837" s="35">
        <f>E837+F837</f>
        <v>586277126539.95007</v>
      </c>
    </row>
    <row r="838" spans="1:7" ht="15.75" x14ac:dyDescent="0.25">
      <c r="A838" s="26"/>
      <c r="B838" s="26"/>
      <c r="C838" s="26"/>
      <c r="D838" s="26"/>
      <c r="E838" s="26"/>
      <c r="F838" s="26"/>
      <c r="G838" s="26"/>
    </row>
    <row r="839" spans="1:7" ht="15.75" x14ac:dyDescent="0.25">
      <c r="A839" s="26"/>
      <c r="B839" s="63">
        <v>2019</v>
      </c>
      <c r="C839" s="63"/>
      <c r="D839" s="63"/>
      <c r="E839" s="63"/>
      <c r="F839" s="63"/>
      <c r="G839" s="63"/>
    </row>
    <row r="840" spans="1:7" ht="31.5" x14ac:dyDescent="0.25">
      <c r="A840" s="26"/>
      <c r="B840" s="26" t="s">
        <v>15</v>
      </c>
      <c r="C840" s="26" t="s">
        <v>16</v>
      </c>
      <c r="D840" s="28" t="s">
        <v>17</v>
      </c>
      <c r="E840" s="28" t="s">
        <v>18</v>
      </c>
      <c r="F840" s="28" t="s">
        <v>19</v>
      </c>
      <c r="G840" s="28" t="s">
        <v>20</v>
      </c>
    </row>
    <row r="841" spans="1:7" ht="15.75" x14ac:dyDescent="0.25">
      <c r="A841" s="26">
        <v>1</v>
      </c>
      <c r="B841" s="26" t="s">
        <v>9</v>
      </c>
      <c r="C841" s="30">
        <v>5751781494.6199999</v>
      </c>
      <c r="D841" s="30">
        <v>118856369.7</v>
      </c>
      <c r="E841" s="37">
        <f t="shared" ref="E841:E864" si="39">SUM(C841:D841)</f>
        <v>5870637864.3199997</v>
      </c>
      <c r="F841" s="30">
        <v>249593415</v>
      </c>
      <c r="G841" s="29">
        <f t="shared" ref="G841:G863" si="40">E841+F841</f>
        <v>6120231279.3199997</v>
      </c>
    </row>
    <row r="842" spans="1:7" ht="15.75" x14ac:dyDescent="0.25">
      <c r="A842" s="26">
        <v>2</v>
      </c>
      <c r="B842" s="26" t="s">
        <v>22</v>
      </c>
      <c r="C842" s="30">
        <v>24640620075.970001</v>
      </c>
      <c r="D842" s="30">
        <v>282115834.06999999</v>
      </c>
      <c r="E842" s="37">
        <f t="shared" si="39"/>
        <v>24922735910.040001</v>
      </c>
      <c r="F842" s="30">
        <v>380133180</v>
      </c>
      <c r="G842" s="29">
        <f t="shared" si="40"/>
        <v>25302869090.040001</v>
      </c>
    </row>
    <row r="843" spans="1:7" ht="15.75" x14ac:dyDescent="0.25">
      <c r="A843" s="26">
        <v>3</v>
      </c>
      <c r="B843" s="26" t="s">
        <v>23</v>
      </c>
      <c r="C843" s="30">
        <v>11186201113.59</v>
      </c>
      <c r="D843" s="30">
        <v>679424931.29999995</v>
      </c>
      <c r="E843" s="37">
        <f t="shared" si="39"/>
        <v>11865626044.889999</v>
      </c>
      <c r="F843" s="30">
        <v>712261535</v>
      </c>
      <c r="G843" s="29">
        <f t="shared" si="40"/>
        <v>12577887579.889999</v>
      </c>
    </row>
    <row r="844" spans="1:7" ht="15.75" x14ac:dyDescent="0.25">
      <c r="A844" s="26">
        <v>4</v>
      </c>
      <c r="B844" s="26" t="s">
        <v>24</v>
      </c>
      <c r="C844" s="30">
        <v>10957758055.43</v>
      </c>
      <c r="D844" s="30">
        <v>29864538.489999998</v>
      </c>
      <c r="E844" s="37">
        <f t="shared" si="39"/>
        <v>10987622593.92</v>
      </c>
      <c r="F844" s="30">
        <v>136706647.77000001</v>
      </c>
      <c r="G844" s="29">
        <f t="shared" si="40"/>
        <v>11124329241.690001</v>
      </c>
    </row>
    <row r="845" spans="1:7" ht="15.75" x14ac:dyDescent="0.25">
      <c r="A845" s="26">
        <v>5</v>
      </c>
      <c r="B845" s="26" t="s">
        <v>25</v>
      </c>
      <c r="C845" s="30">
        <v>14825487528.450001</v>
      </c>
      <c r="D845" s="30">
        <v>283581024</v>
      </c>
      <c r="E845" s="37">
        <f t="shared" si="39"/>
        <v>15109068552.450001</v>
      </c>
      <c r="F845" s="30">
        <v>59152675.640000001</v>
      </c>
      <c r="G845" s="29">
        <f t="shared" si="40"/>
        <v>15168221228.09</v>
      </c>
    </row>
    <row r="846" spans="1:7" ht="15.75" x14ac:dyDescent="0.25">
      <c r="A846" s="26">
        <v>6</v>
      </c>
      <c r="B846" s="26" t="s">
        <v>26</v>
      </c>
      <c r="C846" s="30">
        <v>13306462021.08</v>
      </c>
      <c r="D846" s="30">
        <v>610811500.5</v>
      </c>
      <c r="E846" s="37">
        <f t="shared" si="39"/>
        <v>13917273521.58</v>
      </c>
      <c r="F846" s="32">
        <v>457188304</v>
      </c>
      <c r="G846" s="29">
        <f t="shared" si="40"/>
        <v>14374461825.58</v>
      </c>
    </row>
    <row r="847" spans="1:7" ht="15.75" x14ac:dyDescent="0.25">
      <c r="A847" s="26">
        <v>7</v>
      </c>
      <c r="B847" s="26" t="s">
        <v>28</v>
      </c>
      <c r="C847" s="30">
        <v>6503997209.5100002</v>
      </c>
      <c r="D847" s="32">
        <v>106572646.31999999</v>
      </c>
      <c r="E847" s="37">
        <f t="shared" si="39"/>
        <v>6610569855.8299999</v>
      </c>
      <c r="F847" s="32">
        <v>850364527.74000001</v>
      </c>
      <c r="G847" s="29">
        <f t="shared" si="40"/>
        <v>7460934383.5699997</v>
      </c>
    </row>
    <row r="848" spans="1:7" ht="15.75" x14ac:dyDescent="0.25">
      <c r="A848" s="26">
        <v>8</v>
      </c>
      <c r="B848" s="26" t="s">
        <v>29</v>
      </c>
      <c r="C848" s="30">
        <v>47702984808</v>
      </c>
      <c r="D848" s="30">
        <v>385348647.73000002</v>
      </c>
      <c r="E848" s="37">
        <f t="shared" si="39"/>
        <v>48088333455.730003</v>
      </c>
      <c r="F848" s="32">
        <v>790122854.89999998</v>
      </c>
      <c r="G848" s="29">
        <f t="shared" si="40"/>
        <v>48878456310.630005</v>
      </c>
    </row>
    <row r="849" spans="1:10" ht="15.75" x14ac:dyDescent="0.25">
      <c r="A849" s="26">
        <v>9</v>
      </c>
      <c r="B849" s="26" t="s">
        <v>32</v>
      </c>
      <c r="C849" s="30">
        <v>4474115200.1400003</v>
      </c>
      <c r="D849" s="30">
        <v>303892108.94</v>
      </c>
      <c r="E849" s="37">
        <f t="shared" si="39"/>
        <v>4778007309.0799999</v>
      </c>
      <c r="F849" s="32">
        <v>127766609.95</v>
      </c>
      <c r="G849" s="29">
        <f t="shared" si="40"/>
        <v>4905773919.0299997</v>
      </c>
    </row>
    <row r="850" spans="1:10" ht="15.75" x14ac:dyDescent="0.25">
      <c r="A850" s="26">
        <v>10</v>
      </c>
      <c r="B850" s="26" t="s">
        <v>33</v>
      </c>
      <c r="C850" s="30">
        <v>18109354171</v>
      </c>
      <c r="D850" s="32">
        <v>153691242</v>
      </c>
      <c r="E850" s="37">
        <f t="shared" si="39"/>
        <v>18263045413</v>
      </c>
      <c r="F850" s="32">
        <v>859519750</v>
      </c>
      <c r="G850" s="29">
        <f t="shared" si="40"/>
        <v>19122565163</v>
      </c>
    </row>
    <row r="851" spans="1:10" ht="15.75" x14ac:dyDescent="0.25">
      <c r="A851" s="26">
        <v>11</v>
      </c>
      <c r="B851" s="26" t="s">
        <v>38</v>
      </c>
      <c r="C851" s="30">
        <v>14805541623.51</v>
      </c>
      <c r="D851" s="30">
        <v>356818583.19999999</v>
      </c>
      <c r="E851" s="37">
        <f t="shared" si="39"/>
        <v>15162360206.710001</v>
      </c>
      <c r="F851" s="32">
        <v>545446262.75999999</v>
      </c>
      <c r="G851" s="29">
        <f t="shared" si="40"/>
        <v>15707806469.470001</v>
      </c>
    </row>
    <row r="852" spans="1:10" ht="15.75" x14ac:dyDescent="0.25">
      <c r="A852" s="26">
        <v>12</v>
      </c>
      <c r="B852" s="26" t="s">
        <v>39</v>
      </c>
      <c r="C852" s="30">
        <v>7441156095</v>
      </c>
      <c r="D852" s="30">
        <v>213914364</v>
      </c>
      <c r="E852" s="37">
        <f t="shared" si="39"/>
        <v>7655070459</v>
      </c>
      <c r="F852" s="32">
        <v>123899889</v>
      </c>
      <c r="G852" s="29">
        <f t="shared" si="40"/>
        <v>7778970348</v>
      </c>
    </row>
    <row r="853" spans="1:10" ht="15.75" x14ac:dyDescent="0.25">
      <c r="A853" s="26">
        <v>13</v>
      </c>
      <c r="B853" s="26" t="s">
        <v>43</v>
      </c>
      <c r="C853" s="32">
        <v>269962755085.01999</v>
      </c>
      <c r="D853" s="32">
        <v>16023351961.6</v>
      </c>
      <c r="E853" s="37">
        <f t="shared" si="39"/>
        <v>285986107046.62</v>
      </c>
      <c r="F853" s="32">
        <v>9760460786.8700008</v>
      </c>
      <c r="G853" s="29">
        <f t="shared" si="40"/>
        <v>295746567833.48999</v>
      </c>
    </row>
    <row r="854" spans="1:10" ht="15.75" x14ac:dyDescent="0.25">
      <c r="A854" s="26">
        <v>14</v>
      </c>
      <c r="B854" s="26" t="s">
        <v>13</v>
      </c>
      <c r="C854" s="32">
        <v>7048363079.71</v>
      </c>
      <c r="D854" s="30">
        <v>46537742.520000003</v>
      </c>
      <c r="E854" s="37">
        <f t="shared" si="39"/>
        <v>7094900822.2300005</v>
      </c>
      <c r="F854" s="32">
        <v>192113145.25</v>
      </c>
      <c r="G854" s="29">
        <f t="shared" si="40"/>
        <v>7287013967.4800005</v>
      </c>
      <c r="I854">
        <v>1</v>
      </c>
      <c r="J854" s="11" t="s">
        <v>21</v>
      </c>
    </row>
    <row r="855" spans="1:10" ht="15.75" x14ac:dyDescent="0.25">
      <c r="A855" s="26">
        <v>15</v>
      </c>
      <c r="B855" s="26" t="s">
        <v>44</v>
      </c>
      <c r="C855" s="32">
        <v>4802022733.1099997</v>
      </c>
      <c r="D855" s="32">
        <v>166113602.81999999</v>
      </c>
      <c r="E855" s="37">
        <f t="shared" si="39"/>
        <v>4968136335.9299994</v>
      </c>
      <c r="F855" s="32">
        <v>261140003</v>
      </c>
      <c r="G855" s="29">
        <f t="shared" si="40"/>
        <v>5229276338.9299994</v>
      </c>
      <c r="I855" s="1">
        <v>2</v>
      </c>
      <c r="J855" s="1" t="s">
        <v>12</v>
      </c>
    </row>
    <row r="856" spans="1:10" ht="15.75" x14ac:dyDescent="0.25">
      <c r="A856" s="26">
        <v>16</v>
      </c>
      <c r="B856" s="26" t="s">
        <v>45</v>
      </c>
      <c r="C856" s="32">
        <v>24301801617.66</v>
      </c>
      <c r="D856" s="32">
        <v>2755655556.1199999</v>
      </c>
      <c r="E856" s="37">
        <f t="shared" si="39"/>
        <v>27057457173.779999</v>
      </c>
      <c r="F856" s="32">
        <v>976746375.85000002</v>
      </c>
      <c r="G856" s="29">
        <f t="shared" si="40"/>
        <v>28034203549.629997</v>
      </c>
      <c r="I856" s="1">
        <v>3</v>
      </c>
      <c r="J856" s="1" t="s">
        <v>63</v>
      </c>
    </row>
    <row r="857" spans="1:10" ht="15.75" x14ac:dyDescent="0.25">
      <c r="A857" s="26">
        <v>17</v>
      </c>
      <c r="B857" s="26" t="s">
        <v>46</v>
      </c>
      <c r="C857" s="32">
        <v>17178310537.41</v>
      </c>
      <c r="D857" s="32">
        <v>548108654.34000003</v>
      </c>
      <c r="E857" s="37">
        <f t="shared" si="39"/>
        <v>17726419191.75</v>
      </c>
      <c r="F857" s="32">
        <v>790423949.30999994</v>
      </c>
      <c r="G857" s="29">
        <f t="shared" si="40"/>
        <v>18516843141.060001</v>
      </c>
      <c r="I857" s="1">
        <v>4</v>
      </c>
      <c r="J857" s="1" t="s">
        <v>31</v>
      </c>
    </row>
    <row r="858" spans="1:10" ht="15.75" x14ac:dyDescent="0.25">
      <c r="A858" s="26">
        <v>18</v>
      </c>
      <c r="B858" s="26" t="s">
        <v>47</v>
      </c>
      <c r="C858" s="32">
        <v>7841155969.7600002</v>
      </c>
      <c r="D858" s="32">
        <v>897206841.86000001</v>
      </c>
      <c r="E858" s="37">
        <f t="shared" si="39"/>
        <v>8738362811.6200008</v>
      </c>
      <c r="F858" s="32">
        <v>205690159.24000001</v>
      </c>
      <c r="G858" s="29">
        <f t="shared" si="40"/>
        <v>8944052970.8600006</v>
      </c>
      <c r="I858" s="1">
        <v>5</v>
      </c>
      <c r="J858" s="1" t="s">
        <v>34</v>
      </c>
    </row>
    <row r="859" spans="1:10" ht="15.75" x14ac:dyDescent="0.25">
      <c r="A859" s="26">
        <v>19</v>
      </c>
      <c r="B859" s="26" t="s">
        <v>48</v>
      </c>
      <c r="C859" s="32">
        <v>12007973015.969999</v>
      </c>
      <c r="D859" s="32">
        <v>4539854753.3000002</v>
      </c>
      <c r="E859" s="37">
        <f t="shared" si="39"/>
        <v>16547827769.27</v>
      </c>
      <c r="F859" s="32">
        <v>981300598.11000001</v>
      </c>
      <c r="G859" s="29">
        <f t="shared" si="40"/>
        <v>17529128367.380001</v>
      </c>
      <c r="I859" s="1">
        <v>6</v>
      </c>
      <c r="J859" s="1" t="s">
        <v>35</v>
      </c>
    </row>
    <row r="860" spans="1:10" ht="15.75" x14ac:dyDescent="0.25">
      <c r="A860" s="26">
        <v>20</v>
      </c>
      <c r="B860" s="26" t="s">
        <v>49</v>
      </c>
      <c r="C860" s="32">
        <v>9629425996.3799992</v>
      </c>
      <c r="D860" s="32">
        <v>153169104.94</v>
      </c>
      <c r="E860" s="37">
        <f t="shared" si="39"/>
        <v>9782595101.3199997</v>
      </c>
      <c r="F860" s="32">
        <v>477912025</v>
      </c>
      <c r="G860" s="29">
        <f t="shared" si="40"/>
        <v>10260507126.32</v>
      </c>
      <c r="I860" s="1">
        <v>7</v>
      </c>
      <c r="J860" s="1" t="s">
        <v>36</v>
      </c>
    </row>
    <row r="861" spans="1:10" ht="15.75" x14ac:dyDescent="0.25">
      <c r="A861" s="26">
        <v>21</v>
      </c>
      <c r="B861" s="26" t="s">
        <v>50</v>
      </c>
      <c r="C861" s="32">
        <v>101088167770</v>
      </c>
      <c r="D861" s="32">
        <v>7644956906.4700003</v>
      </c>
      <c r="E861" s="37">
        <f t="shared" si="39"/>
        <v>108733124676.47</v>
      </c>
      <c r="F861" s="32">
        <v>4209268089.1500001</v>
      </c>
      <c r="G861" s="29">
        <f t="shared" si="40"/>
        <v>112942392765.62</v>
      </c>
      <c r="I861" s="1">
        <v>9</v>
      </c>
      <c r="J861" s="1" t="s">
        <v>62</v>
      </c>
    </row>
    <row r="862" spans="1:10" ht="15.75" x14ac:dyDescent="0.25">
      <c r="A862" s="26">
        <v>22</v>
      </c>
      <c r="B862" s="26" t="s">
        <v>51</v>
      </c>
      <c r="C862" s="32">
        <v>5954451999.79</v>
      </c>
      <c r="D862" s="32">
        <v>43276921.25</v>
      </c>
      <c r="E862" s="37">
        <f t="shared" si="39"/>
        <v>5997728921.04</v>
      </c>
      <c r="F862" s="32">
        <v>120386173.95</v>
      </c>
      <c r="G862" s="29">
        <f t="shared" si="40"/>
        <v>6118115094.9899998</v>
      </c>
      <c r="I862" s="1">
        <v>10</v>
      </c>
      <c r="J862" s="1" t="s">
        <v>41</v>
      </c>
    </row>
    <row r="863" spans="1:10" ht="15.75" x14ac:dyDescent="0.25">
      <c r="A863" s="26">
        <v>23</v>
      </c>
      <c r="B863" s="26" t="s">
        <v>53</v>
      </c>
      <c r="C863" s="32">
        <v>6615566901.1700001</v>
      </c>
      <c r="D863" s="32">
        <v>6346451.3099999996</v>
      </c>
      <c r="E863" s="37">
        <f t="shared" si="39"/>
        <v>6621913352.4800005</v>
      </c>
      <c r="F863" s="32">
        <v>78147145</v>
      </c>
      <c r="G863" s="29">
        <f t="shared" si="40"/>
        <v>6700060497.4800005</v>
      </c>
      <c r="I863" s="1">
        <v>13</v>
      </c>
      <c r="J863" s="1" t="s">
        <v>54</v>
      </c>
    </row>
    <row r="864" spans="1:10" ht="15.75" x14ac:dyDescent="0.25">
      <c r="A864" s="26"/>
      <c r="B864" s="33" t="s">
        <v>55</v>
      </c>
      <c r="C864" s="38">
        <f>SUM(C841:C863)</f>
        <v>646135454102.28003</v>
      </c>
      <c r="D864" s="38">
        <f>SUM(D841:D863)</f>
        <v>36349470286.779991</v>
      </c>
      <c r="E864" s="38">
        <f t="shared" si="39"/>
        <v>682484924389.06006</v>
      </c>
      <c r="F864" s="38">
        <f>SUM(F841:F863)</f>
        <v>23345744102.490005</v>
      </c>
      <c r="G864" s="35">
        <f>E864+F864</f>
        <v>705830668491.55005</v>
      </c>
    </row>
    <row r="865" spans="1:7" ht="15.75" x14ac:dyDescent="0.25">
      <c r="A865" s="26"/>
      <c r="B865" s="26"/>
      <c r="C865" s="26"/>
      <c r="D865" s="26"/>
      <c r="E865" s="26"/>
      <c r="F865" s="26"/>
      <c r="G865" s="26"/>
    </row>
    <row r="866" spans="1:7" ht="15.75" x14ac:dyDescent="0.25">
      <c r="A866" s="26"/>
      <c r="B866" s="63">
        <v>2020</v>
      </c>
      <c r="C866" s="63"/>
      <c r="D866" s="63"/>
      <c r="E866" s="63"/>
      <c r="F866" s="63"/>
      <c r="G866" s="63"/>
    </row>
    <row r="867" spans="1:7" ht="31.5" x14ac:dyDescent="0.25">
      <c r="A867" s="26"/>
      <c r="B867" s="26" t="s">
        <v>15</v>
      </c>
      <c r="C867" s="26" t="s">
        <v>16</v>
      </c>
      <c r="D867" s="28" t="s">
        <v>17</v>
      </c>
      <c r="E867" s="28" t="s">
        <v>18</v>
      </c>
      <c r="F867" s="28" t="s">
        <v>19</v>
      </c>
      <c r="G867" s="28" t="s">
        <v>20</v>
      </c>
    </row>
    <row r="868" spans="1:7" ht="15.75" x14ac:dyDescent="0.25">
      <c r="A868" s="26">
        <v>1</v>
      </c>
      <c r="B868" s="26" t="s">
        <v>9</v>
      </c>
      <c r="C868" s="30">
        <v>5610830438.3500004</v>
      </c>
      <c r="D868" s="30">
        <v>60082278.460000001</v>
      </c>
      <c r="E868" s="37">
        <f t="shared" ref="E868:E891" si="41">SUM(C868:D868)</f>
        <v>5670912716.8100004</v>
      </c>
      <c r="F868" s="30">
        <v>202804546.21000001</v>
      </c>
      <c r="G868" s="29">
        <f t="shared" ref="G868:G890" si="42">E868+F868</f>
        <v>5873717263.0200005</v>
      </c>
    </row>
    <row r="869" spans="1:7" ht="15.75" x14ac:dyDescent="0.25">
      <c r="A869" s="26">
        <v>2</v>
      </c>
      <c r="B869" s="26" t="s">
        <v>22</v>
      </c>
      <c r="C869" s="30">
        <v>23356264532.880001</v>
      </c>
      <c r="D869" s="30">
        <v>124261411.36</v>
      </c>
      <c r="E869" s="37">
        <f t="shared" si="41"/>
        <v>23480525944.240002</v>
      </c>
      <c r="F869" s="30">
        <v>306036348</v>
      </c>
      <c r="G869" s="29">
        <f t="shared" si="42"/>
        <v>23786562292.240002</v>
      </c>
    </row>
    <row r="870" spans="1:7" ht="15.75" x14ac:dyDescent="0.25">
      <c r="A870" s="26">
        <v>3</v>
      </c>
      <c r="B870" s="26" t="s">
        <v>23</v>
      </c>
      <c r="C870" s="30">
        <v>10599110883.459999</v>
      </c>
      <c r="D870" s="37">
        <v>666033749.59000003</v>
      </c>
      <c r="E870" s="37">
        <f t="shared" si="41"/>
        <v>11265144633.049999</v>
      </c>
      <c r="F870" s="30">
        <v>871193975</v>
      </c>
      <c r="G870" s="29">
        <f t="shared" si="42"/>
        <v>12136338608.049999</v>
      </c>
    </row>
    <row r="871" spans="1:7" ht="15.75" x14ac:dyDescent="0.25">
      <c r="A871" s="26">
        <v>4</v>
      </c>
      <c r="B871" s="26" t="s">
        <v>24</v>
      </c>
      <c r="C871" s="30">
        <v>11679914905.92</v>
      </c>
      <c r="D871" s="30">
        <v>283969814.23000002</v>
      </c>
      <c r="E871" s="30">
        <f t="shared" si="41"/>
        <v>11963884720.15</v>
      </c>
      <c r="F871" s="30">
        <v>96850093.530000001</v>
      </c>
      <c r="G871" s="29">
        <f t="shared" si="42"/>
        <v>12060734813.68</v>
      </c>
    </row>
    <row r="872" spans="1:7" ht="15.75" x14ac:dyDescent="0.25">
      <c r="A872" s="26">
        <v>5</v>
      </c>
      <c r="B872" s="26" t="s">
        <v>25</v>
      </c>
      <c r="C872" s="30">
        <v>10950276725</v>
      </c>
      <c r="D872" s="37">
        <v>56733473</v>
      </c>
      <c r="E872" s="37">
        <f t="shared" si="41"/>
        <v>11007010198</v>
      </c>
      <c r="F872" s="30">
        <v>61563432</v>
      </c>
      <c r="G872" s="29">
        <f t="shared" si="42"/>
        <v>11068573630</v>
      </c>
    </row>
    <row r="873" spans="1:7" ht="15.75" x14ac:dyDescent="0.25">
      <c r="A873" s="26">
        <v>6</v>
      </c>
      <c r="B873" s="26" t="s">
        <v>26</v>
      </c>
      <c r="C873" s="30">
        <v>7502187471.8199997</v>
      </c>
      <c r="D873" s="30">
        <v>439819785.47000003</v>
      </c>
      <c r="E873" s="30">
        <f t="shared" si="41"/>
        <v>7942007257.29</v>
      </c>
      <c r="F873" s="32">
        <v>196770841</v>
      </c>
      <c r="G873" s="29">
        <f t="shared" si="42"/>
        <v>8138778098.29</v>
      </c>
    </row>
    <row r="874" spans="1:7" ht="15.75" x14ac:dyDescent="0.25">
      <c r="A874" s="26">
        <v>7</v>
      </c>
      <c r="B874" s="26" t="s">
        <v>28</v>
      </c>
      <c r="C874" s="30">
        <v>7168933062.6000004</v>
      </c>
      <c r="D874" s="32">
        <v>137933364.78</v>
      </c>
      <c r="E874" s="30">
        <f t="shared" si="41"/>
        <v>7306866427.3800001</v>
      </c>
      <c r="F874" s="32">
        <v>790796961.76999998</v>
      </c>
      <c r="G874" s="29">
        <f t="shared" si="42"/>
        <v>8097663389.1499996</v>
      </c>
    </row>
    <row r="875" spans="1:7" ht="15.75" x14ac:dyDescent="0.25">
      <c r="A875" s="26">
        <v>8</v>
      </c>
      <c r="B875" s="26" t="s">
        <v>29</v>
      </c>
      <c r="C875" s="30">
        <v>46105308163.800003</v>
      </c>
      <c r="D875" s="30">
        <v>446789613.75999999</v>
      </c>
      <c r="E875" s="37">
        <f t="shared" si="41"/>
        <v>46552097777.560005</v>
      </c>
      <c r="F875" s="32">
        <v>1304795174.29</v>
      </c>
      <c r="G875" s="29">
        <f t="shared" si="42"/>
        <v>47856892951.850006</v>
      </c>
    </row>
    <row r="876" spans="1:7" ht="15.75" x14ac:dyDescent="0.25">
      <c r="A876" s="26">
        <v>9</v>
      </c>
      <c r="B876" s="26" t="s">
        <v>32</v>
      </c>
      <c r="C876" s="30">
        <v>4191847333.1700001</v>
      </c>
      <c r="D876" s="30">
        <v>421496579.63</v>
      </c>
      <c r="E876" s="37">
        <f t="shared" si="41"/>
        <v>4613343912.8000002</v>
      </c>
      <c r="F876" s="32">
        <v>85138005</v>
      </c>
      <c r="G876" s="29">
        <f t="shared" si="42"/>
        <v>4698481917.8000002</v>
      </c>
    </row>
    <row r="877" spans="1:7" ht="15.75" x14ac:dyDescent="0.25">
      <c r="A877" s="26">
        <v>10</v>
      </c>
      <c r="B877" s="26" t="s">
        <v>33</v>
      </c>
      <c r="C877" s="30">
        <v>10949973251</v>
      </c>
      <c r="D877" s="32">
        <v>142590958</v>
      </c>
      <c r="E877" s="37">
        <f t="shared" si="41"/>
        <v>11092564209</v>
      </c>
      <c r="F877" s="32">
        <v>695051355</v>
      </c>
      <c r="G877" s="29">
        <f t="shared" si="42"/>
        <v>11787615564</v>
      </c>
    </row>
    <row r="878" spans="1:7" ht="15.75" x14ac:dyDescent="0.25">
      <c r="A878" s="26">
        <v>11</v>
      </c>
      <c r="B878" s="26" t="s">
        <v>38</v>
      </c>
      <c r="C878" s="30">
        <v>15599545101.200001</v>
      </c>
      <c r="D878" s="30">
        <v>485133321.5</v>
      </c>
      <c r="E878" s="37">
        <f t="shared" si="41"/>
        <v>16084678422.700001</v>
      </c>
      <c r="F878" s="32">
        <v>687977670.28999996</v>
      </c>
      <c r="G878" s="29">
        <f t="shared" si="42"/>
        <v>16772656092.990002</v>
      </c>
    </row>
    <row r="879" spans="1:7" ht="15.75" x14ac:dyDescent="0.25">
      <c r="A879" s="26">
        <v>12</v>
      </c>
      <c r="B879" s="26" t="s">
        <v>39</v>
      </c>
      <c r="C879" s="30">
        <v>10402464005.530001</v>
      </c>
      <c r="D879" s="30">
        <v>168857737.36000001</v>
      </c>
      <c r="E879" s="37">
        <f t="shared" si="41"/>
        <v>10571321742.890001</v>
      </c>
      <c r="F879" s="32">
        <v>136401718.38</v>
      </c>
      <c r="G879" s="29">
        <f t="shared" si="42"/>
        <v>10707723461.27</v>
      </c>
    </row>
    <row r="880" spans="1:7" ht="15.75" x14ac:dyDescent="0.25">
      <c r="A880" s="26">
        <v>13</v>
      </c>
      <c r="B880" s="26" t="s">
        <v>43</v>
      </c>
      <c r="C880" s="32">
        <v>278885174441.02002</v>
      </c>
      <c r="D880" s="32">
        <v>17071437457.209999</v>
      </c>
      <c r="E880" s="37">
        <f t="shared" si="41"/>
        <v>295956611898.23004</v>
      </c>
      <c r="F880" s="32">
        <v>12139604039.49</v>
      </c>
      <c r="G880" s="29">
        <f t="shared" si="42"/>
        <v>308096215937.72003</v>
      </c>
    </row>
    <row r="881" spans="1:7" ht="15.75" x14ac:dyDescent="0.25">
      <c r="A881" s="26">
        <v>14</v>
      </c>
      <c r="B881" s="26" t="s">
        <v>13</v>
      </c>
      <c r="C881" s="32">
        <v>9517156926.8500004</v>
      </c>
      <c r="D881" s="30">
        <v>47454247.93</v>
      </c>
      <c r="E881" s="37">
        <f t="shared" si="41"/>
        <v>9564611174.7800007</v>
      </c>
      <c r="F881" s="32">
        <v>181185922.87</v>
      </c>
      <c r="G881" s="29">
        <f t="shared" si="42"/>
        <v>9745797097.6500015</v>
      </c>
    </row>
    <row r="882" spans="1:7" ht="15.75" x14ac:dyDescent="0.25">
      <c r="A882" s="26">
        <v>15</v>
      </c>
      <c r="B882" s="26" t="s">
        <v>44</v>
      </c>
      <c r="C882" s="32">
        <v>5183709130.5100002</v>
      </c>
      <c r="D882" s="32">
        <v>195758841.02000001</v>
      </c>
      <c r="E882" s="37">
        <f t="shared" si="41"/>
        <v>5379467971.5300007</v>
      </c>
      <c r="F882" s="32">
        <v>240753948.19999999</v>
      </c>
      <c r="G882" s="29">
        <f t="shared" si="42"/>
        <v>5620221919.7300005</v>
      </c>
    </row>
    <row r="883" spans="1:7" ht="15.75" x14ac:dyDescent="0.25">
      <c r="A883" s="26">
        <v>16</v>
      </c>
      <c r="B883" s="26" t="s">
        <v>45</v>
      </c>
      <c r="C883" s="32">
        <v>25430833081.16</v>
      </c>
      <c r="D883" s="32">
        <v>2051443702.45</v>
      </c>
      <c r="E883" s="37">
        <f t="shared" si="41"/>
        <v>27482276783.610001</v>
      </c>
      <c r="F883" s="32">
        <v>746988130.78999996</v>
      </c>
      <c r="G883" s="29">
        <f t="shared" si="42"/>
        <v>28229264914.400002</v>
      </c>
    </row>
    <row r="884" spans="1:7" ht="15.75" x14ac:dyDescent="0.25">
      <c r="A884" s="26">
        <v>17</v>
      </c>
      <c r="B884" s="26" t="s">
        <v>46</v>
      </c>
      <c r="C884" s="32">
        <v>14519040361.52</v>
      </c>
      <c r="D884" s="32">
        <v>490552901.85000002</v>
      </c>
      <c r="E884" s="37">
        <f t="shared" si="41"/>
        <v>15009593263.370001</v>
      </c>
      <c r="F884" s="32">
        <v>1072715597.42</v>
      </c>
      <c r="G884" s="29">
        <f t="shared" si="42"/>
        <v>16082308860.790001</v>
      </c>
    </row>
    <row r="885" spans="1:7" ht="15.75" x14ac:dyDescent="0.25">
      <c r="A885" s="26">
        <v>18</v>
      </c>
      <c r="B885" s="26" t="s">
        <v>47</v>
      </c>
      <c r="C885" s="32">
        <v>10234015981.360001</v>
      </c>
      <c r="D885" s="32">
        <v>790315748.27999997</v>
      </c>
      <c r="E885" s="37">
        <f t="shared" si="41"/>
        <v>11024331729.640001</v>
      </c>
      <c r="F885" s="32">
        <v>296727678.51999998</v>
      </c>
      <c r="G885" s="29">
        <f t="shared" si="42"/>
        <v>11321059408.160002</v>
      </c>
    </row>
    <row r="886" spans="1:7" ht="15.75" x14ac:dyDescent="0.25">
      <c r="A886" s="26">
        <v>19</v>
      </c>
      <c r="B886" s="26" t="s">
        <v>48</v>
      </c>
      <c r="C886" s="32">
        <v>26358958190.860001</v>
      </c>
      <c r="D886" s="32">
        <v>781415172.64999998</v>
      </c>
      <c r="E886" s="37">
        <f t="shared" si="41"/>
        <v>27140373363.510002</v>
      </c>
      <c r="F886" s="32">
        <v>903374880.49000001</v>
      </c>
      <c r="G886" s="29">
        <f t="shared" si="42"/>
        <v>28043748244.000004</v>
      </c>
    </row>
    <row r="887" spans="1:7" ht="15.75" x14ac:dyDescent="0.25">
      <c r="A887" s="26">
        <v>20</v>
      </c>
      <c r="B887" s="26" t="s">
        <v>49</v>
      </c>
      <c r="C887" s="32">
        <v>15506476655.74</v>
      </c>
      <c r="D887" s="32">
        <v>98349450.549999997</v>
      </c>
      <c r="E887" s="37">
        <f t="shared" si="41"/>
        <v>15604826106.289999</v>
      </c>
      <c r="F887" s="32">
        <v>470550208.14999998</v>
      </c>
      <c r="G887" s="29">
        <f t="shared" si="42"/>
        <v>16075376314.439999</v>
      </c>
    </row>
    <row r="888" spans="1:7" ht="15.75" x14ac:dyDescent="0.25">
      <c r="A888" s="26">
        <v>21</v>
      </c>
      <c r="B888" s="26" t="s">
        <v>50</v>
      </c>
      <c r="C888" s="32">
        <v>97152953248.660004</v>
      </c>
      <c r="D888" s="32">
        <v>979134418.82000005</v>
      </c>
      <c r="E888" s="37">
        <f t="shared" si="41"/>
        <v>98132087667.480011</v>
      </c>
      <c r="F888" s="32">
        <v>349898186.72000003</v>
      </c>
      <c r="G888" s="29">
        <f t="shared" si="42"/>
        <v>98481985854.200012</v>
      </c>
    </row>
    <row r="889" spans="1:7" ht="15.75" x14ac:dyDescent="0.25">
      <c r="A889" s="26">
        <v>22</v>
      </c>
      <c r="B889" s="26" t="s">
        <v>51</v>
      </c>
      <c r="C889" s="32">
        <v>6301323488.7700005</v>
      </c>
      <c r="D889" s="32">
        <v>12716109.82</v>
      </c>
      <c r="E889" s="37">
        <f t="shared" si="41"/>
        <v>6314039598.5900002</v>
      </c>
      <c r="F889" s="32">
        <v>61777365</v>
      </c>
      <c r="G889" s="29">
        <f t="shared" si="42"/>
        <v>6375816963.5900002</v>
      </c>
    </row>
    <row r="890" spans="1:7" ht="15.75" x14ac:dyDescent="0.25">
      <c r="A890" s="26">
        <v>23</v>
      </c>
      <c r="B890" s="26" t="s">
        <v>53</v>
      </c>
      <c r="C890" s="32">
        <v>5598821964.3199997</v>
      </c>
      <c r="D890" s="32">
        <v>4019542</v>
      </c>
      <c r="E890" s="37">
        <f t="shared" si="41"/>
        <v>5602841506.3199997</v>
      </c>
      <c r="F890" s="32">
        <v>91174514</v>
      </c>
      <c r="G890" s="29">
        <f t="shared" si="42"/>
        <v>5694016020.3199997</v>
      </c>
    </row>
    <row r="891" spans="1:7" ht="15.75" x14ac:dyDescent="0.25">
      <c r="A891" s="26"/>
      <c r="B891" s="33" t="s">
        <v>55</v>
      </c>
      <c r="C891" s="38">
        <f>SUM(C868:C890)</f>
        <v>658805119345.49988</v>
      </c>
      <c r="D891" s="38">
        <f>SUM(D868:D890)</f>
        <v>25956299679.719997</v>
      </c>
      <c r="E891" s="38">
        <f t="shared" si="41"/>
        <v>684761419025.21985</v>
      </c>
      <c r="F891" s="38">
        <f>SUM(F868:F890)</f>
        <v>21990130592.120003</v>
      </c>
      <c r="G891" s="35">
        <f>E891+F891</f>
        <v>706751549617.33984</v>
      </c>
    </row>
    <row r="892" spans="1:7" ht="15.75" x14ac:dyDescent="0.25">
      <c r="A892" s="26"/>
      <c r="B892" s="26"/>
      <c r="C892" s="26"/>
      <c r="D892" s="26"/>
      <c r="E892" s="26"/>
      <c r="F892" s="26"/>
      <c r="G892" s="26"/>
    </row>
    <row r="893" spans="1:7" ht="15.75" x14ac:dyDescent="0.25">
      <c r="A893" s="26"/>
      <c r="B893" s="63">
        <v>2021</v>
      </c>
      <c r="C893" s="63"/>
      <c r="D893" s="63"/>
      <c r="E893" s="63"/>
      <c r="F893" s="63"/>
      <c r="G893" s="63"/>
    </row>
    <row r="894" spans="1:7" ht="31.5" x14ac:dyDescent="0.25">
      <c r="A894" s="26"/>
      <c r="B894" s="26" t="s">
        <v>15</v>
      </c>
      <c r="C894" s="26" t="s">
        <v>16</v>
      </c>
      <c r="D894" s="28" t="s">
        <v>17</v>
      </c>
      <c r="E894" s="28" t="s">
        <v>18</v>
      </c>
      <c r="F894" s="28" t="s">
        <v>19</v>
      </c>
      <c r="G894" s="28" t="s">
        <v>20</v>
      </c>
    </row>
    <row r="895" spans="1:7" ht="15.75" x14ac:dyDescent="0.25">
      <c r="A895" s="26">
        <v>1</v>
      </c>
      <c r="B895" s="26" t="s">
        <v>9</v>
      </c>
      <c r="C895" s="29">
        <v>5911550414.1739998</v>
      </c>
      <c r="D895" s="29">
        <v>95212859.508000001</v>
      </c>
      <c r="E895" s="37">
        <f t="shared" ref="E895:E917" si="43">SUM(C895:D895)</f>
        <v>6006763273.6820002</v>
      </c>
      <c r="F895" s="30">
        <v>99478923.299999997</v>
      </c>
      <c r="G895" s="29">
        <f t="shared" ref="G895:G917" si="44">E895+F895</f>
        <v>6106242196.9820004</v>
      </c>
    </row>
    <row r="896" spans="1:7" ht="15.75" x14ac:dyDescent="0.25">
      <c r="A896" s="26">
        <v>2</v>
      </c>
      <c r="B896" s="26" t="s">
        <v>22</v>
      </c>
      <c r="C896" s="29">
        <v>22525316035.706001</v>
      </c>
      <c r="D896" s="29">
        <v>86396456.611000001</v>
      </c>
      <c r="E896" s="37">
        <f t="shared" si="43"/>
        <v>22611712492.317001</v>
      </c>
      <c r="F896" s="30">
        <v>1155725762.5</v>
      </c>
      <c r="G896" s="29">
        <f t="shared" si="44"/>
        <v>23767438254.817001</v>
      </c>
    </row>
    <row r="897" spans="1:7" ht="15.75" x14ac:dyDescent="0.25">
      <c r="A897" s="26">
        <v>3</v>
      </c>
      <c r="B897" s="26" t="s">
        <v>23</v>
      </c>
      <c r="C897" s="29">
        <v>10386474198.01</v>
      </c>
      <c r="D897" s="29">
        <v>598886158.76599991</v>
      </c>
      <c r="E897" s="37">
        <f t="shared" si="43"/>
        <v>10985360356.776001</v>
      </c>
      <c r="F897" s="30">
        <v>738544160</v>
      </c>
      <c r="G897" s="29">
        <f t="shared" si="44"/>
        <v>11723904516.776001</v>
      </c>
    </row>
    <row r="898" spans="1:7" ht="15.75" x14ac:dyDescent="0.25">
      <c r="A898" s="26">
        <v>4</v>
      </c>
      <c r="B898" s="26" t="s">
        <v>24</v>
      </c>
      <c r="C898" s="29">
        <v>12524312716.293999</v>
      </c>
      <c r="D898" s="29">
        <v>78213584.553000003</v>
      </c>
      <c r="E898" s="30">
        <f t="shared" si="43"/>
        <v>12602526300.846998</v>
      </c>
      <c r="F898" s="30">
        <v>71629710</v>
      </c>
      <c r="G898" s="29">
        <f t="shared" si="44"/>
        <v>12674156010.846998</v>
      </c>
    </row>
    <row r="899" spans="1:7" ht="15.75" x14ac:dyDescent="0.25">
      <c r="A899" s="26">
        <v>5</v>
      </c>
      <c r="B899" s="26" t="s">
        <v>25</v>
      </c>
      <c r="C899" s="29">
        <v>7562187885.4129992</v>
      </c>
      <c r="D899" s="29">
        <v>12562177.776000001</v>
      </c>
      <c r="E899" s="37">
        <f t="shared" si="43"/>
        <v>7574750063.1889992</v>
      </c>
      <c r="F899" s="30">
        <v>26749545.538000003</v>
      </c>
      <c r="G899" s="29">
        <f t="shared" si="44"/>
        <v>7601499608.7269993</v>
      </c>
    </row>
    <row r="900" spans="1:7" ht="15.75" x14ac:dyDescent="0.25">
      <c r="A900" s="26">
        <v>6</v>
      </c>
      <c r="B900" s="26" t="s">
        <v>26</v>
      </c>
      <c r="C900" s="29">
        <v>6340664525.8309994</v>
      </c>
      <c r="D900" s="29">
        <v>1038057573.808</v>
      </c>
      <c r="E900" s="30">
        <f t="shared" si="43"/>
        <v>7378722099.638999</v>
      </c>
      <c r="F900" s="30">
        <v>160009848.65200001</v>
      </c>
      <c r="G900" s="29">
        <f t="shared" si="44"/>
        <v>7538731948.2909994</v>
      </c>
    </row>
    <row r="901" spans="1:7" ht="15.75" x14ac:dyDescent="0.25">
      <c r="A901" s="26">
        <v>7</v>
      </c>
      <c r="B901" s="26" t="s">
        <v>28</v>
      </c>
      <c r="C901" s="29">
        <v>5392911103.7080002</v>
      </c>
      <c r="D901" s="29">
        <v>80114558.129999995</v>
      </c>
      <c r="E901" s="30">
        <f t="shared" si="43"/>
        <v>5473025661.8380003</v>
      </c>
      <c r="F901" s="30">
        <v>781604005.19200003</v>
      </c>
      <c r="G901" s="29">
        <f t="shared" si="44"/>
        <v>6254629667.0300007</v>
      </c>
    </row>
    <row r="902" spans="1:7" ht="15.75" x14ac:dyDescent="0.25">
      <c r="A902" s="26">
        <v>8</v>
      </c>
      <c r="B902" s="26" t="s">
        <v>29</v>
      </c>
      <c r="C902" s="29">
        <v>38796140409.147003</v>
      </c>
      <c r="D902" s="29">
        <v>477003579.93200004</v>
      </c>
      <c r="E902" s="37">
        <f t="shared" si="43"/>
        <v>39273143989.079002</v>
      </c>
      <c r="F902" s="30">
        <v>1277441033.78</v>
      </c>
      <c r="G902" s="29">
        <f t="shared" si="44"/>
        <v>40550585022.859001</v>
      </c>
    </row>
    <row r="903" spans="1:7" ht="15.75" x14ac:dyDescent="0.25">
      <c r="A903" s="26">
        <v>9</v>
      </c>
      <c r="B903" s="26" t="s">
        <v>32</v>
      </c>
      <c r="C903" s="29">
        <v>5013363349.5689993</v>
      </c>
      <c r="D903" s="29">
        <v>280393483.89599997</v>
      </c>
      <c r="E903" s="37">
        <f t="shared" si="43"/>
        <v>5293756833.4649992</v>
      </c>
      <c r="F903" s="32">
        <v>120303527.5</v>
      </c>
      <c r="G903" s="29">
        <f t="shared" si="44"/>
        <v>5414060360.9649992</v>
      </c>
    </row>
    <row r="904" spans="1:7" ht="15.75" x14ac:dyDescent="0.25">
      <c r="A904" s="26">
        <v>10</v>
      </c>
      <c r="B904" s="26" t="s">
        <v>33</v>
      </c>
      <c r="C904" s="29">
        <v>12424728479.9</v>
      </c>
      <c r="D904" s="29">
        <v>131320337.5</v>
      </c>
      <c r="E904" s="37">
        <f t="shared" si="43"/>
        <v>12556048817.4</v>
      </c>
      <c r="F904" s="30">
        <v>500800846.30000001</v>
      </c>
      <c r="G904" s="29">
        <f t="shared" si="44"/>
        <v>13056849663.699999</v>
      </c>
    </row>
    <row r="905" spans="1:7" ht="15.75" x14ac:dyDescent="0.25">
      <c r="A905" s="26">
        <v>11</v>
      </c>
      <c r="B905" s="26" t="s">
        <v>38</v>
      </c>
      <c r="C905" s="29">
        <v>10468230326.949999</v>
      </c>
      <c r="D905" s="29">
        <v>591832649.83200002</v>
      </c>
      <c r="E905" s="37">
        <f t="shared" si="43"/>
        <v>11060062976.782</v>
      </c>
      <c r="F905" s="30">
        <v>535068330.72599995</v>
      </c>
      <c r="G905" s="29">
        <f t="shared" si="44"/>
        <v>11595131307.507999</v>
      </c>
    </row>
    <row r="906" spans="1:7" ht="15.75" x14ac:dyDescent="0.25">
      <c r="A906" s="26">
        <v>12</v>
      </c>
      <c r="B906" s="26" t="s">
        <v>42</v>
      </c>
      <c r="C906" s="29">
        <v>7343682354</v>
      </c>
      <c r="D906" s="29">
        <v>914076369.403</v>
      </c>
      <c r="E906" s="39">
        <f t="shared" si="43"/>
        <v>8257758723.4029999</v>
      </c>
      <c r="F906" s="30">
        <v>413178857.19999999</v>
      </c>
      <c r="G906" s="29">
        <f t="shared" si="44"/>
        <v>8670937580.6030006</v>
      </c>
    </row>
    <row r="907" spans="1:7" ht="15.75" x14ac:dyDescent="0.25">
      <c r="A907" s="26">
        <v>13</v>
      </c>
      <c r="B907" s="26" t="s">
        <v>43</v>
      </c>
      <c r="C907" s="29">
        <v>227484701089.21097</v>
      </c>
      <c r="D907" s="29">
        <v>17896283622.846001</v>
      </c>
      <c r="E907" s="37">
        <f t="shared" si="43"/>
        <v>245380984712.05698</v>
      </c>
      <c r="F907" s="30">
        <v>9077836524.1399994</v>
      </c>
      <c r="G907" s="29">
        <f t="shared" si="44"/>
        <v>254458821236.19696</v>
      </c>
    </row>
    <row r="908" spans="1:7" ht="15.75" x14ac:dyDescent="0.25">
      <c r="A908" s="26">
        <v>14</v>
      </c>
      <c r="B908" s="26" t="s">
        <v>13</v>
      </c>
      <c r="C908" s="29">
        <v>10092011233.120998</v>
      </c>
      <c r="D908" s="29">
        <v>40845313.261999995</v>
      </c>
      <c r="E908" s="37">
        <f t="shared" si="43"/>
        <v>10132856546.382998</v>
      </c>
      <c r="F908" s="32">
        <v>375203165.80000001</v>
      </c>
      <c r="G908" s="29">
        <f t="shared" si="44"/>
        <v>10508059712.182997</v>
      </c>
    </row>
    <row r="909" spans="1:7" ht="15.75" x14ac:dyDescent="0.25">
      <c r="A909" s="26">
        <v>15</v>
      </c>
      <c r="B909" s="26" t="s">
        <v>44</v>
      </c>
      <c r="C909" s="29">
        <v>3855302272.4590001</v>
      </c>
      <c r="D909" s="29">
        <v>146379009.537</v>
      </c>
      <c r="E909" s="37">
        <f t="shared" si="43"/>
        <v>4001681281.9960003</v>
      </c>
      <c r="F909" s="32">
        <v>205499130.09999999</v>
      </c>
      <c r="G909" s="29">
        <f t="shared" si="44"/>
        <v>4207180412.0960002</v>
      </c>
    </row>
    <row r="910" spans="1:7" ht="15.75" x14ac:dyDescent="0.25">
      <c r="A910" s="26">
        <v>16</v>
      </c>
      <c r="B910" s="26" t="s">
        <v>45</v>
      </c>
      <c r="C910" s="29">
        <v>21280369394.132999</v>
      </c>
      <c r="D910" s="29">
        <v>2235964826.8320003</v>
      </c>
      <c r="E910" s="37">
        <f t="shared" si="43"/>
        <v>23516334220.965</v>
      </c>
      <c r="F910" s="32">
        <v>731534625.94099998</v>
      </c>
      <c r="G910" s="29">
        <f t="shared" si="44"/>
        <v>24247868846.905998</v>
      </c>
    </row>
    <row r="911" spans="1:7" ht="15.75" x14ac:dyDescent="0.25">
      <c r="A911" s="26">
        <v>17</v>
      </c>
      <c r="B911" s="26" t="s">
        <v>46</v>
      </c>
      <c r="C911" s="29">
        <v>7076085848.3809996</v>
      </c>
      <c r="D911" s="29">
        <v>499122486.98899996</v>
      </c>
      <c r="E911" s="37">
        <f t="shared" si="43"/>
        <v>7575208335.3699999</v>
      </c>
      <c r="F911" s="32">
        <v>916066639.171</v>
      </c>
      <c r="G911" s="29">
        <f t="shared" si="44"/>
        <v>8491274974.5410004</v>
      </c>
    </row>
    <row r="912" spans="1:7" ht="15.75" x14ac:dyDescent="0.25">
      <c r="A912" s="26">
        <v>18</v>
      </c>
      <c r="B912" s="26" t="s">
        <v>47</v>
      </c>
      <c r="C912" s="29">
        <v>10656094227.870998</v>
      </c>
      <c r="D912" s="29">
        <v>594190076.71000004</v>
      </c>
      <c r="E912" s="37">
        <f t="shared" si="43"/>
        <v>11250284304.580997</v>
      </c>
      <c r="F912" s="32">
        <v>416628299.46499997</v>
      </c>
      <c r="G912" s="29">
        <f t="shared" si="44"/>
        <v>11666912604.045998</v>
      </c>
    </row>
    <row r="913" spans="1:7" ht="15.75" x14ac:dyDescent="0.25">
      <c r="A913" s="26">
        <v>19</v>
      </c>
      <c r="B913" s="26" t="s">
        <v>48</v>
      </c>
      <c r="C913" s="29">
        <v>26498870868.751995</v>
      </c>
      <c r="D913" s="29">
        <v>1054419690.604</v>
      </c>
      <c r="E913" s="37">
        <f t="shared" si="43"/>
        <v>27553290559.355995</v>
      </c>
      <c r="F913" s="32">
        <v>785444408.4339999</v>
      </c>
      <c r="G913" s="29">
        <f t="shared" si="44"/>
        <v>28338734967.789993</v>
      </c>
    </row>
    <row r="914" spans="1:7" ht="15.75" x14ac:dyDescent="0.25">
      <c r="A914" s="26">
        <v>20</v>
      </c>
      <c r="B914" s="26" t="s">
        <v>49</v>
      </c>
      <c r="C914" s="29">
        <v>17317261787.393997</v>
      </c>
      <c r="D914" s="29">
        <v>70671026.463</v>
      </c>
      <c r="E914" s="37">
        <f t="shared" si="43"/>
        <v>17387932813.856998</v>
      </c>
      <c r="F914" s="32">
        <v>445899070</v>
      </c>
      <c r="G914" s="29">
        <f t="shared" si="44"/>
        <v>17833831883.856998</v>
      </c>
    </row>
    <row r="915" spans="1:7" ht="15.75" x14ac:dyDescent="0.25">
      <c r="A915" s="26">
        <v>21</v>
      </c>
      <c r="B915" s="26" t="s">
        <v>50</v>
      </c>
      <c r="C915" s="29">
        <v>84043992934.694</v>
      </c>
      <c r="D915" s="29">
        <v>742154343.32000005</v>
      </c>
      <c r="E915" s="37">
        <f t="shared" si="43"/>
        <v>84786147278.014008</v>
      </c>
      <c r="F915" s="32">
        <v>2841782.5</v>
      </c>
      <c r="G915" s="29">
        <f t="shared" si="44"/>
        <v>84788989060.514008</v>
      </c>
    </row>
    <row r="916" spans="1:7" ht="15.75" x14ac:dyDescent="0.25">
      <c r="A916" s="26">
        <v>22</v>
      </c>
      <c r="B916" s="26" t="s">
        <v>51</v>
      </c>
      <c r="C916" s="29">
        <v>8909682705.3929996</v>
      </c>
      <c r="D916" s="29">
        <v>56628297.100000001</v>
      </c>
      <c r="E916" s="37">
        <f t="shared" si="43"/>
        <v>8966311002.493</v>
      </c>
      <c r="F916" s="32">
        <v>35714399</v>
      </c>
      <c r="G916" s="29">
        <f t="shared" si="44"/>
        <v>9002025401.493</v>
      </c>
    </row>
    <row r="917" spans="1:7" ht="15.75" x14ac:dyDescent="0.25">
      <c r="A917" s="26">
        <v>23</v>
      </c>
      <c r="B917" s="26" t="s">
        <v>53</v>
      </c>
      <c r="C917" s="29">
        <v>5348515406.257</v>
      </c>
      <c r="D917" s="29">
        <v>18039049.800000001</v>
      </c>
      <c r="E917" s="37">
        <f t="shared" si="43"/>
        <v>5366554456.0570002</v>
      </c>
      <c r="F917" s="30">
        <v>63121574</v>
      </c>
      <c r="G917" s="29">
        <f t="shared" si="44"/>
        <v>5429676030.0570002</v>
      </c>
    </row>
    <row r="918" spans="1:7" ht="15.75" x14ac:dyDescent="0.25">
      <c r="A918" s="26"/>
      <c r="B918" s="33" t="s">
        <v>55</v>
      </c>
      <c r="C918" s="38">
        <v>830565395027.48999</v>
      </c>
      <c r="D918" s="38">
        <v>40842204238.139999</v>
      </c>
      <c r="E918" s="38">
        <v>871407599265.63</v>
      </c>
      <c r="F918" s="38">
        <v>26482566462.880001</v>
      </c>
      <c r="G918" s="35">
        <v>897890165728.51001</v>
      </c>
    </row>
    <row r="919" spans="1:7" ht="15.75" x14ac:dyDescent="0.25">
      <c r="A919" s="26"/>
      <c r="B919" s="26"/>
      <c r="C919" s="26"/>
      <c r="D919" s="26"/>
      <c r="E919" s="26"/>
      <c r="F919" s="26"/>
      <c r="G919" s="26"/>
    </row>
    <row r="920" spans="1:7" ht="15.75" x14ac:dyDescent="0.25">
      <c r="A920" s="26"/>
      <c r="B920" s="63">
        <v>2022</v>
      </c>
      <c r="C920" s="63"/>
      <c r="D920" s="63"/>
      <c r="E920" s="63"/>
      <c r="F920" s="63"/>
      <c r="G920" s="63"/>
    </row>
    <row r="921" spans="1:7" ht="31.5" x14ac:dyDescent="0.25">
      <c r="A921" s="26"/>
      <c r="B921" s="26" t="s">
        <v>15</v>
      </c>
      <c r="C921" s="26" t="s">
        <v>16</v>
      </c>
      <c r="D921" s="28" t="s">
        <v>17</v>
      </c>
      <c r="E921" s="28" t="s">
        <v>18</v>
      </c>
      <c r="F921" s="28" t="s">
        <v>19</v>
      </c>
      <c r="G921" s="28" t="s">
        <v>20</v>
      </c>
    </row>
    <row r="922" spans="1:7" ht="15.75" x14ac:dyDescent="0.25">
      <c r="A922" s="26">
        <v>1</v>
      </c>
      <c r="B922" s="26" t="s">
        <v>9</v>
      </c>
      <c r="C922" s="30">
        <v>8183904082.5600004</v>
      </c>
      <c r="D922" s="30">
        <v>206588960.94999999</v>
      </c>
      <c r="E922" s="37">
        <f t="shared" ref="E922:E945" si="45">SUM(C922:D922)</f>
        <v>8390493043.5100002</v>
      </c>
      <c r="F922" s="30">
        <v>136527475.16</v>
      </c>
      <c r="G922" s="39">
        <f t="shared" ref="G922:G944" si="46">E922+F922</f>
        <v>8527020518.6700001</v>
      </c>
    </row>
    <row r="923" spans="1:7" ht="15.75" x14ac:dyDescent="0.25">
      <c r="A923" s="26">
        <v>2</v>
      </c>
      <c r="B923" s="26" t="s">
        <v>22</v>
      </c>
      <c r="C923" s="30">
        <v>21538355834.860001</v>
      </c>
      <c r="D923" s="30">
        <v>129112349.8</v>
      </c>
      <c r="E923" s="37">
        <f t="shared" si="45"/>
        <v>21667468184.66</v>
      </c>
      <c r="F923" s="30">
        <v>471203241.12</v>
      </c>
      <c r="G923" s="39">
        <f t="shared" si="46"/>
        <v>22138671425.779999</v>
      </c>
    </row>
    <row r="924" spans="1:7" ht="15.75" x14ac:dyDescent="0.25">
      <c r="A924" s="26">
        <v>3</v>
      </c>
      <c r="B924" s="26" t="s">
        <v>23</v>
      </c>
      <c r="C924" s="30">
        <v>14345756231.059999</v>
      </c>
      <c r="D924" s="30">
        <v>815591975.52999997</v>
      </c>
      <c r="E924" s="37">
        <f t="shared" si="45"/>
        <v>15161348206.59</v>
      </c>
      <c r="F924" s="30">
        <v>942907037</v>
      </c>
      <c r="G924" s="39">
        <f t="shared" si="46"/>
        <v>16104255243.59</v>
      </c>
    </row>
    <row r="925" spans="1:7" ht="15.75" x14ac:dyDescent="0.25">
      <c r="A925" s="26">
        <v>4</v>
      </c>
      <c r="B925" s="26" t="s">
        <v>24</v>
      </c>
      <c r="C925" s="30">
        <v>14552931748.35</v>
      </c>
      <c r="D925" s="30">
        <v>490914816.76999998</v>
      </c>
      <c r="E925" s="30">
        <f t="shared" si="45"/>
        <v>15043846565.120001</v>
      </c>
      <c r="F925" s="30">
        <v>296870925</v>
      </c>
      <c r="G925" s="39">
        <f t="shared" si="46"/>
        <v>15340717490.120001</v>
      </c>
    </row>
    <row r="926" spans="1:7" ht="15.75" x14ac:dyDescent="0.25">
      <c r="A926" s="26">
        <v>5</v>
      </c>
      <c r="B926" s="26" t="s">
        <v>25</v>
      </c>
      <c r="C926" s="30">
        <v>12575549731.709999</v>
      </c>
      <c r="D926" s="30">
        <v>21905576.77</v>
      </c>
      <c r="E926" s="37">
        <f t="shared" si="45"/>
        <v>12597455308.48</v>
      </c>
      <c r="F926" s="30">
        <v>124984140.06</v>
      </c>
      <c r="G926" s="39">
        <f t="shared" si="46"/>
        <v>12722439448.539999</v>
      </c>
    </row>
    <row r="927" spans="1:7" ht="15.75" x14ac:dyDescent="0.25">
      <c r="A927" s="26">
        <v>6</v>
      </c>
      <c r="B927" s="26" t="s">
        <v>26</v>
      </c>
      <c r="C927" s="30">
        <v>10186494924.32</v>
      </c>
      <c r="D927" s="30">
        <v>2406760459.4000001</v>
      </c>
      <c r="E927" s="30">
        <f t="shared" si="45"/>
        <v>12593255383.719999</v>
      </c>
      <c r="F927" s="30">
        <v>257133547.55000001</v>
      </c>
      <c r="G927" s="39">
        <f t="shared" si="46"/>
        <v>12850388931.269999</v>
      </c>
    </row>
    <row r="928" spans="1:7" ht="15.75" x14ac:dyDescent="0.25">
      <c r="A928" s="26">
        <v>7</v>
      </c>
      <c r="B928" s="26" t="s">
        <v>28</v>
      </c>
      <c r="C928" s="29">
        <v>7612440726.3100004</v>
      </c>
      <c r="D928" s="29">
        <v>196510429.47999999</v>
      </c>
      <c r="E928" s="30">
        <f t="shared" si="45"/>
        <v>7808951155.79</v>
      </c>
      <c r="F928" s="29">
        <v>3256740495.3600001</v>
      </c>
      <c r="G928" s="39">
        <f t="shared" si="46"/>
        <v>11065691651.15</v>
      </c>
    </row>
    <row r="929" spans="1:7" ht="15.75" x14ac:dyDescent="0.25">
      <c r="A929" s="26">
        <v>8</v>
      </c>
      <c r="B929" s="26" t="s">
        <v>29</v>
      </c>
      <c r="C929" s="30">
        <v>55561975759.089996</v>
      </c>
      <c r="D929" s="30">
        <v>621640341.77999997</v>
      </c>
      <c r="E929" s="37">
        <f t="shared" si="45"/>
        <v>56183616100.869995</v>
      </c>
      <c r="F929" s="30">
        <v>2475132019.4400001</v>
      </c>
      <c r="G929" s="39">
        <f t="shared" si="46"/>
        <v>58658748120.309998</v>
      </c>
    </row>
    <row r="930" spans="1:7" ht="15.75" x14ac:dyDescent="0.25">
      <c r="A930" s="26">
        <v>9</v>
      </c>
      <c r="B930" s="26" t="s">
        <v>32</v>
      </c>
      <c r="C930" s="30">
        <v>5276756720.8299999</v>
      </c>
      <c r="D930" s="30">
        <v>288669688.25</v>
      </c>
      <c r="E930" s="30">
        <f t="shared" si="45"/>
        <v>5565426409.0799999</v>
      </c>
      <c r="F930" s="30">
        <v>278683844.75</v>
      </c>
      <c r="G930" s="39">
        <f t="shared" si="46"/>
        <v>5844110253.8299999</v>
      </c>
    </row>
    <row r="931" spans="1:7" ht="15.75" x14ac:dyDescent="0.25">
      <c r="A931" s="26">
        <v>10</v>
      </c>
      <c r="B931" s="26" t="s">
        <v>33</v>
      </c>
      <c r="C931" s="30">
        <v>12891843413.530001</v>
      </c>
      <c r="D931" s="30">
        <v>138970276.27000001</v>
      </c>
      <c r="E931" s="37">
        <f t="shared" si="45"/>
        <v>13030813689.800001</v>
      </c>
      <c r="F931" s="30">
        <v>1096883538.4000001</v>
      </c>
      <c r="G931" s="39">
        <f t="shared" si="46"/>
        <v>14127697228.200001</v>
      </c>
    </row>
    <row r="932" spans="1:7" ht="15.75" x14ac:dyDescent="0.25">
      <c r="A932" s="26">
        <v>11</v>
      </c>
      <c r="B932" s="26" t="s">
        <v>38</v>
      </c>
      <c r="C932" s="30">
        <v>16113478614.940001</v>
      </c>
      <c r="D932" s="30">
        <v>1070097791.47</v>
      </c>
      <c r="E932" s="37">
        <f t="shared" si="45"/>
        <v>17183576406.41</v>
      </c>
      <c r="F932" s="30">
        <v>941236007</v>
      </c>
      <c r="G932" s="39">
        <f t="shared" si="46"/>
        <v>18124812413.41</v>
      </c>
    </row>
    <row r="933" spans="1:7" ht="15.75" x14ac:dyDescent="0.25">
      <c r="A933" s="26">
        <v>12</v>
      </c>
      <c r="B933" s="26" t="s">
        <v>39</v>
      </c>
      <c r="C933" s="29">
        <v>9618730266.5100002</v>
      </c>
      <c r="D933" s="29">
        <v>358175305.12</v>
      </c>
      <c r="E933" s="37">
        <f t="shared" si="45"/>
        <v>9976905571.6300011</v>
      </c>
      <c r="F933" s="29">
        <v>141813516.16</v>
      </c>
      <c r="G933" s="39">
        <f t="shared" si="46"/>
        <v>10118719087.790001</v>
      </c>
    </row>
    <row r="934" spans="1:7" ht="15.75" x14ac:dyDescent="0.25">
      <c r="A934" s="26">
        <v>13</v>
      </c>
      <c r="B934" s="26" t="s">
        <v>43</v>
      </c>
      <c r="C934" s="32">
        <v>360925647831.62</v>
      </c>
      <c r="D934" s="32">
        <v>27091947848.849998</v>
      </c>
      <c r="E934" s="39">
        <f t="shared" si="45"/>
        <v>388017595680.46997</v>
      </c>
      <c r="F934" s="32">
        <v>0</v>
      </c>
      <c r="G934" s="39">
        <f t="shared" si="46"/>
        <v>388017595680.46997</v>
      </c>
    </row>
    <row r="935" spans="1:7" ht="15.75" x14ac:dyDescent="0.25">
      <c r="A935" s="26">
        <v>14</v>
      </c>
      <c r="B935" s="26" t="s">
        <v>13</v>
      </c>
      <c r="C935" s="30">
        <v>7889635642.4300003</v>
      </c>
      <c r="D935" s="30">
        <v>65811127.759999998</v>
      </c>
      <c r="E935" s="37">
        <f t="shared" si="45"/>
        <v>7955446770.1900005</v>
      </c>
      <c r="F935" s="30">
        <v>212040053.69999999</v>
      </c>
      <c r="G935" s="39">
        <f t="shared" si="46"/>
        <v>8167486823.8900003</v>
      </c>
    </row>
    <row r="936" spans="1:7" ht="15.75" x14ac:dyDescent="0.25">
      <c r="A936" s="26">
        <v>15</v>
      </c>
      <c r="B936" s="26" t="s">
        <v>44</v>
      </c>
      <c r="C936" s="30">
        <v>10574839944.709999</v>
      </c>
      <c r="D936" s="30">
        <v>183866297.47</v>
      </c>
      <c r="E936" s="37">
        <f t="shared" si="45"/>
        <v>10758706242.179998</v>
      </c>
      <c r="F936" s="29">
        <v>408829413</v>
      </c>
      <c r="G936" s="39">
        <f t="shared" si="46"/>
        <v>11167535655.179998</v>
      </c>
    </row>
    <row r="937" spans="1:7" ht="15.75" x14ac:dyDescent="0.25">
      <c r="A937" s="26">
        <v>16</v>
      </c>
      <c r="B937" s="26" t="s">
        <v>45</v>
      </c>
      <c r="C937" s="32">
        <v>32873760392.389999</v>
      </c>
      <c r="D937" s="32">
        <v>2686203497.6900001</v>
      </c>
      <c r="E937" s="37">
        <f t="shared" si="45"/>
        <v>35559963890.080002</v>
      </c>
      <c r="F937" s="32">
        <v>1823645291.96</v>
      </c>
      <c r="G937" s="39">
        <f t="shared" si="46"/>
        <v>37383609182.040001</v>
      </c>
    </row>
    <row r="938" spans="1:7" ht="15.75" x14ac:dyDescent="0.25">
      <c r="A938" s="26">
        <v>17</v>
      </c>
      <c r="B938" s="26" t="s">
        <v>46</v>
      </c>
      <c r="C938" s="29">
        <v>14904146244.68</v>
      </c>
      <c r="D938" s="29">
        <v>795625960.77999997</v>
      </c>
      <c r="E938" s="37">
        <f t="shared" si="45"/>
        <v>15699772205.460001</v>
      </c>
      <c r="F938" s="29">
        <v>1824012142.99</v>
      </c>
      <c r="G938" s="39">
        <f t="shared" si="46"/>
        <v>17523784348.450001</v>
      </c>
    </row>
    <row r="939" spans="1:7" ht="15.75" x14ac:dyDescent="0.25">
      <c r="A939" s="26">
        <v>18</v>
      </c>
      <c r="B939" s="26" t="s">
        <v>47</v>
      </c>
      <c r="C939" s="30">
        <v>10420984941.73</v>
      </c>
      <c r="D939" s="30">
        <v>208437952.65000001</v>
      </c>
      <c r="E939" s="37">
        <f t="shared" si="45"/>
        <v>10629422894.379999</v>
      </c>
      <c r="F939" s="29">
        <v>445241550.99000001</v>
      </c>
      <c r="G939" s="39">
        <f t="shared" si="46"/>
        <v>11074664445.369999</v>
      </c>
    </row>
    <row r="940" spans="1:7" ht="15.75" x14ac:dyDescent="0.25">
      <c r="A940" s="26">
        <v>19</v>
      </c>
      <c r="B940" s="26" t="s">
        <v>48</v>
      </c>
      <c r="C940" s="30">
        <v>26912170641.889999</v>
      </c>
      <c r="D940" s="30">
        <v>1035743520.11</v>
      </c>
      <c r="E940" s="37">
        <f t="shared" si="45"/>
        <v>27947914162</v>
      </c>
      <c r="F940" s="30">
        <v>960588770.84000003</v>
      </c>
      <c r="G940" s="39">
        <f t="shared" si="46"/>
        <v>28908502932.84</v>
      </c>
    </row>
    <row r="941" spans="1:7" ht="15.75" x14ac:dyDescent="0.25">
      <c r="A941" s="26">
        <v>20</v>
      </c>
      <c r="B941" s="26" t="s">
        <v>49</v>
      </c>
      <c r="C941" s="29">
        <v>10855444948.870001</v>
      </c>
      <c r="D941" s="29">
        <v>108908348.34999999</v>
      </c>
      <c r="E941" s="37">
        <f t="shared" si="45"/>
        <v>10964353297.220001</v>
      </c>
      <c r="F941" s="29">
        <v>643280966.77999997</v>
      </c>
      <c r="G941" s="39">
        <f t="shared" si="46"/>
        <v>11607634264.000002</v>
      </c>
    </row>
    <row r="942" spans="1:7" ht="15.75" x14ac:dyDescent="0.25">
      <c r="A942" s="26">
        <v>21</v>
      </c>
      <c r="B942" s="26" t="s">
        <v>50</v>
      </c>
      <c r="C942" s="32">
        <v>113020413712.28</v>
      </c>
      <c r="D942" s="32">
        <v>804920896.83000004</v>
      </c>
      <c r="E942" s="37">
        <f t="shared" si="45"/>
        <v>113825334609.11</v>
      </c>
      <c r="F942" s="32">
        <v>223927585.5</v>
      </c>
      <c r="G942" s="39">
        <f t="shared" si="46"/>
        <v>114049262194.61</v>
      </c>
    </row>
    <row r="943" spans="1:7" ht="15.75" x14ac:dyDescent="0.25">
      <c r="A943" s="26">
        <v>22</v>
      </c>
      <c r="B943" s="26" t="s">
        <v>51</v>
      </c>
      <c r="C943" s="30">
        <v>12244494211.27</v>
      </c>
      <c r="D943" s="30">
        <v>154087508.38999999</v>
      </c>
      <c r="E943" s="37">
        <f t="shared" si="45"/>
        <v>12398581719.66</v>
      </c>
      <c r="F943" s="32">
        <v>137837704.86000001</v>
      </c>
      <c r="G943" s="39">
        <f t="shared" si="46"/>
        <v>12536419424.52</v>
      </c>
    </row>
    <row r="944" spans="1:7" ht="15.75" x14ac:dyDescent="0.25">
      <c r="A944" s="26">
        <v>23</v>
      </c>
      <c r="B944" s="26" t="s">
        <v>53</v>
      </c>
      <c r="C944" s="30">
        <v>4517156290.8800001</v>
      </c>
      <c r="D944" s="30">
        <v>56024257.600000001</v>
      </c>
      <c r="E944" s="37">
        <f t="shared" si="45"/>
        <v>4573180548.4800005</v>
      </c>
      <c r="F944" s="30">
        <v>62795843.310000002</v>
      </c>
      <c r="G944" s="39">
        <f t="shared" si="46"/>
        <v>4635976391.7900009</v>
      </c>
    </row>
    <row r="945" spans="1:18" ht="15.75" x14ac:dyDescent="0.25">
      <c r="A945" s="26"/>
      <c r="B945" s="33" t="s">
        <v>55</v>
      </c>
      <c r="C945" s="38">
        <f>SUM(C922:C944)</f>
        <v>793596912856.82007</v>
      </c>
      <c r="D945" s="38">
        <f>SUM(D922:D944)</f>
        <v>39936515188.07</v>
      </c>
      <c r="E945" s="38">
        <f t="shared" si="45"/>
        <v>833533428044.89001</v>
      </c>
      <c r="F945" s="38">
        <f>SUM(F922:F944)</f>
        <v>17162315110.93</v>
      </c>
      <c r="G945" s="35">
        <f>E945+F945</f>
        <v>850695743155.82007</v>
      </c>
    </row>
    <row r="947" spans="1:18" ht="15.75" x14ac:dyDescent="0.25">
      <c r="A947" s="1"/>
      <c r="B947" s="1"/>
      <c r="C947" s="59" t="s">
        <v>16</v>
      </c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43"/>
    </row>
    <row r="948" spans="1:18" ht="15.75" x14ac:dyDescent="0.25">
      <c r="A948" s="27" t="s">
        <v>14</v>
      </c>
      <c r="B948" s="26" t="s">
        <v>15</v>
      </c>
      <c r="C948" s="1">
        <v>2010</v>
      </c>
      <c r="D948" s="1">
        <v>2011</v>
      </c>
      <c r="E948" s="1">
        <v>2012</v>
      </c>
      <c r="F948" s="1">
        <v>2013</v>
      </c>
      <c r="G948" s="1">
        <v>2014</v>
      </c>
      <c r="H948" s="1">
        <v>2015</v>
      </c>
      <c r="I948" s="1">
        <v>2016</v>
      </c>
      <c r="J948" s="1">
        <v>2017</v>
      </c>
      <c r="K948" s="1">
        <v>2018</v>
      </c>
      <c r="L948" s="1">
        <v>2019</v>
      </c>
      <c r="M948" s="1">
        <v>2020</v>
      </c>
      <c r="N948" s="1">
        <v>2021</v>
      </c>
      <c r="O948" s="1">
        <v>2022</v>
      </c>
      <c r="P948" s="1"/>
    </row>
    <row r="949" spans="1:18" ht="15.75" x14ac:dyDescent="0.25">
      <c r="A949" s="26">
        <v>1</v>
      </c>
      <c r="B949" s="26" t="s">
        <v>9</v>
      </c>
      <c r="C949" s="30">
        <v>1508374274.99</v>
      </c>
      <c r="D949" s="12">
        <v>1899535737.1199999</v>
      </c>
      <c r="E949" s="12">
        <v>2155355615</v>
      </c>
      <c r="F949" s="12">
        <v>7314906104.4799995</v>
      </c>
      <c r="G949" s="12"/>
      <c r="H949" s="12">
        <v>2265710409.0900002</v>
      </c>
      <c r="I949" s="12">
        <v>2354399198.6500001</v>
      </c>
      <c r="J949" s="1">
        <v>3217891982.5999999</v>
      </c>
      <c r="K949" s="12">
        <v>3929964737.77</v>
      </c>
      <c r="L949" s="12">
        <v>5751781494.6199999</v>
      </c>
      <c r="M949" s="12">
        <v>5610830438.3500004</v>
      </c>
      <c r="N949" s="12">
        <v>5911550414.1739998</v>
      </c>
      <c r="O949" s="12">
        <v>8183904082.5600004</v>
      </c>
      <c r="P949" s="3">
        <f t="shared" ref="P949:P971" si="47">SUM(C949:O949)</f>
        <v>50104204489.403992</v>
      </c>
      <c r="Q949" s="45">
        <v>50104204489.403992</v>
      </c>
      <c r="R949" s="48">
        <f>Q949/1000000000</f>
        <v>50.10420448940399</v>
      </c>
    </row>
    <row r="950" spans="1:18" ht="15.75" x14ac:dyDescent="0.25">
      <c r="A950" s="26">
        <v>2</v>
      </c>
      <c r="B950" s="26" t="s">
        <v>22</v>
      </c>
      <c r="C950" s="31">
        <v>9005363053</v>
      </c>
      <c r="D950" s="12">
        <v>10115487642</v>
      </c>
      <c r="E950" s="12">
        <v>11778644460</v>
      </c>
      <c r="F950" s="12">
        <v>7314906104.4799995</v>
      </c>
      <c r="G950" s="12">
        <v>13642140632</v>
      </c>
      <c r="H950" s="12">
        <v>11594432808</v>
      </c>
      <c r="I950" s="12">
        <v>17396889077.080002</v>
      </c>
      <c r="J950" s="1">
        <v>12460168372.530001</v>
      </c>
      <c r="K950" s="12">
        <v>17646936782.240002</v>
      </c>
      <c r="L950" s="12">
        <v>24640620075.970001</v>
      </c>
      <c r="M950" s="12">
        <v>23356264532.880001</v>
      </c>
      <c r="N950" s="12">
        <v>22525316035.706001</v>
      </c>
      <c r="O950" s="12">
        <v>21538355834.860001</v>
      </c>
      <c r="P950" s="4">
        <f t="shared" si="47"/>
        <v>203015525410.74597</v>
      </c>
      <c r="Q950" s="45">
        <v>203015525410.74597</v>
      </c>
      <c r="R950" s="48">
        <f t="shared" ref="R950:R971" si="48">Q950/1000000000</f>
        <v>203.01552541074597</v>
      </c>
    </row>
    <row r="951" spans="1:18" ht="15.75" x14ac:dyDescent="0.25">
      <c r="A951" s="26">
        <v>3</v>
      </c>
      <c r="B951" s="26" t="s">
        <v>23</v>
      </c>
      <c r="C951" s="30">
        <v>3345584689</v>
      </c>
      <c r="D951" s="12"/>
      <c r="E951" s="12"/>
      <c r="F951" s="12">
        <v>7314906104.4799995</v>
      </c>
      <c r="G951" s="12">
        <v>4753954056.54</v>
      </c>
      <c r="H951" s="12"/>
      <c r="I951" s="12"/>
      <c r="J951" s="1"/>
      <c r="K951" s="12">
        <v>8894893799.9699993</v>
      </c>
      <c r="L951" s="12">
        <v>11186201113.59</v>
      </c>
      <c r="M951" s="12">
        <v>10599110883.459999</v>
      </c>
      <c r="N951" s="12">
        <v>10386474198.01</v>
      </c>
      <c r="O951" s="12">
        <v>14345756231.059999</v>
      </c>
      <c r="P951" s="3">
        <f t="shared" si="47"/>
        <v>70826881076.110001</v>
      </c>
      <c r="Q951" s="45">
        <v>70826881076.110001</v>
      </c>
      <c r="R951" s="48">
        <f t="shared" si="48"/>
        <v>70.826881076109999</v>
      </c>
    </row>
    <row r="952" spans="1:18" ht="15.75" x14ac:dyDescent="0.25">
      <c r="A952" s="26">
        <v>4</v>
      </c>
      <c r="B952" s="26" t="s">
        <v>24</v>
      </c>
      <c r="C952" s="26"/>
      <c r="D952" s="12"/>
      <c r="E952" s="12"/>
      <c r="F952" s="12">
        <v>7314906104.4799995</v>
      </c>
      <c r="G952" s="12">
        <v>4320952012.29</v>
      </c>
      <c r="H952" s="12"/>
      <c r="I952" s="12">
        <v>4012419614.2399998</v>
      </c>
      <c r="J952" s="1">
        <v>2270237253.7600002</v>
      </c>
      <c r="K952" s="12">
        <v>7422447630.9899998</v>
      </c>
      <c r="L952" s="12">
        <v>10957758055.43</v>
      </c>
      <c r="M952" s="12">
        <v>11679914905.92</v>
      </c>
      <c r="N952" s="12">
        <v>12524312716.293999</v>
      </c>
      <c r="O952" s="12">
        <v>14552931748.35</v>
      </c>
      <c r="P952" s="1">
        <f t="shared" si="47"/>
        <v>75055880041.753998</v>
      </c>
      <c r="Q952" s="45">
        <v>75055880041.753998</v>
      </c>
      <c r="R952" s="48">
        <f t="shared" si="48"/>
        <v>75.055880041753994</v>
      </c>
    </row>
    <row r="953" spans="1:18" ht="15.75" x14ac:dyDescent="0.25">
      <c r="A953" s="26">
        <v>5</v>
      </c>
      <c r="B953" s="26" t="s">
        <v>25</v>
      </c>
      <c r="C953" s="26"/>
      <c r="D953" s="12">
        <v>1772491604.47</v>
      </c>
      <c r="E953" s="12"/>
      <c r="F953" s="12">
        <v>7314906104.4799995</v>
      </c>
      <c r="G953" s="12"/>
      <c r="H953" s="12">
        <v>7667616981.6700001</v>
      </c>
      <c r="I953" s="12">
        <v>6096462562.5900002</v>
      </c>
      <c r="J953" s="1">
        <v>10970128112.4</v>
      </c>
      <c r="K953" s="12">
        <v>11313020578.25</v>
      </c>
      <c r="L953" s="12">
        <v>14825487528.450001</v>
      </c>
      <c r="M953" s="12">
        <v>10950276725</v>
      </c>
      <c r="N953" s="12">
        <v>7562187885.4129992</v>
      </c>
      <c r="O953" s="12">
        <v>12575549731.709999</v>
      </c>
      <c r="P953" s="1">
        <f t="shared" si="47"/>
        <v>91048127814.432983</v>
      </c>
      <c r="Q953" s="45">
        <v>91048127814.432983</v>
      </c>
      <c r="R953" s="48">
        <f t="shared" si="48"/>
        <v>91.048127814432988</v>
      </c>
    </row>
    <row r="954" spans="1:18" ht="15.75" x14ac:dyDescent="0.25">
      <c r="A954" s="26">
        <v>6</v>
      </c>
      <c r="B954" s="26" t="s">
        <v>26</v>
      </c>
      <c r="C954" s="30">
        <v>4479040612.6899996</v>
      </c>
      <c r="D954" s="12">
        <v>4207752868.8499999</v>
      </c>
      <c r="E954" s="12">
        <v>4925285057.71</v>
      </c>
      <c r="F954" s="12">
        <v>7314906104.4799995</v>
      </c>
      <c r="G954" s="12">
        <v>4249616438.9200001</v>
      </c>
      <c r="H954" s="12">
        <v>4415132748.2399998</v>
      </c>
      <c r="I954" s="12">
        <v>4554277970.7700005</v>
      </c>
      <c r="J954" s="1">
        <v>7608746946.9700003</v>
      </c>
      <c r="K954" s="12">
        <v>7964760000.6999998</v>
      </c>
      <c r="L954" s="12">
        <v>13306462021.08</v>
      </c>
      <c r="M954" s="12">
        <v>7502187471.8199997</v>
      </c>
      <c r="N954" s="12">
        <v>6340664525.8309994</v>
      </c>
      <c r="O954" s="12">
        <v>10186494924.32</v>
      </c>
      <c r="P954" s="3">
        <f t="shared" si="47"/>
        <v>87055327692.380981</v>
      </c>
      <c r="Q954" s="45">
        <v>87055327692.380981</v>
      </c>
      <c r="R954" s="48">
        <f t="shared" si="48"/>
        <v>87.055327692380985</v>
      </c>
    </row>
    <row r="955" spans="1:18" ht="15.75" x14ac:dyDescent="0.25">
      <c r="A955" s="26">
        <v>7</v>
      </c>
      <c r="B955" s="26" t="s">
        <v>28</v>
      </c>
      <c r="C955" s="30">
        <v>3704703293</v>
      </c>
      <c r="D955" s="12">
        <v>5244042875</v>
      </c>
      <c r="E955" s="12">
        <v>6465208527</v>
      </c>
      <c r="F955" s="12">
        <v>7314906104.4799995</v>
      </c>
      <c r="G955" s="12"/>
      <c r="H955" s="12">
        <v>5776888524.0200005</v>
      </c>
      <c r="I955" s="12">
        <v>5460805584.6400003</v>
      </c>
      <c r="J955" s="1">
        <v>7723084488.4499998</v>
      </c>
      <c r="K955" s="12">
        <v>7969863557.7799997</v>
      </c>
      <c r="L955" s="12">
        <v>6503997209.5100002</v>
      </c>
      <c r="M955" s="12">
        <v>7168933062.6000004</v>
      </c>
      <c r="N955" s="12">
        <v>5392911103.7080002</v>
      </c>
      <c r="O955" s="12">
        <v>7612440726.3100004</v>
      </c>
      <c r="P955" s="3">
        <f t="shared" si="47"/>
        <v>76337785056.497986</v>
      </c>
      <c r="Q955" s="45">
        <v>76337785056.497986</v>
      </c>
      <c r="R955" s="48">
        <f t="shared" si="48"/>
        <v>76.337785056497992</v>
      </c>
    </row>
    <row r="956" spans="1:18" ht="15.75" x14ac:dyDescent="0.25">
      <c r="A956" s="26">
        <v>8</v>
      </c>
      <c r="B956" s="26" t="s">
        <v>29</v>
      </c>
      <c r="C956" s="26"/>
      <c r="D956" s="12">
        <v>33193235666.639999</v>
      </c>
      <c r="E956" s="12">
        <v>42564709027.660004</v>
      </c>
      <c r="F956" s="12">
        <v>7314906104.4799995</v>
      </c>
      <c r="G956" s="12">
        <v>36753250715.279999</v>
      </c>
      <c r="H956" s="12">
        <v>35702100021.910004</v>
      </c>
      <c r="I956" s="12">
        <v>37454047442.129997</v>
      </c>
      <c r="J956" s="1">
        <v>39305770446.5</v>
      </c>
      <c r="K956" s="12">
        <v>42308208426.190002</v>
      </c>
      <c r="L956" s="12">
        <v>47702984808</v>
      </c>
      <c r="M956" s="12">
        <v>46105308163.800003</v>
      </c>
      <c r="N956" s="12">
        <v>38796140409.147003</v>
      </c>
      <c r="O956" s="12">
        <v>55561975759.089996</v>
      </c>
      <c r="P956" s="3">
        <f t="shared" si="47"/>
        <v>462762636990.82703</v>
      </c>
      <c r="Q956" s="45">
        <v>462762636990.82703</v>
      </c>
      <c r="R956" s="48">
        <f t="shared" si="48"/>
        <v>462.76263699082705</v>
      </c>
    </row>
    <row r="957" spans="1:18" ht="15.75" x14ac:dyDescent="0.25">
      <c r="A957" s="26">
        <v>9</v>
      </c>
      <c r="B957" s="26" t="s">
        <v>32</v>
      </c>
      <c r="C957" s="30">
        <v>1285595636.3299999</v>
      </c>
      <c r="D957" s="12">
        <v>2009999119.02</v>
      </c>
      <c r="E957" s="12">
        <v>2870480900.4699998</v>
      </c>
      <c r="F957" s="12">
        <v>7314906104.4799995</v>
      </c>
      <c r="G957" s="12"/>
      <c r="H957" s="12">
        <v>2190247854.27</v>
      </c>
      <c r="I957" s="12">
        <v>1389502680.3599999</v>
      </c>
      <c r="J957" s="1">
        <v>3303282366.1399999</v>
      </c>
      <c r="K957" s="12">
        <v>4149195425.6900001</v>
      </c>
      <c r="L957" s="12">
        <v>4474115200.1400003</v>
      </c>
      <c r="M957" s="12">
        <v>4191847333.1700001</v>
      </c>
      <c r="N957" s="12">
        <v>5013363349.5689993</v>
      </c>
      <c r="O957" s="12">
        <v>5276756720.8299999</v>
      </c>
      <c r="P957" s="3">
        <f t="shared" si="47"/>
        <v>43469292690.469002</v>
      </c>
      <c r="Q957" s="45">
        <v>43469292690.469002</v>
      </c>
      <c r="R957" s="48">
        <f t="shared" si="48"/>
        <v>43.469292690469004</v>
      </c>
    </row>
    <row r="958" spans="1:18" ht="15.75" x14ac:dyDescent="0.25">
      <c r="A958" s="26">
        <v>10</v>
      </c>
      <c r="B958" s="26" t="s">
        <v>33</v>
      </c>
      <c r="C958" s="26"/>
      <c r="D958" s="12">
        <v>2605091930</v>
      </c>
      <c r="E958" s="12">
        <v>4455456710</v>
      </c>
      <c r="F958" s="12">
        <v>7314906104.4799995</v>
      </c>
      <c r="G958" s="12">
        <v>5450720998</v>
      </c>
      <c r="H958" s="12"/>
      <c r="I958" s="12">
        <v>5191494972</v>
      </c>
      <c r="J958" s="1"/>
      <c r="K958" s="12">
        <v>9155530851</v>
      </c>
      <c r="L958" s="12">
        <v>18109354171</v>
      </c>
      <c r="M958" s="12">
        <v>10949973251</v>
      </c>
      <c r="N958" s="12">
        <v>12424728479.9</v>
      </c>
      <c r="O958" s="12">
        <v>12891843413.530001</v>
      </c>
      <c r="P958" s="3">
        <f t="shared" si="47"/>
        <v>88549100880.909988</v>
      </c>
      <c r="Q958" s="45">
        <v>88549100880.909988</v>
      </c>
      <c r="R958" s="48">
        <f t="shared" si="48"/>
        <v>88.54910088090999</v>
      </c>
    </row>
    <row r="959" spans="1:18" ht="15.75" x14ac:dyDescent="0.25">
      <c r="A959" s="26">
        <v>11</v>
      </c>
      <c r="B959" s="26" t="s">
        <v>38</v>
      </c>
      <c r="C959" s="30">
        <v>4390606710.0500002</v>
      </c>
      <c r="D959" s="12"/>
      <c r="E959" s="12"/>
      <c r="F959" s="12">
        <v>7314906104.4799995</v>
      </c>
      <c r="G959" s="12">
        <v>10880555555.08</v>
      </c>
      <c r="H959" s="12"/>
      <c r="I959" s="12">
        <v>10606373309.32</v>
      </c>
      <c r="J959" s="1">
        <v>13088966126.33</v>
      </c>
      <c r="K959" s="12">
        <v>14903246555.59</v>
      </c>
      <c r="L959" s="12">
        <v>14805541623.51</v>
      </c>
      <c r="M959" s="12">
        <v>15599545101.200001</v>
      </c>
      <c r="N959" s="12">
        <v>10468230326.949999</v>
      </c>
      <c r="O959" s="12">
        <v>16113478614.940001</v>
      </c>
      <c r="P959" s="3">
        <f t="shared" si="47"/>
        <v>118171450027.45</v>
      </c>
      <c r="Q959" s="45">
        <v>118171450027.45</v>
      </c>
      <c r="R959" s="48">
        <f t="shared" si="48"/>
        <v>118.17145002744999</v>
      </c>
    </row>
    <row r="960" spans="1:18" ht="15.75" x14ac:dyDescent="0.25">
      <c r="A960" s="26">
        <v>12</v>
      </c>
      <c r="B960" s="26" t="s">
        <v>39</v>
      </c>
      <c r="C960" s="26"/>
      <c r="D960" s="12"/>
      <c r="E960" s="12">
        <v>3168077523</v>
      </c>
      <c r="F960" s="12">
        <v>7314906104.4799995</v>
      </c>
      <c r="G960" s="12">
        <v>4206506760</v>
      </c>
      <c r="H960" s="12"/>
      <c r="I960" s="12">
        <v>4211997049.4899998</v>
      </c>
      <c r="J960" s="1">
        <v>4804031610.6700001</v>
      </c>
      <c r="K960" s="12">
        <v>5258646653</v>
      </c>
      <c r="L960" s="12">
        <v>7441156095</v>
      </c>
      <c r="M960" s="12">
        <v>10402464005.530001</v>
      </c>
      <c r="N960" s="12">
        <v>7343682354</v>
      </c>
      <c r="O960" s="12">
        <v>9618730266.5100002</v>
      </c>
      <c r="P960" s="3">
        <f t="shared" si="47"/>
        <v>63770198421.68</v>
      </c>
      <c r="Q960" s="45">
        <v>63770198421.68</v>
      </c>
      <c r="R960" s="48">
        <f t="shared" si="48"/>
        <v>63.77019842168</v>
      </c>
    </row>
    <row r="961" spans="1:18" ht="15.75" x14ac:dyDescent="0.25">
      <c r="A961" s="26">
        <v>13</v>
      </c>
      <c r="B961" s="26" t="s">
        <v>43</v>
      </c>
      <c r="C961" s="30">
        <v>104680721864.73</v>
      </c>
      <c r="D961" s="12">
        <v>120249472186</v>
      </c>
      <c r="E961" s="12">
        <v>172435519871.64999</v>
      </c>
      <c r="F961" s="12">
        <v>174338595490.03601</v>
      </c>
      <c r="G961" s="12">
        <v>153608849584.32999</v>
      </c>
      <c r="H961" s="12">
        <v>175434263322.92001</v>
      </c>
      <c r="I961" s="12">
        <v>190659405439.32001</v>
      </c>
      <c r="J961" s="1">
        <v>211426842170.19</v>
      </c>
      <c r="K961" s="12">
        <v>239447662835.79999</v>
      </c>
      <c r="L961" s="12">
        <v>269962755085.01999</v>
      </c>
      <c r="M961" s="12">
        <v>278885174441.02002</v>
      </c>
      <c r="N961" s="12">
        <v>227484701089.21097</v>
      </c>
      <c r="O961" s="12">
        <v>360925647831.62</v>
      </c>
      <c r="P961" s="3">
        <f t="shared" si="47"/>
        <v>2679539611211.8472</v>
      </c>
      <c r="Q961" s="45">
        <v>2679539611211.8472</v>
      </c>
      <c r="R961" s="48">
        <f t="shared" si="48"/>
        <v>2679.5396112118474</v>
      </c>
    </row>
    <row r="962" spans="1:18" ht="15.75" x14ac:dyDescent="0.25">
      <c r="A962" s="26">
        <v>14</v>
      </c>
      <c r="B962" s="26" t="s">
        <v>13</v>
      </c>
      <c r="C962" s="30">
        <v>1460588426.8399999</v>
      </c>
      <c r="D962" s="12"/>
      <c r="E962" s="12">
        <v>3681705189.23</v>
      </c>
      <c r="F962" s="12">
        <v>7314906104.4799995</v>
      </c>
      <c r="G962" s="12"/>
      <c r="H962" s="12">
        <v>3776269951.3800001</v>
      </c>
      <c r="I962" s="12">
        <v>3060230231.3099999</v>
      </c>
      <c r="J962" s="1">
        <v>5880899296.79</v>
      </c>
      <c r="K962" s="12">
        <v>6664473705.6000004</v>
      </c>
      <c r="L962" s="12">
        <v>7048363079.71</v>
      </c>
      <c r="M962" s="12">
        <v>9517156926.8500004</v>
      </c>
      <c r="N962" s="12">
        <v>10092011233.120998</v>
      </c>
      <c r="O962" s="12">
        <v>7889635642.4300003</v>
      </c>
      <c r="P962" s="3">
        <f t="shared" si="47"/>
        <v>66386239787.741005</v>
      </c>
      <c r="Q962" s="45">
        <v>66386239787.741005</v>
      </c>
      <c r="R962" s="48">
        <f t="shared" si="48"/>
        <v>66.386239787741005</v>
      </c>
    </row>
    <row r="963" spans="1:18" ht="15.75" x14ac:dyDescent="0.25">
      <c r="A963" s="26">
        <v>15</v>
      </c>
      <c r="B963" s="26" t="s">
        <v>44</v>
      </c>
      <c r="C963" s="30">
        <v>2660435250.5700002</v>
      </c>
      <c r="D963" s="12">
        <v>3327079261.48</v>
      </c>
      <c r="E963" s="12">
        <v>2955327420.02</v>
      </c>
      <c r="F963" s="12">
        <v>7314906104.4799995</v>
      </c>
      <c r="G963" s="12">
        <v>2905207177.6300001</v>
      </c>
      <c r="H963" s="12">
        <v>3273245935.8099999</v>
      </c>
      <c r="I963" s="12">
        <v>3519628768.3400002</v>
      </c>
      <c r="J963" s="1">
        <v>4067098170.6199999</v>
      </c>
      <c r="K963" s="12">
        <v>8140882536.8999996</v>
      </c>
      <c r="L963" s="12">
        <v>4802022733.1099997</v>
      </c>
      <c r="M963" s="12">
        <v>5183709130.5100002</v>
      </c>
      <c r="N963" s="12">
        <v>3855302272.4590001</v>
      </c>
      <c r="O963" s="12">
        <v>10574839944.709999</v>
      </c>
      <c r="P963" s="3">
        <f t="shared" si="47"/>
        <v>62579684706.639</v>
      </c>
      <c r="Q963" s="45">
        <v>62579684706.639</v>
      </c>
      <c r="R963" s="48">
        <f t="shared" si="48"/>
        <v>62.579684706639</v>
      </c>
    </row>
    <row r="964" spans="1:18" ht="15.75" x14ac:dyDescent="0.25">
      <c r="A964" s="26">
        <v>16</v>
      </c>
      <c r="B964" s="26" t="s">
        <v>45</v>
      </c>
      <c r="C964" s="30">
        <v>5510105570.3900003</v>
      </c>
      <c r="D964" s="12">
        <v>8522549120.6199999</v>
      </c>
      <c r="E964" s="12">
        <v>9958998862.1100006</v>
      </c>
      <c r="F964" s="12">
        <v>7314906104.4799995</v>
      </c>
      <c r="G964" s="12">
        <v>13500909699.5</v>
      </c>
      <c r="H964" s="12"/>
      <c r="I964" s="12">
        <v>24154425790.580002</v>
      </c>
      <c r="J964" s="1">
        <v>33387309172.869999</v>
      </c>
      <c r="K964" s="12">
        <v>37873799416.989998</v>
      </c>
      <c r="L964" s="12">
        <v>24301801617.66</v>
      </c>
      <c r="M964" s="12">
        <v>25430833081.16</v>
      </c>
      <c r="N964" s="12">
        <v>21280369394.132999</v>
      </c>
      <c r="O964" s="12">
        <v>32873760392.389999</v>
      </c>
      <c r="P964" s="3">
        <f t="shared" si="47"/>
        <v>244109768222.883</v>
      </c>
      <c r="Q964" s="45">
        <v>244109768222.883</v>
      </c>
      <c r="R964" s="48">
        <f t="shared" si="48"/>
        <v>244.10976822288299</v>
      </c>
    </row>
    <row r="965" spans="1:18" ht="15.75" x14ac:dyDescent="0.25">
      <c r="A965" s="26">
        <v>17</v>
      </c>
      <c r="B965" s="26" t="s">
        <v>46</v>
      </c>
      <c r="C965" s="30">
        <v>2392414938.4699998</v>
      </c>
      <c r="D965" s="12">
        <v>4100327273.1700001</v>
      </c>
      <c r="E965" s="12">
        <v>5037341484.8500004</v>
      </c>
      <c r="F965" s="12">
        <v>7314906104.4799995</v>
      </c>
      <c r="G965" s="12">
        <v>6849403982.8000002</v>
      </c>
      <c r="H965" s="12"/>
      <c r="I965" s="12">
        <v>5253551512.3999996</v>
      </c>
      <c r="J965" s="1">
        <v>6241334044.5699997</v>
      </c>
      <c r="K965" s="12">
        <v>8773235465.9899998</v>
      </c>
      <c r="L965" s="12">
        <v>17178310537.41</v>
      </c>
      <c r="M965" s="12">
        <v>14519040361.52</v>
      </c>
      <c r="N965" s="12">
        <v>7076085848.3809996</v>
      </c>
      <c r="O965" s="12">
        <v>14904146244.68</v>
      </c>
      <c r="P965" s="3">
        <f t="shared" si="47"/>
        <v>99640097798.721008</v>
      </c>
      <c r="Q965" s="45">
        <v>99640097798.721008</v>
      </c>
      <c r="R965" s="48">
        <f t="shared" si="48"/>
        <v>99.640097798721001</v>
      </c>
    </row>
    <row r="966" spans="1:18" ht="15.75" x14ac:dyDescent="0.25">
      <c r="A966" s="26">
        <v>18</v>
      </c>
      <c r="B966" s="26" t="s">
        <v>47</v>
      </c>
      <c r="C966" s="26"/>
      <c r="D966" s="12"/>
      <c r="E966" s="12"/>
      <c r="F966" s="12">
        <v>7314906104.4799995</v>
      </c>
      <c r="G966" s="12">
        <v>5629053433</v>
      </c>
      <c r="H966" s="12">
        <v>4981057467</v>
      </c>
      <c r="I966" s="12">
        <v>5107908276.8000002</v>
      </c>
      <c r="J966" s="1"/>
      <c r="K966" s="12">
        <v>6246936579.5299997</v>
      </c>
      <c r="L966" s="12">
        <v>7841155969.7600002</v>
      </c>
      <c r="M966" s="12">
        <v>10234015981.360001</v>
      </c>
      <c r="N966" s="12">
        <v>10656094227.870998</v>
      </c>
      <c r="O966" s="12">
        <v>10420984941.73</v>
      </c>
      <c r="P966" s="3">
        <f t="shared" si="47"/>
        <v>68432112981.530991</v>
      </c>
      <c r="Q966" s="45">
        <v>68432112981.530991</v>
      </c>
      <c r="R966" s="48">
        <f t="shared" si="48"/>
        <v>68.432112981530992</v>
      </c>
    </row>
    <row r="967" spans="1:18" ht="15.75" x14ac:dyDescent="0.25">
      <c r="A967" s="26">
        <v>19</v>
      </c>
      <c r="B967" s="26" t="s">
        <v>48</v>
      </c>
      <c r="C967" s="26"/>
      <c r="D967" s="12"/>
      <c r="E967" s="12">
        <v>8045208073.0100002</v>
      </c>
      <c r="F967" s="12">
        <v>7314906104.4799995</v>
      </c>
      <c r="G967" s="12">
        <v>9521748694.6200008</v>
      </c>
      <c r="H967" s="12"/>
      <c r="I967" s="12">
        <v>10524873251</v>
      </c>
      <c r="J967" s="1">
        <v>12917956306.24</v>
      </c>
      <c r="K967" s="12">
        <v>12529761756.92</v>
      </c>
      <c r="L967" s="12">
        <v>12007973015.969999</v>
      </c>
      <c r="M967" s="12">
        <v>26358958190.860001</v>
      </c>
      <c r="N967" s="12">
        <v>26498870868.751995</v>
      </c>
      <c r="O967" s="12">
        <v>26912170641.889999</v>
      </c>
      <c r="P967" s="3">
        <f t="shared" si="47"/>
        <v>152632426903.742</v>
      </c>
      <c r="Q967" s="45">
        <v>152632426903.742</v>
      </c>
      <c r="R967" s="48">
        <f t="shared" si="48"/>
        <v>152.63242690374202</v>
      </c>
    </row>
    <row r="968" spans="1:18" ht="15.75" x14ac:dyDescent="0.25">
      <c r="A968" s="26">
        <v>20</v>
      </c>
      <c r="B968" s="26" t="s">
        <v>49</v>
      </c>
      <c r="C968" s="30">
        <v>2731386694.4299998</v>
      </c>
      <c r="D968" s="12">
        <v>3524061846.8000002</v>
      </c>
      <c r="E968" s="12">
        <v>5270439533.3100004</v>
      </c>
      <c r="F968" s="12">
        <v>7314906104.4799995</v>
      </c>
      <c r="G968" s="12">
        <v>4249616438.1199999</v>
      </c>
      <c r="H968" s="12"/>
      <c r="I968" s="12">
        <v>6183019229.0600004</v>
      </c>
      <c r="J968" s="1">
        <v>6767715494.8999996</v>
      </c>
      <c r="K968" s="12">
        <v>6416505782.8999996</v>
      </c>
      <c r="L968" s="12">
        <v>9629425996.3799992</v>
      </c>
      <c r="M968" s="12">
        <v>15506476655.74</v>
      </c>
      <c r="N968" s="12">
        <v>17317261787.393997</v>
      </c>
      <c r="O968" s="12">
        <v>10855444948.870001</v>
      </c>
      <c r="P968" s="3">
        <f t="shared" si="47"/>
        <v>95766260512.383987</v>
      </c>
      <c r="Q968" s="45">
        <v>95766260512.383987</v>
      </c>
      <c r="R968" s="48">
        <f t="shared" si="48"/>
        <v>95.766260512383994</v>
      </c>
    </row>
    <row r="969" spans="1:18" ht="15.75" x14ac:dyDescent="0.25">
      <c r="A969" s="26">
        <v>21</v>
      </c>
      <c r="B969" s="26" t="s">
        <v>50</v>
      </c>
      <c r="C969" s="30">
        <v>43267564415.169998</v>
      </c>
      <c r="D969" s="12">
        <v>47743459879.040001</v>
      </c>
      <c r="E969" s="12">
        <v>55099480984.699997</v>
      </c>
      <c r="F969" s="12">
        <v>7314906104.4799995</v>
      </c>
      <c r="G969" s="12">
        <v>68319294398.160004</v>
      </c>
      <c r="H969" s="12"/>
      <c r="I969" s="12"/>
      <c r="J969" s="1"/>
      <c r="K969" s="12">
        <v>57101624159.720001</v>
      </c>
      <c r="L969" s="12">
        <v>101088167770</v>
      </c>
      <c r="M969" s="12">
        <v>97152953248.660004</v>
      </c>
      <c r="N969" s="12">
        <v>84043992934.694</v>
      </c>
      <c r="O969" s="12">
        <v>113020413712.28</v>
      </c>
      <c r="P969" s="3">
        <f t="shared" si="47"/>
        <v>674151857606.90405</v>
      </c>
      <c r="Q969" s="45">
        <v>674151857606.90405</v>
      </c>
      <c r="R969" s="48">
        <f t="shared" si="48"/>
        <v>674.15185760690406</v>
      </c>
    </row>
    <row r="970" spans="1:18" ht="15.75" x14ac:dyDescent="0.25">
      <c r="A970" s="26">
        <v>22</v>
      </c>
      <c r="B970" s="26" t="s">
        <v>51</v>
      </c>
      <c r="C970" s="26"/>
      <c r="D970" s="12"/>
      <c r="E970" s="12"/>
      <c r="F970" s="12">
        <v>7314906104.4799995</v>
      </c>
      <c r="G970" s="12">
        <v>2694180642.4899998</v>
      </c>
      <c r="H970" s="12"/>
      <c r="I970" s="12">
        <v>2050139742.03</v>
      </c>
      <c r="J970" s="1">
        <v>5852478644.6000004</v>
      </c>
      <c r="K970" s="12">
        <v>8594939362.9500008</v>
      </c>
      <c r="L970" s="12">
        <v>5954451999.79</v>
      </c>
      <c r="M970" s="12">
        <v>6301323488.7700005</v>
      </c>
      <c r="N970" s="12">
        <v>8909682705.3929996</v>
      </c>
      <c r="O970" s="12">
        <v>12244494211.27</v>
      </c>
      <c r="P970" s="3">
        <f t="shared" si="47"/>
        <v>59916596901.772995</v>
      </c>
      <c r="Q970" s="45">
        <v>59916596901.772995</v>
      </c>
      <c r="R970" s="48">
        <f t="shared" si="48"/>
        <v>59.916596901772998</v>
      </c>
    </row>
    <row r="971" spans="1:18" ht="15.75" x14ac:dyDescent="0.25">
      <c r="A971" s="26">
        <v>23</v>
      </c>
      <c r="B971" s="26" t="s">
        <v>53</v>
      </c>
      <c r="C971" s="30">
        <v>1880066435.8900001</v>
      </c>
      <c r="D971" s="12">
        <v>1481330347.96</v>
      </c>
      <c r="E971" s="12">
        <v>1034904582.39</v>
      </c>
      <c r="F971" s="12">
        <v>7314906104.4799995</v>
      </c>
      <c r="G971" s="12">
        <v>1264764645.21</v>
      </c>
      <c r="H971" s="12"/>
      <c r="I971" s="12">
        <v>1634889046.55</v>
      </c>
      <c r="J971" s="1"/>
      <c r="K971" s="12">
        <v>2176889019.2800002</v>
      </c>
      <c r="L971" s="12">
        <v>6615566901.1700001</v>
      </c>
      <c r="M971" s="12">
        <v>5598821964.3199997</v>
      </c>
      <c r="N971" s="12">
        <v>5348515406.257</v>
      </c>
      <c r="O971" s="12">
        <v>4517156290.8800001</v>
      </c>
      <c r="P971" s="3">
        <f t="shared" si="47"/>
        <v>38867810744.387001</v>
      </c>
      <c r="Q971" s="45">
        <v>38867810744.387001</v>
      </c>
      <c r="R971" s="48">
        <f t="shared" si="48"/>
        <v>38.867810744387</v>
      </c>
    </row>
    <row r="972" spans="1:18" x14ac:dyDescent="0.25">
      <c r="P972" s="56">
        <f>SUM(P949:P971)</f>
        <v>5672188877971.2148</v>
      </c>
      <c r="R972" s="42">
        <f>SUM(R949:R971)</f>
        <v>5672.1888779712144</v>
      </c>
    </row>
    <row r="974" spans="1:18" s="54" customFormat="1" ht="30" customHeight="1" x14ac:dyDescent="0.25">
      <c r="A974" s="49" t="s">
        <v>14</v>
      </c>
      <c r="B974" s="50" t="s">
        <v>15</v>
      </c>
      <c r="C974" s="52" t="s">
        <v>70</v>
      </c>
      <c r="D974" s="53" t="s">
        <v>71</v>
      </c>
    </row>
    <row r="975" spans="1:18" ht="15.75" x14ac:dyDescent="0.25">
      <c r="A975" s="50">
        <v>1</v>
      </c>
      <c r="B975" s="50" t="s">
        <v>9</v>
      </c>
      <c r="C975" s="44">
        <v>4</v>
      </c>
      <c r="D975" s="51">
        <v>50.10420448940399</v>
      </c>
      <c r="E975" s="58">
        <f>D975-C975</f>
        <v>46.10420448940399</v>
      </c>
    </row>
    <row r="976" spans="1:18" ht="15.75" x14ac:dyDescent="0.25">
      <c r="A976" s="50">
        <v>2</v>
      </c>
      <c r="B976" s="50" t="s">
        <v>22</v>
      </c>
      <c r="C976" s="44">
        <v>7</v>
      </c>
      <c r="D976" s="51">
        <v>203.01552541074597</v>
      </c>
      <c r="E976" s="58">
        <f t="shared" ref="E976:E997" si="49">D976-C976</f>
        <v>196.01552541074597</v>
      </c>
    </row>
    <row r="977" spans="1:6" ht="15.75" x14ac:dyDescent="0.25">
      <c r="A977" s="50">
        <v>3</v>
      </c>
      <c r="B977" s="50" t="s">
        <v>23</v>
      </c>
      <c r="C977" s="44">
        <v>14</v>
      </c>
      <c r="D977" s="51">
        <v>70.826881076109999</v>
      </c>
      <c r="E977" s="58">
        <f t="shared" si="49"/>
        <v>56.826881076109999</v>
      </c>
    </row>
    <row r="978" spans="1:6" ht="15.75" x14ac:dyDescent="0.25">
      <c r="A978" s="50">
        <v>4</v>
      </c>
      <c r="B978" s="50" t="s">
        <v>24</v>
      </c>
      <c r="C978" s="44">
        <v>23</v>
      </c>
      <c r="D978" s="51">
        <v>75.055880041753994</v>
      </c>
      <c r="E978" s="58">
        <f t="shared" si="49"/>
        <v>52.055880041753994</v>
      </c>
    </row>
    <row r="979" spans="1:6" ht="15.75" x14ac:dyDescent="0.25">
      <c r="A979" s="50">
        <v>5</v>
      </c>
      <c r="B979" s="50" t="s">
        <v>25</v>
      </c>
      <c r="C979" s="44">
        <v>28</v>
      </c>
      <c r="D979" s="51">
        <v>91.048127814432988</v>
      </c>
      <c r="E979" s="58">
        <f t="shared" si="49"/>
        <v>63.048127814432988</v>
      </c>
    </row>
    <row r="980" spans="1:6" ht="15.75" x14ac:dyDescent="0.25">
      <c r="A980" s="50">
        <v>6</v>
      </c>
      <c r="B980" s="50" t="s">
        <v>26</v>
      </c>
      <c r="C980" s="44">
        <v>100</v>
      </c>
      <c r="D980" s="51">
        <v>87.055327692380985</v>
      </c>
      <c r="E980" s="58">
        <f t="shared" si="49"/>
        <v>-12.944672307619015</v>
      </c>
      <c r="F980">
        <v>1</v>
      </c>
    </row>
    <row r="981" spans="1:6" ht="15.75" x14ac:dyDescent="0.25">
      <c r="A981" s="50">
        <v>7</v>
      </c>
      <c r="B981" s="50" t="s">
        <v>28</v>
      </c>
      <c r="C981" s="44">
        <v>12</v>
      </c>
      <c r="D981" s="51">
        <v>76.337785056497992</v>
      </c>
      <c r="E981" s="58">
        <f t="shared" si="49"/>
        <v>64.337785056497992</v>
      </c>
    </row>
    <row r="982" spans="1:6" ht="15.75" x14ac:dyDescent="0.25">
      <c r="A982" s="50">
        <v>8</v>
      </c>
      <c r="B982" s="50" t="s">
        <v>29</v>
      </c>
      <c r="C982" s="44">
        <v>24</v>
      </c>
      <c r="D982" s="51">
        <v>462.76263699082705</v>
      </c>
      <c r="E982" s="58">
        <f t="shared" si="49"/>
        <v>438.76263699082705</v>
      </c>
    </row>
    <row r="983" spans="1:6" ht="15.75" x14ac:dyDescent="0.25">
      <c r="A983" s="50">
        <v>9</v>
      </c>
      <c r="B983" s="50" t="s">
        <v>32</v>
      </c>
      <c r="C983" s="44">
        <v>54</v>
      </c>
      <c r="D983" s="51">
        <v>43.469292690469004</v>
      </c>
      <c r="E983" s="58">
        <f t="shared" si="49"/>
        <v>-10.530707309530996</v>
      </c>
      <c r="F983">
        <v>2</v>
      </c>
    </row>
    <row r="984" spans="1:6" ht="15.75" x14ac:dyDescent="0.25">
      <c r="A984" s="50">
        <v>10</v>
      </c>
      <c r="B984" s="50" t="s">
        <v>33</v>
      </c>
      <c r="C984" s="44">
        <v>40</v>
      </c>
      <c r="D984" s="51">
        <v>88.54910088090999</v>
      </c>
      <c r="E984" s="58">
        <f t="shared" si="49"/>
        <v>48.54910088090999</v>
      </c>
    </row>
    <row r="985" spans="1:6" ht="15.75" x14ac:dyDescent="0.25">
      <c r="A985" s="50">
        <v>11</v>
      </c>
      <c r="B985" s="50" t="s">
        <v>38</v>
      </c>
      <c r="C985" s="44">
        <v>30</v>
      </c>
      <c r="D985" s="51">
        <v>118.17145002744999</v>
      </c>
      <c r="E985" s="58">
        <f t="shared" si="49"/>
        <v>88.171450027449993</v>
      </c>
    </row>
    <row r="986" spans="1:6" ht="15.75" x14ac:dyDescent="0.25">
      <c r="A986" s="50">
        <v>12</v>
      </c>
      <c r="B986" s="50" t="s">
        <v>39</v>
      </c>
      <c r="C986" s="44">
        <v>40</v>
      </c>
      <c r="D986" s="51">
        <v>63.77019842168</v>
      </c>
      <c r="E986" s="58">
        <f t="shared" si="49"/>
        <v>23.77019842168</v>
      </c>
    </row>
    <row r="987" spans="1:6" ht="15.75" x14ac:dyDescent="0.25">
      <c r="A987" s="50">
        <v>13</v>
      </c>
      <c r="B987" s="50" t="s">
        <v>43</v>
      </c>
      <c r="C987" s="44">
        <v>10</v>
      </c>
      <c r="D987" s="51">
        <v>2679.5396112118474</v>
      </c>
      <c r="E987" s="58">
        <f t="shared" si="49"/>
        <v>2669.5396112118474</v>
      </c>
    </row>
    <row r="988" spans="1:6" ht="15.75" x14ac:dyDescent="0.25">
      <c r="A988" s="50">
        <v>14</v>
      </c>
      <c r="B988" s="50" t="s">
        <v>13</v>
      </c>
      <c r="C988" s="44">
        <v>10</v>
      </c>
      <c r="D988" s="51">
        <v>66.386239787741005</v>
      </c>
      <c r="E988" s="58">
        <f t="shared" si="49"/>
        <v>56.386239787741005</v>
      </c>
    </row>
    <row r="989" spans="1:6" ht="15.75" x14ac:dyDescent="0.25">
      <c r="A989" s="50">
        <v>15</v>
      </c>
      <c r="B989" s="50" t="s">
        <v>44</v>
      </c>
      <c r="C989" s="44">
        <v>50</v>
      </c>
      <c r="D989" s="51">
        <v>62.579684706639</v>
      </c>
      <c r="E989" s="58">
        <f t="shared" si="49"/>
        <v>12.579684706639</v>
      </c>
    </row>
    <row r="990" spans="1:6" ht="15.75" x14ac:dyDescent="0.25">
      <c r="A990" s="50">
        <v>16</v>
      </c>
      <c r="B990" s="50" t="s">
        <v>45</v>
      </c>
      <c r="C990" s="44">
        <v>16</v>
      </c>
      <c r="D990" s="51">
        <v>244.10976822288299</v>
      </c>
      <c r="E990" s="58">
        <f t="shared" si="49"/>
        <v>228.10976822288299</v>
      </c>
    </row>
    <row r="991" spans="1:6" ht="15.75" x14ac:dyDescent="0.25">
      <c r="A991" s="50">
        <v>17</v>
      </c>
      <c r="B991" s="50" t="s">
        <v>46</v>
      </c>
      <c r="C991" s="44">
        <v>64.400000000000006</v>
      </c>
      <c r="D991" s="51">
        <v>99.640097798721001</v>
      </c>
      <c r="E991" s="58">
        <f t="shared" si="49"/>
        <v>35.240097798720996</v>
      </c>
    </row>
    <row r="992" spans="1:6" ht="15.75" x14ac:dyDescent="0.25">
      <c r="A992" s="50">
        <v>18</v>
      </c>
      <c r="B992" s="50" t="s">
        <v>47</v>
      </c>
      <c r="C992" s="44">
        <v>56</v>
      </c>
      <c r="D992" s="51">
        <v>68.432112981530992</v>
      </c>
      <c r="E992" s="58">
        <f t="shared" si="49"/>
        <v>12.432112981530992</v>
      </c>
    </row>
    <row r="993" spans="1:6" ht="15.75" x14ac:dyDescent="0.25">
      <c r="A993" s="50">
        <v>19</v>
      </c>
      <c r="B993" s="50" t="s">
        <v>48</v>
      </c>
      <c r="C993" s="44">
        <v>76</v>
      </c>
      <c r="D993" s="51">
        <v>152.63242690374202</v>
      </c>
      <c r="E993" s="58">
        <f t="shared" si="49"/>
        <v>76.632426903742015</v>
      </c>
    </row>
    <row r="994" spans="1:6" ht="15.75" x14ac:dyDescent="0.25">
      <c r="A994" s="50">
        <v>20</v>
      </c>
      <c r="B994" s="50" t="s">
        <v>49</v>
      </c>
      <c r="C994" s="44">
        <v>36</v>
      </c>
      <c r="D994" s="51">
        <v>95.766260512383994</v>
      </c>
      <c r="E994" s="58">
        <f t="shared" si="49"/>
        <v>59.766260512383994</v>
      </c>
    </row>
    <row r="995" spans="1:6" ht="15.75" x14ac:dyDescent="0.25">
      <c r="A995" s="50">
        <v>21</v>
      </c>
      <c r="B995" s="50" t="s">
        <v>50</v>
      </c>
      <c r="C995" s="44">
        <v>21</v>
      </c>
      <c r="D995" s="51">
        <v>674.15185760690406</v>
      </c>
      <c r="E995" s="58">
        <f t="shared" si="49"/>
        <v>653.15185760690406</v>
      </c>
    </row>
    <row r="996" spans="1:6" ht="15.75" x14ac:dyDescent="0.25">
      <c r="A996" s="50">
        <v>22</v>
      </c>
      <c r="B996" s="50" t="s">
        <v>51</v>
      </c>
      <c r="C996" s="44">
        <v>119</v>
      </c>
      <c r="D996" s="51">
        <v>59.916596901772998</v>
      </c>
      <c r="E996" s="58">
        <f t="shared" si="49"/>
        <v>-59.083403098227002</v>
      </c>
      <c r="F996">
        <v>2</v>
      </c>
    </row>
    <row r="997" spans="1:6" ht="15.75" x14ac:dyDescent="0.25">
      <c r="A997" s="50">
        <v>23</v>
      </c>
      <c r="B997" s="50" t="s">
        <v>53</v>
      </c>
      <c r="C997" s="44">
        <v>2</v>
      </c>
      <c r="D997" s="51">
        <v>38.867810744387</v>
      </c>
      <c r="E997" s="58">
        <f t="shared" si="49"/>
        <v>36.867810744387</v>
      </c>
    </row>
    <row r="998" spans="1:6" ht="15.75" x14ac:dyDescent="0.25">
      <c r="C998" s="21">
        <v>836.4</v>
      </c>
      <c r="D998" s="57">
        <f>SUM(D975:D997)</f>
        <v>5672.1888779712144</v>
      </c>
    </row>
  </sheetData>
  <sortState ref="B3:C25">
    <sortCondition ref="B3:B25"/>
  </sortState>
  <mergeCells count="31">
    <mergeCell ref="B582:G582"/>
    <mergeCell ref="B610:G610"/>
    <mergeCell ref="B637:G637"/>
    <mergeCell ref="B664:G664"/>
    <mergeCell ref="B704:G704"/>
    <mergeCell ref="B731:G731"/>
    <mergeCell ref="B758:G758"/>
    <mergeCell ref="B785:G785"/>
    <mergeCell ref="B812:G812"/>
    <mergeCell ref="B839:G839"/>
    <mergeCell ref="I1:J1"/>
    <mergeCell ref="H21:J21"/>
    <mergeCell ref="B83:G83"/>
    <mergeCell ref="B123:G123"/>
    <mergeCell ref="B163:G163"/>
    <mergeCell ref="C947:O947"/>
    <mergeCell ref="E2:F2"/>
    <mergeCell ref="B42:G42"/>
    <mergeCell ref="B283:G283"/>
    <mergeCell ref="B323:G323"/>
    <mergeCell ref="B203:G203"/>
    <mergeCell ref="B243:G243"/>
    <mergeCell ref="B363:G363"/>
    <mergeCell ref="B403:G403"/>
    <mergeCell ref="B443:G443"/>
    <mergeCell ref="B483:G483"/>
    <mergeCell ref="B523:G523"/>
    <mergeCell ref="B866:G866"/>
    <mergeCell ref="B893:G893"/>
    <mergeCell ref="B920:G920"/>
    <mergeCell ref="A580:G58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2024-03-30T16:13:52Z</dcterms:created>
  <dcterms:modified xsi:type="dcterms:W3CDTF">2024-04-20T16:52:22Z</dcterms:modified>
</cp:coreProperties>
</file>