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/>
  <mc:AlternateContent xmlns:mc="http://schemas.openxmlformats.org/markup-compatibility/2006">
    <mc:Choice Requires="x15">
      <x15ac:absPath xmlns:x15ac="http://schemas.microsoft.com/office/spreadsheetml/2010/11/ac" url="https://pitt-my.sharepoint.com/personal/shanej_pitt_edu/Documents/mIL-10 manuscript/"/>
    </mc:Choice>
  </mc:AlternateContent>
  <xr:revisionPtr revIDLastSave="23" documentId="8_{B4A8E759-BEB9-42A4-8D1E-9EFB1A5E365E}" xr6:coauthVersionLast="47" xr6:coauthVersionMax="47" xr10:uidLastSave="{0038CA52-556F-4F1D-8CCF-89B09E492972}"/>
  <bookViews>
    <workbookView xWindow="-108" yWindow="-108" windowWidth="23256" windowHeight="12456" firstSheet="7" activeTab="7" xr2:uid="{00000000-000D-0000-FFFF-FFFF00000000}"/>
  </bookViews>
  <sheets>
    <sheet name="2A" sheetId="1" r:id="rId1"/>
    <sheet name="3A" sheetId="2" r:id="rId2"/>
    <sheet name="3B" sheetId="3" r:id="rId3"/>
    <sheet name="3C&amp;D" sheetId="4" r:id="rId4"/>
    <sheet name="4A" sheetId="10" r:id="rId5"/>
    <sheet name="4B" sheetId="11" r:id="rId6"/>
    <sheet name="5B" sheetId="8" r:id="rId7"/>
    <sheet name="5C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" l="1"/>
  <c r="C8" i="10" s="1"/>
  <c r="D5" i="10"/>
  <c r="D8" i="10" s="1"/>
  <c r="E5" i="10"/>
  <c r="E8" i="10" s="1"/>
  <c r="F5" i="10"/>
  <c r="F8" i="10" s="1"/>
  <c r="G5" i="10"/>
  <c r="G8" i="10" s="1"/>
  <c r="H5" i="10"/>
  <c r="H8" i="10" s="1"/>
  <c r="I5" i="10"/>
  <c r="I8" i="10" s="1"/>
  <c r="J5" i="10"/>
  <c r="J8" i="10" s="1"/>
  <c r="B5" i="10"/>
  <c r="B8" i="10" s="1"/>
  <c r="AC27" i="9"/>
  <c r="AB27" i="9"/>
  <c r="AA27" i="9"/>
  <c r="Z27" i="9"/>
  <c r="Y27" i="9"/>
  <c r="X27" i="9"/>
  <c r="W27" i="9"/>
  <c r="V27" i="9"/>
  <c r="AC26" i="9"/>
  <c r="AA26" i="9"/>
  <c r="Z26" i="9"/>
  <c r="Y26" i="9"/>
  <c r="X26" i="9"/>
  <c r="W26" i="9"/>
  <c r="V26" i="9"/>
  <c r="AC25" i="9"/>
  <c r="AB25" i="9"/>
  <c r="AA25" i="9"/>
  <c r="Z25" i="9"/>
  <c r="Y25" i="9"/>
  <c r="X25" i="9"/>
  <c r="W25" i="9"/>
  <c r="V25" i="9"/>
  <c r="AC24" i="9"/>
  <c r="AB24" i="9"/>
  <c r="AA24" i="9"/>
  <c r="Z24" i="9"/>
  <c r="Y24" i="9"/>
  <c r="X24" i="9"/>
  <c r="W24" i="9"/>
  <c r="V24" i="9"/>
  <c r="AC23" i="9"/>
  <c r="AB23" i="9"/>
  <c r="AA23" i="9"/>
  <c r="Z23" i="9"/>
  <c r="Y23" i="9"/>
  <c r="X23" i="9"/>
  <c r="W23" i="9"/>
  <c r="V23" i="9"/>
  <c r="AC16" i="9"/>
  <c r="AB16" i="9"/>
  <c r="AA16" i="9"/>
  <c r="Z16" i="9"/>
  <c r="Y16" i="9"/>
  <c r="X16" i="9"/>
  <c r="W16" i="9"/>
  <c r="AC15" i="9"/>
  <c r="AB15" i="9"/>
  <c r="AA15" i="9"/>
  <c r="Z15" i="9"/>
  <c r="Y15" i="9"/>
  <c r="X15" i="9"/>
  <c r="W15" i="9"/>
  <c r="V15" i="9"/>
  <c r="AC14" i="9"/>
  <c r="AB14" i="9"/>
  <c r="AA14" i="9"/>
  <c r="Z14" i="9"/>
  <c r="Y14" i="9"/>
  <c r="X14" i="9"/>
  <c r="W14" i="9"/>
  <c r="V14" i="9"/>
  <c r="AC13" i="9"/>
  <c r="AB13" i="9"/>
  <c r="AA13" i="9"/>
  <c r="Z13" i="9"/>
  <c r="Y13" i="9"/>
  <c r="X13" i="9"/>
  <c r="W13" i="9"/>
  <c r="V13" i="9"/>
  <c r="AC12" i="9"/>
  <c r="AB12" i="9"/>
  <c r="AA12" i="9"/>
  <c r="Z12" i="9"/>
  <c r="Y12" i="9"/>
  <c r="X12" i="9"/>
  <c r="W12" i="9"/>
  <c r="V12" i="9"/>
  <c r="AC7" i="9"/>
  <c r="AB7" i="9"/>
  <c r="AA7" i="9"/>
  <c r="Z7" i="9"/>
  <c r="Y7" i="9"/>
  <c r="X7" i="9"/>
  <c r="W7" i="9"/>
  <c r="AC6" i="9"/>
  <c r="AB6" i="9"/>
  <c r="AA6" i="9"/>
  <c r="Z6" i="9"/>
  <c r="Y6" i="9"/>
  <c r="X6" i="9"/>
  <c r="W6" i="9"/>
  <c r="V6" i="9"/>
  <c r="AC5" i="9"/>
  <c r="AB5" i="9"/>
  <c r="AA5" i="9"/>
  <c r="Z5" i="9"/>
  <c r="Y5" i="9"/>
  <c r="X5" i="9"/>
  <c r="W5" i="9"/>
  <c r="V5" i="9"/>
  <c r="AC4" i="9"/>
  <c r="AB4" i="9"/>
  <c r="AA4" i="9"/>
  <c r="Z4" i="9"/>
  <c r="Y4" i="9"/>
  <c r="X4" i="9"/>
  <c r="W4" i="9"/>
  <c r="V4" i="9"/>
  <c r="AC3" i="9"/>
  <c r="AB3" i="9"/>
  <c r="AA3" i="9"/>
  <c r="Z3" i="9"/>
  <c r="Y3" i="9"/>
  <c r="X3" i="9"/>
  <c r="W3" i="9"/>
  <c r="V3" i="9"/>
  <c r="K26" i="1" l="1"/>
  <c r="N26" i="1"/>
  <c r="P26" i="1"/>
  <c r="J26" i="1"/>
  <c r="L25" i="1"/>
  <c r="M25" i="1"/>
  <c r="N25" i="1"/>
  <c r="O25" i="1"/>
  <c r="P25" i="1"/>
  <c r="J25" i="1"/>
  <c r="P24" i="1"/>
  <c r="L24" i="1"/>
  <c r="M24" i="1"/>
  <c r="N24" i="1"/>
  <c r="O24" i="1"/>
  <c r="J24" i="1"/>
  <c r="K22" i="1"/>
  <c r="L22" i="1"/>
  <c r="M22" i="1"/>
  <c r="N22" i="1"/>
  <c r="O22" i="1"/>
  <c r="P22" i="1"/>
  <c r="J22" i="1"/>
  <c r="K21" i="1"/>
  <c r="L21" i="1"/>
  <c r="M21" i="1"/>
  <c r="N21" i="1"/>
  <c r="O21" i="1"/>
  <c r="P21" i="1"/>
  <c r="J21" i="1"/>
  <c r="R7" i="1"/>
  <c r="R8" i="1"/>
  <c r="R9" i="1"/>
  <c r="R10" i="1"/>
  <c r="R11" i="1"/>
  <c r="R12" i="1"/>
  <c r="R6" i="1"/>
  <c r="Q7" i="1"/>
  <c r="Q8" i="1"/>
  <c r="Q9" i="1"/>
  <c r="Q10" i="1"/>
  <c r="Q11" i="1"/>
  <c r="Q12" i="1"/>
  <c r="Q6" i="1"/>
  <c r="R15" i="1"/>
  <c r="Q15" i="1" l="1"/>
  <c r="R16" i="1" l="1"/>
  <c r="Q16" i="1"/>
  <c r="Q17" i="1"/>
  <c r="R17" i="1"/>
  <c r="Q13" i="1"/>
  <c r="R13" i="1"/>
  <c r="R14" i="1"/>
  <c r="Q14" i="1"/>
</calcChain>
</file>

<file path=xl/sharedStrings.xml><?xml version="1.0" encoding="utf-8"?>
<sst xmlns="http://schemas.openxmlformats.org/spreadsheetml/2006/main" count="278" uniqueCount="48">
  <si>
    <t>strain</t>
  </si>
  <si>
    <t>avg</t>
  </si>
  <si>
    <t>std dev</t>
  </si>
  <si>
    <t>as1 1</t>
  </si>
  <si>
    <t>a</t>
  </si>
  <si>
    <t>AS1</t>
  </si>
  <si>
    <t>mIL10.4</t>
  </si>
  <si>
    <t>mIL10.13</t>
  </si>
  <si>
    <t>mIL10.14</t>
  </si>
  <si>
    <t>raw data</t>
  </si>
  <si>
    <t>norm to blank</t>
  </si>
  <si>
    <t>+Stim</t>
  </si>
  <si>
    <t>Blank</t>
  </si>
  <si>
    <t>mIl10.13</t>
  </si>
  <si>
    <t>Blank Average</t>
  </si>
  <si>
    <t>INF-y</t>
  </si>
  <si>
    <t>blank norm</t>
  </si>
  <si>
    <t>IL-17</t>
  </si>
  <si>
    <t>10-1-21</t>
  </si>
  <si>
    <t>11-7-21</t>
  </si>
  <si>
    <t>11-12-21</t>
  </si>
  <si>
    <t>Mutant</t>
  </si>
  <si>
    <t>total</t>
  </si>
  <si>
    <t>ratio</t>
  </si>
  <si>
    <t>T10</t>
  </si>
  <si>
    <t>PBS</t>
  </si>
  <si>
    <t>np</t>
  </si>
  <si>
    <t>L</t>
  </si>
  <si>
    <t>r</t>
  </si>
  <si>
    <t>NP</t>
  </si>
  <si>
    <t>l</t>
  </si>
  <si>
    <t>R</t>
  </si>
  <si>
    <t>rl</t>
  </si>
  <si>
    <t>RL</t>
  </si>
  <si>
    <t>rr</t>
  </si>
  <si>
    <t>RR</t>
  </si>
  <si>
    <t>T13</t>
  </si>
  <si>
    <t>T16</t>
  </si>
  <si>
    <t>T19</t>
  </si>
  <si>
    <t>t0</t>
  </si>
  <si>
    <t>PBS (-)</t>
  </si>
  <si>
    <t>PBS CD210</t>
  </si>
  <si>
    <t>AS1 WT</t>
  </si>
  <si>
    <t>AS1 CD210</t>
  </si>
  <si>
    <t>mIL10.4 CD210</t>
  </si>
  <si>
    <t>mIL10.14 CD210</t>
  </si>
  <si>
    <t>t19</t>
  </si>
  <si>
    <t>% Wound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</si>
</sst>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10" borderId="4" applyNumberFormat="0" applyAlignment="0" applyProtection="0"/>
    <xf numFmtId="0" fontId="10" fillId="11" borderId="5" applyNumberFormat="0" applyAlignment="0" applyProtection="0"/>
    <xf numFmtId="0" fontId="11" fillId="11" borderId="4" applyNumberFormat="0" applyAlignment="0" applyProtection="0"/>
    <xf numFmtId="0" fontId="12" fillId="0" borderId="6" applyNumberFormat="0" applyFill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2" fillId="13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9" fillId="9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</cellStyleXfs>
  <cellXfs count="33">
    <xf numFmtId="0" fontId="0" fillId="0" borderId="0" xfId="0"/>
    <xf numFmtId="16" fontId="0" fillId="0" borderId="0" xfId="0" applyNumberForma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0" fillId="6" borderId="0" xfId="0" applyFill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2" borderId="0" xfId="0" applyFont="1" applyFill="1"/>
    <xf numFmtId="0" fontId="18" fillId="38" borderId="0" xfId="0" applyFont="1" applyFill="1"/>
    <xf numFmtId="0" fontId="18" fillId="39" borderId="0" xfId="0" applyFont="1" applyFill="1"/>
    <xf numFmtId="0" fontId="0" fillId="38" borderId="0" xfId="0" applyFill="1"/>
    <xf numFmtId="0" fontId="0" fillId="39" borderId="0" xfId="0" applyFill="1"/>
    <xf numFmtId="0" fontId="20" fillId="39" borderId="0" xfId="0" applyFont="1" applyFill="1"/>
    <xf numFmtId="0" fontId="1" fillId="38" borderId="0" xfId="0" applyFont="1" applyFill="1"/>
    <xf numFmtId="0" fontId="1" fillId="39" borderId="0" xfId="0" applyFont="1" applyFill="1"/>
    <xf numFmtId="0" fontId="1" fillId="0" borderId="0" xfId="0" applyFont="1" applyAlignment="1">
      <alignment horizontal="left"/>
    </xf>
    <xf numFmtId="0" fontId="0" fillId="0" borderId="13" xfId="0" applyBorder="1"/>
    <xf numFmtId="16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3" xfId="0" applyBorder="1" applyAlignment="1">
      <alignment horizontal="center"/>
    </xf>
    <xf numFmtId="0" fontId="1" fillId="0" borderId="0" xfId="0" applyFont="1" applyAlignment="1">
      <alignment horizontal="center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45726A2D-827A-42A4-8963-DE8D842C2AF0}"/>
    <cellStyle name="60% - Accent2 2" xfId="37" xr:uid="{3A0617E9-C04B-4B9C-9AAC-82B7FF601D04}"/>
    <cellStyle name="60% - Accent3 2" xfId="38" xr:uid="{63E61481-DA78-4372-9890-04BAC30707E5}"/>
    <cellStyle name="60% - Accent4 2" xfId="39" xr:uid="{51A42E77-0BFB-4C78-B440-0CCE0701BE44}"/>
    <cellStyle name="60% - Accent5 2" xfId="40" xr:uid="{75B299C1-316C-46E1-B4B3-D36215B0F8DD}"/>
    <cellStyle name="60% - Accent6 2" xfId="41" xr:uid="{07846E92-B7EC-45E2-A329-7575FFD7D8FF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A1DC8665-3089-425B-A30D-7CA67B9999CE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W48"/>
  <sheetViews>
    <sheetView topLeftCell="A4" zoomScale="90" zoomScaleNormal="90" workbookViewId="0">
      <selection activeCell="J27" sqref="J27:Q29"/>
    </sheetView>
  </sheetViews>
  <sheetFormatPr defaultRowHeight="14.45"/>
  <sheetData>
    <row r="5" spans="1:18">
      <c r="A5" t="s">
        <v>0</v>
      </c>
      <c r="B5" s="1">
        <v>44026</v>
      </c>
      <c r="E5" s="1">
        <v>44021</v>
      </c>
      <c r="G5" s="1">
        <v>44047</v>
      </c>
      <c r="H5" s="1"/>
      <c r="I5" s="1"/>
      <c r="J5" s="1">
        <v>44049</v>
      </c>
      <c r="K5" s="1"/>
      <c r="L5" s="1">
        <v>44015</v>
      </c>
      <c r="O5" s="1"/>
      <c r="P5" s="1"/>
      <c r="Q5" t="s">
        <v>1</v>
      </c>
      <c r="R5" t="s">
        <v>2</v>
      </c>
    </row>
    <row r="6" spans="1:18">
      <c r="A6" t="s">
        <v>3</v>
      </c>
      <c r="B6" s="3">
        <v>6.3811684628474197E-2</v>
      </c>
      <c r="C6" s="3">
        <v>5.6959386206321405E-2</v>
      </c>
      <c r="D6" s="3">
        <v>5.2977953274103332E-2</v>
      </c>
      <c r="E6" s="4">
        <v>2.4973002159827212E-2</v>
      </c>
      <c r="F6" s="4">
        <v>6.3665810342901598E-3</v>
      </c>
      <c r="G6" s="6">
        <v>9.9950728514112741E-2</v>
      </c>
      <c r="H6" s="6">
        <v>6.7917077986179658E-2</v>
      </c>
      <c r="I6" s="6">
        <v>9.2407708381704201E-2</v>
      </c>
      <c r="J6" s="9">
        <v>8.9031628587690051E-2</v>
      </c>
      <c r="K6" s="9">
        <v>8.6589060755860314E-2</v>
      </c>
      <c r="L6" s="7">
        <v>3.8927653323540215E-2</v>
      </c>
      <c r="M6" s="7">
        <v>3.6882293617634343E-2</v>
      </c>
      <c r="N6" s="7">
        <v>3.7751677852348994E-2</v>
      </c>
      <c r="Q6">
        <f t="shared" ref="Q6:Q17" si="0">AVERAGE(B6:P6)</f>
        <v>5.804203356323745E-2</v>
      </c>
      <c r="R6">
        <f t="shared" ref="R6:R17" si="1">_xlfn.STDEV.P(B6:P6)</f>
        <v>2.7538720130017808E-2</v>
      </c>
    </row>
    <row r="7" spans="1:18">
      <c r="A7">
        <v>2.1</v>
      </c>
      <c r="B7" s="3">
        <v>0.16849779238114795</v>
      </c>
      <c r="C7" s="3">
        <v>0.12125646278411863</v>
      </c>
      <c r="D7" s="3"/>
      <c r="E7" s="4">
        <v>0.14674525439889055</v>
      </c>
      <c r="J7" s="9"/>
      <c r="K7" s="9"/>
      <c r="L7" s="7">
        <v>0.32365540218943362</v>
      </c>
      <c r="M7" s="7">
        <v>0.50241896468311564</v>
      </c>
      <c r="N7" s="7">
        <v>0.37607922803453536</v>
      </c>
      <c r="Q7">
        <f t="shared" si="0"/>
        <v>0.27310885074520697</v>
      </c>
      <c r="R7">
        <f t="shared" si="1"/>
        <v>0.13887125966120287</v>
      </c>
    </row>
    <row r="8" spans="1:18">
      <c r="A8">
        <v>2.2000000000000002</v>
      </c>
      <c r="B8" s="3">
        <v>0.1187729062033392</v>
      </c>
      <c r="C8" s="3"/>
      <c r="D8" s="3"/>
      <c r="E8" s="4">
        <v>0.18695244055068835</v>
      </c>
      <c r="F8" s="4">
        <v>0.10098485962075554</v>
      </c>
      <c r="J8" s="9"/>
      <c r="K8" s="9"/>
      <c r="L8" s="7"/>
      <c r="M8" s="7"/>
      <c r="N8" s="7"/>
      <c r="Q8">
        <f t="shared" si="0"/>
        <v>0.13557006879159436</v>
      </c>
      <c r="R8">
        <f t="shared" si="1"/>
        <v>3.7051448428712795E-2</v>
      </c>
    </row>
    <row r="9" spans="1:18">
      <c r="A9">
        <v>2.2999999999999998</v>
      </c>
      <c r="B9" s="3">
        <v>5.4920546417619176E-2</v>
      </c>
      <c r="C9" s="3">
        <v>0.11174019869672043</v>
      </c>
      <c r="D9" s="3">
        <v>6.9454694546945472E-2</v>
      </c>
      <c r="E9" s="4">
        <v>0.18714530816946021</v>
      </c>
      <c r="F9" s="4">
        <v>0.16204414021007907</v>
      </c>
      <c r="J9" s="9"/>
      <c r="K9" s="9"/>
      <c r="L9" s="7"/>
      <c r="M9" s="7"/>
      <c r="N9" s="7"/>
      <c r="Q9">
        <f t="shared" si="0"/>
        <v>0.11706097760816488</v>
      </c>
      <c r="R9">
        <f t="shared" si="1"/>
        <v>5.1169132045739286E-2</v>
      </c>
    </row>
    <row r="10" spans="1:18">
      <c r="A10">
        <v>2.4</v>
      </c>
      <c r="B10" s="3">
        <v>0.15403659849300322</v>
      </c>
      <c r="C10" s="3"/>
      <c r="D10" s="3"/>
      <c r="E10" s="4">
        <v>0.18741623231571108</v>
      </c>
      <c r="F10" s="4">
        <v>0.14866876136927401</v>
      </c>
      <c r="J10" s="9"/>
      <c r="K10" s="9"/>
      <c r="L10" s="7"/>
      <c r="M10" s="7"/>
      <c r="N10" s="7"/>
      <c r="Q10">
        <f t="shared" si="0"/>
        <v>0.16337386405932944</v>
      </c>
      <c r="R10">
        <f t="shared" si="1"/>
        <v>1.7141178924417015E-2</v>
      </c>
    </row>
    <row r="11" spans="1:18">
      <c r="A11">
        <v>4.2</v>
      </c>
      <c r="B11" s="3">
        <v>7.8152309612983764E-2</v>
      </c>
      <c r="C11" s="3">
        <v>0.19371221281741235</v>
      </c>
      <c r="D11" s="3">
        <v>9.7220409761190132E-2</v>
      </c>
      <c r="E11" s="4">
        <v>0.26293271100739007</v>
      </c>
      <c r="F11" s="4">
        <v>0.21887604194675989</v>
      </c>
      <c r="G11" s="6">
        <v>8.6990527504996945E-2</v>
      </c>
      <c r="H11" s="6">
        <v>0.25588611060412481</v>
      </c>
      <c r="I11" s="6">
        <v>9.9698472911195407E-2</v>
      </c>
      <c r="J11" s="9">
        <v>9.2613964223889192E-2</v>
      </c>
      <c r="K11" s="9">
        <v>9.1642228739002934E-2</v>
      </c>
      <c r="L11" s="7"/>
      <c r="M11" s="7"/>
      <c r="N11" s="7"/>
      <c r="Q11">
        <f t="shared" si="0"/>
        <v>0.14777249891289454</v>
      </c>
      <c r="R11">
        <f t="shared" si="1"/>
        <v>7.1915029240765149E-2</v>
      </c>
    </row>
    <row r="12" spans="1:18">
      <c r="A12">
        <v>7.2</v>
      </c>
      <c r="B12" s="3">
        <v>8.5901752568419226E-2</v>
      </c>
      <c r="C12" s="3">
        <v>0.3224451703219785</v>
      </c>
      <c r="D12" s="3">
        <v>8.6025544703230664E-2</v>
      </c>
      <c r="E12" s="4">
        <v>0.17429792429792429</v>
      </c>
      <c r="F12" s="4">
        <v>0.22868032396379229</v>
      </c>
      <c r="G12" s="6">
        <v>0.18532214478737022</v>
      </c>
      <c r="H12" s="6">
        <v>0.21029274926633743</v>
      </c>
      <c r="I12" s="6">
        <v>0.20696539485359358</v>
      </c>
      <c r="J12" s="9">
        <v>0.2260908547519426</v>
      </c>
      <c r="K12" s="9">
        <v>0.23898798689479431</v>
      </c>
      <c r="L12" s="7"/>
      <c r="M12" s="7"/>
      <c r="N12" s="7"/>
      <c r="Q12">
        <f t="shared" si="0"/>
        <v>0.19650098464093832</v>
      </c>
      <c r="R12">
        <f t="shared" si="1"/>
        <v>6.7031951728955541E-2</v>
      </c>
    </row>
    <row r="13" spans="1:18">
      <c r="A13">
        <v>9.1</v>
      </c>
      <c r="B13" s="3">
        <v>6.3814358230601886E-2</v>
      </c>
      <c r="C13" s="3">
        <v>7.1745482090682822E-2</v>
      </c>
      <c r="D13" s="3">
        <v>6.2099447513812155E-2</v>
      </c>
      <c r="E13" s="4">
        <v>0.13612334801762113</v>
      </c>
      <c r="G13" s="6">
        <v>0.30166019074531969</v>
      </c>
      <c r="H13" s="6">
        <v>0.30154798761609908</v>
      </c>
      <c r="I13" s="6">
        <v>8.6350435624394969E-2</v>
      </c>
      <c r="J13" s="9">
        <v>0.16836049856184085</v>
      </c>
      <c r="K13" s="9">
        <v>0.09</v>
      </c>
      <c r="L13" s="7">
        <v>0.11627029067572668</v>
      </c>
      <c r="M13" s="7">
        <v>0.10137133638074751</v>
      </c>
      <c r="N13" s="7">
        <v>6.6854990583804147E-2</v>
      </c>
      <c r="Q13">
        <f t="shared" si="0"/>
        <v>0.13051653050338757</v>
      </c>
      <c r="R13">
        <f t="shared" si="1"/>
        <v>8.2303832323636916E-2</v>
      </c>
    </row>
    <row r="14" spans="1:18">
      <c r="A14">
        <v>12.2</v>
      </c>
      <c r="B14" s="3"/>
      <c r="C14" s="3">
        <v>8.7890999808098252E-2</v>
      </c>
      <c r="D14" s="3">
        <v>0.10846269404106158</v>
      </c>
      <c r="E14" s="4">
        <v>0.18741258741258743</v>
      </c>
      <c r="F14" s="4">
        <v>0.17445271947641613</v>
      </c>
      <c r="G14" s="6">
        <v>0.22374465388880088</v>
      </c>
      <c r="H14" s="6">
        <v>0.23998241887041244</v>
      </c>
      <c r="I14" s="6">
        <v>0.25274243089074155</v>
      </c>
      <c r="J14" s="9">
        <v>0.29157549234135671</v>
      </c>
      <c r="K14" s="9"/>
      <c r="L14" s="7"/>
      <c r="M14" s="7"/>
      <c r="N14" s="7"/>
      <c r="Q14">
        <f t="shared" si="0"/>
        <v>0.19578299959118439</v>
      </c>
      <c r="R14">
        <f t="shared" si="1"/>
        <v>6.6093291343860508E-2</v>
      </c>
    </row>
    <row r="15" spans="1:18">
      <c r="A15">
        <v>21.1</v>
      </c>
      <c r="B15" s="3"/>
      <c r="C15" s="3"/>
      <c r="D15" s="3"/>
      <c r="E15" s="4">
        <v>0.11074223381550864</v>
      </c>
      <c r="G15" s="6">
        <v>0.39778840406455468</v>
      </c>
      <c r="H15" s="6">
        <v>0.2605916456072544</v>
      </c>
      <c r="I15" s="6">
        <v>0.43029801324503314</v>
      </c>
      <c r="J15" s="9">
        <v>0.22066050717515234</v>
      </c>
      <c r="K15" s="9">
        <v>0.27375148954609463</v>
      </c>
      <c r="L15" s="7"/>
      <c r="M15" s="7"/>
      <c r="N15" s="7"/>
      <c r="Q15">
        <f t="shared" si="0"/>
        <v>0.28230538224226631</v>
      </c>
      <c r="R15">
        <f t="shared" si="1"/>
        <v>0.1072511127521002</v>
      </c>
    </row>
    <row r="16" spans="1:18">
      <c r="A16">
        <v>21.2</v>
      </c>
      <c r="B16" s="3">
        <v>0.24102722772277227</v>
      </c>
      <c r="C16" s="3">
        <v>0.10577046652101271</v>
      </c>
      <c r="D16" s="3">
        <v>0.22955974842767293</v>
      </c>
      <c r="E16" s="4">
        <v>0.19400544959128066</v>
      </c>
      <c r="F16" s="4">
        <v>0.23510246077338595</v>
      </c>
      <c r="G16" s="6">
        <v>0.43684809406410013</v>
      </c>
      <c r="H16" s="6">
        <v>0.39850710329882016</v>
      </c>
      <c r="I16" s="6"/>
      <c r="J16" s="9">
        <v>0.25025373350732205</v>
      </c>
      <c r="K16" s="9">
        <v>0.26764036418816389</v>
      </c>
      <c r="L16" s="7">
        <v>0.18582577515292131</v>
      </c>
      <c r="M16" s="7">
        <v>0.32963796985969163</v>
      </c>
      <c r="N16" s="7">
        <v>0.23189368770764121</v>
      </c>
      <c r="Q16">
        <f t="shared" si="0"/>
        <v>0.25883934006789872</v>
      </c>
      <c r="R16">
        <f t="shared" si="1"/>
        <v>8.7457792081189478E-2</v>
      </c>
    </row>
    <row r="17" spans="1:23">
      <c r="A17">
        <v>21.3</v>
      </c>
      <c r="B17" s="3">
        <v>0.18171454628362971</v>
      </c>
      <c r="C17" s="3">
        <v>0.22076323348379154</v>
      </c>
      <c r="D17" s="3">
        <v>0.18418587221285368</v>
      </c>
      <c r="E17" s="4">
        <v>0.32975609756097557</v>
      </c>
      <c r="F17" s="4">
        <v>0.23526329578202779</v>
      </c>
      <c r="Q17">
        <f t="shared" si="0"/>
        <v>0.23033660906465564</v>
      </c>
      <c r="R17">
        <f t="shared" si="1"/>
        <v>5.3840787430979614E-2</v>
      </c>
    </row>
    <row r="18" spans="1:23">
      <c r="B18" s="3"/>
      <c r="C18" s="3"/>
      <c r="D18" s="3"/>
    </row>
    <row r="19" spans="1:23">
      <c r="R19" s="8"/>
      <c r="S19" s="8"/>
      <c r="T19" s="8"/>
    </row>
    <row r="20" spans="1:23">
      <c r="A20" t="s">
        <v>4</v>
      </c>
      <c r="B20">
        <v>2</v>
      </c>
      <c r="C20">
        <v>4</v>
      </c>
      <c r="D20">
        <v>7</v>
      </c>
      <c r="E20">
        <v>9</v>
      </c>
      <c r="F20">
        <v>12</v>
      </c>
      <c r="G20">
        <v>21</v>
      </c>
      <c r="J20" t="s">
        <v>4</v>
      </c>
      <c r="K20">
        <v>2</v>
      </c>
      <c r="L20">
        <v>4</v>
      </c>
      <c r="M20">
        <v>7</v>
      </c>
      <c r="N20">
        <v>9</v>
      </c>
      <c r="O20">
        <v>12</v>
      </c>
      <c r="P20">
        <v>21</v>
      </c>
      <c r="R20" s="8"/>
      <c r="S20" s="8"/>
      <c r="T20" s="8"/>
      <c r="V20" s="8"/>
    </row>
    <row r="21" spans="1:23">
      <c r="A21" s="2">
        <v>6.3811999999999994E-2</v>
      </c>
      <c r="B21" s="3">
        <v>0.16849779238114795</v>
      </c>
      <c r="C21" s="2">
        <v>7.8151999999999999E-2</v>
      </c>
      <c r="D21" s="2">
        <v>8.5902000000000006E-2</v>
      </c>
      <c r="E21" s="3">
        <v>6.3814358230601886E-2</v>
      </c>
      <c r="F21" s="2">
        <v>8.7890999999999997E-2</v>
      </c>
      <c r="G21" s="3">
        <v>0.24102722772277227</v>
      </c>
      <c r="J21" s="3">
        <f>AVERAGE(A21:A27)</f>
        <v>5.7916333333333327E-2</v>
      </c>
      <c r="K21" s="3">
        <f t="shared" ref="K21:P21" si="2">AVERAGE(B21:B27)</f>
        <v>0.11409702850327059</v>
      </c>
      <c r="L21" s="3">
        <f t="shared" si="2"/>
        <v>0.12302799999999998</v>
      </c>
      <c r="M21" s="3">
        <f t="shared" si="2"/>
        <v>0.16479099999999999</v>
      </c>
      <c r="N21" s="3">
        <f t="shared" si="2"/>
        <v>6.5886429278365619E-2</v>
      </c>
      <c r="O21" s="3">
        <f t="shared" si="2"/>
        <v>9.8177E-2</v>
      </c>
      <c r="P21" s="3">
        <f t="shared" si="2"/>
        <v>0.19383684910862217</v>
      </c>
      <c r="Q21" s="8"/>
      <c r="R21" s="8"/>
      <c r="S21" s="8"/>
      <c r="T21" s="8"/>
      <c r="V21" s="8"/>
    </row>
    <row r="22" spans="1:23">
      <c r="A22" s="2">
        <v>5.6959000000000003E-2</v>
      </c>
      <c r="B22" s="3">
        <v>0.1187729062033392</v>
      </c>
      <c r="C22" s="2">
        <v>0.193712</v>
      </c>
      <c r="D22" s="2">
        <v>0.32244499999999998</v>
      </c>
      <c r="E22" s="3">
        <v>7.1745482090682822E-2</v>
      </c>
      <c r="F22" s="2">
        <v>0.108463</v>
      </c>
      <c r="G22" s="3">
        <v>0.10577046652101271</v>
      </c>
      <c r="J22" s="4">
        <f>AVERAGE(A28:A34)</f>
        <v>1.567E-2</v>
      </c>
      <c r="K22" s="4">
        <f t="shared" ref="K22:P22" si="3">AVERAGE(B28:B34)</f>
        <v>0.15999385666212268</v>
      </c>
      <c r="L22" s="4">
        <f t="shared" si="3"/>
        <v>0.24090449999999997</v>
      </c>
      <c r="M22" s="4">
        <f t="shared" si="3"/>
        <v>0.201489</v>
      </c>
      <c r="N22" s="4">
        <f t="shared" si="3"/>
        <v>0.13612299999999999</v>
      </c>
      <c r="O22" s="4">
        <f t="shared" si="3"/>
        <v>0.18093300000000001</v>
      </c>
      <c r="P22" s="4">
        <f t="shared" si="3"/>
        <v>0.22097359999999999</v>
      </c>
      <c r="Q22" s="8"/>
      <c r="R22" s="8"/>
      <c r="S22" s="8"/>
      <c r="T22" s="8"/>
      <c r="V22" s="8"/>
    </row>
    <row r="23" spans="1:23">
      <c r="A23" s="2">
        <v>5.2977999999999997E-2</v>
      </c>
      <c r="B23" s="3">
        <v>5.4920546417619176E-2</v>
      </c>
      <c r="C23" s="2">
        <v>9.7220000000000001E-2</v>
      </c>
      <c r="D23" s="2">
        <v>8.6026000000000005E-2</v>
      </c>
      <c r="E23" s="3">
        <v>6.2099447513812155E-2</v>
      </c>
      <c r="G23" s="3">
        <v>0.22955974842767293</v>
      </c>
      <c r="Q23" s="8"/>
      <c r="R23" s="8"/>
      <c r="S23" s="8"/>
      <c r="T23" s="8"/>
      <c r="V23" s="8"/>
    </row>
    <row r="24" spans="1:23">
      <c r="B24" s="3">
        <v>0.15403659849300322</v>
      </c>
      <c r="E24" s="8"/>
      <c r="G24" s="3">
        <v>0.18171454628362971</v>
      </c>
      <c r="J24" s="6">
        <f>AVERAGE(A37:A39)</f>
        <v>8.6758504960665547E-2</v>
      </c>
      <c r="K24" s="6"/>
      <c r="L24" s="6">
        <f t="shared" ref="L24:O24" si="4">AVERAGE(C37:C39)</f>
        <v>0.14752503700677236</v>
      </c>
      <c r="M24" s="6">
        <f t="shared" si="4"/>
        <v>0.20086009630243373</v>
      </c>
      <c r="N24" s="6">
        <f t="shared" si="4"/>
        <v>0.22985287132860455</v>
      </c>
      <c r="O24" s="6">
        <f t="shared" si="4"/>
        <v>0.23882316788331828</v>
      </c>
      <c r="P24" s="6">
        <f>AVERAGE(G37:G41)</f>
        <v>0.38480665205595249</v>
      </c>
      <c r="Q24" s="8"/>
      <c r="S24" s="8"/>
      <c r="T24" s="8"/>
      <c r="V24" s="8"/>
      <c r="W24" s="8"/>
    </row>
    <row r="25" spans="1:23">
      <c r="B25" s="3">
        <v>0.12125646278411863</v>
      </c>
      <c r="E25" s="8"/>
      <c r="G25" s="3">
        <v>0.22076323348379154</v>
      </c>
      <c r="J25" s="9">
        <f>AVERAGE(A42:A45)</f>
        <v>8.7810344671775176E-2</v>
      </c>
      <c r="K25" s="9"/>
      <c r="L25" s="9">
        <f t="shared" ref="L25:P25" si="5">AVERAGE(C42:C45)</f>
        <v>9.212809648144607E-2</v>
      </c>
      <c r="M25" s="9">
        <f t="shared" si="5"/>
        <v>0.23253942082336845</v>
      </c>
      <c r="N25" s="9">
        <f t="shared" si="5"/>
        <v>0.12918024928092042</v>
      </c>
      <c r="O25" s="9">
        <f t="shared" si="5"/>
        <v>0.29157549234135671</v>
      </c>
      <c r="P25" s="9">
        <f t="shared" si="5"/>
        <v>0.25307652360418326</v>
      </c>
      <c r="Q25" s="8"/>
      <c r="S25" s="8"/>
      <c r="T25" s="8"/>
      <c r="V25" s="8"/>
      <c r="W25" s="8"/>
    </row>
    <row r="26" spans="1:23">
      <c r="B26" s="3">
        <v>0.11174019869672043</v>
      </c>
      <c r="E26" s="8"/>
      <c r="F26" s="8"/>
      <c r="G26" s="3">
        <v>0.18418587221285368</v>
      </c>
      <c r="J26" s="7">
        <f>AVERAGE(A46:A48)</f>
        <v>3.7853874931174515E-2</v>
      </c>
      <c r="K26" s="7">
        <f t="shared" ref="K26:P26" si="6">AVERAGE(B46:B48)</f>
        <v>0.40071786496902817</v>
      </c>
      <c r="L26" s="7"/>
      <c r="M26" s="7"/>
      <c r="N26" s="7">
        <f t="shared" si="6"/>
        <v>9.4832205880092779E-2</v>
      </c>
      <c r="O26" s="7"/>
      <c r="P26" s="7">
        <f t="shared" si="6"/>
        <v>0.24911914424008472</v>
      </c>
      <c r="Q26" s="8"/>
      <c r="S26" s="8"/>
      <c r="T26" s="8"/>
      <c r="V26" s="8"/>
      <c r="W26" s="8"/>
    </row>
    <row r="27" spans="1:23">
      <c r="B27" s="3">
        <v>6.9454694546945472E-2</v>
      </c>
      <c r="E27" s="8"/>
      <c r="F27" s="8"/>
      <c r="G27" s="3"/>
      <c r="Q27" s="8"/>
      <c r="S27" s="8"/>
      <c r="T27" s="8"/>
      <c r="V27" s="8"/>
      <c r="W27" s="8"/>
    </row>
    <row r="28" spans="1:23">
      <c r="A28" s="5">
        <v>2.4972999999999999E-2</v>
      </c>
      <c r="B28" s="4">
        <v>0.14674525439889055</v>
      </c>
      <c r="C28" s="5">
        <v>0.26293299999999997</v>
      </c>
      <c r="D28" s="5">
        <v>0.17429800000000001</v>
      </c>
      <c r="E28" s="5">
        <v>0.13612299999999999</v>
      </c>
      <c r="F28" s="5">
        <v>0.187413</v>
      </c>
      <c r="G28" s="5">
        <v>0.32975599999999999</v>
      </c>
      <c r="Q28" s="8"/>
      <c r="S28" s="8"/>
      <c r="T28" s="8"/>
      <c r="V28" s="8"/>
    </row>
    <row r="29" spans="1:23">
      <c r="A29" s="5">
        <v>6.3670000000000003E-3</v>
      </c>
      <c r="B29" s="4">
        <v>0.18695244055068835</v>
      </c>
      <c r="C29" s="5">
        <v>0.21887599999999999</v>
      </c>
      <c r="D29" s="5">
        <v>0.22867999999999999</v>
      </c>
      <c r="F29" s="5">
        <v>0.174453</v>
      </c>
      <c r="G29" s="5">
        <v>0.235263</v>
      </c>
    </row>
    <row r="30" spans="1:23">
      <c r="B30" s="4">
        <v>0.18714530816946021</v>
      </c>
      <c r="G30" s="5">
        <v>0.19400500000000001</v>
      </c>
    </row>
    <row r="31" spans="1:23">
      <c r="B31" s="4">
        <v>0.18741623231571108</v>
      </c>
      <c r="G31" s="5">
        <v>0.23510200000000001</v>
      </c>
    </row>
    <row r="32" spans="1:23">
      <c r="B32" s="4">
        <v>0.10098485962075554</v>
      </c>
      <c r="G32" s="5">
        <v>0.11074199999999999</v>
      </c>
    </row>
    <row r="33" spans="1:7">
      <c r="B33" s="4">
        <v>0.16204414021007907</v>
      </c>
      <c r="G33" s="8"/>
    </row>
    <row r="34" spans="1:7">
      <c r="B34" s="4">
        <v>0.14866876136927401</v>
      </c>
    </row>
    <row r="35" spans="1:7">
      <c r="C35" s="8"/>
      <c r="D35" s="8"/>
    </row>
    <row r="36" spans="1:7">
      <c r="C36" s="8"/>
      <c r="D36" s="8"/>
    </row>
    <row r="37" spans="1:7">
      <c r="A37" s="6">
        <v>9.9950728514112741E-2</v>
      </c>
      <c r="C37" s="6">
        <v>8.6990527504996945E-2</v>
      </c>
      <c r="D37" s="6">
        <v>0.18532214478737022</v>
      </c>
      <c r="E37" s="6">
        <v>0.30166019074531969</v>
      </c>
      <c r="F37" s="6">
        <v>0.22374465388880088</v>
      </c>
      <c r="G37" s="6">
        <v>0.39778840406455468</v>
      </c>
    </row>
    <row r="38" spans="1:7">
      <c r="A38" s="6">
        <v>6.7917077986179658E-2</v>
      </c>
      <c r="C38" s="6">
        <v>0.25588611060412481</v>
      </c>
      <c r="D38" s="6">
        <v>0.21029274926633743</v>
      </c>
      <c r="E38" s="6">
        <v>0.30154798761609908</v>
      </c>
      <c r="F38" s="6">
        <v>0.23998241887041244</v>
      </c>
      <c r="G38" s="6">
        <v>0.2605916456072544</v>
      </c>
    </row>
    <row r="39" spans="1:7">
      <c r="A39" s="6">
        <v>9.2407708381704201E-2</v>
      </c>
      <c r="C39" s="6">
        <v>9.9698472911195407E-2</v>
      </c>
      <c r="D39" s="6">
        <v>0.20696539485359358</v>
      </c>
      <c r="E39" s="6">
        <v>8.6350435624394969E-2</v>
      </c>
      <c r="F39" s="6">
        <v>0.25274243089074155</v>
      </c>
      <c r="G39" s="6">
        <v>0.43029801324503314</v>
      </c>
    </row>
    <row r="40" spans="1:7">
      <c r="G40" s="6">
        <v>0.43684809406410013</v>
      </c>
    </row>
    <row r="41" spans="1:7">
      <c r="G41" s="6">
        <v>0.39850710329882016</v>
      </c>
    </row>
    <row r="42" spans="1:7">
      <c r="A42" s="9">
        <v>8.9031628587690051E-2</v>
      </c>
      <c r="C42" s="9">
        <v>9.2613964223889192E-2</v>
      </c>
      <c r="D42" s="9">
        <v>0.2260908547519426</v>
      </c>
      <c r="E42" s="9">
        <v>0.16836049856184085</v>
      </c>
      <c r="F42" s="9">
        <v>0.29157549234135671</v>
      </c>
      <c r="G42" s="9">
        <v>0.22066050717515234</v>
      </c>
    </row>
    <row r="43" spans="1:7">
      <c r="A43" s="9">
        <v>8.6589060755860314E-2</v>
      </c>
      <c r="C43" s="9">
        <v>9.1642228739002934E-2</v>
      </c>
      <c r="D43" s="9">
        <v>0.23898798689479431</v>
      </c>
      <c r="E43" s="9">
        <v>0.09</v>
      </c>
      <c r="F43" s="9"/>
      <c r="G43" s="9">
        <v>0.27375148954609463</v>
      </c>
    </row>
    <row r="44" spans="1:7">
      <c r="G44" s="9">
        <v>0.25025373350732205</v>
      </c>
    </row>
    <row r="45" spans="1:7">
      <c r="G45" s="9">
        <v>0.26764036418816389</v>
      </c>
    </row>
    <row r="46" spans="1:7">
      <c r="A46" s="7">
        <v>3.8927653323540215E-2</v>
      </c>
      <c r="B46" s="7">
        <v>0.32365540218943362</v>
      </c>
      <c r="E46" s="7">
        <v>0.11627029067572668</v>
      </c>
      <c r="G46" s="7">
        <v>0.18582577515292131</v>
      </c>
    </row>
    <row r="47" spans="1:7">
      <c r="A47" s="7">
        <v>3.6882293617634343E-2</v>
      </c>
      <c r="B47" s="7">
        <v>0.50241896468311564</v>
      </c>
      <c r="E47" s="7">
        <v>0.10137133638074751</v>
      </c>
      <c r="G47" s="7">
        <v>0.32963796985969163</v>
      </c>
    </row>
    <row r="48" spans="1:7">
      <c r="A48" s="7">
        <v>3.7751677852348994E-2</v>
      </c>
      <c r="B48" s="7">
        <v>0.37607922803453536</v>
      </c>
      <c r="E48" s="7">
        <v>6.6854990583804147E-2</v>
      </c>
      <c r="G48" s="7">
        <v>0.23189368770764121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F66C-F0DE-4B44-973E-6AFBF0507503}">
  <dimension ref="A1:I4"/>
  <sheetViews>
    <sheetView workbookViewId="0">
      <selection sqref="A1:I4"/>
    </sheetView>
  </sheetViews>
  <sheetFormatPr defaultRowHeight="14.45"/>
  <sheetData>
    <row r="1" spans="1:9">
      <c r="A1" s="27"/>
      <c r="B1" s="31" t="s">
        <v>5</v>
      </c>
      <c r="C1" s="31"/>
      <c r="D1" s="31" t="s">
        <v>6</v>
      </c>
      <c r="E1" s="31"/>
      <c r="F1" s="31" t="s">
        <v>7</v>
      </c>
      <c r="G1" s="31"/>
      <c r="H1" s="31" t="s">
        <v>8</v>
      </c>
      <c r="I1" s="31"/>
    </row>
    <row r="2" spans="1:9">
      <c r="A2" s="28">
        <v>45534</v>
      </c>
      <c r="B2">
        <v>21.475696216004074</v>
      </c>
      <c r="C2" s="29">
        <v>43.713507603465018</v>
      </c>
      <c r="D2">
        <v>490.85621303310251</v>
      </c>
      <c r="E2" s="30">
        <v>450.16084338073716</v>
      </c>
      <c r="F2">
        <v>111.379819213264</v>
      </c>
      <c r="G2">
        <v>123.67855307343176</v>
      </c>
      <c r="H2">
        <v>103.47436257176663</v>
      </c>
      <c r="I2">
        <v>101.05125374492238</v>
      </c>
    </row>
    <row r="3" spans="1:9">
      <c r="A3" s="28">
        <v>45555</v>
      </c>
      <c r="B3">
        <v>70.234585152341467</v>
      </c>
      <c r="C3">
        <v>77.422032749076905</v>
      </c>
      <c r="D3">
        <v>763.12389490763837</v>
      </c>
      <c r="E3">
        <v>843.12914027843556</v>
      </c>
      <c r="F3">
        <v>97.684297452526053</v>
      </c>
      <c r="G3">
        <v>130.98538405368402</v>
      </c>
      <c r="H3">
        <v>355.67684383299473</v>
      </c>
      <c r="I3">
        <v>566.27649658149312</v>
      </c>
    </row>
    <row r="4" spans="1:9">
      <c r="A4" s="28">
        <v>45563</v>
      </c>
      <c r="B4">
        <v>11.162653252385313</v>
      </c>
      <c r="C4">
        <v>16.753336899464056</v>
      </c>
      <c r="D4">
        <v>765.86302961883666</v>
      </c>
      <c r="E4">
        <v>689.76189568202005</v>
      </c>
      <c r="F4">
        <v>212.49817130345573</v>
      </c>
      <c r="G4">
        <v>135.80108055589437</v>
      </c>
      <c r="H4">
        <v>330.70004001489099</v>
      </c>
      <c r="I4">
        <v>182.04425128363772</v>
      </c>
    </row>
  </sheetData>
  <mergeCells count="4">
    <mergeCell ref="D1:E1"/>
    <mergeCell ref="F1:G1"/>
    <mergeCell ref="B1:C1"/>
    <mergeCell ref="H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F4F2-C435-4E3A-B49B-EB9396ED5618}">
  <dimension ref="A1:N10"/>
  <sheetViews>
    <sheetView workbookViewId="0">
      <selection activeCell="T8" sqref="T8"/>
    </sheetView>
  </sheetViews>
  <sheetFormatPr defaultRowHeight="14.45"/>
  <sheetData>
    <row r="1" spans="1:14">
      <c r="A1" t="s">
        <v>9</v>
      </c>
      <c r="I1" t="s">
        <v>10</v>
      </c>
    </row>
    <row r="2" spans="1:14">
      <c r="A2" s="10" t="s">
        <v>11</v>
      </c>
      <c r="B2" s="10" t="s">
        <v>12</v>
      </c>
      <c r="C2" s="10" t="s">
        <v>5</v>
      </c>
      <c r="D2" s="10" t="s">
        <v>6</v>
      </c>
      <c r="E2" s="10" t="s">
        <v>13</v>
      </c>
      <c r="F2" s="10" t="s">
        <v>8</v>
      </c>
      <c r="H2" s="17" t="s">
        <v>14</v>
      </c>
      <c r="I2" s="10"/>
      <c r="J2" s="10"/>
      <c r="K2" s="10" t="s">
        <v>5</v>
      </c>
      <c r="L2" s="10" t="s">
        <v>6</v>
      </c>
      <c r="M2" s="10" t="s">
        <v>13</v>
      </c>
      <c r="N2" s="10" t="s">
        <v>8</v>
      </c>
    </row>
    <row r="3" spans="1:14">
      <c r="A3" s="2">
        <v>34.22</v>
      </c>
      <c r="B3" s="2">
        <v>32.130000000000003</v>
      </c>
      <c r="C3" s="2">
        <v>25.43</v>
      </c>
      <c r="D3" s="2">
        <v>2.37</v>
      </c>
      <c r="E3" s="2">
        <v>9.27</v>
      </c>
      <c r="F3" s="2">
        <v>9.24</v>
      </c>
      <c r="H3" s="3">
        <v>28.326666666666668</v>
      </c>
      <c r="K3">
        <v>0.89763501588422168</v>
      </c>
      <c r="L3">
        <v>8.3656900811860224E-2</v>
      </c>
      <c r="M3">
        <v>0.32721496646664316</v>
      </c>
      <c r="N3">
        <v>0.32615601835510061</v>
      </c>
    </row>
    <row r="4" spans="1:14">
      <c r="A4" s="2">
        <v>34.340000000000003</v>
      </c>
      <c r="B4" s="2">
        <v>20.88</v>
      </c>
      <c r="C4" s="2">
        <v>38</v>
      </c>
      <c r="D4" s="2">
        <v>2.12</v>
      </c>
      <c r="E4" s="2">
        <v>13.52</v>
      </c>
      <c r="F4" s="2">
        <v>12.51</v>
      </c>
      <c r="K4">
        <v>1.3413342746205437</v>
      </c>
      <c r="L4">
        <v>7.4832333215672439E-2</v>
      </c>
      <c r="M4">
        <v>0.4772326156018355</v>
      </c>
      <c r="N4">
        <v>0.44158136251323687</v>
      </c>
    </row>
    <row r="5" spans="1:14">
      <c r="A5" s="2"/>
      <c r="B5" s="2">
        <v>31.97</v>
      </c>
      <c r="C5" s="2">
        <v>26.32</v>
      </c>
      <c r="D5" s="2">
        <v>1.87</v>
      </c>
      <c r="E5" s="2">
        <v>12.3</v>
      </c>
      <c r="F5" s="2">
        <v>10.210000000000001</v>
      </c>
      <c r="K5">
        <v>0.92905047652665029</v>
      </c>
      <c r="L5">
        <v>6.6007765619484654E-2</v>
      </c>
      <c r="M5">
        <v>0.43416872573243914</v>
      </c>
      <c r="N5">
        <v>0.36039534062830925</v>
      </c>
    </row>
    <row r="6" spans="1:14">
      <c r="A6" s="24">
        <v>63.64</v>
      </c>
      <c r="B6" s="24">
        <v>54.9</v>
      </c>
      <c r="C6" s="24">
        <v>55.17</v>
      </c>
      <c r="D6" s="24">
        <v>35.4</v>
      </c>
      <c r="E6" s="24">
        <v>23.01</v>
      </c>
      <c r="F6" s="24">
        <v>26.53</v>
      </c>
      <c r="H6" s="21">
        <v>55.599999999999994</v>
      </c>
      <c r="K6">
        <v>0.99226618705035974</v>
      </c>
      <c r="L6">
        <v>0.63669064748201432</v>
      </c>
      <c r="M6">
        <v>0.41384892086330938</v>
      </c>
      <c r="N6">
        <v>0.47715827338129496</v>
      </c>
    </row>
    <row r="7" spans="1:14">
      <c r="A7" s="24">
        <v>65.22</v>
      </c>
      <c r="B7" s="24">
        <v>56.3</v>
      </c>
      <c r="C7" s="24">
        <v>36.72</v>
      </c>
      <c r="D7" s="24">
        <v>28.41</v>
      </c>
      <c r="E7" s="24">
        <v>21.18</v>
      </c>
      <c r="F7" s="24">
        <v>37.89</v>
      </c>
      <c r="K7">
        <v>0.66043165467625897</v>
      </c>
      <c r="L7">
        <v>0.51097122302158271</v>
      </c>
      <c r="M7">
        <v>0.38093525179856114</v>
      </c>
      <c r="N7">
        <v>0.68147482014388483</v>
      </c>
    </row>
    <row r="8" spans="1:14">
      <c r="A8" s="23">
        <v>13.59</v>
      </c>
      <c r="B8" s="23">
        <v>8.67</v>
      </c>
      <c r="C8" s="23">
        <v>6.63</v>
      </c>
      <c r="D8" s="23">
        <v>0.64</v>
      </c>
      <c r="E8" s="23">
        <v>3.54</v>
      </c>
      <c r="F8" s="23">
        <v>6.46</v>
      </c>
      <c r="H8" s="22">
        <v>8.4066666666666663</v>
      </c>
      <c r="K8">
        <v>0.78834720570749106</v>
      </c>
      <c r="L8">
        <v>7.6099881093935798E-2</v>
      </c>
      <c r="M8">
        <v>0.42092746730083236</v>
      </c>
      <c r="N8">
        <v>0.76813317479191434</v>
      </c>
    </row>
    <row r="9" spans="1:14">
      <c r="A9" s="25">
        <v>12.62</v>
      </c>
      <c r="B9" s="25">
        <v>8.5500000000000007</v>
      </c>
      <c r="C9" s="25">
        <v>8.32</v>
      </c>
      <c r="D9" s="25">
        <v>1.3</v>
      </c>
      <c r="E9" s="25">
        <v>4.91</v>
      </c>
      <c r="F9" s="25">
        <v>6.96</v>
      </c>
      <c r="K9">
        <v>0.98929845422116525</v>
      </c>
      <c r="L9">
        <v>0.15457788347205709</v>
      </c>
      <c r="M9">
        <v>0.58382877526753862</v>
      </c>
      <c r="N9">
        <v>0.82758620689655171</v>
      </c>
    </row>
    <row r="10" spans="1:14">
      <c r="A10" s="25">
        <v>14.15</v>
      </c>
      <c r="B10" s="25">
        <v>8</v>
      </c>
      <c r="C10" s="25">
        <v>6.82</v>
      </c>
      <c r="D10" s="25">
        <v>0.55000000000000004</v>
      </c>
      <c r="E10" s="25">
        <v>3.12</v>
      </c>
      <c r="F10" s="25">
        <v>6.4</v>
      </c>
      <c r="K10">
        <v>0.81093935790725324</v>
      </c>
      <c r="L10">
        <v>6.5398335315101072E-2</v>
      </c>
      <c r="M10">
        <v>0.37098692033293701</v>
      </c>
      <c r="N10">
        <v>0.76099881093935795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ACC8-0974-41C7-ADC1-3A1E04BE10E8}">
  <dimension ref="B3:N15"/>
  <sheetViews>
    <sheetView workbookViewId="0">
      <selection activeCell="B3" sqref="B3:N15"/>
    </sheetView>
  </sheetViews>
  <sheetFormatPr defaultRowHeight="14.45"/>
  <sheetData>
    <row r="3" spans="2:14">
      <c r="B3" t="s">
        <v>15</v>
      </c>
      <c r="C3" s="17" t="s">
        <v>12</v>
      </c>
      <c r="D3" s="17" t="s">
        <v>5</v>
      </c>
      <c r="E3" s="17" t="s">
        <v>6</v>
      </c>
      <c r="F3" s="17" t="s">
        <v>13</v>
      </c>
      <c r="G3" s="17" t="s">
        <v>8</v>
      </c>
      <c r="J3" t="s">
        <v>16</v>
      </c>
    </row>
    <row r="4" spans="2:14">
      <c r="B4" s="1">
        <v>45573</v>
      </c>
      <c r="C4">
        <v>889.10346186415211</v>
      </c>
      <c r="D4">
        <v>892.56078397380679</v>
      </c>
      <c r="E4">
        <v>720.56930458919885</v>
      </c>
      <c r="F4">
        <v>893.26117270872783</v>
      </c>
      <c r="G4">
        <v>711.19341037294964</v>
      </c>
      <c r="K4">
        <v>1.0038885486987148</v>
      </c>
      <c r="L4">
        <v>0.8104448306594223</v>
      </c>
      <c r="M4">
        <v>1.0046762958675906</v>
      </c>
      <c r="N4">
        <v>0.79989949525313431</v>
      </c>
    </row>
    <row r="5" spans="2:14">
      <c r="B5" s="1">
        <v>45593</v>
      </c>
      <c r="C5">
        <v>559.31745083860756</v>
      </c>
      <c r="D5">
        <v>654.35387737449992</v>
      </c>
      <c r="E5">
        <v>313.89855492787882</v>
      </c>
      <c r="F5">
        <v>651.97789085902286</v>
      </c>
      <c r="G5">
        <v>541.36657807647691</v>
      </c>
      <c r="K5">
        <v>1.1699150033552508</v>
      </c>
      <c r="L5">
        <v>0.56121716648968822</v>
      </c>
      <c r="M5">
        <v>1.165666992655934</v>
      </c>
      <c r="N5">
        <v>0.96790575238584786</v>
      </c>
    </row>
    <row r="6" spans="2:14">
      <c r="B6" s="1">
        <v>45350</v>
      </c>
      <c r="C6">
        <v>855.32688598824768</v>
      </c>
      <c r="D6">
        <v>922.48465114760893</v>
      </c>
      <c r="E6">
        <v>517.6314623364126</v>
      </c>
      <c r="F6">
        <v>210.0743742908351</v>
      </c>
      <c r="G6">
        <v>379.8499600615948</v>
      </c>
      <c r="K6">
        <v>1.0785170748862489</v>
      </c>
      <c r="L6">
        <v>0.60518553878771086</v>
      </c>
      <c r="M6">
        <v>0.24560712136169369</v>
      </c>
      <c r="N6">
        <v>0.44409916990124171</v>
      </c>
    </row>
    <row r="7" spans="2:14">
      <c r="B7" s="1">
        <v>45632</v>
      </c>
      <c r="C7">
        <v>24.648868765402998</v>
      </c>
      <c r="D7">
        <v>43.369071245556356</v>
      </c>
      <c r="E7">
        <v>8.230212973309289</v>
      </c>
      <c r="F7">
        <v>14.871496825428885</v>
      </c>
      <c r="G7">
        <v>23.066203744260626</v>
      </c>
      <c r="K7">
        <v>1.7594751166199123</v>
      </c>
      <c r="L7">
        <v>0.33389820245467677</v>
      </c>
      <c r="M7">
        <v>0.60333384736513451</v>
      </c>
      <c r="N7">
        <v>0.93579157582421024</v>
      </c>
    </row>
    <row r="8" spans="2:14">
      <c r="B8" s="1">
        <v>45304</v>
      </c>
      <c r="C8">
        <v>78.338667125793776</v>
      </c>
      <c r="D8">
        <v>146.16973606366503</v>
      </c>
      <c r="E8">
        <v>37.085485265316841</v>
      </c>
      <c r="F8">
        <v>65.220333914556377</v>
      </c>
      <c r="G8">
        <v>45.551198810533236</v>
      </c>
      <c r="K8">
        <v>1.8658695817347803</v>
      </c>
      <c r="L8">
        <v>0.47339949256177832</v>
      </c>
      <c r="M8">
        <v>0.8325433187397433</v>
      </c>
      <c r="N8">
        <v>0.58146507314693707</v>
      </c>
    </row>
    <row r="10" spans="2:14">
      <c r="B10" t="s">
        <v>17</v>
      </c>
      <c r="C10" s="17" t="s">
        <v>12</v>
      </c>
      <c r="D10" s="17" t="s">
        <v>5</v>
      </c>
      <c r="E10" s="17" t="s">
        <v>6</v>
      </c>
      <c r="F10" s="17" t="s">
        <v>13</v>
      </c>
      <c r="G10" s="17" t="s">
        <v>8</v>
      </c>
      <c r="J10" t="s">
        <v>16</v>
      </c>
    </row>
    <row r="11" spans="2:14">
      <c r="B11" s="1">
        <v>45573</v>
      </c>
      <c r="C11" s="16">
        <v>186.76779999999999</v>
      </c>
      <c r="D11" s="16">
        <v>200.30189999999999</v>
      </c>
      <c r="E11" s="16">
        <v>111.0279</v>
      </c>
      <c r="F11" s="16">
        <v>161.81569999999999</v>
      </c>
      <c r="G11" s="16">
        <v>181.77350000000001</v>
      </c>
      <c r="K11">
        <v>1.072464846724114</v>
      </c>
      <c r="L11">
        <v>0.59447024594175235</v>
      </c>
      <c r="M11">
        <v>0.86640041805921575</v>
      </c>
      <c r="N11">
        <v>0.97325930915286263</v>
      </c>
    </row>
    <row r="12" spans="2:14">
      <c r="B12" s="1">
        <v>45593</v>
      </c>
      <c r="C12">
        <v>28.211422983935204</v>
      </c>
      <c r="D12">
        <v>23.709388925292689</v>
      </c>
      <c r="E12">
        <v>12.840033714644713</v>
      </c>
      <c r="F12">
        <v>29.183010361024788</v>
      </c>
      <c r="G12">
        <v>53.711872470545636</v>
      </c>
      <c r="K12">
        <v>0.84041804409489851</v>
      </c>
      <c r="L12">
        <v>0.45513598239820729</v>
      </c>
      <c r="M12">
        <v>1.0344395026668045</v>
      </c>
      <c r="N12">
        <v>1.9039051132277689</v>
      </c>
    </row>
    <row r="13" spans="2:14">
      <c r="B13" s="1">
        <v>45350</v>
      </c>
      <c r="C13">
        <v>72.942763452941293</v>
      </c>
      <c r="D13">
        <v>60.429655499516684</v>
      </c>
      <c r="E13">
        <v>45.263717638707348</v>
      </c>
      <c r="F13">
        <v>45.169520925746866</v>
      </c>
      <c r="G13">
        <v>79.017742056954191</v>
      </c>
      <c r="K13">
        <v>0.82845305879455222</v>
      </c>
      <c r="L13">
        <v>0.62053746658376929</v>
      </c>
      <c r="M13">
        <v>0.61924608813165938</v>
      </c>
      <c r="N13">
        <v>1.0832841849751436</v>
      </c>
    </row>
    <row r="14" spans="2:14">
      <c r="B14" s="1">
        <v>45632</v>
      </c>
      <c r="C14">
        <v>169.71394854030163</v>
      </c>
      <c r="D14">
        <v>135.21647727039067</v>
      </c>
      <c r="E14">
        <v>78.486273837802486</v>
      </c>
      <c r="F14">
        <v>82.818920750394739</v>
      </c>
      <c r="G14">
        <v>45.086299529561011</v>
      </c>
      <c r="K14">
        <v>0.796731667805614</v>
      </c>
      <c r="L14">
        <v>0.46246212826263072</v>
      </c>
      <c r="M14">
        <v>0.48799124328150256</v>
      </c>
      <c r="N14">
        <v>0.26566054185495813</v>
      </c>
    </row>
    <row r="15" spans="2:14">
      <c r="B15" s="1">
        <v>45304</v>
      </c>
      <c r="C15">
        <v>75.690159321605989</v>
      </c>
      <c r="D15">
        <v>31.458989766600645</v>
      </c>
      <c r="E15">
        <v>92.2618659137744</v>
      </c>
      <c r="F15">
        <v>24.006530323874383</v>
      </c>
      <c r="G15">
        <v>91.632787498965129</v>
      </c>
      <c r="K15">
        <v>0.41562853148362416</v>
      </c>
      <c r="L15">
        <v>1.2189413622681855</v>
      </c>
      <c r="M15">
        <v>0.31716844751074058</v>
      </c>
      <c r="N15">
        <v>1.2106301310533543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46A1-29A1-4B07-AC21-5A4297E3839D}">
  <dimension ref="A1:J8"/>
  <sheetViews>
    <sheetView workbookViewId="0">
      <selection activeCell="F17" sqref="F17"/>
    </sheetView>
  </sheetViews>
  <sheetFormatPr defaultRowHeight="14.45"/>
  <sheetData>
    <row r="1" spans="1:10">
      <c r="A1" s="10"/>
      <c r="B1" s="32" t="s">
        <v>6</v>
      </c>
      <c r="C1" s="32"/>
      <c r="D1" s="32"/>
      <c r="E1" s="32" t="s">
        <v>7</v>
      </c>
      <c r="F1" s="32"/>
      <c r="G1" s="32"/>
      <c r="H1" s="32" t="s">
        <v>8</v>
      </c>
      <c r="I1" s="32"/>
      <c r="J1" s="32"/>
    </row>
    <row r="2" spans="1:10">
      <c r="A2" s="10"/>
      <c r="B2" s="10" t="s">
        <v>18</v>
      </c>
      <c r="C2" s="10" t="s">
        <v>19</v>
      </c>
      <c r="D2" s="10" t="s">
        <v>20</v>
      </c>
      <c r="E2" s="10" t="s">
        <v>18</v>
      </c>
      <c r="F2" s="10" t="s">
        <v>19</v>
      </c>
      <c r="G2" s="10" t="s">
        <v>20</v>
      </c>
      <c r="H2" s="10" t="s">
        <v>18</v>
      </c>
      <c r="I2" s="10" t="s">
        <v>19</v>
      </c>
      <c r="J2" s="10" t="s">
        <v>20</v>
      </c>
    </row>
    <row r="3" spans="1:10">
      <c r="A3" s="26" t="s">
        <v>21</v>
      </c>
      <c r="B3" s="8">
        <v>389</v>
      </c>
      <c r="C3" s="8">
        <v>278</v>
      </c>
      <c r="D3" s="8">
        <v>191</v>
      </c>
      <c r="E3" s="8">
        <v>62</v>
      </c>
      <c r="F3" s="8">
        <v>22</v>
      </c>
      <c r="G3" s="8">
        <v>13</v>
      </c>
      <c r="H3" s="8">
        <v>478</v>
      </c>
      <c r="I3" s="8">
        <v>323</v>
      </c>
      <c r="J3" s="8">
        <v>84</v>
      </c>
    </row>
    <row r="4" spans="1:10">
      <c r="A4" s="26" t="s">
        <v>5</v>
      </c>
      <c r="B4" s="8">
        <v>353</v>
      </c>
      <c r="C4" s="8">
        <v>306</v>
      </c>
      <c r="D4" s="8">
        <v>197</v>
      </c>
      <c r="E4" s="8">
        <v>346</v>
      </c>
      <c r="F4" s="8">
        <v>37</v>
      </c>
      <c r="G4" s="8">
        <v>131</v>
      </c>
      <c r="H4" s="8">
        <v>327</v>
      </c>
      <c r="I4" s="8">
        <v>278</v>
      </c>
      <c r="J4" s="8">
        <v>67</v>
      </c>
    </row>
    <row r="5" spans="1:10">
      <c r="A5" t="s">
        <v>22</v>
      </c>
      <c r="B5">
        <f>B3+B4</f>
        <v>742</v>
      </c>
      <c r="C5">
        <f t="shared" ref="C5:J5" si="0">C3+C4</f>
        <v>584</v>
      </c>
      <c r="D5">
        <f t="shared" si="0"/>
        <v>388</v>
      </c>
      <c r="E5">
        <f t="shared" si="0"/>
        <v>408</v>
      </c>
      <c r="F5">
        <f t="shared" si="0"/>
        <v>59</v>
      </c>
      <c r="G5">
        <f t="shared" si="0"/>
        <v>144</v>
      </c>
      <c r="H5">
        <f t="shared" si="0"/>
        <v>805</v>
      </c>
      <c r="I5">
        <f t="shared" si="0"/>
        <v>601</v>
      </c>
      <c r="J5">
        <f t="shared" si="0"/>
        <v>151</v>
      </c>
    </row>
    <row r="8" spans="1:10">
      <c r="A8" t="s">
        <v>23</v>
      </c>
      <c r="B8">
        <f>B3/B5</f>
        <v>0.52425876010781669</v>
      </c>
      <c r="C8">
        <f t="shared" ref="C8:J8" si="1">C3/C5</f>
        <v>0.47602739726027399</v>
      </c>
      <c r="D8">
        <f t="shared" si="1"/>
        <v>0.49226804123711343</v>
      </c>
      <c r="E8">
        <f t="shared" si="1"/>
        <v>0.15196078431372548</v>
      </c>
      <c r="F8">
        <f t="shared" si="1"/>
        <v>0.3728813559322034</v>
      </c>
      <c r="G8">
        <f t="shared" si="1"/>
        <v>9.0277777777777776E-2</v>
      </c>
      <c r="H8">
        <f t="shared" si="1"/>
        <v>0.59378881987577636</v>
      </c>
      <c r="I8">
        <f t="shared" si="1"/>
        <v>0.53743760399334439</v>
      </c>
      <c r="J8">
        <f t="shared" si="1"/>
        <v>0.55629139072847678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56E2-D046-4DF7-B899-08B4A5817D39}">
  <dimension ref="A1:C16"/>
  <sheetViews>
    <sheetView workbookViewId="0">
      <selection sqref="A1:C16"/>
    </sheetView>
  </sheetViews>
  <sheetFormatPr defaultRowHeight="14.45"/>
  <sheetData>
    <row r="1" spans="1:3">
      <c r="A1" s="17" t="s">
        <v>5</v>
      </c>
      <c r="B1" s="17" t="s">
        <v>6</v>
      </c>
      <c r="C1" s="17" t="s">
        <v>8</v>
      </c>
    </row>
    <row r="2" spans="1:3">
      <c r="A2" s="18">
        <v>316</v>
      </c>
      <c r="B2" s="18">
        <v>14</v>
      </c>
      <c r="C2" s="18">
        <v>604</v>
      </c>
    </row>
    <row r="3" spans="1:3">
      <c r="A3" s="18">
        <v>274</v>
      </c>
      <c r="B3" s="18">
        <v>288</v>
      </c>
      <c r="C3" s="18">
        <v>129</v>
      </c>
    </row>
    <row r="4" spans="1:3">
      <c r="A4" s="18">
        <v>341</v>
      </c>
      <c r="B4" s="18">
        <v>260</v>
      </c>
      <c r="C4" s="18">
        <v>345</v>
      </c>
    </row>
    <row r="5" spans="1:3">
      <c r="A5" s="18">
        <v>298</v>
      </c>
      <c r="B5" s="18">
        <v>205</v>
      </c>
      <c r="C5" s="18">
        <v>319</v>
      </c>
    </row>
    <row r="6" spans="1:3">
      <c r="A6" s="18">
        <v>187</v>
      </c>
      <c r="B6" s="18">
        <v>11</v>
      </c>
      <c r="C6" s="18">
        <v>47</v>
      </c>
    </row>
    <row r="7" spans="1:3">
      <c r="A7" s="19">
        <v>108</v>
      </c>
      <c r="B7" s="19">
        <v>30</v>
      </c>
      <c r="C7" s="19">
        <v>183</v>
      </c>
    </row>
    <row r="8" spans="1:3">
      <c r="A8" s="19">
        <v>1240</v>
      </c>
      <c r="B8" s="19">
        <v>40</v>
      </c>
      <c r="C8" s="19">
        <v>231</v>
      </c>
    </row>
    <row r="9" spans="1:3">
      <c r="A9" s="19">
        <v>740</v>
      </c>
      <c r="B9" s="19">
        <v>296</v>
      </c>
      <c r="C9" s="19">
        <v>40</v>
      </c>
    </row>
    <row r="10" spans="1:3">
      <c r="A10" s="19">
        <v>116</v>
      </c>
      <c r="B10" s="19">
        <v>470</v>
      </c>
      <c r="C10" s="19">
        <v>140</v>
      </c>
    </row>
    <row r="11" spans="1:3">
      <c r="A11" s="20">
        <v>1280</v>
      </c>
      <c r="B11" s="20">
        <v>30</v>
      </c>
      <c r="C11" s="20">
        <v>50</v>
      </c>
    </row>
    <row r="12" spans="1:3">
      <c r="A12" s="20">
        <v>210</v>
      </c>
      <c r="B12" s="20">
        <v>114</v>
      </c>
      <c r="C12" s="20">
        <v>65</v>
      </c>
    </row>
    <row r="13" spans="1:3">
      <c r="A13" s="20">
        <v>56</v>
      </c>
      <c r="B13" s="20">
        <v>804</v>
      </c>
      <c r="C13" s="20">
        <v>574</v>
      </c>
    </row>
    <row r="14" spans="1:3">
      <c r="A14" s="20">
        <v>140</v>
      </c>
      <c r="B14" s="20">
        <v>370</v>
      </c>
      <c r="C14" s="20">
        <v>415</v>
      </c>
    </row>
    <row r="15" spans="1:3">
      <c r="A15" s="20">
        <v>30</v>
      </c>
      <c r="B15" s="20">
        <v>93</v>
      </c>
      <c r="C15" s="20">
        <v>332</v>
      </c>
    </row>
    <row r="16" spans="1:3">
      <c r="A16" s="16"/>
      <c r="B16" s="16"/>
      <c r="C16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F589-DFE5-420E-91B5-7A7A9EAFFB78}">
  <dimension ref="B1:R31"/>
  <sheetViews>
    <sheetView workbookViewId="0">
      <selection activeCell="D2" sqref="D2"/>
    </sheetView>
  </sheetViews>
  <sheetFormatPr defaultRowHeight="14.45"/>
  <sheetData>
    <row r="1" spans="2:18">
      <c r="B1" s="1">
        <v>45451</v>
      </c>
      <c r="H1" s="1">
        <v>45478</v>
      </c>
      <c r="N1" s="1">
        <v>45484</v>
      </c>
    </row>
    <row r="3" spans="2:18">
      <c r="B3" t="s">
        <v>24</v>
      </c>
      <c r="C3" t="s">
        <v>25</v>
      </c>
      <c r="D3" t="s">
        <v>5</v>
      </c>
      <c r="E3">
        <v>4</v>
      </c>
      <c r="F3">
        <v>14</v>
      </c>
      <c r="H3" t="s">
        <v>24</v>
      </c>
      <c r="I3" t="s">
        <v>25</v>
      </c>
      <c r="J3" t="s">
        <v>5</v>
      </c>
      <c r="K3">
        <v>4</v>
      </c>
      <c r="L3">
        <v>14</v>
      </c>
      <c r="N3" t="s">
        <v>24</v>
      </c>
      <c r="O3" t="s">
        <v>25</v>
      </c>
      <c r="P3" t="s">
        <v>5</v>
      </c>
      <c r="Q3">
        <v>4</v>
      </c>
      <c r="R3">
        <v>14</v>
      </c>
    </row>
    <row r="4" spans="2:18">
      <c r="B4" t="s">
        <v>26</v>
      </c>
      <c r="C4">
        <v>0.91503667481662587</v>
      </c>
      <c r="D4">
        <v>0.87219273172723566</v>
      </c>
      <c r="E4">
        <v>0.75932371954251621</v>
      </c>
      <c r="F4">
        <v>0.48488645262333596</v>
      </c>
      <c r="H4" t="s">
        <v>27</v>
      </c>
      <c r="I4">
        <v>0.94151624548736457</v>
      </c>
      <c r="J4">
        <v>0.88035415171093567</v>
      </c>
      <c r="K4">
        <v>0.71113267038564154</v>
      </c>
      <c r="L4">
        <v>0.7542936288088643</v>
      </c>
      <c r="N4" t="s">
        <v>27</v>
      </c>
      <c r="O4">
        <v>0.81938244047619047</v>
      </c>
      <c r="P4">
        <v>0.99690059774186401</v>
      </c>
      <c r="Q4" t="e">
        <v>#DIV/0!</v>
      </c>
      <c r="R4">
        <v>0.73339399454049137</v>
      </c>
    </row>
    <row r="5" spans="2:18">
      <c r="B5" t="s">
        <v>28</v>
      </c>
      <c r="C5">
        <v>0.89795064826432458</v>
      </c>
      <c r="D5">
        <v>0.84130879345603271</v>
      </c>
      <c r="E5">
        <v>0.78678368611254512</v>
      </c>
      <c r="F5">
        <v>0.58149334232260241</v>
      </c>
      <c r="H5" t="s">
        <v>29</v>
      </c>
      <c r="I5">
        <v>0.50246402523161837</v>
      </c>
      <c r="J5">
        <v>0.65594485927627799</v>
      </c>
      <c r="K5">
        <v>0.9092365189535504</v>
      </c>
      <c r="L5" t="e">
        <v>#DIV/0!</v>
      </c>
      <c r="N5" t="s">
        <v>29</v>
      </c>
      <c r="O5">
        <v>0.97157569515962927</v>
      </c>
      <c r="P5">
        <v>0.94319849088241459</v>
      </c>
      <c r="Q5">
        <v>0.60568181818181821</v>
      </c>
      <c r="R5">
        <v>0.76547085201793719</v>
      </c>
    </row>
    <row r="6" spans="2:18">
      <c r="B6" t="s">
        <v>30</v>
      </c>
      <c r="C6">
        <v>0.97561440274337974</v>
      </c>
      <c r="D6">
        <v>0.84700739744451914</v>
      </c>
      <c r="E6">
        <v>0.73046518698692608</v>
      </c>
      <c r="F6">
        <v>0.54684052156469409</v>
      </c>
      <c r="H6" t="s">
        <v>31</v>
      </c>
      <c r="I6">
        <v>0.89642462218945818</v>
      </c>
      <c r="J6">
        <v>0.77111613876319762</v>
      </c>
      <c r="K6">
        <v>0.79440559440559444</v>
      </c>
      <c r="L6">
        <v>0.60228815202637187</v>
      </c>
      <c r="N6" t="s">
        <v>31</v>
      </c>
      <c r="O6">
        <v>0.96631770596267641</v>
      </c>
      <c r="P6">
        <v>0.71465677179962894</v>
      </c>
      <c r="Q6">
        <v>0.71382189239332094</v>
      </c>
      <c r="R6">
        <v>0.91338582677165359</v>
      </c>
    </row>
    <row r="7" spans="2:18">
      <c r="B7" t="s">
        <v>32</v>
      </c>
      <c r="C7">
        <v>0.90699364214350586</v>
      </c>
      <c r="D7">
        <v>0.9875020288914137</v>
      </c>
      <c r="E7">
        <v>0.68690591658583899</v>
      </c>
      <c r="F7">
        <v>0.69288931788931785</v>
      </c>
      <c r="H7" t="s">
        <v>33</v>
      </c>
      <c r="I7">
        <v>0.73613766730401531</v>
      </c>
      <c r="J7" t="e">
        <v>#DIV/0!</v>
      </c>
      <c r="K7">
        <v>0.75477099236641221</v>
      </c>
      <c r="L7">
        <v>0.8225255972696246</v>
      </c>
      <c r="N7" t="s">
        <v>33</v>
      </c>
      <c r="P7">
        <v>0.79253815715093268</v>
      </c>
      <c r="Q7">
        <v>0.71210243700950016</v>
      </c>
      <c r="R7">
        <v>0.7933502655275918</v>
      </c>
    </row>
    <row r="8" spans="2:18">
      <c r="B8" t="s">
        <v>34</v>
      </c>
      <c r="C8">
        <v>0.79960861056751464</v>
      </c>
      <c r="D8">
        <v>0.73034657650042267</v>
      </c>
      <c r="E8">
        <v>0.577681660899654</v>
      </c>
      <c r="F8" t="e">
        <v>#DIV/0!</v>
      </c>
      <c r="H8" t="s">
        <v>35</v>
      </c>
      <c r="I8">
        <v>0.95923319582625577</v>
      </c>
      <c r="J8">
        <v>0.9438647746243739</v>
      </c>
      <c r="K8">
        <v>0.67286093526648971</v>
      </c>
      <c r="L8">
        <v>0.59159302603295916</v>
      </c>
      <c r="N8" t="s">
        <v>35</v>
      </c>
      <c r="O8">
        <v>0.9885756403169339</v>
      </c>
      <c r="P8">
        <v>0.82398137369033764</v>
      </c>
      <c r="Q8">
        <v>0.36226749335695307</v>
      </c>
      <c r="R8">
        <v>0.61426256077795782</v>
      </c>
    </row>
    <row r="10" spans="2:18">
      <c r="B10" t="s">
        <v>36</v>
      </c>
      <c r="C10" t="s">
        <v>25</v>
      </c>
      <c r="D10" t="s">
        <v>5</v>
      </c>
      <c r="E10">
        <v>4</v>
      </c>
      <c r="F10">
        <v>14</v>
      </c>
      <c r="H10" t="s">
        <v>36</v>
      </c>
      <c r="I10" t="s">
        <v>25</v>
      </c>
      <c r="J10" t="s">
        <v>5</v>
      </c>
      <c r="K10">
        <v>4</v>
      </c>
      <c r="L10">
        <v>14</v>
      </c>
      <c r="N10" t="s">
        <v>36</v>
      </c>
      <c r="O10" t="s">
        <v>25</v>
      </c>
      <c r="P10" t="s">
        <v>5</v>
      </c>
      <c r="Q10">
        <v>4</v>
      </c>
      <c r="R10">
        <v>14</v>
      </c>
    </row>
    <row r="11" spans="2:18">
      <c r="B11" t="s">
        <v>26</v>
      </c>
      <c r="C11">
        <v>0.8590057049714751</v>
      </c>
      <c r="D11">
        <v>0.759493670886076</v>
      </c>
      <c r="E11">
        <v>0.76943477540195593</v>
      </c>
      <c r="F11">
        <v>0.46593578700078309</v>
      </c>
      <c r="H11" t="s">
        <v>27</v>
      </c>
      <c r="I11">
        <v>0.81540312876052945</v>
      </c>
      <c r="J11">
        <v>0.85833931562574783</v>
      </c>
      <c r="K11">
        <v>0.47174387581857868</v>
      </c>
      <c r="L11">
        <v>0.71855955678670358</v>
      </c>
      <c r="N11" t="s">
        <v>27</v>
      </c>
      <c r="O11">
        <v>0.82849702380952384</v>
      </c>
      <c r="P11">
        <v>0.9991144564976755</v>
      </c>
      <c r="Q11" t="e">
        <v>#DIV/0!</v>
      </c>
      <c r="R11">
        <v>0.5502729754322111</v>
      </c>
    </row>
    <row r="12" spans="2:18">
      <c r="B12" t="s">
        <v>28</v>
      </c>
      <c r="C12">
        <v>0.68193224592220825</v>
      </c>
      <c r="D12">
        <v>0.66666666666666663</v>
      </c>
      <c r="E12">
        <v>0.73446911030803652</v>
      </c>
      <c r="F12">
        <v>0.60997808865666614</v>
      </c>
      <c r="H12" t="s">
        <v>29</v>
      </c>
      <c r="I12">
        <v>0.57737039227281683</v>
      </c>
      <c r="J12">
        <v>0.565766800689259</v>
      </c>
      <c r="K12">
        <v>0.49599572877736253</v>
      </c>
      <c r="L12" t="e">
        <v>#DIV/0!</v>
      </c>
      <c r="N12" t="s">
        <v>29</v>
      </c>
      <c r="O12">
        <v>0.82327497425334706</v>
      </c>
      <c r="P12">
        <v>1.1138126178998113</v>
      </c>
      <c r="Q12">
        <v>0.59636363636363632</v>
      </c>
      <c r="R12">
        <v>1.0017937219730941</v>
      </c>
    </row>
    <row r="13" spans="2:18">
      <c r="B13" t="s">
        <v>30</v>
      </c>
      <c r="C13">
        <v>0.82682415698228229</v>
      </c>
      <c r="D13">
        <v>0.64441829186281108</v>
      </c>
      <c r="E13">
        <v>0.55199148677409549</v>
      </c>
      <c r="F13">
        <v>0.43470411233701101</v>
      </c>
      <c r="H13" t="s">
        <v>31</v>
      </c>
      <c r="I13">
        <v>0.8503501658680428</v>
      </c>
      <c r="J13">
        <v>0.66742081447963797</v>
      </c>
      <c r="K13">
        <v>0.52947052947052942</v>
      </c>
      <c r="L13">
        <v>0.53538879193329458</v>
      </c>
      <c r="N13" t="s">
        <v>31</v>
      </c>
      <c r="O13">
        <v>0.73190714610832952</v>
      </c>
      <c r="P13">
        <v>0.85064935064935066</v>
      </c>
      <c r="Q13">
        <v>0.70477736549165115</v>
      </c>
      <c r="R13">
        <v>0.66618945359102844</v>
      </c>
    </row>
    <row r="14" spans="2:18">
      <c r="B14" t="s">
        <v>32</v>
      </c>
      <c r="C14">
        <v>0.69409627611262492</v>
      </c>
      <c r="D14">
        <v>0.71043661743223507</v>
      </c>
      <c r="E14">
        <v>0.69738118331716781</v>
      </c>
      <c r="F14">
        <v>0.56306306306306309</v>
      </c>
      <c r="H14" t="s">
        <v>33</v>
      </c>
      <c r="I14">
        <v>0.71773422562141487</v>
      </c>
      <c r="J14" t="e">
        <v>#DIV/0!</v>
      </c>
      <c r="K14">
        <v>0.51383587786259544</v>
      </c>
      <c r="L14">
        <v>0.47713310580204776</v>
      </c>
      <c r="N14" t="s">
        <v>33</v>
      </c>
      <c r="P14">
        <v>0.77482570190314681</v>
      </c>
      <c r="Q14">
        <v>0.63320941759603466</v>
      </c>
      <c r="R14">
        <v>0.75040406372662205</v>
      </c>
    </row>
    <row r="15" spans="2:18">
      <c r="B15" t="s">
        <v>34</v>
      </c>
      <c r="C15">
        <v>0.74755381604696669</v>
      </c>
      <c r="D15">
        <v>0.6827979712595097</v>
      </c>
      <c r="E15">
        <v>0.52750865051903117</v>
      </c>
      <c r="F15" t="e">
        <v>#DIV/0!</v>
      </c>
      <c r="H15" t="s">
        <v>35</v>
      </c>
      <c r="I15">
        <v>0.81363746663431202</v>
      </c>
      <c r="J15">
        <v>0.75459098497495825</v>
      </c>
      <c r="K15">
        <v>0.53359199509904021</v>
      </c>
      <c r="L15">
        <v>0.56173871507045614</v>
      </c>
      <c r="N15" t="s">
        <v>35</v>
      </c>
      <c r="O15">
        <v>0.71088999447208401</v>
      </c>
      <c r="P15">
        <v>0.79511059371362047</v>
      </c>
      <c r="Q15">
        <v>0.4971213463241807</v>
      </c>
      <c r="R15">
        <v>0.48277957860615883</v>
      </c>
    </row>
    <row r="18" spans="2:18">
      <c r="B18" t="s">
        <v>37</v>
      </c>
      <c r="C18" t="s">
        <v>25</v>
      </c>
      <c r="D18" t="s">
        <v>5</v>
      </c>
      <c r="E18">
        <v>4</v>
      </c>
      <c r="F18">
        <v>14</v>
      </c>
      <c r="H18" t="s">
        <v>37</v>
      </c>
      <c r="I18" t="s">
        <v>25</v>
      </c>
      <c r="J18" t="s">
        <v>5</v>
      </c>
      <c r="K18">
        <v>4</v>
      </c>
      <c r="L18">
        <v>14</v>
      </c>
      <c r="N18" t="s">
        <v>37</v>
      </c>
      <c r="O18" t="s">
        <v>25</v>
      </c>
      <c r="P18" t="s">
        <v>5</v>
      </c>
      <c r="Q18">
        <v>4</v>
      </c>
      <c r="R18">
        <v>14</v>
      </c>
    </row>
    <row r="19" spans="2:18">
      <c r="B19" t="s">
        <v>26</v>
      </c>
      <c r="C19">
        <v>0.70497147514262426</v>
      </c>
      <c r="D19">
        <v>0.57370355247039606</v>
      </c>
      <c r="E19">
        <v>0.54019559091662528</v>
      </c>
      <c r="F19">
        <v>0.35755677368833205</v>
      </c>
      <c r="H19" t="s">
        <v>27</v>
      </c>
      <c r="I19">
        <v>0.66498194945848377</v>
      </c>
      <c r="J19">
        <v>0.79420914094280926</v>
      </c>
      <c r="K19">
        <v>0.34586466165413532</v>
      </c>
      <c r="L19">
        <v>0.66038781163434901</v>
      </c>
      <c r="N19" t="s">
        <v>27</v>
      </c>
      <c r="O19">
        <v>0.6964285714285714</v>
      </c>
      <c r="P19">
        <v>1.0190391852999778</v>
      </c>
      <c r="Q19" t="e">
        <v>#DIV/0!</v>
      </c>
      <c r="R19">
        <v>0.28867151956323933</v>
      </c>
    </row>
    <row r="20" spans="2:18">
      <c r="B20" t="s">
        <v>28</v>
      </c>
      <c r="C20">
        <v>0.8092848180677541</v>
      </c>
      <c r="D20">
        <v>0.50777096114519427</v>
      </c>
      <c r="E20">
        <v>0.59903631044570638</v>
      </c>
      <c r="F20">
        <v>0.49435361537165007</v>
      </c>
      <c r="H20" t="s">
        <v>29</v>
      </c>
      <c r="I20">
        <v>0.3875418884289375</v>
      </c>
      <c r="J20">
        <v>0.55561937583764121</v>
      </c>
      <c r="K20">
        <v>0.46102509343299519</v>
      </c>
      <c r="L20" t="e">
        <v>#DIV/0!</v>
      </c>
      <c r="N20" t="s">
        <v>29</v>
      </c>
      <c r="O20">
        <v>0.91946446961894956</v>
      </c>
      <c r="P20">
        <v>1.1272269964368058</v>
      </c>
      <c r="Q20">
        <v>0.47659090909090907</v>
      </c>
      <c r="R20">
        <v>0.75874439461883403</v>
      </c>
    </row>
    <row r="21" spans="2:18">
      <c r="B21" t="s">
        <v>30</v>
      </c>
      <c r="C21">
        <v>0.82358544484663743</v>
      </c>
      <c r="D21">
        <v>0.59969737726967043</v>
      </c>
      <c r="E21">
        <v>0.54591061112800243</v>
      </c>
      <c r="F21">
        <v>0.28886659979939822</v>
      </c>
      <c r="H21" t="s">
        <v>31</v>
      </c>
      <c r="I21">
        <v>0.77939550313306305</v>
      </c>
      <c r="J21">
        <v>0.56146304675716441</v>
      </c>
      <c r="K21">
        <v>0.59220779220779218</v>
      </c>
      <c r="L21">
        <v>0.34613147178592207</v>
      </c>
      <c r="N21" t="s">
        <v>31</v>
      </c>
      <c r="O21">
        <v>0.75352753755120616</v>
      </c>
      <c r="P21">
        <v>0.68051948051948052</v>
      </c>
      <c r="Q21">
        <v>0.51368274582560292</v>
      </c>
      <c r="R21">
        <v>0.4461942257217848</v>
      </c>
    </row>
    <row r="22" spans="2:18">
      <c r="B22" t="s">
        <v>32</v>
      </c>
      <c r="C22">
        <v>0.63596730245231603</v>
      </c>
      <c r="D22">
        <v>0.44327219607206625</v>
      </c>
      <c r="E22">
        <v>0.60019398642095056</v>
      </c>
      <c r="F22">
        <v>0.41280566280566283</v>
      </c>
      <c r="H22" t="s">
        <v>33</v>
      </c>
      <c r="I22">
        <v>0.40774378585086041</v>
      </c>
      <c r="J22" t="e">
        <v>#DIV/0!</v>
      </c>
      <c r="K22">
        <v>0.40481870229007633</v>
      </c>
      <c r="L22">
        <v>0.37201365187713309</v>
      </c>
      <c r="N22" t="s">
        <v>33</v>
      </c>
      <c r="P22">
        <v>0.84737139626907854</v>
      </c>
      <c r="Q22">
        <v>0.41676992978108218</v>
      </c>
      <c r="R22">
        <v>0.51189101824059113</v>
      </c>
    </row>
    <row r="23" spans="2:18">
      <c r="B23" t="s">
        <v>34</v>
      </c>
      <c r="C23">
        <v>0.55225048923679065</v>
      </c>
      <c r="D23">
        <v>0.36622992392223164</v>
      </c>
      <c r="E23">
        <v>0.37733564013840831</v>
      </c>
      <c r="F23" t="e">
        <v>#DIV/0!</v>
      </c>
      <c r="H23" t="s">
        <v>35</v>
      </c>
      <c r="I23">
        <v>0.5314244115505945</v>
      </c>
      <c r="J23">
        <v>0.94929048414023376</v>
      </c>
      <c r="K23">
        <v>0.43271390647335101</v>
      </c>
      <c r="L23">
        <v>0.39957009792213993</v>
      </c>
      <c r="N23" t="s">
        <v>35</v>
      </c>
      <c r="O23">
        <v>0.73852957435046984</v>
      </c>
      <c r="P23">
        <v>0.5548311990686845</v>
      </c>
      <c r="Q23">
        <v>0.55646589902568644</v>
      </c>
      <c r="R23">
        <v>0.31807131280388978</v>
      </c>
    </row>
    <row r="26" spans="2:18">
      <c r="B26" t="s">
        <v>36</v>
      </c>
      <c r="C26" t="s">
        <v>25</v>
      </c>
      <c r="D26" t="s">
        <v>5</v>
      </c>
      <c r="E26">
        <v>4</v>
      </c>
      <c r="F26">
        <v>14</v>
      </c>
      <c r="H26" t="s">
        <v>38</v>
      </c>
      <c r="I26" t="s">
        <v>25</v>
      </c>
      <c r="J26" t="s">
        <v>5</v>
      </c>
      <c r="K26">
        <v>4</v>
      </c>
      <c r="L26">
        <v>14</v>
      </c>
      <c r="N26" t="s">
        <v>38</v>
      </c>
      <c r="O26" t="s">
        <v>25</v>
      </c>
      <c r="P26" t="s">
        <v>5</v>
      </c>
      <c r="Q26">
        <v>4</v>
      </c>
      <c r="R26">
        <v>14</v>
      </c>
    </row>
    <row r="27" spans="2:18">
      <c r="B27" t="s">
        <v>26</v>
      </c>
      <c r="C27">
        <v>0.57049714751426239</v>
      </c>
      <c r="D27">
        <v>0.37831768068599431</v>
      </c>
      <c r="E27">
        <v>0.53588596055030668</v>
      </c>
      <c r="F27">
        <v>0.20015661707126076</v>
      </c>
      <c r="H27" t="s">
        <v>27</v>
      </c>
      <c r="I27">
        <v>0.58267148014440429</v>
      </c>
      <c r="J27">
        <v>0.8245991864082316</v>
      </c>
      <c r="K27">
        <v>0.21658986175115208</v>
      </c>
      <c r="L27">
        <v>0.38864265927977837</v>
      </c>
      <c r="N27" t="s">
        <v>27</v>
      </c>
      <c r="O27">
        <v>0.48139880952380953</v>
      </c>
      <c r="P27">
        <v>0.60969670135045384</v>
      </c>
      <c r="Q27" t="e">
        <v>#DIV/0!</v>
      </c>
      <c r="R27">
        <v>0.42948134667879889</v>
      </c>
    </row>
    <row r="28" spans="2:18">
      <c r="B28" t="s">
        <v>28</v>
      </c>
      <c r="C28">
        <v>0.68193224592220825</v>
      </c>
      <c r="D28">
        <v>0.25766871165644173</v>
      </c>
      <c r="E28">
        <v>0.42006539321975561</v>
      </c>
      <c r="F28">
        <v>0.37114444631720883</v>
      </c>
      <c r="H28" t="s">
        <v>29</v>
      </c>
      <c r="I28">
        <v>0.42874039030159666</v>
      </c>
      <c r="J28">
        <v>0.50813708596592</v>
      </c>
      <c r="K28">
        <v>0.22690870261612386</v>
      </c>
      <c r="L28" t="e">
        <v>#DIV/0!</v>
      </c>
      <c r="N28" t="s">
        <v>29</v>
      </c>
      <c r="O28">
        <v>0.62657054582904226</v>
      </c>
      <c r="P28">
        <v>0.7631523789561937</v>
      </c>
      <c r="Q28">
        <v>0.46363636363636362</v>
      </c>
      <c r="R28">
        <v>0.59372197309417041</v>
      </c>
    </row>
    <row r="29" spans="2:18">
      <c r="B29" t="s">
        <v>30</v>
      </c>
      <c r="C29">
        <v>0.77309963802629067</v>
      </c>
      <c r="D29">
        <v>0.37121721587088097</v>
      </c>
      <c r="E29">
        <v>0.41106719367588934</v>
      </c>
      <c r="F29">
        <v>9.4884653961885654E-2</v>
      </c>
      <c r="H29" t="s">
        <v>31</v>
      </c>
      <c r="I29">
        <v>0.56855879100626616</v>
      </c>
      <c r="J29">
        <v>0.39743589743589741</v>
      </c>
      <c r="K29">
        <v>0.42277722277722279</v>
      </c>
      <c r="L29">
        <v>0.34613147178592207</v>
      </c>
      <c r="N29" t="s">
        <v>31</v>
      </c>
      <c r="O29">
        <v>0.81656804733727806</v>
      </c>
      <c r="P29">
        <v>0.56604823747680888</v>
      </c>
      <c r="Q29">
        <v>0.3079777365491651</v>
      </c>
      <c r="R29">
        <v>0.24886661894535911</v>
      </c>
    </row>
    <row r="30" spans="2:18">
      <c r="B30" t="s">
        <v>32</v>
      </c>
      <c r="C30">
        <v>0.45122615803814714</v>
      </c>
      <c r="D30">
        <v>0.45690634637234218</v>
      </c>
      <c r="E30">
        <v>0.36023278370514061</v>
      </c>
      <c r="F30">
        <v>0.31483268983268986</v>
      </c>
      <c r="H30" t="s">
        <v>33</v>
      </c>
      <c r="I30">
        <v>0.31405353728489482</v>
      </c>
      <c r="J30" t="e">
        <v>#DIV/0!</v>
      </c>
      <c r="K30">
        <v>0.30963740458015265</v>
      </c>
      <c r="L30">
        <v>0.12150170648464163</v>
      </c>
      <c r="N30" t="s">
        <v>33</v>
      </c>
      <c r="P30">
        <v>0.66873940079140759</v>
      </c>
      <c r="Q30">
        <v>0.28603882693102023</v>
      </c>
      <c r="R30">
        <v>0.28515354421611638</v>
      </c>
    </row>
    <row r="31" spans="2:18">
      <c r="B31" t="s">
        <v>34</v>
      </c>
      <c r="C31">
        <v>0.51917808219178085</v>
      </c>
      <c r="D31">
        <v>0.21639898562975485</v>
      </c>
      <c r="E31">
        <v>0.29100346020761247</v>
      </c>
      <c r="F31" t="e">
        <v>#DIV/0!</v>
      </c>
      <c r="H31" t="s">
        <v>35</v>
      </c>
      <c r="I31">
        <v>0.35865081290948797</v>
      </c>
      <c r="J31">
        <v>0.81114357262103509</v>
      </c>
      <c r="K31">
        <v>0.29548703287727179</v>
      </c>
      <c r="L31">
        <v>0.18820157630761883</v>
      </c>
      <c r="N31" t="s">
        <v>35</v>
      </c>
      <c r="O31">
        <v>0.74700571217984157</v>
      </c>
      <c r="P31">
        <v>0.36577415599534341</v>
      </c>
      <c r="Q31">
        <v>0.33148804251550046</v>
      </c>
      <c r="R31">
        <v>0.3077390599675851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C0EF-8821-4611-9386-8D539636F149}">
  <dimension ref="A1:AC27"/>
  <sheetViews>
    <sheetView tabSelected="1" topLeftCell="G1" workbookViewId="0">
      <selection activeCell="K18" sqref="K18"/>
    </sheetView>
  </sheetViews>
  <sheetFormatPr defaultRowHeight="14.45"/>
  <sheetData>
    <row r="1" spans="1:29" ht="15" thickBot="1">
      <c r="A1" s="15">
        <v>45009</v>
      </c>
    </row>
    <row r="2" spans="1:29" ht="15" thickBot="1">
      <c r="A2" t="s">
        <v>39</v>
      </c>
      <c r="B2" s="11" t="s">
        <v>40</v>
      </c>
      <c r="C2" s="12" t="s">
        <v>41</v>
      </c>
      <c r="D2" s="12" t="s">
        <v>42</v>
      </c>
      <c r="E2" s="12" t="s">
        <v>43</v>
      </c>
      <c r="F2" s="12" t="s">
        <v>6</v>
      </c>
      <c r="G2" s="12" t="s">
        <v>44</v>
      </c>
      <c r="H2" s="12" t="s">
        <v>8</v>
      </c>
      <c r="I2" s="12" t="s">
        <v>45</v>
      </c>
      <c r="J2" s="13"/>
      <c r="K2" t="s">
        <v>46</v>
      </c>
      <c r="L2" s="11" t="s">
        <v>40</v>
      </c>
      <c r="M2" s="12" t="s">
        <v>41</v>
      </c>
      <c r="N2" s="12" t="s">
        <v>42</v>
      </c>
      <c r="O2" s="12" t="s">
        <v>43</v>
      </c>
      <c r="P2" s="12" t="s">
        <v>6</v>
      </c>
      <c r="Q2" s="12" t="s">
        <v>44</v>
      </c>
      <c r="R2" s="12" t="s">
        <v>8</v>
      </c>
      <c r="S2" s="14" t="s">
        <v>45</v>
      </c>
      <c r="U2" t="s">
        <v>47</v>
      </c>
      <c r="V2" s="10" t="s">
        <v>40</v>
      </c>
      <c r="W2" s="10" t="s">
        <v>41</v>
      </c>
      <c r="X2" s="10" t="s">
        <v>42</v>
      </c>
      <c r="Y2" s="10" t="s">
        <v>43</v>
      </c>
      <c r="Z2" s="10" t="s">
        <v>6</v>
      </c>
      <c r="AA2" s="10" t="s">
        <v>44</v>
      </c>
      <c r="AB2" s="10" t="s">
        <v>8</v>
      </c>
      <c r="AC2" s="10" t="s">
        <v>45</v>
      </c>
    </row>
    <row r="3" spans="1:29">
      <c r="A3" t="s">
        <v>26</v>
      </c>
      <c r="B3">
        <v>40136</v>
      </c>
      <c r="C3">
        <v>40505</v>
      </c>
      <c r="D3">
        <v>34897</v>
      </c>
      <c r="E3">
        <v>40533</v>
      </c>
      <c r="F3">
        <v>29050</v>
      </c>
      <c r="G3">
        <v>34509</v>
      </c>
      <c r="H3">
        <v>31216</v>
      </c>
      <c r="I3" s="3">
        <v>24599</v>
      </c>
      <c r="K3" t="s">
        <v>26</v>
      </c>
      <c r="L3">
        <v>17645</v>
      </c>
      <c r="M3">
        <v>20297</v>
      </c>
      <c r="N3">
        <v>12448</v>
      </c>
      <c r="O3">
        <v>29976</v>
      </c>
      <c r="P3">
        <v>5356</v>
      </c>
      <c r="Q3">
        <v>13997</v>
      </c>
      <c r="R3">
        <v>6298</v>
      </c>
      <c r="S3" s="3">
        <v>37612</v>
      </c>
      <c r="U3" t="s">
        <v>26</v>
      </c>
      <c r="V3">
        <f>L3/B3</f>
        <v>0.43963025712577236</v>
      </c>
      <c r="W3">
        <f t="shared" ref="W3:AC7" si="0">M3/C3</f>
        <v>0.50109862979879027</v>
      </c>
      <c r="X3">
        <f t="shared" si="0"/>
        <v>0.35670688024758573</v>
      </c>
      <c r="Y3">
        <f t="shared" si="0"/>
        <v>0.73954555547331802</v>
      </c>
      <c r="Z3">
        <f t="shared" si="0"/>
        <v>0.18437177280550773</v>
      </c>
      <c r="AA3">
        <f t="shared" si="0"/>
        <v>0.40560433510098814</v>
      </c>
      <c r="AB3">
        <f t="shared" si="0"/>
        <v>0.20175550999487443</v>
      </c>
      <c r="AC3" s="3">
        <f t="shared" si="0"/>
        <v>1.5290052441156146</v>
      </c>
    </row>
    <row r="4" spans="1:29">
      <c r="A4" t="s">
        <v>31</v>
      </c>
      <c r="B4">
        <v>36165</v>
      </c>
      <c r="C4">
        <v>35208</v>
      </c>
      <c r="D4">
        <v>35786</v>
      </c>
      <c r="E4">
        <v>30855</v>
      </c>
      <c r="F4">
        <v>35468</v>
      </c>
      <c r="G4">
        <v>29454</v>
      </c>
      <c r="H4">
        <v>41176</v>
      </c>
      <c r="I4">
        <v>33835</v>
      </c>
      <c r="K4" t="s">
        <v>31</v>
      </c>
      <c r="L4">
        <v>13581</v>
      </c>
      <c r="M4">
        <v>13440</v>
      </c>
      <c r="N4">
        <v>17504</v>
      </c>
      <c r="O4">
        <v>11717</v>
      </c>
      <c r="P4">
        <v>8814</v>
      </c>
      <c r="Q4">
        <v>7946</v>
      </c>
      <c r="R4">
        <v>8587</v>
      </c>
      <c r="S4">
        <v>8874</v>
      </c>
      <c r="U4" t="s">
        <v>31</v>
      </c>
      <c r="V4">
        <f>L4/B4</f>
        <v>0.37552882621318956</v>
      </c>
      <c r="W4">
        <f t="shared" si="0"/>
        <v>0.38173142467620996</v>
      </c>
      <c r="X4">
        <f t="shared" si="0"/>
        <v>0.48912982730676802</v>
      </c>
      <c r="Y4">
        <f t="shared" si="0"/>
        <v>0.37974396370118296</v>
      </c>
      <c r="Z4">
        <f t="shared" si="0"/>
        <v>0.24850569527461375</v>
      </c>
      <c r="AA4">
        <f t="shared" si="0"/>
        <v>0.26977660080124943</v>
      </c>
      <c r="AB4">
        <f t="shared" si="0"/>
        <v>0.2085438119292792</v>
      </c>
      <c r="AC4">
        <f t="shared" si="0"/>
        <v>0.26227279444362345</v>
      </c>
    </row>
    <row r="5" spans="1:29">
      <c r="A5" t="s">
        <v>27</v>
      </c>
      <c r="B5">
        <v>42596</v>
      </c>
      <c r="C5">
        <v>32349</v>
      </c>
      <c r="D5">
        <v>42153</v>
      </c>
      <c r="E5">
        <v>34030</v>
      </c>
      <c r="F5">
        <v>33139</v>
      </c>
      <c r="G5">
        <v>23909</v>
      </c>
      <c r="H5">
        <v>33105</v>
      </c>
      <c r="I5">
        <v>33457</v>
      </c>
      <c r="K5" t="s">
        <v>27</v>
      </c>
      <c r="L5">
        <v>22368</v>
      </c>
      <c r="M5">
        <v>17627</v>
      </c>
      <c r="N5">
        <v>22227</v>
      </c>
      <c r="O5">
        <v>17041</v>
      </c>
      <c r="P5">
        <v>10993</v>
      </c>
      <c r="Q5">
        <v>12287</v>
      </c>
      <c r="R5">
        <v>10566</v>
      </c>
      <c r="S5">
        <v>28189</v>
      </c>
      <c r="U5" t="s">
        <v>27</v>
      </c>
      <c r="V5">
        <f>L5/B5</f>
        <v>0.52511972955207065</v>
      </c>
      <c r="W5">
        <f t="shared" si="0"/>
        <v>0.54490092429441406</v>
      </c>
      <c r="X5">
        <f t="shared" si="0"/>
        <v>0.52729343107252158</v>
      </c>
      <c r="Y5">
        <f t="shared" si="0"/>
        <v>0.50076403173670292</v>
      </c>
      <c r="Z5">
        <f t="shared" si="0"/>
        <v>0.33172395063218563</v>
      </c>
      <c r="AA5">
        <f t="shared" si="0"/>
        <v>0.51390689698439918</v>
      </c>
      <c r="AB5">
        <f t="shared" si="0"/>
        <v>0.31916628908019934</v>
      </c>
      <c r="AC5">
        <f t="shared" si="0"/>
        <v>0.84254416116208863</v>
      </c>
    </row>
    <row r="6" spans="1:29">
      <c r="A6" t="s">
        <v>32</v>
      </c>
      <c r="B6">
        <v>36019</v>
      </c>
      <c r="C6">
        <v>38568</v>
      </c>
      <c r="D6">
        <v>39405</v>
      </c>
      <c r="E6">
        <v>38889</v>
      </c>
      <c r="F6">
        <v>31384</v>
      </c>
      <c r="G6">
        <v>28439</v>
      </c>
      <c r="H6">
        <v>37444</v>
      </c>
      <c r="I6">
        <v>29268</v>
      </c>
      <c r="K6" t="s">
        <v>32</v>
      </c>
      <c r="L6">
        <v>19326</v>
      </c>
      <c r="M6">
        <v>11566</v>
      </c>
      <c r="N6">
        <v>15809</v>
      </c>
      <c r="O6">
        <v>19848</v>
      </c>
      <c r="P6">
        <v>0</v>
      </c>
      <c r="Q6">
        <v>10340</v>
      </c>
      <c r="R6">
        <v>10509</v>
      </c>
      <c r="S6">
        <v>20027</v>
      </c>
      <c r="U6" t="s">
        <v>32</v>
      </c>
      <c r="V6">
        <f>L6/B6</f>
        <v>0.5365501540853439</v>
      </c>
      <c r="W6">
        <f t="shared" si="0"/>
        <v>0.29988591578510682</v>
      </c>
      <c r="X6">
        <f t="shared" si="0"/>
        <v>0.40119274203781247</v>
      </c>
      <c r="Y6">
        <f t="shared" si="0"/>
        <v>0.510375684640901</v>
      </c>
      <c r="Z6">
        <f t="shared" si="0"/>
        <v>0</v>
      </c>
      <c r="AA6">
        <f t="shared" si="0"/>
        <v>0.36358521748303385</v>
      </c>
      <c r="AB6">
        <f t="shared" si="0"/>
        <v>0.28065911761563933</v>
      </c>
      <c r="AC6">
        <f t="shared" si="0"/>
        <v>0.68426267596009294</v>
      </c>
    </row>
    <row r="7" spans="1:29">
      <c r="A7" t="s">
        <v>34</v>
      </c>
      <c r="C7">
        <v>39908</v>
      </c>
      <c r="D7">
        <v>33887</v>
      </c>
      <c r="E7">
        <v>39558</v>
      </c>
      <c r="F7">
        <v>32654</v>
      </c>
      <c r="G7">
        <v>30472</v>
      </c>
      <c r="H7">
        <v>35688</v>
      </c>
      <c r="I7">
        <v>27894</v>
      </c>
      <c r="K7" t="s">
        <v>34</v>
      </c>
      <c r="M7">
        <v>21480</v>
      </c>
      <c r="N7">
        <v>14713</v>
      </c>
      <c r="O7">
        <v>9247</v>
      </c>
      <c r="P7">
        <v>2095</v>
      </c>
      <c r="Q7">
        <v>8593</v>
      </c>
      <c r="R7">
        <v>15433</v>
      </c>
      <c r="S7">
        <v>9693</v>
      </c>
      <c r="U7" t="s">
        <v>34</v>
      </c>
      <c r="W7">
        <f t="shared" si="0"/>
        <v>0.53823794727874108</v>
      </c>
      <c r="X7">
        <f t="shared" si="0"/>
        <v>0.43417829846253725</v>
      </c>
      <c r="Y7">
        <f t="shared" si="0"/>
        <v>0.23375802618939279</v>
      </c>
      <c r="Z7">
        <f t="shared" si="0"/>
        <v>6.4157530470998952E-2</v>
      </c>
      <c r="AA7">
        <f t="shared" si="0"/>
        <v>0.28199658703071673</v>
      </c>
      <c r="AB7">
        <f t="shared" si="0"/>
        <v>0.43244227751625197</v>
      </c>
      <c r="AC7">
        <f t="shared" si="0"/>
        <v>0.34749408474940846</v>
      </c>
    </row>
    <row r="10" spans="1:29" ht="15" thickBot="1">
      <c r="A10" s="15">
        <v>45035</v>
      </c>
    </row>
    <row r="11" spans="1:29" ht="15" thickBot="1">
      <c r="A11" t="s">
        <v>39</v>
      </c>
      <c r="B11" s="11" t="s">
        <v>40</v>
      </c>
      <c r="C11" s="12" t="s">
        <v>41</v>
      </c>
      <c r="D11" s="12" t="s">
        <v>42</v>
      </c>
      <c r="E11" s="12" t="s">
        <v>43</v>
      </c>
      <c r="F11" s="12" t="s">
        <v>6</v>
      </c>
      <c r="G11" s="12" t="s">
        <v>44</v>
      </c>
      <c r="H11" s="12" t="s">
        <v>8</v>
      </c>
      <c r="I11" s="12" t="s">
        <v>45</v>
      </c>
      <c r="J11" s="13"/>
      <c r="K11" t="s">
        <v>46</v>
      </c>
      <c r="L11" s="11" t="s">
        <v>40</v>
      </c>
      <c r="M11" s="12" t="s">
        <v>41</v>
      </c>
      <c r="N11" s="12" t="s">
        <v>42</v>
      </c>
      <c r="O11" s="12" t="s">
        <v>43</v>
      </c>
      <c r="P11" s="12" t="s">
        <v>6</v>
      </c>
      <c r="Q11" s="12" t="s">
        <v>44</v>
      </c>
      <c r="R11" s="12" t="s">
        <v>8</v>
      </c>
      <c r="S11" s="14" t="s">
        <v>45</v>
      </c>
      <c r="U11" t="s">
        <v>47</v>
      </c>
      <c r="V11" s="10" t="s">
        <v>40</v>
      </c>
      <c r="W11" s="10" t="s">
        <v>41</v>
      </c>
      <c r="X11" s="10" t="s">
        <v>42</v>
      </c>
      <c r="Y11" s="10" t="s">
        <v>43</v>
      </c>
      <c r="Z11" s="10" t="s">
        <v>6</v>
      </c>
      <c r="AA11" s="10" t="s">
        <v>44</v>
      </c>
      <c r="AB11" s="10" t="s">
        <v>8</v>
      </c>
      <c r="AC11" s="10" t="s">
        <v>45</v>
      </c>
    </row>
    <row r="12" spans="1:29">
      <c r="A12" t="s">
        <v>26</v>
      </c>
      <c r="B12">
        <v>39100</v>
      </c>
      <c r="C12">
        <v>36828</v>
      </c>
      <c r="D12">
        <v>43570</v>
      </c>
      <c r="E12">
        <v>41244</v>
      </c>
      <c r="F12">
        <v>37575</v>
      </c>
      <c r="G12">
        <v>30706</v>
      </c>
      <c r="H12">
        <v>34297</v>
      </c>
      <c r="I12">
        <v>30780</v>
      </c>
      <c r="K12" t="s">
        <v>26</v>
      </c>
      <c r="L12">
        <v>22155</v>
      </c>
      <c r="M12">
        <v>15623</v>
      </c>
      <c r="N12">
        <v>35601</v>
      </c>
      <c r="O12">
        <v>20480</v>
      </c>
      <c r="P12">
        <v>22399</v>
      </c>
      <c r="Q12">
        <v>9256</v>
      </c>
      <c r="R12">
        <v>0</v>
      </c>
      <c r="S12">
        <v>17846</v>
      </c>
      <c r="U12" t="s">
        <v>26</v>
      </c>
      <c r="V12">
        <f>L12/B12</f>
        <v>0.56662404092071617</v>
      </c>
      <c r="W12">
        <f t="shared" ref="W12:AC16" si="1">M12/C12</f>
        <v>0.42421527098946454</v>
      </c>
      <c r="X12">
        <f t="shared" si="1"/>
        <v>0.81709892127610739</v>
      </c>
      <c r="Y12">
        <f t="shared" si="1"/>
        <v>0.49655707496848028</v>
      </c>
      <c r="Z12">
        <f t="shared" si="1"/>
        <v>0.59611443779108453</v>
      </c>
      <c r="AA12">
        <f t="shared" si="1"/>
        <v>0.30143945808636746</v>
      </c>
      <c r="AB12">
        <f t="shared" si="1"/>
        <v>0</v>
      </c>
      <c r="AC12">
        <f t="shared" si="1"/>
        <v>0.57979207277452893</v>
      </c>
    </row>
    <row r="13" spans="1:29">
      <c r="A13" t="s">
        <v>31</v>
      </c>
      <c r="B13">
        <v>41878</v>
      </c>
      <c r="C13">
        <v>37317</v>
      </c>
      <c r="D13">
        <v>39131</v>
      </c>
      <c r="E13">
        <v>38468</v>
      </c>
      <c r="F13">
        <v>37239</v>
      </c>
      <c r="G13">
        <v>35070</v>
      </c>
      <c r="H13">
        <v>32470</v>
      </c>
      <c r="I13">
        <v>31717</v>
      </c>
      <c r="K13" t="s">
        <v>31</v>
      </c>
      <c r="L13">
        <v>16128</v>
      </c>
      <c r="M13">
        <v>12883</v>
      </c>
      <c r="N13">
        <v>30624</v>
      </c>
      <c r="O13">
        <v>20498</v>
      </c>
      <c r="P13">
        <v>11365</v>
      </c>
      <c r="Q13">
        <v>16085</v>
      </c>
      <c r="R13">
        <v>1609</v>
      </c>
      <c r="S13">
        <v>13823</v>
      </c>
      <c r="U13" t="s">
        <v>31</v>
      </c>
      <c r="V13">
        <f t="shared" ref="V13:V15" si="2">L13/B13</f>
        <v>0.38511867806485506</v>
      </c>
      <c r="W13">
        <f t="shared" si="1"/>
        <v>0.345231395878554</v>
      </c>
      <c r="X13">
        <f t="shared" si="1"/>
        <v>0.7826020290818021</v>
      </c>
      <c r="Y13">
        <f t="shared" si="1"/>
        <v>0.53285847977539769</v>
      </c>
      <c r="Z13">
        <f t="shared" si="1"/>
        <v>0.30519079459706222</v>
      </c>
      <c r="AA13">
        <f t="shared" si="1"/>
        <v>0.45865412033076702</v>
      </c>
      <c r="AB13">
        <f t="shared" si="1"/>
        <v>4.9553433939020633E-2</v>
      </c>
      <c r="AC13">
        <f t="shared" si="1"/>
        <v>0.43582306018854244</v>
      </c>
    </row>
    <row r="14" spans="1:29">
      <c r="A14" t="s">
        <v>27</v>
      </c>
      <c r="B14">
        <v>45262</v>
      </c>
      <c r="C14">
        <v>43217</v>
      </c>
      <c r="D14">
        <v>42294</v>
      </c>
      <c r="E14">
        <v>35375</v>
      </c>
      <c r="F14">
        <v>40444</v>
      </c>
      <c r="G14">
        <v>36837</v>
      </c>
      <c r="H14">
        <v>41617</v>
      </c>
      <c r="I14">
        <v>31770</v>
      </c>
      <c r="K14" t="s">
        <v>27</v>
      </c>
      <c r="L14">
        <v>25319</v>
      </c>
      <c r="M14">
        <v>24301</v>
      </c>
      <c r="N14">
        <v>20799</v>
      </c>
      <c r="O14">
        <v>12227</v>
      </c>
      <c r="P14">
        <v>16134</v>
      </c>
      <c r="Q14">
        <v>26534</v>
      </c>
      <c r="R14">
        <v>8341</v>
      </c>
      <c r="S14">
        <v>21986</v>
      </c>
      <c r="U14" t="s">
        <v>27</v>
      </c>
      <c r="V14">
        <f t="shared" si="2"/>
        <v>0.55938756572842563</v>
      </c>
      <c r="W14">
        <f t="shared" si="1"/>
        <v>0.56230187194853876</v>
      </c>
      <c r="X14">
        <f t="shared" si="1"/>
        <v>0.49177188253652998</v>
      </c>
      <c r="Y14">
        <f t="shared" si="1"/>
        <v>0.34563957597173145</v>
      </c>
      <c r="Z14">
        <f t="shared" si="1"/>
        <v>0.3989219661754525</v>
      </c>
      <c r="AA14">
        <f t="shared" si="1"/>
        <v>0.72030838559057464</v>
      </c>
      <c r="AB14">
        <f t="shared" si="1"/>
        <v>0.20042290410168923</v>
      </c>
      <c r="AC14">
        <f t="shared" si="1"/>
        <v>0.69203651243311304</v>
      </c>
    </row>
    <row r="15" spans="1:29">
      <c r="A15" t="s">
        <v>32</v>
      </c>
      <c r="B15">
        <v>43726</v>
      </c>
      <c r="C15">
        <v>41582</v>
      </c>
      <c r="D15">
        <v>35384</v>
      </c>
      <c r="E15">
        <v>42240</v>
      </c>
      <c r="F15">
        <v>41331</v>
      </c>
      <c r="G15">
        <v>38180</v>
      </c>
      <c r="H15">
        <v>38626</v>
      </c>
      <c r="I15">
        <v>36334</v>
      </c>
      <c r="K15" t="s">
        <v>32</v>
      </c>
      <c r="L15">
        <v>15729</v>
      </c>
      <c r="M15">
        <v>20148</v>
      </c>
      <c r="N15">
        <v>14162</v>
      </c>
      <c r="O15">
        <v>14930</v>
      </c>
      <c r="P15">
        <v>19044</v>
      </c>
      <c r="Q15">
        <v>28814</v>
      </c>
      <c r="R15">
        <v>11365</v>
      </c>
      <c r="S15">
        <v>11339</v>
      </c>
      <c r="U15" t="s">
        <v>32</v>
      </c>
      <c r="V15">
        <f t="shared" si="2"/>
        <v>0.35971733064995653</v>
      </c>
      <c r="W15">
        <f t="shared" si="1"/>
        <v>0.48453657832716079</v>
      </c>
      <c r="X15">
        <f t="shared" si="1"/>
        <v>0.40023739543296405</v>
      </c>
      <c r="Y15">
        <f t="shared" si="1"/>
        <v>0.35345643939393939</v>
      </c>
      <c r="Z15">
        <f t="shared" si="1"/>
        <v>0.46076794657762937</v>
      </c>
      <c r="AA15">
        <f t="shared" si="1"/>
        <v>0.75468831849135676</v>
      </c>
      <c r="AB15">
        <f t="shared" si="1"/>
        <v>0.29423186454719619</v>
      </c>
      <c r="AC15">
        <f t="shared" si="1"/>
        <v>0.31207684262674079</v>
      </c>
    </row>
    <row r="16" spans="1:29">
      <c r="A16" t="s">
        <v>34</v>
      </c>
      <c r="B16">
        <v>41307</v>
      </c>
      <c r="C16">
        <v>39883</v>
      </c>
      <c r="D16">
        <v>41178</v>
      </c>
      <c r="E16">
        <v>37448</v>
      </c>
      <c r="F16">
        <v>39217</v>
      </c>
      <c r="G16">
        <v>38696</v>
      </c>
      <c r="H16">
        <v>39825</v>
      </c>
      <c r="I16">
        <v>40157</v>
      </c>
      <c r="K16" t="s">
        <v>34</v>
      </c>
      <c r="M16">
        <v>33690</v>
      </c>
      <c r="N16">
        <v>24024</v>
      </c>
      <c r="O16">
        <v>8725</v>
      </c>
      <c r="P16">
        <v>13787</v>
      </c>
      <c r="Q16">
        <v>32977</v>
      </c>
      <c r="R16">
        <v>12939</v>
      </c>
      <c r="S16">
        <v>24758</v>
      </c>
      <c r="U16" t="s">
        <v>34</v>
      </c>
      <c r="W16">
        <f t="shared" si="1"/>
        <v>0.84472080836446606</v>
      </c>
      <c r="X16">
        <f t="shared" si="1"/>
        <v>0.58341833017630773</v>
      </c>
      <c r="Y16">
        <f t="shared" si="1"/>
        <v>0.23298974578081608</v>
      </c>
      <c r="Z16">
        <f t="shared" si="1"/>
        <v>0.35155672284978451</v>
      </c>
      <c r="AA16" s="3">
        <f t="shared" si="1"/>
        <v>0.85220694645441386</v>
      </c>
      <c r="AB16">
        <f t="shared" si="1"/>
        <v>0.32489642184557438</v>
      </c>
      <c r="AC16">
        <f t="shared" si="1"/>
        <v>0.61653011928181889</v>
      </c>
    </row>
    <row r="21" spans="1:29" ht="15" thickBot="1">
      <c r="A21" s="15">
        <v>45063</v>
      </c>
    </row>
    <row r="22" spans="1:29" ht="15" thickBot="1">
      <c r="A22" t="s">
        <v>39</v>
      </c>
      <c r="B22" s="11" t="s">
        <v>40</v>
      </c>
      <c r="C22" s="12" t="s">
        <v>41</v>
      </c>
      <c r="D22" s="12" t="s">
        <v>42</v>
      </c>
      <c r="E22" s="12" t="s">
        <v>43</v>
      </c>
      <c r="F22" s="12" t="s">
        <v>6</v>
      </c>
      <c r="G22" s="12" t="s">
        <v>44</v>
      </c>
      <c r="H22" s="12" t="s">
        <v>8</v>
      </c>
      <c r="I22" s="12" t="s">
        <v>45</v>
      </c>
      <c r="J22" s="13"/>
      <c r="K22" t="s">
        <v>46</v>
      </c>
      <c r="L22" s="11" t="s">
        <v>40</v>
      </c>
      <c r="M22" s="12" t="s">
        <v>41</v>
      </c>
      <c r="N22" s="12" t="s">
        <v>42</v>
      </c>
      <c r="O22" s="12" t="s">
        <v>43</v>
      </c>
      <c r="P22" s="12" t="s">
        <v>6</v>
      </c>
      <c r="Q22" s="12" t="s">
        <v>44</v>
      </c>
      <c r="R22" s="12" t="s">
        <v>8</v>
      </c>
      <c r="S22" s="14" t="s">
        <v>45</v>
      </c>
      <c r="U22" t="s">
        <v>47</v>
      </c>
      <c r="V22" s="10" t="s">
        <v>40</v>
      </c>
      <c r="W22" s="10" t="s">
        <v>41</v>
      </c>
      <c r="X22" s="10" t="s">
        <v>42</v>
      </c>
      <c r="Y22" s="10" t="s">
        <v>43</v>
      </c>
      <c r="Z22" s="10" t="s">
        <v>6</v>
      </c>
      <c r="AA22" s="10" t="s">
        <v>44</v>
      </c>
      <c r="AB22" s="10" t="s">
        <v>8</v>
      </c>
      <c r="AC22" s="10" t="s">
        <v>45</v>
      </c>
    </row>
    <row r="23" spans="1:29">
      <c r="A23" t="s">
        <v>26</v>
      </c>
      <c r="B23">
        <v>39016</v>
      </c>
      <c r="C23">
        <v>38545</v>
      </c>
      <c r="D23">
        <v>40496</v>
      </c>
      <c r="E23">
        <v>35952</v>
      </c>
      <c r="F23">
        <v>43555</v>
      </c>
      <c r="G23">
        <v>40168</v>
      </c>
      <c r="H23">
        <v>47500</v>
      </c>
      <c r="I23">
        <v>42659</v>
      </c>
      <c r="K23" t="s">
        <v>26</v>
      </c>
      <c r="L23">
        <v>18067</v>
      </c>
      <c r="M23" s="3">
        <v>44888</v>
      </c>
      <c r="N23" s="3">
        <v>35181</v>
      </c>
      <c r="O23">
        <v>28756</v>
      </c>
      <c r="P23" s="3">
        <v>38404</v>
      </c>
      <c r="Q23">
        <v>17617</v>
      </c>
      <c r="R23">
        <v>16739</v>
      </c>
      <c r="S23">
        <v>21375</v>
      </c>
      <c r="U23" t="s">
        <v>26</v>
      </c>
      <c r="V23">
        <f t="shared" ref="V23:AC27" si="3">L23/B23</f>
        <v>0.46306643428337091</v>
      </c>
      <c r="W23" s="3">
        <f t="shared" si="3"/>
        <v>1.1645609028408355</v>
      </c>
      <c r="X23" s="3">
        <f t="shared" si="3"/>
        <v>0.86875246937969186</v>
      </c>
      <c r="Y23">
        <f t="shared" si="3"/>
        <v>0.79984423676012462</v>
      </c>
      <c r="Z23" s="3">
        <f t="shared" si="3"/>
        <v>0.88173573642520953</v>
      </c>
      <c r="AA23">
        <f t="shared" si="3"/>
        <v>0.43858295160326627</v>
      </c>
      <c r="AB23">
        <f t="shared" si="3"/>
        <v>0.35239999999999999</v>
      </c>
      <c r="AC23">
        <f t="shared" si="3"/>
        <v>0.50106659790431096</v>
      </c>
    </row>
    <row r="24" spans="1:29">
      <c r="A24" t="s">
        <v>31</v>
      </c>
      <c r="B24">
        <v>41629</v>
      </c>
      <c r="C24">
        <v>39141</v>
      </c>
      <c r="D24">
        <v>32683</v>
      </c>
      <c r="E24">
        <v>36909</v>
      </c>
      <c r="F24">
        <v>41351</v>
      </c>
      <c r="G24">
        <v>35314</v>
      </c>
      <c r="H24">
        <v>45193</v>
      </c>
      <c r="I24">
        <v>44550</v>
      </c>
      <c r="K24" t="s">
        <v>31</v>
      </c>
      <c r="L24">
        <v>22831</v>
      </c>
      <c r="M24">
        <v>15582</v>
      </c>
      <c r="N24" s="3">
        <v>34839</v>
      </c>
      <c r="O24">
        <v>29741</v>
      </c>
      <c r="P24">
        <v>9522</v>
      </c>
      <c r="Q24">
        <v>18178</v>
      </c>
      <c r="R24">
        <v>6831</v>
      </c>
      <c r="S24">
        <v>10267</v>
      </c>
      <c r="U24" t="s">
        <v>31</v>
      </c>
      <c r="V24">
        <f t="shared" si="3"/>
        <v>0.54843978956977102</v>
      </c>
      <c r="W24">
        <f t="shared" si="3"/>
        <v>0.3980991798880969</v>
      </c>
      <c r="X24" s="3">
        <f t="shared" si="3"/>
        <v>1.0659670164917541</v>
      </c>
      <c r="Y24">
        <f t="shared" si="3"/>
        <v>0.80579262510498795</v>
      </c>
      <c r="Z24">
        <f t="shared" si="3"/>
        <v>0.23027254479940026</v>
      </c>
      <c r="AA24">
        <f t="shared" si="3"/>
        <v>0.51475335560967317</v>
      </c>
      <c r="AB24">
        <f t="shared" si="3"/>
        <v>0.15115172703737303</v>
      </c>
      <c r="AC24">
        <f t="shared" si="3"/>
        <v>0.2304601571268238</v>
      </c>
    </row>
    <row r="25" spans="1:29">
      <c r="A25" t="s">
        <v>27</v>
      </c>
      <c r="B25">
        <v>46036</v>
      </c>
      <c r="C25">
        <v>37737</v>
      </c>
      <c r="D25">
        <v>37733</v>
      </c>
      <c r="E25">
        <v>41235</v>
      </c>
      <c r="F25">
        <v>42366</v>
      </c>
      <c r="G25">
        <v>40779</v>
      </c>
      <c r="H25">
        <v>49178</v>
      </c>
      <c r="I25">
        <v>44478</v>
      </c>
      <c r="K25" t="s">
        <v>27</v>
      </c>
      <c r="L25">
        <v>32339</v>
      </c>
      <c r="M25">
        <v>23316</v>
      </c>
      <c r="N25">
        <v>30838</v>
      </c>
      <c r="O25">
        <v>27650</v>
      </c>
      <c r="P25" s="3">
        <v>36193</v>
      </c>
      <c r="Q25">
        <v>34218</v>
      </c>
      <c r="R25">
        <v>18504</v>
      </c>
      <c r="S25">
        <v>32099</v>
      </c>
      <c r="U25" t="s">
        <v>27</v>
      </c>
      <c r="V25">
        <f t="shared" si="3"/>
        <v>0.70247197845164655</v>
      </c>
      <c r="W25">
        <f t="shared" si="3"/>
        <v>0.6178551554177597</v>
      </c>
      <c r="X25">
        <f t="shared" si="3"/>
        <v>0.8172687037871359</v>
      </c>
      <c r="Y25">
        <f t="shared" si="3"/>
        <v>0.67054686552685827</v>
      </c>
      <c r="Z25" s="3">
        <f t="shared" si="3"/>
        <v>0.85429353727045276</v>
      </c>
      <c r="AA25">
        <f t="shared" si="3"/>
        <v>0.83910836459942617</v>
      </c>
      <c r="AB25">
        <f>R25/H25</f>
        <v>0.37626580991500264</v>
      </c>
      <c r="AC25">
        <f t="shared" si="3"/>
        <v>0.72168262961464091</v>
      </c>
    </row>
    <row r="26" spans="1:29">
      <c r="A26" t="s">
        <v>32</v>
      </c>
      <c r="B26">
        <v>37851</v>
      </c>
      <c r="C26">
        <v>45416</v>
      </c>
      <c r="D26">
        <v>42305</v>
      </c>
      <c r="E26">
        <v>49652</v>
      </c>
      <c r="F26">
        <v>40894</v>
      </c>
      <c r="G26">
        <v>34430</v>
      </c>
      <c r="I26">
        <v>40588</v>
      </c>
      <c r="K26" t="s">
        <v>32</v>
      </c>
      <c r="L26">
        <v>17447</v>
      </c>
      <c r="M26">
        <v>28562</v>
      </c>
      <c r="N26">
        <v>27370</v>
      </c>
      <c r="O26">
        <v>33117</v>
      </c>
      <c r="P26">
        <v>11161</v>
      </c>
      <c r="Q26">
        <v>17750</v>
      </c>
      <c r="S26">
        <v>16156</v>
      </c>
      <c r="U26" t="s">
        <v>32</v>
      </c>
      <c r="V26">
        <f t="shared" si="3"/>
        <v>0.46093894480991254</v>
      </c>
      <c r="W26">
        <f t="shared" si="3"/>
        <v>0.62889730491456752</v>
      </c>
      <c r="X26">
        <f t="shared" si="3"/>
        <v>0.64696844344640114</v>
      </c>
      <c r="Y26">
        <f t="shared" si="3"/>
        <v>0.66698219608474985</v>
      </c>
      <c r="Z26">
        <f t="shared" si="3"/>
        <v>0.27292512348999853</v>
      </c>
      <c r="AA26">
        <f t="shared" si="3"/>
        <v>0.51553877432471684</v>
      </c>
      <c r="AC26">
        <f t="shared" si="3"/>
        <v>0.39804868434019908</v>
      </c>
    </row>
    <row r="27" spans="1:29">
      <c r="A27" t="s">
        <v>34</v>
      </c>
      <c r="B27">
        <v>43879</v>
      </c>
      <c r="C27">
        <v>43918</v>
      </c>
      <c r="D27">
        <v>42246</v>
      </c>
      <c r="E27">
        <v>38213</v>
      </c>
      <c r="F27">
        <v>44383</v>
      </c>
      <c r="G27">
        <v>34897</v>
      </c>
      <c r="H27">
        <v>44914</v>
      </c>
      <c r="I27">
        <v>41441</v>
      </c>
      <c r="K27" t="s">
        <v>34</v>
      </c>
      <c r="L27">
        <v>19873</v>
      </c>
      <c r="M27">
        <v>31898</v>
      </c>
      <c r="N27">
        <v>23454</v>
      </c>
      <c r="O27">
        <v>29809</v>
      </c>
      <c r="P27">
        <v>10650</v>
      </c>
      <c r="Q27">
        <v>12328</v>
      </c>
      <c r="R27">
        <v>15191</v>
      </c>
      <c r="S27">
        <v>25059</v>
      </c>
      <c r="U27" t="s">
        <v>34</v>
      </c>
      <c r="V27">
        <f t="shared" si="3"/>
        <v>0.45290457849996579</v>
      </c>
      <c r="W27">
        <f t="shared" si="3"/>
        <v>0.72630811967758091</v>
      </c>
      <c r="X27">
        <f t="shared" si="3"/>
        <v>0.55517682147422243</v>
      </c>
      <c r="Y27">
        <f t="shared" si="3"/>
        <v>0.78007484363959911</v>
      </c>
      <c r="Z27">
        <f t="shared" si="3"/>
        <v>0.23995674019331725</v>
      </c>
      <c r="AA27">
        <f t="shared" si="3"/>
        <v>0.35326818924262832</v>
      </c>
      <c r="AB27">
        <f t="shared" si="3"/>
        <v>0.3382241617313087</v>
      </c>
      <c r="AC27">
        <f t="shared" si="3"/>
        <v>0.60469100649115615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3144f1-b843-41f3-8ce4-de988cfa2d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EF57E1E6B51848AFEF81C340C33130" ma:contentTypeVersion="14" ma:contentTypeDescription="Create a new document." ma:contentTypeScope="" ma:versionID="281a6cd0688052422b5467cd25a96a9b">
  <xsd:schema xmlns:xsd="http://www.w3.org/2001/XMLSchema" xmlns:xs="http://www.w3.org/2001/XMLSchema" xmlns:p="http://schemas.microsoft.com/office/2006/metadata/properties" xmlns:ns3="753144f1-b843-41f3-8ce4-de988cfa2d28" xmlns:ns4="c29c502d-09e2-462b-9eb6-420b5d9efaa2" targetNamespace="http://schemas.microsoft.com/office/2006/metadata/properties" ma:root="true" ma:fieldsID="08e406954aa1f3ac8875a8a04376570e" ns3:_="" ns4:_="">
    <xsd:import namespace="753144f1-b843-41f3-8ce4-de988cfa2d28"/>
    <xsd:import namespace="c29c502d-09e2-462b-9eb6-420b5d9efa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144f1-b843-41f3-8ce4-de988cfa2d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c502d-09e2-462b-9eb6-420b5d9ef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7DF79-011C-42BE-AC5F-D21470795D58}"/>
</file>

<file path=customXml/itemProps2.xml><?xml version="1.0" encoding="utf-8"?>
<ds:datastoreItem xmlns:ds="http://schemas.openxmlformats.org/officeDocument/2006/customXml" ds:itemID="{33892B2C-3D53-4A68-8F7C-0E5A358920FD}"/>
</file>

<file path=customXml/itemProps3.xml><?xml version="1.0" encoding="utf-8"?>
<ds:datastoreItem xmlns:ds="http://schemas.openxmlformats.org/officeDocument/2006/customXml" ds:itemID="{87573298-4059-4AEC-91A1-9EC467AD1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UPMC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Hendrickslab</dc:creator>
  <cp:keywords/>
  <dc:description/>
  <cp:lastModifiedBy>Shane, Jackie Lynn</cp:lastModifiedBy>
  <cp:revision/>
  <dcterms:created xsi:type="dcterms:W3CDTF">2020-07-14T20:42:39Z</dcterms:created>
  <dcterms:modified xsi:type="dcterms:W3CDTF">2024-04-29T18:37:21Z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0x0101005DEF57E1E6B51848AFEF81C340C33130</vt:lpwstr>
  </property>
</Properties>
</file>