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Mel\Documents\Uni Work\Writing\Urea Paper\"/>
    </mc:Choice>
  </mc:AlternateContent>
  <xr:revisionPtr revIDLastSave="0" documentId="13_ncr:1_{AAD014E8-2B4C-4A77-B40C-E2BBA050827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Urea Raw Dat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" i="1" l="1"/>
  <c r="E31" i="1" s="1"/>
  <c r="F28" i="1"/>
  <c r="F31" i="1" s="1"/>
  <c r="G28" i="1"/>
  <c r="G31" i="1" s="1"/>
  <c r="H28" i="1"/>
  <c r="H31" i="1" s="1"/>
  <c r="I28" i="1"/>
  <c r="I31" i="1" s="1"/>
  <c r="J28" i="1"/>
  <c r="J31" i="1" s="1"/>
  <c r="K28" i="1"/>
  <c r="K31" i="1" s="1"/>
  <c r="L28" i="1"/>
  <c r="L31" i="1" s="1"/>
  <c r="E27" i="1"/>
  <c r="E30" i="1" s="1"/>
  <c r="F27" i="1"/>
  <c r="F30" i="1" s="1"/>
  <c r="G27" i="1"/>
  <c r="G30" i="1" s="1"/>
  <c r="H27" i="1"/>
  <c r="H30" i="1" s="1"/>
  <c r="I27" i="1"/>
  <c r="I30" i="1" s="1"/>
  <c r="J27" i="1"/>
  <c r="J30" i="1" s="1"/>
  <c r="K27" i="1"/>
  <c r="K30" i="1" s="1"/>
  <c r="L27" i="1"/>
  <c r="L30" i="1" s="1"/>
  <c r="E25" i="1"/>
  <c r="F25" i="1"/>
  <c r="G25" i="1"/>
  <c r="H25" i="1"/>
  <c r="I25" i="1"/>
  <c r="J25" i="1"/>
  <c r="K25" i="1"/>
  <c r="L25" i="1"/>
  <c r="E24" i="1"/>
  <c r="F24" i="1"/>
  <c r="G24" i="1"/>
  <c r="H24" i="1"/>
  <c r="H33" i="1" s="1"/>
  <c r="I24" i="1"/>
  <c r="I33" i="1" s="1"/>
  <c r="J24" i="1"/>
  <c r="J33" i="1" s="1"/>
  <c r="K24" i="1"/>
  <c r="K33" i="1" s="1"/>
  <c r="L24" i="1"/>
  <c r="L33" i="1" s="1"/>
  <c r="D28" i="1"/>
  <c r="D31" i="1" s="1"/>
  <c r="D27" i="1"/>
  <c r="D30" i="1" s="1"/>
  <c r="D25" i="1"/>
  <c r="D24" i="1"/>
  <c r="E33" i="1" l="1"/>
  <c r="F33" i="1"/>
  <c r="D33" i="1"/>
  <c r="G33" i="1"/>
</calcChain>
</file>

<file path=xl/sharedStrings.xml><?xml version="1.0" encoding="utf-8"?>
<sst xmlns="http://schemas.openxmlformats.org/spreadsheetml/2006/main" count="59" uniqueCount="43">
  <si>
    <t>Sample ID</t>
  </si>
  <si>
    <t>Status</t>
  </si>
  <si>
    <t>C</t>
  </si>
  <si>
    <t>PDD</t>
  </si>
  <si>
    <t>CB</t>
  </si>
  <si>
    <t>MCX</t>
  </si>
  <si>
    <t>PVC</t>
  </si>
  <si>
    <t>HP</t>
  </si>
  <si>
    <t>SN</t>
  </si>
  <si>
    <t>MTG</t>
  </si>
  <si>
    <t>MED</t>
  </si>
  <si>
    <t>CG</t>
  </si>
  <si>
    <t>PONS</t>
  </si>
  <si>
    <t>AVG C</t>
  </si>
  <si>
    <t>AVG PDD</t>
  </si>
  <si>
    <t>SD C</t>
  </si>
  <si>
    <t>SD PDD</t>
  </si>
  <si>
    <t>CI C</t>
  </si>
  <si>
    <t>CI PDD</t>
  </si>
  <si>
    <t>P-Value (Mann-Whitney U)</t>
  </si>
  <si>
    <t>Fold-Change</t>
  </si>
  <si>
    <t>*</t>
  </si>
  <si>
    <t>* There was insufficient HP tissue for this sample</t>
  </si>
  <si>
    <t>Urea Concentration (mmol/kg)</t>
  </si>
  <si>
    <t>C2</t>
  </si>
  <si>
    <t>C3</t>
  </si>
  <si>
    <t>C5</t>
  </si>
  <si>
    <t>C6</t>
  </si>
  <si>
    <t>C7</t>
  </si>
  <si>
    <t>C8</t>
  </si>
  <si>
    <t>C9</t>
  </si>
  <si>
    <t>PDD1</t>
  </si>
  <si>
    <t>PDD2</t>
  </si>
  <si>
    <t>PDD3</t>
  </si>
  <si>
    <t>PDD4</t>
  </si>
  <si>
    <t>PDD5</t>
  </si>
  <si>
    <t>PDD6</t>
  </si>
  <si>
    <t>PDD7</t>
  </si>
  <si>
    <t>PDD8</t>
  </si>
  <si>
    <t>PDD9</t>
  </si>
  <si>
    <r>
      <t>C1/</t>
    </r>
    <r>
      <rPr>
        <b/>
        <sz val="11"/>
        <color rgb="FF0070C0"/>
        <rFont val="Calibri"/>
        <family val="2"/>
        <scheme val="minor"/>
      </rPr>
      <t>C10</t>
    </r>
  </si>
  <si>
    <r>
      <t>C4/</t>
    </r>
    <r>
      <rPr>
        <b/>
        <sz val="11"/>
        <color rgb="FF0070C0"/>
        <rFont val="Calibri"/>
        <family val="2"/>
        <scheme val="minor"/>
      </rPr>
      <t>C11</t>
    </r>
  </si>
  <si>
    <t>SN-only samples highlighted in blue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</si>
</sst>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sz val="10"/>
      <color rgb="FFFF0000"/>
      <name val="Arial"/>
      <family val="2"/>
    </font>
    <font>
      <b/>
      <sz val="10"/>
      <color rgb="FF0070C0"/>
      <name val="Arial"/>
      <family val="2"/>
    </font>
    <font>
      <b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1" xfId="0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1" fillId="0" borderId="0" xfId="0" applyFont="1"/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164" fontId="0" fillId="3" borderId="4" xfId="0" applyNumberFormat="1" applyFill="1" applyBorder="1" applyAlignment="1">
      <alignment horizontal="center"/>
    </xf>
    <xf numFmtId="164" fontId="0" fillId="3" borderId="0" xfId="0" applyNumberFormat="1" applyFill="1" applyBorder="1" applyAlignment="1">
      <alignment horizontal="center"/>
    </xf>
    <xf numFmtId="164" fontId="0" fillId="3" borderId="5" xfId="0" applyNumberFormat="1" applyFill="1" applyBorder="1" applyAlignment="1">
      <alignment horizontal="center"/>
    </xf>
    <xf numFmtId="164" fontId="0" fillId="2" borderId="4" xfId="0" applyNumberFormat="1" applyFill="1" applyBorder="1" applyAlignment="1">
      <alignment horizontal="center"/>
    </xf>
    <xf numFmtId="164" fontId="0" fillId="2" borderId="0" xfId="0" applyNumberFormat="1" applyFill="1" applyBorder="1" applyAlignment="1">
      <alignment horizontal="center"/>
    </xf>
    <xf numFmtId="164" fontId="0" fillId="2" borderId="5" xfId="0" applyNumberForma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5" fillId="2" borderId="0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38"/>
  <sheetViews>
    <sheetView tabSelected="1" workbookViewId="0">
      <selection activeCell="S21" sqref="S21"/>
    </sheetView>
  </sheetViews>
  <sheetFormatPr defaultRowHeight="15" x14ac:dyDescent="0.25"/>
  <cols>
    <col min="2" max="2" width="11.28515625" customWidth="1"/>
    <col min="3" max="3" width="30" customWidth="1"/>
  </cols>
  <sheetData>
    <row r="2" spans="2:12" ht="15.75" thickBot="1" x14ac:dyDescent="0.3"/>
    <row r="3" spans="2:12" ht="16.5" thickTop="1" thickBot="1" x14ac:dyDescent="0.3">
      <c r="B3" s="40"/>
      <c r="C3" s="41"/>
      <c r="D3" s="43" t="s">
        <v>23</v>
      </c>
      <c r="E3" s="43"/>
      <c r="F3" s="43"/>
      <c r="G3" s="43"/>
      <c r="H3" s="43"/>
      <c r="I3" s="43"/>
      <c r="J3" s="43"/>
      <c r="K3" s="43"/>
      <c r="L3" s="44"/>
    </row>
    <row r="4" spans="2:12" ht="16.5" thickTop="1" thickBot="1" x14ac:dyDescent="0.3">
      <c r="B4" s="1" t="s">
        <v>0</v>
      </c>
      <c r="C4" s="2" t="s">
        <v>1</v>
      </c>
      <c r="D4" s="17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4" t="s">
        <v>12</v>
      </c>
    </row>
    <row r="5" spans="2:12" ht="15.75" thickTop="1" x14ac:dyDescent="0.25">
      <c r="B5" s="1" t="s">
        <v>40</v>
      </c>
      <c r="C5" s="2" t="s">
        <v>2</v>
      </c>
      <c r="D5" s="28">
        <v>5.5</v>
      </c>
      <c r="E5" s="29">
        <v>6.2</v>
      </c>
      <c r="F5" s="29">
        <v>5.4</v>
      </c>
      <c r="G5" s="29">
        <v>6.2</v>
      </c>
      <c r="H5" s="45">
        <v>10</v>
      </c>
      <c r="I5" s="29">
        <v>6.3</v>
      </c>
      <c r="J5" s="29">
        <v>5.6</v>
      </c>
      <c r="K5" s="29">
        <v>7.6</v>
      </c>
      <c r="L5" s="30">
        <v>5.6</v>
      </c>
    </row>
    <row r="6" spans="2:12" x14ac:dyDescent="0.25">
      <c r="B6" s="5" t="s">
        <v>24</v>
      </c>
      <c r="C6" s="6" t="s">
        <v>2</v>
      </c>
      <c r="D6" s="31">
        <v>31.1</v>
      </c>
      <c r="E6" s="32">
        <v>30.1</v>
      </c>
      <c r="F6" s="32">
        <v>26.6</v>
      </c>
      <c r="G6" s="32">
        <v>29.4</v>
      </c>
      <c r="H6" s="32">
        <v>37.299999999999997</v>
      </c>
      <c r="I6" s="32">
        <v>38.9</v>
      </c>
      <c r="J6" s="32">
        <v>28.7</v>
      </c>
      <c r="K6" s="32">
        <v>27.6</v>
      </c>
      <c r="L6" s="33">
        <v>30.4</v>
      </c>
    </row>
    <row r="7" spans="2:12" x14ac:dyDescent="0.25">
      <c r="B7" s="5" t="s">
        <v>25</v>
      </c>
      <c r="C7" s="6" t="s">
        <v>2</v>
      </c>
      <c r="D7" s="31">
        <v>15.4</v>
      </c>
      <c r="E7" s="32">
        <v>16.600000000000001</v>
      </c>
      <c r="F7" s="32">
        <v>13.3</v>
      </c>
      <c r="G7" s="32">
        <v>14.6</v>
      </c>
      <c r="H7" s="46">
        <v>18.7</v>
      </c>
      <c r="I7" s="32">
        <v>17.399999999999999</v>
      </c>
      <c r="J7" s="32">
        <v>12.5</v>
      </c>
      <c r="K7" s="32">
        <v>12.7</v>
      </c>
      <c r="L7" s="33">
        <v>14</v>
      </c>
    </row>
    <row r="8" spans="2:12" x14ac:dyDescent="0.25">
      <c r="B8" s="5" t="s">
        <v>41</v>
      </c>
      <c r="C8" s="6" t="s">
        <v>2</v>
      </c>
      <c r="D8" s="31">
        <v>4.5</v>
      </c>
      <c r="E8" s="32">
        <v>5.2</v>
      </c>
      <c r="F8" s="32">
        <v>3.9</v>
      </c>
      <c r="G8" s="32">
        <v>4.2</v>
      </c>
      <c r="H8" s="32">
        <v>12.8</v>
      </c>
      <c r="I8" s="32">
        <v>5.6</v>
      </c>
      <c r="J8" s="32">
        <v>4.5999999999999996</v>
      </c>
      <c r="K8" s="32">
        <v>4.5999999999999996</v>
      </c>
      <c r="L8" s="33">
        <v>4.4000000000000004</v>
      </c>
    </row>
    <row r="9" spans="2:12" x14ac:dyDescent="0.25">
      <c r="B9" s="5" t="s">
        <v>26</v>
      </c>
      <c r="C9" s="6" t="s">
        <v>2</v>
      </c>
      <c r="D9" s="31">
        <v>3.7</v>
      </c>
      <c r="E9" s="32">
        <v>3.6</v>
      </c>
      <c r="F9" s="32">
        <v>4</v>
      </c>
      <c r="G9" s="32">
        <v>4.2</v>
      </c>
      <c r="H9" s="32">
        <v>3.7</v>
      </c>
      <c r="I9" s="32">
        <v>4.4000000000000004</v>
      </c>
      <c r="J9" s="32">
        <v>3.5</v>
      </c>
      <c r="K9" s="32">
        <v>4.8</v>
      </c>
      <c r="L9" s="33">
        <v>4</v>
      </c>
    </row>
    <row r="10" spans="2:12" x14ac:dyDescent="0.25">
      <c r="B10" s="5" t="s">
        <v>27</v>
      </c>
      <c r="C10" s="6" t="s">
        <v>2</v>
      </c>
      <c r="D10" s="31">
        <v>3.4</v>
      </c>
      <c r="E10" s="32">
        <v>3.6</v>
      </c>
      <c r="F10" s="32">
        <v>3.2</v>
      </c>
      <c r="G10" s="32">
        <v>3.9</v>
      </c>
      <c r="H10" s="32">
        <v>3.7</v>
      </c>
      <c r="I10" s="32">
        <v>4</v>
      </c>
      <c r="J10" s="32">
        <v>3.5</v>
      </c>
      <c r="K10" s="32">
        <v>3.6</v>
      </c>
      <c r="L10" s="33">
        <v>3.8</v>
      </c>
    </row>
    <row r="11" spans="2:12" x14ac:dyDescent="0.25">
      <c r="B11" s="5" t="s">
        <v>28</v>
      </c>
      <c r="C11" s="6" t="s">
        <v>2</v>
      </c>
      <c r="D11" s="31">
        <v>10.1</v>
      </c>
      <c r="E11" s="32">
        <v>4.9000000000000004</v>
      </c>
      <c r="F11" s="32">
        <v>4.5999999999999996</v>
      </c>
      <c r="G11" s="32">
        <v>5.0999999999999996</v>
      </c>
      <c r="H11" s="32">
        <v>5.5</v>
      </c>
      <c r="I11" s="32">
        <v>5.9</v>
      </c>
      <c r="J11" s="32">
        <v>4.5999999999999996</v>
      </c>
      <c r="K11" s="32">
        <v>5.6</v>
      </c>
      <c r="L11" s="33">
        <v>5.2</v>
      </c>
    </row>
    <row r="12" spans="2:12" x14ac:dyDescent="0.25">
      <c r="B12" s="5" t="s">
        <v>29</v>
      </c>
      <c r="C12" s="6" t="s">
        <v>2</v>
      </c>
      <c r="D12" s="31">
        <v>6.3</v>
      </c>
      <c r="E12" s="32">
        <v>6.8</v>
      </c>
      <c r="F12" s="32">
        <v>6.8</v>
      </c>
      <c r="G12" s="32">
        <v>7.8</v>
      </c>
      <c r="H12" s="32">
        <v>5.8</v>
      </c>
      <c r="I12" s="32">
        <v>9.3000000000000007</v>
      </c>
      <c r="J12" s="32">
        <v>7.5</v>
      </c>
      <c r="K12" s="32">
        <v>7.3</v>
      </c>
      <c r="L12" s="33">
        <v>6.8</v>
      </c>
    </row>
    <row r="13" spans="2:12" ht="15.75" thickBot="1" x14ac:dyDescent="0.3">
      <c r="B13" s="5" t="s">
        <v>30</v>
      </c>
      <c r="C13" s="6" t="s">
        <v>2</v>
      </c>
      <c r="D13" s="31">
        <v>6</v>
      </c>
      <c r="E13" s="32">
        <v>6</v>
      </c>
      <c r="F13" s="32">
        <v>5.2</v>
      </c>
      <c r="G13" s="32">
        <v>6.1</v>
      </c>
      <c r="H13" s="32">
        <v>7.5</v>
      </c>
      <c r="I13" s="32">
        <v>7</v>
      </c>
      <c r="J13" s="32">
        <v>5.7</v>
      </c>
      <c r="K13" s="32">
        <v>5.3</v>
      </c>
      <c r="L13" s="33">
        <v>5.2</v>
      </c>
    </row>
    <row r="14" spans="2:12" ht="15.75" thickTop="1" x14ac:dyDescent="0.25">
      <c r="B14" s="1" t="s">
        <v>31</v>
      </c>
      <c r="C14" s="2" t="s">
        <v>3</v>
      </c>
      <c r="D14" s="22">
        <v>10.4</v>
      </c>
      <c r="E14" s="23">
        <v>10.8</v>
      </c>
      <c r="F14" s="23">
        <v>11.5</v>
      </c>
      <c r="G14" s="23">
        <v>9.8000000000000007</v>
      </c>
      <c r="H14" s="23">
        <v>13</v>
      </c>
      <c r="I14" s="23">
        <v>10.1</v>
      </c>
      <c r="J14" s="23">
        <v>9.4</v>
      </c>
      <c r="K14" s="23">
        <v>13.6</v>
      </c>
      <c r="L14" s="24">
        <v>9.6999999999999993</v>
      </c>
    </row>
    <row r="15" spans="2:12" x14ac:dyDescent="0.25">
      <c r="B15" s="5" t="s">
        <v>32</v>
      </c>
      <c r="C15" s="6" t="s">
        <v>3</v>
      </c>
      <c r="D15" s="25">
        <v>31.6</v>
      </c>
      <c r="E15" s="26">
        <v>31.8</v>
      </c>
      <c r="F15" s="26">
        <v>28.2</v>
      </c>
      <c r="G15" s="26">
        <v>32.9</v>
      </c>
      <c r="H15" s="26">
        <v>37.5</v>
      </c>
      <c r="I15" s="26">
        <v>13.8</v>
      </c>
      <c r="J15" s="26">
        <v>32.6</v>
      </c>
      <c r="K15" s="26">
        <v>39.5</v>
      </c>
      <c r="L15" s="27">
        <v>28</v>
      </c>
    </row>
    <row r="16" spans="2:12" x14ac:dyDescent="0.25">
      <c r="B16" s="5" t="s">
        <v>33</v>
      </c>
      <c r="C16" s="6" t="s">
        <v>3</v>
      </c>
      <c r="D16" s="25">
        <v>53.5</v>
      </c>
      <c r="E16" s="26">
        <v>64.599999999999994</v>
      </c>
      <c r="F16" s="26">
        <v>59.1</v>
      </c>
      <c r="G16" s="42" t="s">
        <v>21</v>
      </c>
      <c r="H16" s="26">
        <v>85.2</v>
      </c>
      <c r="I16" s="26">
        <v>40.1</v>
      </c>
      <c r="J16" s="26">
        <v>66.8</v>
      </c>
      <c r="K16" s="26">
        <v>93</v>
      </c>
      <c r="L16" s="27">
        <v>60</v>
      </c>
    </row>
    <row r="17" spans="2:12" x14ac:dyDescent="0.25">
      <c r="B17" s="5" t="s">
        <v>34</v>
      </c>
      <c r="C17" s="6" t="s">
        <v>3</v>
      </c>
      <c r="D17" s="25">
        <v>12.6</v>
      </c>
      <c r="E17" s="26">
        <v>12.9</v>
      </c>
      <c r="F17" s="26">
        <v>13.7</v>
      </c>
      <c r="G17" s="26">
        <v>13.1</v>
      </c>
      <c r="H17" s="26">
        <v>14.5</v>
      </c>
      <c r="I17" s="26">
        <v>49.2</v>
      </c>
      <c r="J17" s="26">
        <v>13.1</v>
      </c>
      <c r="K17" s="26">
        <v>15</v>
      </c>
      <c r="L17" s="27">
        <v>12.5</v>
      </c>
    </row>
    <row r="18" spans="2:12" x14ac:dyDescent="0.25">
      <c r="B18" s="5" t="s">
        <v>35</v>
      </c>
      <c r="C18" s="6" t="s">
        <v>3</v>
      </c>
      <c r="D18" s="25">
        <v>7.6</v>
      </c>
      <c r="E18" s="26">
        <v>7.4</v>
      </c>
      <c r="F18" s="26">
        <v>7.2</v>
      </c>
      <c r="G18" s="26">
        <v>7.8</v>
      </c>
      <c r="H18" s="26">
        <v>8.6</v>
      </c>
      <c r="I18" s="26">
        <v>17.2</v>
      </c>
      <c r="J18" s="26">
        <v>7.2</v>
      </c>
      <c r="K18" s="26">
        <v>8.3000000000000007</v>
      </c>
      <c r="L18" s="27">
        <v>7.4</v>
      </c>
    </row>
    <row r="19" spans="2:12" x14ac:dyDescent="0.25">
      <c r="B19" s="5" t="s">
        <v>36</v>
      </c>
      <c r="C19" s="6" t="s">
        <v>3</v>
      </c>
      <c r="D19" s="25">
        <v>32.200000000000003</v>
      </c>
      <c r="E19" s="26">
        <v>37.9</v>
      </c>
      <c r="F19" s="26">
        <v>32.799999999999997</v>
      </c>
      <c r="G19" s="26">
        <v>41.6</v>
      </c>
      <c r="H19" s="26">
        <v>45.2</v>
      </c>
      <c r="I19" s="26">
        <v>106.5</v>
      </c>
      <c r="J19" s="26">
        <v>36</v>
      </c>
      <c r="K19" s="26">
        <v>45.9</v>
      </c>
      <c r="L19" s="27">
        <v>34.4</v>
      </c>
    </row>
    <row r="20" spans="2:12" x14ac:dyDescent="0.25">
      <c r="B20" s="5" t="s">
        <v>37</v>
      </c>
      <c r="C20" s="6" t="s">
        <v>3</v>
      </c>
      <c r="D20" s="25">
        <v>68.599999999999994</v>
      </c>
      <c r="E20" s="26">
        <v>70</v>
      </c>
      <c r="F20" s="26">
        <v>65.8</v>
      </c>
      <c r="G20" s="26">
        <v>79</v>
      </c>
      <c r="H20" s="26">
        <v>93.6</v>
      </c>
      <c r="I20" s="26">
        <v>106.2</v>
      </c>
      <c r="J20" s="26">
        <v>81.7</v>
      </c>
      <c r="K20" s="26">
        <v>98.4</v>
      </c>
      <c r="L20" s="27">
        <v>67.2</v>
      </c>
    </row>
    <row r="21" spans="2:12" x14ac:dyDescent="0.25">
      <c r="B21" s="5" t="s">
        <v>38</v>
      </c>
      <c r="C21" s="6" t="s">
        <v>3</v>
      </c>
      <c r="D21" s="25">
        <v>22.9</v>
      </c>
      <c r="E21" s="26">
        <v>19.5</v>
      </c>
      <c r="F21" s="26">
        <v>17.3</v>
      </c>
      <c r="G21" s="26">
        <v>23.8</v>
      </c>
      <c r="H21" s="26">
        <v>16</v>
      </c>
      <c r="I21" s="26">
        <v>60.2</v>
      </c>
      <c r="J21" s="26">
        <v>18.2</v>
      </c>
      <c r="K21" s="26">
        <v>16.100000000000001</v>
      </c>
      <c r="L21" s="27">
        <v>22</v>
      </c>
    </row>
    <row r="22" spans="2:12" ht="15.75" thickBot="1" x14ac:dyDescent="0.3">
      <c r="B22" s="5" t="s">
        <v>39</v>
      </c>
      <c r="C22" s="6" t="s">
        <v>3</v>
      </c>
      <c r="D22" s="25">
        <v>77.400000000000006</v>
      </c>
      <c r="E22" s="26">
        <v>84.1</v>
      </c>
      <c r="F22" s="26">
        <v>78.7</v>
      </c>
      <c r="G22" s="26">
        <v>92.5</v>
      </c>
      <c r="H22" s="26">
        <v>98.2</v>
      </c>
      <c r="I22" s="26">
        <v>18.8</v>
      </c>
      <c r="J22" s="26">
        <v>85.4</v>
      </c>
      <c r="K22" s="26">
        <v>105.6</v>
      </c>
      <c r="L22" s="27">
        <v>66.599999999999994</v>
      </c>
    </row>
    <row r="23" spans="2:12" ht="15.75" thickTop="1" x14ac:dyDescent="0.25">
      <c r="B23" s="14"/>
      <c r="C23" s="15"/>
      <c r="D23" s="14"/>
      <c r="E23" s="15"/>
      <c r="F23" s="15"/>
      <c r="G23" s="15"/>
      <c r="H23" s="15"/>
      <c r="I23" s="15"/>
      <c r="J23" s="15"/>
      <c r="K23" s="15"/>
      <c r="L23" s="16"/>
    </row>
    <row r="24" spans="2:12" x14ac:dyDescent="0.25">
      <c r="B24" s="7"/>
      <c r="C24" s="6" t="s">
        <v>13</v>
      </c>
      <c r="D24" s="34">
        <f>AVERAGE(D5:D13)</f>
        <v>9.5555555555555554</v>
      </c>
      <c r="E24" s="35">
        <f t="shared" ref="E24:L24" si="0">AVERAGE(E5:E13)</f>
        <v>9.2222222222222232</v>
      </c>
      <c r="F24" s="35">
        <f t="shared" si="0"/>
        <v>8.1111111111111107</v>
      </c>
      <c r="G24" s="35">
        <f t="shared" si="0"/>
        <v>9.0555555555555554</v>
      </c>
      <c r="H24" s="35">
        <f t="shared" si="0"/>
        <v>11.666666666666666</v>
      </c>
      <c r="I24" s="35">
        <f t="shared" si="0"/>
        <v>10.977777777777778</v>
      </c>
      <c r="J24" s="35">
        <f t="shared" si="0"/>
        <v>8.4666666666666668</v>
      </c>
      <c r="K24" s="35">
        <f t="shared" si="0"/>
        <v>8.7888888888888879</v>
      </c>
      <c r="L24" s="36">
        <f t="shared" si="0"/>
        <v>8.8222222222222211</v>
      </c>
    </row>
    <row r="25" spans="2:12" x14ac:dyDescent="0.25">
      <c r="B25" s="7"/>
      <c r="C25" s="6" t="s">
        <v>14</v>
      </c>
      <c r="D25" s="37">
        <f>AVERAGE(D14:D22)</f>
        <v>35.199999999999996</v>
      </c>
      <c r="E25" s="38">
        <f t="shared" ref="E25:L25" si="1">AVERAGE(E14:E22)</f>
        <v>37.666666666666664</v>
      </c>
      <c r="F25" s="38">
        <f t="shared" si="1"/>
        <v>34.922222222222224</v>
      </c>
      <c r="G25" s="38">
        <f t="shared" si="1"/>
        <v>37.5625</v>
      </c>
      <c r="H25" s="38">
        <f t="shared" si="1"/>
        <v>45.75555555555556</v>
      </c>
      <c r="I25" s="38">
        <f t="shared" si="1"/>
        <v>46.900000000000006</v>
      </c>
      <c r="J25" s="38">
        <f t="shared" si="1"/>
        <v>38.93333333333333</v>
      </c>
      <c r="K25" s="38">
        <f t="shared" si="1"/>
        <v>48.377777777777787</v>
      </c>
      <c r="L25" s="39">
        <f t="shared" si="1"/>
        <v>34.199999999999996</v>
      </c>
    </row>
    <row r="26" spans="2:12" x14ac:dyDescent="0.25">
      <c r="B26" s="7"/>
      <c r="C26" s="8"/>
      <c r="D26" s="18"/>
      <c r="E26" s="10"/>
      <c r="F26" s="10"/>
      <c r="G26" s="10"/>
      <c r="H26" s="10"/>
      <c r="I26" s="10"/>
      <c r="J26" s="10"/>
      <c r="K26" s="10"/>
      <c r="L26" s="11"/>
    </row>
    <row r="27" spans="2:12" x14ac:dyDescent="0.25">
      <c r="B27" s="7"/>
      <c r="C27" s="6" t="s">
        <v>15</v>
      </c>
      <c r="D27" s="34">
        <f>STDEV(D5:D13)</f>
        <v>8.9165732082329576</v>
      </c>
      <c r="E27" s="35">
        <f t="shared" ref="E27:L27" si="2">STDEV(E5:E13)</f>
        <v>8.7591063724814084</v>
      </c>
      <c r="F27" s="35">
        <f t="shared" si="2"/>
        <v>7.5613233703572762</v>
      </c>
      <c r="G27" s="35">
        <f t="shared" si="2"/>
        <v>8.310251366702321</v>
      </c>
      <c r="H27" s="35">
        <f t="shared" si="2"/>
        <v>10.766498966702219</v>
      </c>
      <c r="I27" s="35">
        <f t="shared" si="2"/>
        <v>11.225392841430736</v>
      </c>
      <c r="J27" s="35">
        <f t="shared" si="2"/>
        <v>8.0754256853741158</v>
      </c>
      <c r="K27" s="35">
        <f t="shared" si="2"/>
        <v>7.5457677615409748</v>
      </c>
      <c r="L27" s="36">
        <f t="shared" si="2"/>
        <v>8.6685895302779468</v>
      </c>
    </row>
    <row r="28" spans="2:12" x14ac:dyDescent="0.25">
      <c r="B28" s="7"/>
      <c r="C28" s="6" t="s">
        <v>16</v>
      </c>
      <c r="D28" s="37">
        <f>STDEV(D14:D22)</f>
        <v>25.719885303010212</v>
      </c>
      <c r="E28" s="38">
        <f t="shared" ref="E28:L28" si="3">STDEV(E14:E22)</f>
        <v>28.59781460181879</v>
      </c>
      <c r="F28" s="38">
        <f t="shared" si="3"/>
        <v>26.415515222013831</v>
      </c>
      <c r="G28" s="38">
        <f t="shared" si="3"/>
        <v>32.11056512827426</v>
      </c>
      <c r="H28" s="38">
        <f t="shared" si="3"/>
        <v>37.046596034963549</v>
      </c>
      <c r="I28" s="38">
        <f t="shared" si="3"/>
        <v>37.779988088934061</v>
      </c>
      <c r="J28" s="38">
        <f t="shared" si="3"/>
        <v>31.204687147927</v>
      </c>
      <c r="K28" s="38">
        <f t="shared" si="3"/>
        <v>40.03803746994155</v>
      </c>
      <c r="L28" s="39">
        <f t="shared" si="3"/>
        <v>24.446625534007762</v>
      </c>
    </row>
    <row r="29" spans="2:12" x14ac:dyDescent="0.25">
      <c r="B29" s="7"/>
      <c r="C29" s="8"/>
      <c r="D29" s="18"/>
      <c r="E29" s="10"/>
      <c r="F29" s="10"/>
      <c r="G29" s="10"/>
      <c r="H29" s="10"/>
      <c r="I29" s="10"/>
      <c r="J29" s="10"/>
      <c r="K29" s="10"/>
      <c r="L29" s="11"/>
    </row>
    <row r="30" spans="2:12" x14ac:dyDescent="0.25">
      <c r="B30" s="7"/>
      <c r="C30" s="6" t="s">
        <v>17</v>
      </c>
      <c r="D30" s="34">
        <f>_xlfn.CONFIDENCE.T(0.05,D27,9)</f>
        <v>6.853884896678629</v>
      </c>
      <c r="E30" s="35">
        <f t="shared" ref="E30:L30" si="4">_xlfn.CONFIDENCE.T(0.05,E27,9)</f>
        <v>6.7328451718784335</v>
      </c>
      <c r="F30" s="35">
        <f t="shared" si="4"/>
        <v>5.8121476532199301</v>
      </c>
      <c r="G30" s="35">
        <f t="shared" si="4"/>
        <v>6.3878246720672109</v>
      </c>
      <c r="H30" s="35">
        <f t="shared" si="4"/>
        <v>8.2758637129622361</v>
      </c>
      <c r="I30" s="35">
        <f t="shared" si="4"/>
        <v>8.6286007705435104</v>
      </c>
      <c r="J30" s="35">
        <f t="shared" si="4"/>
        <v>6.2073216746688855</v>
      </c>
      <c r="K30" s="35">
        <f t="shared" si="4"/>
        <v>5.8001905538012606</v>
      </c>
      <c r="L30" s="36">
        <f t="shared" si="4"/>
        <v>6.6632677677361647</v>
      </c>
    </row>
    <row r="31" spans="2:12" x14ac:dyDescent="0.25">
      <c r="B31" s="7"/>
      <c r="C31" s="6" t="s">
        <v>18</v>
      </c>
      <c r="D31" s="37">
        <f>_xlfn.CONFIDENCE.T(0.05,D28,9)</f>
        <v>19.770053955239479</v>
      </c>
      <c r="E31" s="38">
        <f t="shared" ref="E31:L31" si="5">_xlfn.CONFIDENCE.T(0.05,E28,9)</f>
        <v>21.982226243198749</v>
      </c>
      <c r="F31" s="38">
        <f t="shared" si="5"/>
        <v>20.304762445170837</v>
      </c>
      <c r="G31" s="38">
        <f t="shared" si="5"/>
        <v>24.68236532318106</v>
      </c>
      <c r="H31" s="38">
        <f t="shared" si="5"/>
        <v>28.476534550621416</v>
      </c>
      <c r="I31" s="38">
        <f t="shared" si="5"/>
        <v>29.040269587015374</v>
      </c>
      <c r="J31" s="38">
        <f t="shared" si="5"/>
        <v>23.986045866957333</v>
      </c>
      <c r="K31" s="38">
        <f t="shared" si="5"/>
        <v>30.775959990381534</v>
      </c>
      <c r="L31" s="39">
        <f t="shared" si="5"/>
        <v>18.79133985773656</v>
      </c>
    </row>
    <row r="32" spans="2:12" x14ac:dyDescent="0.25">
      <c r="B32" s="7"/>
      <c r="C32" s="8"/>
      <c r="D32" s="18"/>
      <c r="E32" s="10"/>
      <c r="F32" s="10"/>
      <c r="G32" s="10"/>
      <c r="H32" s="10"/>
      <c r="I32" s="10"/>
      <c r="J32" s="10"/>
      <c r="K32" s="10"/>
      <c r="L32" s="11"/>
    </row>
    <row r="33" spans="2:12" x14ac:dyDescent="0.25">
      <c r="B33" s="7"/>
      <c r="C33" s="6" t="s">
        <v>20</v>
      </c>
      <c r="D33" s="18">
        <f>D25/D24</f>
        <v>3.6837209302325578</v>
      </c>
      <c r="E33" s="10">
        <f t="shared" ref="E33:L33" si="6">E25/E24</f>
        <v>4.0843373493975896</v>
      </c>
      <c r="F33" s="10">
        <f t="shared" si="6"/>
        <v>4.3054794520547945</v>
      </c>
      <c r="G33" s="10">
        <f t="shared" si="6"/>
        <v>4.1480061349693251</v>
      </c>
      <c r="H33" s="10">
        <f t="shared" si="6"/>
        <v>3.9219047619047624</v>
      </c>
      <c r="I33" s="10">
        <f t="shared" si="6"/>
        <v>4.2722672064777329</v>
      </c>
      <c r="J33" s="10">
        <f t="shared" si="6"/>
        <v>4.5984251968503935</v>
      </c>
      <c r="K33" s="10">
        <f t="shared" si="6"/>
        <v>5.5044247787610638</v>
      </c>
      <c r="L33" s="11">
        <f t="shared" si="6"/>
        <v>3.8765743073047858</v>
      </c>
    </row>
    <row r="34" spans="2:12" x14ac:dyDescent="0.25">
      <c r="B34" s="7"/>
      <c r="C34" s="8"/>
      <c r="D34" s="7"/>
      <c r="E34" s="8"/>
      <c r="F34" s="8"/>
      <c r="G34" s="8"/>
      <c r="H34" s="8"/>
      <c r="I34" s="8"/>
      <c r="J34" s="8"/>
      <c r="K34" s="8"/>
      <c r="L34" s="9"/>
    </row>
    <row r="35" spans="2:12" ht="15.75" thickBot="1" x14ac:dyDescent="0.3">
      <c r="B35" s="12"/>
      <c r="C35" s="13" t="s">
        <v>19</v>
      </c>
      <c r="D35" s="20">
        <v>3.0000000000000001E-3</v>
      </c>
      <c r="E35" s="13">
        <v>2E-3</v>
      </c>
      <c r="F35" s="13">
        <v>1E-3</v>
      </c>
      <c r="G35" s="13">
        <v>4.0000000000000001E-3</v>
      </c>
      <c r="H35" s="13">
        <v>6.0000000000000001E-3</v>
      </c>
      <c r="I35" s="13">
        <v>2E-3</v>
      </c>
      <c r="J35" s="13">
        <v>2E-3</v>
      </c>
      <c r="K35" s="13">
        <v>8.0000000000000004E-4</v>
      </c>
      <c r="L35" s="21">
        <v>3.0000000000000001E-3</v>
      </c>
    </row>
    <row r="36" spans="2:12" ht="15.75" thickTop="1" x14ac:dyDescent="0.25"/>
    <row r="37" spans="2:12" x14ac:dyDescent="0.25">
      <c r="C37" s="19" t="s">
        <v>22</v>
      </c>
    </row>
    <row r="38" spans="2:12" x14ac:dyDescent="0.25">
      <c r="C38" s="47" t="s">
        <v>42</v>
      </c>
    </row>
  </sheetData>
  <sortState xmlns:xlrd2="http://schemas.microsoft.com/office/spreadsheetml/2017/richdata2" ref="B14:L22">
    <sortCondition ref="B13"/>
  </sortState>
  <mergeCells count="1">
    <mergeCell ref="D3:L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Urea Raw Data</vt:lpstr>
    </vt:vector>
  </TitlesOfParts>
  <Company>University of Manchester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Scholefield</dc:creator>
  <cp:lastModifiedBy>Mel</cp:lastModifiedBy>
  <dcterms:created xsi:type="dcterms:W3CDTF">2021-03-01T13:26:36Z</dcterms:created>
  <dcterms:modified xsi:type="dcterms:W3CDTF">2021-04-08T21:50:14Z</dcterms:modified>
</cp:coreProperties>
</file>