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hD\Paper\microRNAs\"/>
    </mc:Choice>
  </mc:AlternateContent>
  <xr:revisionPtr revIDLastSave="0" documentId="13_ncr:1_{420068AA-C73C-4E56-91BD-5E8F4FD152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2" i="1" l="1"/>
  <c r="S23" i="1"/>
  <c r="S24" i="1"/>
  <c r="S25" i="1"/>
  <c r="S26" i="1"/>
  <c r="S27" i="1"/>
  <c r="S28" i="1"/>
  <c r="S29" i="1"/>
  <c r="S30" i="1"/>
  <c r="S31" i="1"/>
  <c r="S22" i="1"/>
  <c r="R23" i="1"/>
  <c r="R24" i="1"/>
  <c r="R25" i="1"/>
  <c r="R26" i="1"/>
  <c r="R27" i="1"/>
  <c r="R28" i="1"/>
  <c r="R29" i="1"/>
  <c r="R30" i="1"/>
  <c r="R31" i="1"/>
  <c r="R22" i="1"/>
  <c r="M32" i="1"/>
  <c r="Q16" i="1" l="1"/>
  <c r="Q15" i="1"/>
  <c r="Q10" i="1"/>
  <c r="Q8" i="1"/>
  <c r="Q9" i="1"/>
  <c r="Q7" i="1"/>
  <c r="Q5" i="1"/>
  <c r="Q4" i="1"/>
  <c r="Q3" i="1"/>
  <c r="Q29" i="1"/>
  <c r="Q28" i="1"/>
  <c r="Q27" i="1"/>
  <c r="Q24" i="1"/>
  <c r="Q25" i="1"/>
  <c r="Q23" i="1"/>
  <c r="Q6" i="1"/>
  <c r="Q11" i="1"/>
  <c r="Q12" i="1"/>
  <c r="Q13" i="1"/>
  <c r="Q14" i="1"/>
  <c r="Q17" i="1"/>
  <c r="Q18" i="1"/>
  <c r="Q19" i="1"/>
  <c r="Q22" i="1"/>
  <c r="Q26" i="1"/>
  <c r="Q30" i="1"/>
  <c r="Q31" i="1"/>
  <c r="K10" i="1"/>
  <c r="K7" i="1"/>
  <c r="E27" i="1"/>
  <c r="F27" i="1" s="1"/>
  <c r="G27" i="1" s="1"/>
  <c r="E23" i="1"/>
  <c r="F23" i="1" s="1"/>
  <c r="G23" i="1" s="1"/>
  <c r="E7" i="1"/>
  <c r="K24" i="1"/>
  <c r="L24" i="1" s="1"/>
  <c r="M24" i="1" s="1"/>
  <c r="K4" i="1"/>
  <c r="K5" i="1"/>
  <c r="K6" i="1"/>
  <c r="K8" i="1"/>
  <c r="K9" i="1"/>
  <c r="K11" i="1"/>
  <c r="K12" i="1"/>
  <c r="K13" i="1"/>
  <c r="K14" i="1"/>
  <c r="K15" i="1"/>
  <c r="K16" i="1"/>
  <c r="K17" i="1"/>
  <c r="K18" i="1"/>
  <c r="K19" i="1"/>
  <c r="K22" i="1"/>
  <c r="L22" i="1" s="1"/>
  <c r="M22" i="1" s="1"/>
  <c r="K23" i="1"/>
  <c r="L23" i="1" s="1"/>
  <c r="M23" i="1" s="1"/>
  <c r="K25" i="1"/>
  <c r="L25" i="1" s="1"/>
  <c r="M25" i="1" s="1"/>
  <c r="K26" i="1"/>
  <c r="L26" i="1" s="1"/>
  <c r="M26" i="1" s="1"/>
  <c r="K27" i="1"/>
  <c r="L27" i="1" s="1"/>
  <c r="M27" i="1" s="1"/>
  <c r="K28" i="1"/>
  <c r="L28" i="1" s="1"/>
  <c r="M28" i="1" s="1"/>
  <c r="K29" i="1"/>
  <c r="L29" i="1" s="1"/>
  <c r="M29" i="1" s="1"/>
  <c r="K30" i="1"/>
  <c r="L30" i="1" s="1"/>
  <c r="M30" i="1" s="1"/>
  <c r="K31" i="1"/>
  <c r="L31" i="1" s="1"/>
  <c r="M31" i="1" s="1"/>
  <c r="K3" i="1"/>
  <c r="E24" i="1"/>
  <c r="F24" i="1" s="1"/>
  <c r="G24" i="1" s="1"/>
  <c r="E4" i="1"/>
  <c r="E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2" i="1"/>
  <c r="F22" i="1" s="1"/>
  <c r="G22" i="1" s="1"/>
  <c r="E25" i="1"/>
  <c r="F25" i="1" s="1"/>
  <c r="G25" i="1" s="1"/>
  <c r="E26" i="1"/>
  <c r="F26" i="1" s="1"/>
  <c r="G26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" i="1"/>
  <c r="G32" i="1" l="1"/>
  <c r="F3" i="1"/>
  <c r="G3" i="1" s="1"/>
  <c r="R19" i="1"/>
  <c r="S19" i="1" s="1"/>
  <c r="R17" i="1"/>
  <c r="S17" i="1" s="1"/>
  <c r="R13" i="1"/>
  <c r="S13" i="1" s="1"/>
  <c r="R11" i="1"/>
  <c r="S11" i="1" s="1"/>
  <c r="R3" i="1"/>
  <c r="S3" i="1" s="1"/>
  <c r="R5" i="1"/>
  <c r="S5" i="1" s="1"/>
  <c r="R9" i="1"/>
  <c r="S9" i="1" s="1"/>
  <c r="R10" i="1"/>
  <c r="S10" i="1" s="1"/>
  <c r="R16" i="1"/>
  <c r="S16" i="1" s="1"/>
  <c r="R18" i="1"/>
  <c r="S18" i="1" s="1"/>
  <c r="R14" i="1"/>
  <c r="S14" i="1" s="1"/>
  <c r="R12" i="1"/>
  <c r="S12" i="1" s="1"/>
  <c r="R6" i="1"/>
  <c r="S6" i="1" s="1"/>
  <c r="R4" i="1"/>
  <c r="S4" i="1" s="1"/>
  <c r="R7" i="1"/>
  <c r="S7" i="1" s="1"/>
  <c r="R8" i="1"/>
  <c r="S8" i="1" s="1"/>
  <c r="R15" i="1"/>
  <c r="S15" i="1" s="1"/>
  <c r="F19" i="1"/>
  <c r="G19" i="1" s="1"/>
  <c r="F17" i="1"/>
  <c r="G17" i="1" s="1"/>
  <c r="F15" i="1"/>
  <c r="G15" i="1" s="1"/>
  <c r="F13" i="1"/>
  <c r="G13" i="1" s="1"/>
  <c r="F11" i="1"/>
  <c r="G11" i="1" s="1"/>
  <c r="F9" i="1"/>
  <c r="G9" i="1" s="1"/>
  <c r="F6" i="1"/>
  <c r="G6" i="1" s="1"/>
  <c r="F4" i="1"/>
  <c r="G4" i="1" s="1"/>
  <c r="L3" i="1"/>
  <c r="M3" i="1" s="1"/>
  <c r="L19" i="1"/>
  <c r="M19" i="1" s="1"/>
  <c r="L17" i="1"/>
  <c r="M17" i="1" s="1"/>
  <c r="L15" i="1"/>
  <c r="M15" i="1" s="1"/>
  <c r="L13" i="1"/>
  <c r="M13" i="1" s="1"/>
  <c r="L11" i="1"/>
  <c r="M11" i="1" s="1"/>
  <c r="L8" i="1"/>
  <c r="M8" i="1" s="1"/>
  <c r="L5" i="1"/>
  <c r="M5" i="1" s="1"/>
  <c r="L7" i="1"/>
  <c r="M7" i="1" s="1"/>
  <c r="F18" i="1"/>
  <c r="G18" i="1" s="1"/>
  <c r="F16" i="1"/>
  <c r="G16" i="1" s="1"/>
  <c r="F14" i="1"/>
  <c r="G14" i="1" s="1"/>
  <c r="F12" i="1"/>
  <c r="G12" i="1" s="1"/>
  <c r="F10" i="1"/>
  <c r="G10" i="1" s="1"/>
  <c r="F8" i="1"/>
  <c r="G8" i="1" s="1"/>
  <c r="F5" i="1"/>
  <c r="G5" i="1" s="1"/>
  <c r="L18" i="1"/>
  <c r="M18" i="1" s="1"/>
  <c r="L16" i="1"/>
  <c r="M16" i="1" s="1"/>
  <c r="L14" i="1"/>
  <c r="M14" i="1" s="1"/>
  <c r="L12" i="1"/>
  <c r="M12" i="1" s="1"/>
  <c r="L9" i="1"/>
  <c r="M9" i="1" s="1"/>
  <c r="L6" i="1"/>
  <c r="M6" i="1" s="1"/>
  <c r="L4" i="1"/>
  <c r="M4" i="1" s="1"/>
  <c r="F7" i="1"/>
  <c r="G7" i="1" s="1"/>
  <c r="L10" i="1"/>
  <c r="M10" i="1" s="1"/>
  <c r="E32" i="1"/>
  <c r="K32" i="1"/>
  <c r="Q32" i="1"/>
  <c r="G20" i="1" l="1"/>
  <c r="S20" i="1"/>
  <c r="M20" i="1"/>
</calcChain>
</file>

<file path=xl/sharedStrings.xml><?xml version="1.0" encoding="utf-8"?>
<sst xmlns="http://schemas.openxmlformats.org/spreadsheetml/2006/main" count="57" uniqueCount="40">
  <si>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</si>
  <si>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</si>
  <si>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</si>
  <si>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</si>
  <si>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</si>
  <si>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</si>
  <si>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</si>
  <si>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</si>
  <si>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</si>
  <si>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</si>
  <si>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MR21</t>
  </si>
  <si>
    <t>Δct</t>
  </si>
  <si>
    <t>MR146</t>
  </si>
  <si>
    <t>MiR204</t>
  </si>
  <si>
    <t>13,5*</t>
  </si>
  <si>
    <t>12,9*</t>
  </si>
  <si>
    <t>11,5*</t>
  </si>
  <si>
    <t>10,7*</t>
  </si>
  <si>
    <t>9,8*</t>
  </si>
  <si>
    <t>10,1*</t>
  </si>
  <si>
    <t>11*</t>
  </si>
  <si>
    <t>10,5*</t>
  </si>
  <si>
    <t>12,1*</t>
  </si>
  <si>
    <t>11,64*</t>
  </si>
  <si>
    <t>16,7*</t>
  </si>
  <si>
    <t>18,4*</t>
  </si>
  <si>
    <t>10,4*</t>
  </si>
  <si>
    <t>11,4*</t>
  </si>
  <si>
    <t>9,6*</t>
  </si>
  <si>
    <t>8,8*</t>
  </si>
  <si>
    <t>9,2*</t>
  </si>
  <si>
    <t>11,6*</t>
  </si>
  <si>
    <t>12,2*</t>
  </si>
  <si>
    <t>12,8*</t>
  </si>
  <si>
    <t xml:space="preserve">2^-ΔΔCt </t>
  </si>
  <si>
    <t>average</t>
  </si>
  <si>
    <t xml:space="preserve">average </t>
  </si>
  <si>
    <t>ΔΔCt</t>
  </si>
  <si>
    <t>AVERAGE fold</t>
  </si>
  <si>
    <t>* Not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</si>
</sst>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2" fontId="0" fillId="0" borderId="0" xfId="0" applyNumberFormat="1"/>
    <xf numFmtId="2" fontId="0" fillId="0" borderId="0" xfId="0" applyNumberFormat="1" applyFill="1"/>
    <xf numFmtId="0" fontId="2" fillId="2" borderId="0" xfId="0" applyFont="1" applyFill="1"/>
    <xf numFmtId="0" fontId="2" fillId="4" borderId="0" xfId="0" applyFont="1" applyFill="1"/>
    <xf numFmtId="0" fontId="2" fillId="3" borderId="0" xfId="0" applyFont="1" applyFill="1"/>
    <xf numFmtId="2" fontId="1" fillId="0" borderId="0" xfId="0" applyNumberFormat="1" applyFont="1"/>
    <xf numFmtId="0" fontId="1" fillId="0" borderId="0" xfId="0" applyFont="1"/>
    <xf numFmtId="2" fontId="1" fillId="0" borderId="1" xfId="0" applyNumberFormat="1" applyFont="1" applyFill="1" applyBorder="1"/>
    <xf numFmtId="2" fontId="1" fillId="2" borderId="1" xfId="0" applyNumberFormat="1" applyFont="1" applyFill="1" applyBorder="1"/>
    <xf numFmtId="2" fontId="1" fillId="3" borderId="5" xfId="0" applyNumberFormat="1" applyFont="1" applyFill="1" applyBorder="1"/>
    <xf numFmtId="2" fontId="1" fillId="4" borderId="5" xfId="0" applyNumberFormat="1" applyFont="1" applyFill="1" applyBorder="1"/>
    <xf numFmtId="2" fontId="1" fillId="2" borderId="5" xfId="0" applyNumberFormat="1" applyFont="1" applyFill="1" applyBorder="1"/>
    <xf numFmtId="2" fontId="1" fillId="0" borderId="1" xfId="0" applyNumberFormat="1" applyFont="1" applyBorder="1"/>
    <xf numFmtId="164" fontId="0" fillId="0" borderId="2" xfId="0" applyNumberFormat="1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B35" sqref="B35"/>
    </sheetView>
  </sheetViews>
  <sheetFormatPr defaultRowHeight="15" x14ac:dyDescent="0.25"/>
  <cols>
    <col min="5" max="5" width="9.140625" style="8"/>
    <col min="6" max="6" width="13.5703125" bestFit="1" customWidth="1"/>
    <col min="12" max="12" width="13.5703125" bestFit="1" customWidth="1"/>
    <col min="13" max="13" width="9.5703125" customWidth="1"/>
    <col min="18" max="18" width="13.5703125" bestFit="1" customWidth="1"/>
  </cols>
  <sheetData>
    <row r="1" spans="1:19" x14ac:dyDescent="0.25">
      <c r="B1" s="5" t="s">
        <v>10</v>
      </c>
      <c r="H1" s="6" t="s">
        <v>12</v>
      </c>
      <c r="I1" s="2"/>
      <c r="J1" s="2"/>
      <c r="K1" s="4"/>
      <c r="L1" s="4"/>
      <c r="M1" s="4"/>
      <c r="N1" s="7" t="s">
        <v>13</v>
      </c>
      <c r="O1" s="3"/>
      <c r="P1" s="3"/>
    </row>
    <row r="2" spans="1:19" ht="15.75" thickBot="1" x14ac:dyDescent="0.3">
      <c r="B2" s="5" t="s">
        <v>11</v>
      </c>
      <c r="E2" s="8" t="s">
        <v>35</v>
      </c>
      <c r="F2" s="1" t="s">
        <v>37</v>
      </c>
      <c r="G2" s="1" t="s">
        <v>34</v>
      </c>
      <c r="H2" s="6" t="s">
        <v>11</v>
      </c>
      <c r="I2" s="2"/>
      <c r="J2" s="2"/>
      <c r="K2" s="8" t="s">
        <v>35</v>
      </c>
      <c r="L2" s="2" t="s">
        <v>37</v>
      </c>
      <c r="M2" s="2" t="s">
        <v>34</v>
      </c>
      <c r="N2" s="7" t="s">
        <v>11</v>
      </c>
      <c r="O2" s="3"/>
      <c r="P2" s="3"/>
      <c r="Q2" s="8" t="s">
        <v>35</v>
      </c>
      <c r="R2" s="3" t="s">
        <v>37</v>
      </c>
      <c r="S2" s="3" t="s">
        <v>34</v>
      </c>
    </row>
    <row r="3" spans="1:19" x14ac:dyDescent="0.25">
      <c r="A3">
        <v>1</v>
      </c>
      <c r="B3" s="1">
        <v>7.3000000000000007</v>
      </c>
      <c r="C3" s="1">
        <v>7.1000000000000014</v>
      </c>
      <c r="D3" s="1">
        <v>7.1</v>
      </c>
      <c r="E3" s="9">
        <f>AVERAGE(B3:D3)</f>
        <v>7.166666666666667</v>
      </c>
      <c r="F3" s="9">
        <f t="shared" ref="F3:F19" si="0">E3-10.4</f>
        <v>-3.2333333333333334</v>
      </c>
      <c r="G3" s="21">
        <f>2^-F3</f>
        <v>9.4043832502688698</v>
      </c>
      <c r="H3" s="2">
        <v>13.3</v>
      </c>
      <c r="I3" s="2">
        <v>12.8</v>
      </c>
      <c r="J3" s="2">
        <v>12.6</v>
      </c>
      <c r="K3" s="9">
        <f>AVERAGE(H3:J3)</f>
        <v>12.9</v>
      </c>
      <c r="L3" s="9">
        <f t="shared" ref="L3:L19" si="1">K3-15.45</f>
        <v>-2.5499999999999989</v>
      </c>
      <c r="M3" s="26">
        <f>2^-L3</f>
        <v>5.8563427837824964</v>
      </c>
      <c r="N3" s="11" t="s">
        <v>26</v>
      </c>
      <c r="O3" s="3">
        <v>8.9</v>
      </c>
      <c r="P3" s="3">
        <v>9.8000000000000007</v>
      </c>
      <c r="Q3" s="8">
        <f>AVERAGE(O3:P3)</f>
        <v>9.3500000000000014</v>
      </c>
      <c r="R3" s="8">
        <f>Q3-9.51</f>
        <v>-0.15999999999999837</v>
      </c>
      <c r="S3" s="28">
        <f>2^-R3</f>
        <v>1.1172871380722187</v>
      </c>
    </row>
    <row r="4" spans="1:19" x14ac:dyDescent="0.25">
      <c r="A4">
        <v>2</v>
      </c>
      <c r="B4" s="1">
        <v>8.5</v>
      </c>
      <c r="C4" s="1">
        <v>8</v>
      </c>
      <c r="D4" s="1">
        <v>8.1999999999999993</v>
      </c>
      <c r="E4" s="9">
        <f t="shared" ref="E4:E31" si="2">AVERAGE(B4:D4)</f>
        <v>8.2333333333333325</v>
      </c>
      <c r="F4" s="9">
        <f t="shared" si="0"/>
        <v>-2.1666666666666679</v>
      </c>
      <c r="G4" s="22">
        <f t="shared" ref="G4:G19" si="3">2^-F4</f>
        <v>4.4898481932374947</v>
      </c>
      <c r="H4" s="2">
        <v>17.099999999999998</v>
      </c>
      <c r="I4" s="2">
        <v>16</v>
      </c>
      <c r="J4" s="2">
        <v>17</v>
      </c>
      <c r="K4" s="9">
        <f t="shared" ref="K4:K31" si="4">AVERAGE(H4:J4)</f>
        <v>16.7</v>
      </c>
      <c r="L4" s="9">
        <f t="shared" si="1"/>
        <v>1.25</v>
      </c>
      <c r="M4" s="27">
        <f t="shared" ref="M4:M19" si="5">2^-L4</f>
        <v>0.42044820762685731</v>
      </c>
      <c r="N4" s="11" t="s">
        <v>27</v>
      </c>
      <c r="O4" s="3">
        <v>10.199999999999999</v>
      </c>
      <c r="P4" s="3">
        <v>9.6</v>
      </c>
      <c r="Q4" s="8">
        <f>AVERAGE(O4:P4)</f>
        <v>9.8999999999999986</v>
      </c>
      <c r="R4" s="8">
        <f t="shared" ref="R4:R19" si="6">Q4-9.51</f>
        <v>0.38999999999999879</v>
      </c>
      <c r="S4" s="29">
        <f t="shared" ref="S4:S19" si="7">2^-R4</f>
        <v>0.76312960448028022</v>
      </c>
    </row>
    <row r="5" spans="1:19" x14ac:dyDescent="0.25">
      <c r="A5">
        <v>3</v>
      </c>
      <c r="B5" s="1">
        <v>8.8000000000000007</v>
      </c>
      <c r="C5" s="1">
        <v>8.8000000000000007</v>
      </c>
      <c r="D5" s="1">
        <v>8.6</v>
      </c>
      <c r="E5" s="9">
        <f t="shared" si="2"/>
        <v>8.7333333333333343</v>
      </c>
      <c r="F5" s="9">
        <f t="shared" si="0"/>
        <v>-1.6666666666666661</v>
      </c>
      <c r="G5" s="22">
        <f t="shared" si="3"/>
        <v>3.1748021039363974</v>
      </c>
      <c r="H5" s="2">
        <v>18.200000000000003</v>
      </c>
      <c r="I5" s="2">
        <v>18.8</v>
      </c>
      <c r="J5" s="2">
        <v>18.399999999999999</v>
      </c>
      <c r="K5" s="9">
        <f t="shared" si="4"/>
        <v>18.466666666666665</v>
      </c>
      <c r="L5" s="9">
        <f t="shared" si="1"/>
        <v>3.0166666666666657</v>
      </c>
      <c r="M5" s="27">
        <f t="shared" si="5"/>
        <v>0.12356425254411212</v>
      </c>
      <c r="N5" s="3">
        <v>10.4</v>
      </c>
      <c r="O5" s="11" t="s">
        <v>28</v>
      </c>
      <c r="P5" s="3">
        <v>11</v>
      </c>
      <c r="Q5" s="8">
        <f>AVERAGE(N5,P5)</f>
        <v>10.7</v>
      </c>
      <c r="R5" s="8">
        <f t="shared" si="6"/>
        <v>1.1899999999999995</v>
      </c>
      <c r="S5" s="29">
        <f t="shared" si="7"/>
        <v>0.43830286065801771</v>
      </c>
    </row>
    <row r="6" spans="1:19" x14ac:dyDescent="0.25">
      <c r="A6">
        <v>4</v>
      </c>
      <c r="B6" s="1">
        <v>9.1000000000000014</v>
      </c>
      <c r="C6" s="1">
        <v>8.1999999999999993</v>
      </c>
      <c r="D6" s="1">
        <v>8.4</v>
      </c>
      <c r="E6" s="9">
        <f t="shared" si="2"/>
        <v>8.5666666666666682</v>
      </c>
      <c r="F6" s="9">
        <f t="shared" si="0"/>
        <v>-1.8333333333333321</v>
      </c>
      <c r="G6" s="22">
        <f t="shared" si="3"/>
        <v>3.5635948725613544</v>
      </c>
      <c r="H6" s="2">
        <v>14.900000000000002</v>
      </c>
      <c r="I6" s="2">
        <v>14.8</v>
      </c>
      <c r="J6" s="2">
        <v>15</v>
      </c>
      <c r="K6" s="9">
        <f t="shared" si="4"/>
        <v>14.9</v>
      </c>
      <c r="L6" s="9">
        <f t="shared" si="1"/>
        <v>-0.54999999999999893</v>
      </c>
      <c r="M6" s="27">
        <f t="shared" si="5"/>
        <v>1.4640856959456243</v>
      </c>
      <c r="N6" s="3">
        <v>11</v>
      </c>
      <c r="O6" s="3">
        <v>10.4</v>
      </c>
      <c r="P6" s="3">
        <v>10.8</v>
      </c>
      <c r="Q6" s="8">
        <f t="shared" ref="Q6:Q31" si="8">AVERAGE(N6:P6)</f>
        <v>10.733333333333334</v>
      </c>
      <c r="R6" s="8">
        <f t="shared" si="6"/>
        <v>1.2233333333333345</v>
      </c>
      <c r="S6" s="29">
        <f t="shared" si="7"/>
        <v>0.42829200948522778</v>
      </c>
    </row>
    <row r="7" spans="1:19" x14ac:dyDescent="0.25">
      <c r="A7">
        <v>5</v>
      </c>
      <c r="B7" s="1">
        <v>8.5</v>
      </c>
      <c r="C7" s="10" t="s">
        <v>21</v>
      </c>
      <c r="D7" s="1">
        <v>9</v>
      </c>
      <c r="E7" s="9">
        <f>AVERAGE(B7,D7)</f>
        <v>8.75</v>
      </c>
      <c r="F7" s="9">
        <f t="shared" si="0"/>
        <v>-1.6500000000000004</v>
      </c>
      <c r="G7" s="22">
        <f t="shared" si="3"/>
        <v>3.1383363915870035</v>
      </c>
      <c r="H7" s="2">
        <v>15.3</v>
      </c>
      <c r="I7" s="12" t="s">
        <v>24</v>
      </c>
      <c r="J7" s="2">
        <v>15.5</v>
      </c>
      <c r="K7" s="9">
        <f>AVERAGE(H7,J7)</f>
        <v>15.4</v>
      </c>
      <c r="L7" s="9">
        <f t="shared" si="1"/>
        <v>-4.9999999999998934E-2</v>
      </c>
      <c r="M7" s="27">
        <f t="shared" si="5"/>
        <v>1.0352649238413767</v>
      </c>
      <c r="N7" s="3">
        <v>10.9</v>
      </c>
      <c r="O7" s="11" t="s">
        <v>28</v>
      </c>
      <c r="P7" s="3">
        <v>11.2</v>
      </c>
      <c r="Q7" s="8">
        <f>AVERAGE(N7,P7)</f>
        <v>11.05</v>
      </c>
      <c r="R7" s="8">
        <f t="shared" si="6"/>
        <v>1.5400000000000009</v>
      </c>
      <c r="S7" s="29">
        <f t="shared" si="7"/>
        <v>0.34388545453493574</v>
      </c>
    </row>
    <row r="8" spans="1:19" x14ac:dyDescent="0.25">
      <c r="A8">
        <v>6</v>
      </c>
      <c r="B8" s="1">
        <v>8.44</v>
      </c>
      <c r="C8" s="1">
        <v>8.24</v>
      </c>
      <c r="D8" s="1">
        <v>8.1999999999999993</v>
      </c>
      <c r="E8" s="9">
        <f t="shared" si="2"/>
        <v>8.293333333333333</v>
      </c>
      <c r="F8" s="9">
        <f t="shared" si="0"/>
        <v>-2.1066666666666674</v>
      </c>
      <c r="G8" s="22">
        <f t="shared" si="3"/>
        <v>4.3069502729900941</v>
      </c>
      <c r="H8" s="2">
        <v>15.8</v>
      </c>
      <c r="I8" s="2">
        <v>15.6</v>
      </c>
      <c r="J8" s="2">
        <v>15</v>
      </c>
      <c r="K8" s="9">
        <f t="shared" si="4"/>
        <v>15.466666666666667</v>
      </c>
      <c r="L8" s="9">
        <f t="shared" si="1"/>
        <v>1.6666666666667496E-2</v>
      </c>
      <c r="M8" s="27">
        <f t="shared" si="5"/>
        <v>0.98851402035289571</v>
      </c>
      <c r="N8" s="3">
        <v>10.6</v>
      </c>
      <c r="O8" s="11" t="s">
        <v>29</v>
      </c>
      <c r="P8" s="3">
        <v>9.8000000000000007</v>
      </c>
      <c r="Q8" s="8">
        <f t="shared" ref="Q8:Q9" si="9">AVERAGE(N8,P8)</f>
        <v>10.199999999999999</v>
      </c>
      <c r="R8" s="8">
        <f t="shared" si="6"/>
        <v>0.6899999999999995</v>
      </c>
      <c r="S8" s="29">
        <f t="shared" si="7"/>
        <v>0.61985384996949355</v>
      </c>
    </row>
    <row r="9" spans="1:19" x14ac:dyDescent="0.25">
      <c r="A9">
        <v>8</v>
      </c>
      <c r="B9" s="1">
        <v>8.5</v>
      </c>
      <c r="C9" s="1">
        <v>8.6</v>
      </c>
      <c r="D9" s="1">
        <v>8.6</v>
      </c>
      <c r="E9" s="9">
        <f t="shared" si="2"/>
        <v>8.5666666666666682</v>
      </c>
      <c r="F9" s="9">
        <f t="shared" si="0"/>
        <v>-1.8333333333333321</v>
      </c>
      <c r="G9" s="22">
        <f t="shared" si="3"/>
        <v>3.5635948725613544</v>
      </c>
      <c r="H9" s="2">
        <v>17.600000000000001</v>
      </c>
      <c r="I9" s="2">
        <v>16.82</v>
      </c>
      <c r="J9" s="2">
        <v>17.2</v>
      </c>
      <c r="K9" s="9">
        <f t="shared" si="4"/>
        <v>17.206666666666667</v>
      </c>
      <c r="L9" s="9">
        <f t="shared" si="1"/>
        <v>1.7566666666666677</v>
      </c>
      <c r="M9" s="27">
        <f t="shared" si="5"/>
        <v>0.29593112214745865</v>
      </c>
      <c r="N9" s="3">
        <v>10.8</v>
      </c>
      <c r="O9" s="11" t="s">
        <v>30</v>
      </c>
      <c r="P9" s="3">
        <v>11.4</v>
      </c>
      <c r="Q9" s="8">
        <f t="shared" si="9"/>
        <v>11.100000000000001</v>
      </c>
      <c r="R9" s="8">
        <f t="shared" si="6"/>
        <v>1.5900000000000016</v>
      </c>
      <c r="S9" s="29">
        <f t="shared" si="7"/>
        <v>0.33217145352412747</v>
      </c>
    </row>
    <row r="10" spans="1:19" x14ac:dyDescent="0.25">
      <c r="A10">
        <v>9</v>
      </c>
      <c r="B10" s="1">
        <v>8.48</v>
      </c>
      <c r="C10" s="1">
        <v>9</v>
      </c>
      <c r="D10" s="1">
        <v>8.5</v>
      </c>
      <c r="E10" s="9">
        <f t="shared" si="2"/>
        <v>8.66</v>
      </c>
      <c r="F10" s="9">
        <f t="shared" si="0"/>
        <v>-1.7400000000000002</v>
      </c>
      <c r="G10" s="22">
        <f t="shared" si="3"/>
        <v>3.3403516777134779</v>
      </c>
      <c r="H10" s="2">
        <v>17</v>
      </c>
      <c r="I10" s="12" t="s">
        <v>25</v>
      </c>
      <c r="J10" s="2">
        <v>17.399999999999999</v>
      </c>
      <c r="K10" s="9">
        <f>AVERAGE(H10,J10)</f>
        <v>17.2</v>
      </c>
      <c r="L10" s="9">
        <f t="shared" si="1"/>
        <v>1.75</v>
      </c>
      <c r="M10" s="27">
        <f t="shared" si="5"/>
        <v>0.29730177875068026</v>
      </c>
      <c r="N10" s="3">
        <v>10.4</v>
      </c>
      <c r="O10" s="3">
        <v>9.6999999999999993</v>
      </c>
      <c r="P10" s="11" t="s">
        <v>31</v>
      </c>
      <c r="Q10" s="8">
        <f>AVERAGE(N10:O10)</f>
        <v>10.050000000000001</v>
      </c>
      <c r="R10" s="8">
        <f t="shared" si="6"/>
        <v>0.54000000000000092</v>
      </c>
      <c r="S10" s="29">
        <f t="shared" si="7"/>
        <v>0.68777090906987137</v>
      </c>
    </row>
    <row r="11" spans="1:19" x14ac:dyDescent="0.25">
      <c r="A11">
        <v>10</v>
      </c>
      <c r="B11" s="1">
        <v>9.1999999999999993</v>
      </c>
      <c r="C11" s="1">
        <v>8.8000000000000007</v>
      </c>
      <c r="D11" s="1">
        <v>8.6</v>
      </c>
      <c r="E11" s="9">
        <f t="shared" si="2"/>
        <v>8.8666666666666671</v>
      </c>
      <c r="F11" s="9">
        <f t="shared" si="0"/>
        <v>-1.5333333333333332</v>
      </c>
      <c r="G11" s="22">
        <f t="shared" si="3"/>
        <v>2.8945384748807559</v>
      </c>
      <c r="H11" s="2">
        <v>18.2</v>
      </c>
      <c r="I11" s="2">
        <v>17.62</v>
      </c>
      <c r="J11" s="2">
        <v>17.600000000000001</v>
      </c>
      <c r="K11" s="9">
        <f t="shared" si="4"/>
        <v>17.806666666666668</v>
      </c>
      <c r="L11" s="9">
        <f t="shared" si="1"/>
        <v>2.3566666666666691</v>
      </c>
      <c r="M11" s="27">
        <f t="shared" si="5"/>
        <v>0.19524172835873549</v>
      </c>
      <c r="N11" s="3">
        <v>11.4</v>
      </c>
      <c r="O11" s="3">
        <v>12.2</v>
      </c>
      <c r="P11" s="3">
        <v>11.4</v>
      </c>
      <c r="Q11" s="8">
        <f t="shared" si="8"/>
        <v>11.666666666666666</v>
      </c>
      <c r="R11" s="8">
        <f t="shared" si="6"/>
        <v>2.1566666666666663</v>
      </c>
      <c r="S11" s="29">
        <f t="shared" si="7"/>
        <v>0.22427385219245782</v>
      </c>
    </row>
    <row r="12" spans="1:19" x14ac:dyDescent="0.25">
      <c r="A12">
        <v>11</v>
      </c>
      <c r="B12" s="1">
        <v>7.6</v>
      </c>
      <c r="C12" s="1">
        <v>7.8</v>
      </c>
      <c r="D12" s="1">
        <v>7.5</v>
      </c>
      <c r="E12" s="9">
        <f t="shared" si="2"/>
        <v>7.6333333333333329</v>
      </c>
      <c r="F12" s="9">
        <f t="shared" si="0"/>
        <v>-2.7666666666666675</v>
      </c>
      <c r="G12" s="22">
        <f t="shared" si="3"/>
        <v>6.8053372876068492</v>
      </c>
      <c r="H12" s="2">
        <v>15.6</v>
      </c>
      <c r="I12" s="2">
        <v>14.8</v>
      </c>
      <c r="J12" s="2">
        <v>15</v>
      </c>
      <c r="K12" s="9">
        <f t="shared" si="4"/>
        <v>15.133333333333333</v>
      </c>
      <c r="L12" s="9">
        <f t="shared" si="1"/>
        <v>-0.31666666666666643</v>
      </c>
      <c r="M12" s="27">
        <f t="shared" si="5"/>
        <v>1.2454496223588227</v>
      </c>
      <c r="N12" s="3">
        <v>10.199999999999999</v>
      </c>
      <c r="O12" s="3">
        <v>11</v>
      </c>
      <c r="P12" s="3">
        <v>10.8</v>
      </c>
      <c r="Q12" s="8">
        <f t="shared" si="8"/>
        <v>10.666666666666666</v>
      </c>
      <c r="R12" s="8">
        <f t="shared" si="6"/>
        <v>1.1566666666666663</v>
      </c>
      <c r="S12" s="29">
        <f t="shared" si="7"/>
        <v>0.44854770438491565</v>
      </c>
    </row>
    <row r="13" spans="1:19" x14ac:dyDescent="0.25">
      <c r="A13">
        <v>14</v>
      </c>
      <c r="B13" s="1">
        <v>10.199999999999999</v>
      </c>
      <c r="C13" s="1">
        <v>9.6</v>
      </c>
      <c r="D13" s="1">
        <v>9.8000000000000007</v>
      </c>
      <c r="E13" s="9">
        <f t="shared" si="2"/>
        <v>9.8666666666666654</v>
      </c>
      <c r="F13" s="9">
        <f t="shared" si="0"/>
        <v>-0.53333333333333499</v>
      </c>
      <c r="G13" s="22">
        <f t="shared" si="3"/>
        <v>1.4472692374403797</v>
      </c>
      <c r="H13" s="2">
        <v>14</v>
      </c>
      <c r="I13" s="2">
        <v>15.6</v>
      </c>
      <c r="J13" s="2">
        <v>15</v>
      </c>
      <c r="K13" s="9">
        <f t="shared" si="4"/>
        <v>14.866666666666667</v>
      </c>
      <c r="L13" s="9">
        <f t="shared" si="1"/>
        <v>-0.58333333333333215</v>
      </c>
      <c r="M13" s="27">
        <f t="shared" si="5"/>
        <v>1.4983070768766802</v>
      </c>
      <c r="N13" s="3">
        <v>11.8</v>
      </c>
      <c r="O13" s="3">
        <v>12.4</v>
      </c>
      <c r="P13" s="3">
        <v>11.2</v>
      </c>
      <c r="Q13" s="8">
        <f t="shared" si="8"/>
        <v>11.800000000000002</v>
      </c>
      <c r="R13" s="8">
        <f t="shared" si="6"/>
        <v>2.2900000000000027</v>
      </c>
      <c r="S13" s="29">
        <f t="shared" si="7"/>
        <v>0.20447551463944494</v>
      </c>
    </row>
    <row r="14" spans="1:19" x14ac:dyDescent="0.25">
      <c r="A14">
        <v>15</v>
      </c>
      <c r="B14" s="1">
        <v>7.5</v>
      </c>
      <c r="C14" s="1">
        <v>7.2</v>
      </c>
      <c r="D14" s="1">
        <v>6.9</v>
      </c>
      <c r="E14" s="9">
        <f t="shared" si="2"/>
        <v>7.2</v>
      </c>
      <c r="F14" s="9">
        <f t="shared" si="0"/>
        <v>-3.2</v>
      </c>
      <c r="G14" s="22">
        <f t="shared" si="3"/>
        <v>9.189586839976279</v>
      </c>
      <c r="H14" s="2">
        <v>13.8</v>
      </c>
      <c r="I14" s="2">
        <v>14.6</v>
      </c>
      <c r="J14" s="2">
        <v>14.2</v>
      </c>
      <c r="K14" s="9">
        <f t="shared" si="4"/>
        <v>14.199999999999998</v>
      </c>
      <c r="L14" s="9">
        <f t="shared" si="1"/>
        <v>-1.2500000000000018</v>
      </c>
      <c r="M14" s="27">
        <f t="shared" si="5"/>
        <v>2.3784142300054452</v>
      </c>
      <c r="N14" s="3">
        <v>10.3</v>
      </c>
      <c r="O14" s="3">
        <v>11</v>
      </c>
      <c r="P14" s="3">
        <v>10.9</v>
      </c>
      <c r="Q14" s="8">
        <f t="shared" si="8"/>
        <v>10.733333333333334</v>
      </c>
      <c r="R14" s="8">
        <f t="shared" si="6"/>
        <v>1.2233333333333345</v>
      </c>
      <c r="S14" s="29">
        <f t="shared" si="7"/>
        <v>0.42829200948522778</v>
      </c>
    </row>
    <row r="15" spans="1:19" x14ac:dyDescent="0.25">
      <c r="A15">
        <v>16</v>
      </c>
      <c r="B15" s="1">
        <v>7.55</v>
      </c>
      <c r="C15" s="1">
        <v>7.4</v>
      </c>
      <c r="D15" s="1">
        <v>7.2</v>
      </c>
      <c r="E15" s="9">
        <f t="shared" si="2"/>
        <v>7.3833333333333329</v>
      </c>
      <c r="F15" s="9">
        <f t="shared" si="0"/>
        <v>-3.0166666666666675</v>
      </c>
      <c r="G15" s="22">
        <f t="shared" si="3"/>
        <v>8.0929555224153837</v>
      </c>
      <c r="H15" s="2">
        <v>16</v>
      </c>
      <c r="I15" s="2">
        <v>15.7</v>
      </c>
      <c r="J15" s="2">
        <v>15</v>
      </c>
      <c r="K15" s="9">
        <f t="shared" si="4"/>
        <v>15.566666666666668</v>
      </c>
      <c r="L15" s="9">
        <f t="shared" si="1"/>
        <v>0.11666666666666892</v>
      </c>
      <c r="M15" s="27">
        <f t="shared" si="5"/>
        <v>0.92231619358593786</v>
      </c>
      <c r="N15" s="11" t="s">
        <v>32</v>
      </c>
      <c r="O15" s="3">
        <v>10.8</v>
      </c>
      <c r="P15" s="3">
        <v>11</v>
      </c>
      <c r="Q15" s="8">
        <f>AVERAGE(O15:P15)</f>
        <v>10.9</v>
      </c>
      <c r="R15" s="8">
        <f t="shared" si="6"/>
        <v>1.3900000000000006</v>
      </c>
      <c r="S15" s="29">
        <f t="shared" si="7"/>
        <v>0.38156480224013961</v>
      </c>
    </row>
    <row r="16" spans="1:19" x14ac:dyDescent="0.25">
      <c r="A16">
        <v>17</v>
      </c>
      <c r="B16" s="1">
        <v>7.28</v>
      </c>
      <c r="C16" s="1">
        <v>6.8</v>
      </c>
      <c r="D16" s="1">
        <v>6.8</v>
      </c>
      <c r="E16" s="9">
        <f t="shared" si="2"/>
        <v>6.96</v>
      </c>
      <c r="F16" s="9">
        <f t="shared" si="0"/>
        <v>-3.4400000000000004</v>
      </c>
      <c r="G16" s="22">
        <f t="shared" si="3"/>
        <v>10.852834619581376</v>
      </c>
      <c r="H16" s="2">
        <v>15.7</v>
      </c>
      <c r="I16" s="2">
        <v>14.66</v>
      </c>
      <c r="J16" s="2">
        <v>15.5</v>
      </c>
      <c r="K16" s="9">
        <f t="shared" si="4"/>
        <v>15.286666666666667</v>
      </c>
      <c r="L16" s="9">
        <f t="shared" si="1"/>
        <v>-0.16333333333333222</v>
      </c>
      <c r="M16" s="27">
        <f t="shared" si="5"/>
        <v>1.1198716040467582</v>
      </c>
      <c r="N16" s="11" t="s">
        <v>33</v>
      </c>
      <c r="O16" s="3">
        <v>11.6</v>
      </c>
      <c r="P16" s="3">
        <v>10.9</v>
      </c>
      <c r="Q16" s="8">
        <f>AVERAGE(O16:P16)</f>
        <v>11.25</v>
      </c>
      <c r="R16" s="8">
        <f t="shared" si="6"/>
        <v>1.7400000000000002</v>
      </c>
      <c r="S16" s="29">
        <f t="shared" si="7"/>
        <v>0.29936967615473214</v>
      </c>
    </row>
    <row r="17" spans="1:19" x14ac:dyDescent="0.25">
      <c r="A17">
        <v>19</v>
      </c>
      <c r="B17" s="1">
        <v>9.15</v>
      </c>
      <c r="C17" s="1">
        <v>9</v>
      </c>
      <c r="D17" s="1">
        <v>9</v>
      </c>
      <c r="E17" s="9">
        <f t="shared" si="2"/>
        <v>9.0499999999999989</v>
      </c>
      <c r="F17" s="9">
        <f t="shared" si="0"/>
        <v>-1.3500000000000014</v>
      </c>
      <c r="G17" s="22">
        <f t="shared" si="3"/>
        <v>2.5491212546385267</v>
      </c>
      <c r="H17" s="2">
        <v>14.2</v>
      </c>
      <c r="I17" s="2">
        <v>15.2</v>
      </c>
      <c r="J17" s="2">
        <v>15</v>
      </c>
      <c r="K17" s="9">
        <f t="shared" si="4"/>
        <v>14.799999999999999</v>
      </c>
      <c r="L17" s="9">
        <f t="shared" si="1"/>
        <v>-0.65000000000000036</v>
      </c>
      <c r="M17" s="27">
        <f t="shared" si="5"/>
        <v>1.5691681957935018</v>
      </c>
      <c r="N17" s="3">
        <v>11.6</v>
      </c>
      <c r="O17" s="3">
        <v>10.9</v>
      </c>
      <c r="P17" s="3">
        <v>10.4</v>
      </c>
      <c r="Q17" s="8">
        <f t="shared" si="8"/>
        <v>10.966666666666667</v>
      </c>
      <c r="R17" s="8">
        <f t="shared" si="6"/>
        <v>1.456666666666667</v>
      </c>
      <c r="S17" s="29">
        <f t="shared" si="7"/>
        <v>0.36433394776673589</v>
      </c>
    </row>
    <row r="18" spans="1:19" x14ac:dyDescent="0.25">
      <c r="A18">
        <v>23</v>
      </c>
      <c r="B18" s="1">
        <v>8.75</v>
      </c>
      <c r="C18" s="1">
        <v>8.4</v>
      </c>
      <c r="D18" s="1">
        <v>8.6</v>
      </c>
      <c r="E18" s="9">
        <f t="shared" si="2"/>
        <v>8.5833333333333339</v>
      </c>
      <c r="F18" s="9">
        <f t="shared" si="0"/>
        <v>-1.8166666666666664</v>
      </c>
      <c r="G18" s="22">
        <f t="shared" si="3"/>
        <v>3.5226634943845929</v>
      </c>
      <c r="H18" s="2">
        <v>15</v>
      </c>
      <c r="I18" s="2">
        <v>16.399999999999999</v>
      </c>
      <c r="J18" s="2">
        <v>16</v>
      </c>
      <c r="K18" s="9">
        <f t="shared" si="4"/>
        <v>15.799999999999999</v>
      </c>
      <c r="L18" s="9">
        <f t="shared" si="1"/>
        <v>0.34999999999999964</v>
      </c>
      <c r="M18" s="27">
        <f t="shared" si="5"/>
        <v>0.78458409789675099</v>
      </c>
      <c r="N18" s="3">
        <v>10.8</v>
      </c>
      <c r="O18" s="3">
        <v>11.6</v>
      </c>
      <c r="P18" s="3">
        <v>12</v>
      </c>
      <c r="Q18" s="8">
        <f t="shared" si="8"/>
        <v>11.466666666666667</v>
      </c>
      <c r="R18" s="8">
        <f t="shared" si="6"/>
        <v>1.956666666666667</v>
      </c>
      <c r="S18" s="29">
        <f t="shared" si="7"/>
        <v>0.25762300508232433</v>
      </c>
    </row>
    <row r="19" spans="1:19" ht="15.75" thickBot="1" x14ac:dyDescent="0.3">
      <c r="A19">
        <v>24</v>
      </c>
      <c r="B19" s="1">
        <v>7.8</v>
      </c>
      <c r="C19" s="1">
        <v>7.2</v>
      </c>
      <c r="D19" s="1">
        <v>7.4</v>
      </c>
      <c r="E19" s="9">
        <f t="shared" si="2"/>
        <v>7.4666666666666659</v>
      </c>
      <c r="F19" s="9">
        <f t="shared" si="0"/>
        <v>-2.9333333333333345</v>
      </c>
      <c r="G19" s="23">
        <f t="shared" si="3"/>
        <v>7.6387328312833391</v>
      </c>
      <c r="H19" s="2">
        <v>16.8</v>
      </c>
      <c r="I19" s="2">
        <v>16</v>
      </c>
      <c r="J19" s="2">
        <v>15.9</v>
      </c>
      <c r="K19" s="9">
        <f t="shared" si="4"/>
        <v>16.233333333333331</v>
      </c>
      <c r="L19" s="9">
        <f t="shared" si="1"/>
        <v>0.78333333333333144</v>
      </c>
      <c r="M19" s="27">
        <f t="shared" si="5"/>
        <v>0.58102279347892061</v>
      </c>
      <c r="N19" s="3">
        <v>11</v>
      </c>
      <c r="O19" s="3">
        <v>10.4</v>
      </c>
      <c r="P19" s="3">
        <v>11.4</v>
      </c>
      <c r="Q19" s="8">
        <f t="shared" si="8"/>
        <v>10.933333333333332</v>
      </c>
      <c r="R19" s="8">
        <f t="shared" si="6"/>
        <v>1.423333333333332</v>
      </c>
      <c r="S19" s="29">
        <f t="shared" si="7"/>
        <v>0.37284985011259469</v>
      </c>
    </row>
    <row r="20" spans="1:19" ht="15.75" thickBot="1" x14ac:dyDescent="0.3">
      <c r="E20" s="9"/>
      <c r="F20" s="16" t="s">
        <v>38</v>
      </c>
      <c r="G20" s="15">
        <f>AVERAGE(G3:G19)</f>
        <v>5.1749941880625592</v>
      </c>
      <c r="K20" s="9"/>
      <c r="L20" s="17" t="s">
        <v>38</v>
      </c>
      <c r="M20" s="15">
        <f>AVERAGE(M3:M19)</f>
        <v>1.2221075486701796</v>
      </c>
      <c r="Q20" s="8"/>
      <c r="R20" s="18" t="s">
        <v>38</v>
      </c>
      <c r="S20" s="20">
        <f>AVERAGE(S3:S19)</f>
        <v>0.45364844952074967</v>
      </c>
    </row>
    <row r="21" spans="1:19" ht="15.75" thickBot="1" x14ac:dyDescent="0.3">
      <c r="E21" s="9"/>
      <c r="F21" s="9"/>
      <c r="G21" s="9"/>
      <c r="K21" s="9"/>
      <c r="L21" s="9"/>
      <c r="M21" s="9"/>
      <c r="Q21" s="8"/>
      <c r="R21" s="8"/>
    </row>
    <row r="22" spans="1:19" x14ac:dyDescent="0.25">
      <c r="A22" t="s">
        <v>0</v>
      </c>
      <c r="B22" s="1">
        <v>11.5</v>
      </c>
      <c r="C22" s="1">
        <v>11.7</v>
      </c>
      <c r="D22" s="1">
        <v>11</v>
      </c>
      <c r="E22" s="9">
        <f t="shared" si="2"/>
        <v>11.4</v>
      </c>
      <c r="F22" s="9">
        <f>E22-10.4</f>
        <v>1</v>
      </c>
      <c r="G22" s="24">
        <f>2^-F22</f>
        <v>0.5</v>
      </c>
      <c r="H22" s="2">
        <v>15.400000000000002</v>
      </c>
      <c r="I22" s="2">
        <v>15.3</v>
      </c>
      <c r="J22" s="2">
        <v>15</v>
      </c>
      <c r="K22" s="9">
        <f t="shared" si="4"/>
        <v>15.233333333333334</v>
      </c>
      <c r="L22" s="9">
        <f>K22-15.45</f>
        <v>-0.21666666666666501</v>
      </c>
      <c r="M22" s="24">
        <f t="shared" ref="M22:M31" si="10">2^-L22</f>
        <v>1.1620455869578383</v>
      </c>
      <c r="N22" s="3">
        <v>9.1</v>
      </c>
      <c r="O22" s="3">
        <v>10</v>
      </c>
      <c r="P22" s="3">
        <v>9.8000000000000007</v>
      </c>
      <c r="Q22" s="8">
        <f t="shared" si="8"/>
        <v>9.6333333333333346</v>
      </c>
      <c r="R22" s="8">
        <f>Q22-9.51</f>
        <v>0.12333333333333485</v>
      </c>
      <c r="S22" s="28">
        <f>2^-R22</f>
        <v>0.91806401996521869</v>
      </c>
    </row>
    <row r="23" spans="1:19" x14ac:dyDescent="0.25">
      <c r="A23" t="s">
        <v>1</v>
      </c>
      <c r="B23" s="1">
        <v>10.599999999999998</v>
      </c>
      <c r="C23" s="10" t="s">
        <v>22</v>
      </c>
      <c r="D23" s="1">
        <v>10.8</v>
      </c>
      <c r="E23" s="9">
        <f>AVERAGE(B23,D23)</f>
        <v>10.7</v>
      </c>
      <c r="F23" s="9">
        <f t="shared" ref="F23:F31" si="11">E23-10.4</f>
        <v>0.29999999999999893</v>
      </c>
      <c r="G23" s="25">
        <f t="shared" ref="G23:G31" si="12">2^-F23</f>
        <v>0.81225239635623614</v>
      </c>
      <c r="H23" s="2">
        <v>15.2</v>
      </c>
      <c r="I23" s="2">
        <v>15.7</v>
      </c>
      <c r="J23" s="2">
        <v>15</v>
      </c>
      <c r="K23" s="9">
        <f t="shared" si="4"/>
        <v>15.299999999999999</v>
      </c>
      <c r="L23" s="9">
        <f t="shared" ref="L23:L31" si="13">K23-15.45</f>
        <v>-0.15000000000000036</v>
      </c>
      <c r="M23" s="25">
        <f t="shared" si="10"/>
        <v>1.1095694720678453</v>
      </c>
      <c r="N23" s="11" t="s">
        <v>15</v>
      </c>
      <c r="O23" s="3">
        <v>10.9</v>
      </c>
      <c r="P23" s="3">
        <v>11.2</v>
      </c>
      <c r="Q23" s="8">
        <f>AVERAGE(O23:P23)</f>
        <v>11.05</v>
      </c>
      <c r="R23" s="8">
        <f t="shared" ref="R23:R31" si="14">Q23-9.51</f>
        <v>1.5400000000000009</v>
      </c>
      <c r="S23" s="29">
        <f t="shared" ref="S23:S31" si="15">2^-R23</f>
        <v>0.34388545453493574</v>
      </c>
    </row>
    <row r="24" spans="1:19" x14ac:dyDescent="0.25">
      <c r="A24" t="s">
        <v>2</v>
      </c>
      <c r="B24" s="1">
        <v>7.6000000000000014</v>
      </c>
      <c r="C24" s="10" t="s">
        <v>14</v>
      </c>
      <c r="D24" s="1">
        <v>9.8000000000000007</v>
      </c>
      <c r="E24" s="9">
        <f>AVERAGE(B24,D24)</f>
        <v>8.7000000000000011</v>
      </c>
      <c r="F24" s="9">
        <f t="shared" si="11"/>
        <v>-1.6999999999999993</v>
      </c>
      <c r="G24" s="25">
        <f t="shared" si="12"/>
        <v>3.2490095854249406</v>
      </c>
      <c r="H24" s="12" t="s">
        <v>16</v>
      </c>
      <c r="I24" s="2">
        <v>13.599999999999998</v>
      </c>
      <c r="J24" s="2">
        <v>14.2</v>
      </c>
      <c r="K24" s="9">
        <f>AVERAGE(I24,J24)</f>
        <v>13.899999999999999</v>
      </c>
      <c r="L24" s="9">
        <f t="shared" si="13"/>
        <v>-1.5500000000000007</v>
      </c>
      <c r="M24" s="25">
        <f t="shared" si="10"/>
        <v>2.9281713918912518</v>
      </c>
      <c r="N24" s="11" t="s">
        <v>18</v>
      </c>
      <c r="O24" s="3">
        <v>8.1</v>
      </c>
      <c r="P24" s="3">
        <v>8.6</v>
      </c>
      <c r="Q24" s="8">
        <f t="shared" ref="Q24:Q25" si="16">AVERAGE(O24:P24)</f>
        <v>8.35</v>
      </c>
      <c r="R24" s="8">
        <f t="shared" si="14"/>
        <v>-1.1600000000000001</v>
      </c>
      <c r="S24" s="29">
        <f t="shared" si="15"/>
        <v>2.23457427614444</v>
      </c>
    </row>
    <row r="25" spans="1:19" x14ac:dyDescent="0.25">
      <c r="A25" t="s">
        <v>3</v>
      </c>
      <c r="B25" s="1">
        <v>9.5</v>
      </c>
      <c r="C25" s="1">
        <v>10.5</v>
      </c>
      <c r="D25" s="1">
        <v>9.6</v>
      </c>
      <c r="E25" s="9">
        <f t="shared" si="2"/>
        <v>9.8666666666666671</v>
      </c>
      <c r="F25" s="9">
        <f t="shared" si="11"/>
        <v>-0.53333333333333321</v>
      </c>
      <c r="G25" s="25">
        <f t="shared" si="12"/>
        <v>1.4472692374403779</v>
      </c>
      <c r="H25" s="2">
        <v>12.3</v>
      </c>
      <c r="I25" s="2">
        <v>12.8</v>
      </c>
      <c r="J25" s="2">
        <v>13.2</v>
      </c>
      <c r="K25" s="9">
        <f t="shared" si="4"/>
        <v>12.766666666666666</v>
      </c>
      <c r="L25" s="9">
        <f t="shared" si="13"/>
        <v>-2.6833333333333336</v>
      </c>
      <c r="M25" s="25">
        <f t="shared" si="10"/>
        <v>6.4233830549070126</v>
      </c>
      <c r="N25" s="11" t="s">
        <v>17</v>
      </c>
      <c r="O25" s="3">
        <v>8.9</v>
      </c>
      <c r="P25" s="3">
        <v>9.4</v>
      </c>
      <c r="Q25" s="8">
        <f t="shared" si="16"/>
        <v>9.15</v>
      </c>
      <c r="R25" s="8">
        <f t="shared" si="14"/>
        <v>-0.35999999999999943</v>
      </c>
      <c r="S25" s="29">
        <f t="shared" si="15"/>
        <v>1.2834258975629036</v>
      </c>
    </row>
    <row r="26" spans="1:19" x14ac:dyDescent="0.25">
      <c r="A26" t="s">
        <v>4</v>
      </c>
      <c r="B26" s="1">
        <v>10.399999999999999</v>
      </c>
      <c r="C26" s="1">
        <v>10.399999999999999</v>
      </c>
      <c r="D26" s="1">
        <v>10.199999999999999</v>
      </c>
      <c r="E26" s="9">
        <f t="shared" si="2"/>
        <v>10.333333333333332</v>
      </c>
      <c r="F26" s="9">
        <f t="shared" si="11"/>
        <v>-6.6666666666668206E-2</v>
      </c>
      <c r="G26" s="25">
        <f t="shared" si="12"/>
        <v>1.0472941228206278</v>
      </c>
      <c r="H26" s="2">
        <v>12</v>
      </c>
      <c r="I26" s="2">
        <v>12.2</v>
      </c>
      <c r="J26" s="2">
        <v>11.8</v>
      </c>
      <c r="K26" s="9">
        <f t="shared" si="4"/>
        <v>12</v>
      </c>
      <c r="L26" s="9">
        <f t="shared" si="13"/>
        <v>-3.4499999999999993</v>
      </c>
      <c r="M26" s="25">
        <f t="shared" si="10"/>
        <v>10.928322054035158</v>
      </c>
      <c r="N26" s="3">
        <v>9.8000000000000007</v>
      </c>
      <c r="O26" s="3">
        <v>10.199999999999999</v>
      </c>
      <c r="P26" s="3">
        <v>10</v>
      </c>
      <c r="Q26" s="8">
        <f t="shared" si="8"/>
        <v>10</v>
      </c>
      <c r="R26" s="8">
        <f t="shared" si="14"/>
        <v>0.49000000000000021</v>
      </c>
      <c r="S26" s="29">
        <f t="shared" si="15"/>
        <v>0.71202509779853584</v>
      </c>
    </row>
    <row r="27" spans="1:19" x14ac:dyDescent="0.25">
      <c r="A27" t="s">
        <v>5</v>
      </c>
      <c r="B27" s="1">
        <v>9.92</v>
      </c>
      <c r="C27" s="10" t="s">
        <v>23</v>
      </c>
      <c r="D27" s="1">
        <v>10.8</v>
      </c>
      <c r="E27" s="9">
        <f>AVERAGE(B27,D27)</f>
        <v>10.36</v>
      </c>
      <c r="F27" s="9">
        <f t="shared" si="11"/>
        <v>-4.0000000000000924E-2</v>
      </c>
      <c r="G27" s="25">
        <f t="shared" si="12"/>
        <v>1.0281138266560672</v>
      </c>
      <c r="H27" s="2">
        <v>14.8</v>
      </c>
      <c r="I27" s="2">
        <v>15.6</v>
      </c>
      <c r="J27" s="2">
        <v>15</v>
      </c>
      <c r="K27" s="9">
        <f t="shared" si="4"/>
        <v>15.133333333333333</v>
      </c>
      <c r="L27" s="9">
        <f t="shared" si="13"/>
        <v>-0.31666666666666643</v>
      </c>
      <c r="M27" s="25">
        <f t="shared" si="10"/>
        <v>1.2454496223588227</v>
      </c>
      <c r="N27" s="3">
        <v>7.8</v>
      </c>
      <c r="O27" s="11" t="s">
        <v>18</v>
      </c>
      <c r="P27" s="3">
        <v>8.1999999999999993</v>
      </c>
      <c r="Q27" s="8">
        <f>AVERAGE(N27,P27)</f>
        <v>8</v>
      </c>
      <c r="R27" s="8">
        <f t="shared" si="14"/>
        <v>-1.5099999999999998</v>
      </c>
      <c r="S27" s="29">
        <f t="shared" si="15"/>
        <v>2.8481003911941429</v>
      </c>
    </row>
    <row r="28" spans="1:19" x14ac:dyDescent="0.25">
      <c r="A28" t="s">
        <v>6</v>
      </c>
      <c r="B28" s="1">
        <v>10.78</v>
      </c>
      <c r="C28" s="1">
        <v>11</v>
      </c>
      <c r="D28" s="1">
        <v>10.6</v>
      </c>
      <c r="E28" s="9">
        <f t="shared" si="2"/>
        <v>10.793333333333335</v>
      </c>
      <c r="F28" s="9">
        <f t="shared" si="11"/>
        <v>0.39333333333333442</v>
      </c>
      <c r="G28" s="25">
        <f t="shared" si="12"/>
        <v>0.76136843606613602</v>
      </c>
      <c r="H28" s="2">
        <v>16.2</v>
      </c>
      <c r="I28" s="2">
        <v>17</v>
      </c>
      <c r="J28" s="2">
        <v>16.8</v>
      </c>
      <c r="K28" s="9">
        <f t="shared" si="4"/>
        <v>16.666666666666668</v>
      </c>
      <c r="L28" s="9">
        <f t="shared" si="13"/>
        <v>1.2166666666666686</v>
      </c>
      <c r="M28" s="25">
        <f t="shared" si="10"/>
        <v>0.43027571862216446</v>
      </c>
      <c r="N28" s="11" t="s">
        <v>19</v>
      </c>
      <c r="O28" s="3">
        <v>8.6</v>
      </c>
      <c r="P28" s="3">
        <v>9.1</v>
      </c>
      <c r="Q28" s="8">
        <f>AVERAGE(O28:P28)</f>
        <v>8.85</v>
      </c>
      <c r="R28" s="8">
        <f t="shared" si="14"/>
        <v>-0.66000000000000014</v>
      </c>
      <c r="S28" s="29">
        <f t="shared" si="15"/>
        <v>1.5800826237267545</v>
      </c>
    </row>
    <row r="29" spans="1:19" x14ac:dyDescent="0.25">
      <c r="A29" t="s">
        <v>7</v>
      </c>
      <c r="B29" s="1">
        <v>11.2</v>
      </c>
      <c r="C29" s="1">
        <v>11</v>
      </c>
      <c r="D29" s="1">
        <v>10.9</v>
      </c>
      <c r="E29" s="9">
        <f t="shared" si="2"/>
        <v>11.033333333333333</v>
      </c>
      <c r="F29" s="9">
        <f t="shared" si="11"/>
        <v>0.63333333333333286</v>
      </c>
      <c r="G29" s="25">
        <f t="shared" si="12"/>
        <v>0.64468515421978978</v>
      </c>
      <c r="H29" s="2">
        <v>18</v>
      </c>
      <c r="I29" s="2">
        <v>17.8</v>
      </c>
      <c r="J29" s="2">
        <v>17.600000000000001</v>
      </c>
      <c r="K29" s="9">
        <f t="shared" si="4"/>
        <v>17.8</v>
      </c>
      <c r="L29" s="9">
        <f t="shared" si="13"/>
        <v>2.3500000000000014</v>
      </c>
      <c r="M29" s="25">
        <f t="shared" si="10"/>
        <v>0.1961460244741875</v>
      </c>
      <c r="N29" s="11" t="s">
        <v>20</v>
      </c>
      <c r="O29" s="3">
        <v>9.4</v>
      </c>
      <c r="P29" s="3">
        <v>9.8000000000000007</v>
      </c>
      <c r="Q29" s="8">
        <f>AVERAGE(O29:P29)</f>
        <v>9.6000000000000014</v>
      </c>
      <c r="R29" s="8">
        <f t="shared" si="14"/>
        <v>9.0000000000001634E-2</v>
      </c>
      <c r="S29" s="29">
        <f t="shared" si="15"/>
        <v>0.93952274921401069</v>
      </c>
    </row>
    <row r="30" spans="1:19" x14ac:dyDescent="0.25">
      <c r="A30" t="s">
        <v>8</v>
      </c>
      <c r="B30" s="1">
        <v>10.98</v>
      </c>
      <c r="C30" s="1">
        <v>10.7</v>
      </c>
      <c r="D30" s="1">
        <v>10.8</v>
      </c>
      <c r="E30" s="9">
        <f t="shared" si="2"/>
        <v>10.826666666666668</v>
      </c>
      <c r="F30" s="9">
        <f t="shared" si="11"/>
        <v>0.42666666666666764</v>
      </c>
      <c r="G30" s="25">
        <f t="shared" si="12"/>
        <v>0.74397875695321669</v>
      </c>
      <c r="H30" s="2">
        <v>17.600000000000001</v>
      </c>
      <c r="I30" s="2">
        <v>18.2</v>
      </c>
      <c r="J30" s="2">
        <v>18.399999999999999</v>
      </c>
      <c r="K30" s="9">
        <f t="shared" si="4"/>
        <v>18.066666666666666</v>
      </c>
      <c r="L30" s="9">
        <f t="shared" si="13"/>
        <v>2.6166666666666671</v>
      </c>
      <c r="M30" s="25">
        <f t="shared" si="10"/>
        <v>0.16304400872069547</v>
      </c>
      <c r="N30" s="3">
        <v>10.6</v>
      </c>
      <c r="O30" s="3">
        <v>10.199999999999999</v>
      </c>
      <c r="P30" s="3">
        <v>10.6</v>
      </c>
      <c r="Q30" s="8">
        <f t="shared" si="8"/>
        <v>10.466666666666667</v>
      </c>
      <c r="R30" s="8">
        <f t="shared" si="14"/>
        <v>0.956666666666667</v>
      </c>
      <c r="S30" s="29">
        <f t="shared" si="15"/>
        <v>0.51524601016464866</v>
      </c>
    </row>
    <row r="31" spans="1:19" ht="15.75" thickBot="1" x14ac:dyDescent="0.3">
      <c r="A31" t="s">
        <v>9</v>
      </c>
      <c r="B31" s="1">
        <v>9.8000000000000007</v>
      </c>
      <c r="C31" s="1">
        <v>10.199999999999999</v>
      </c>
      <c r="D31" s="1">
        <v>9.85</v>
      </c>
      <c r="E31" s="9">
        <f t="shared" si="2"/>
        <v>9.9500000000000011</v>
      </c>
      <c r="F31" s="9">
        <f t="shared" si="11"/>
        <v>-0.44999999999999929</v>
      </c>
      <c r="G31" s="25">
        <f t="shared" si="12"/>
        <v>1.3660402567543948</v>
      </c>
      <c r="H31" s="2">
        <v>17</v>
      </c>
      <c r="I31" s="2">
        <v>17.8</v>
      </c>
      <c r="J31" s="2">
        <v>18.2</v>
      </c>
      <c r="K31" s="9">
        <f t="shared" si="4"/>
        <v>17.666666666666668</v>
      </c>
      <c r="L31" s="9">
        <f t="shared" si="13"/>
        <v>2.2166666666666686</v>
      </c>
      <c r="M31" s="30">
        <f t="shared" si="10"/>
        <v>0.21513785931108226</v>
      </c>
      <c r="N31" s="3">
        <v>10</v>
      </c>
      <c r="O31" s="3">
        <v>9.8000000000000007</v>
      </c>
      <c r="P31" s="3">
        <v>10.199999999999999</v>
      </c>
      <c r="Q31" s="8">
        <f t="shared" si="8"/>
        <v>10</v>
      </c>
      <c r="R31" s="8">
        <f t="shared" si="14"/>
        <v>0.49000000000000021</v>
      </c>
      <c r="S31" s="31">
        <f t="shared" si="15"/>
        <v>0.71202509779853584</v>
      </c>
    </row>
    <row r="32" spans="1:19" ht="15.75" thickBot="1" x14ac:dyDescent="0.3">
      <c r="D32" s="14" t="s">
        <v>36</v>
      </c>
      <c r="E32" s="13">
        <f>AVERAGE(E22:E31)</f>
        <v>10.396333333333335</v>
      </c>
      <c r="F32" s="19" t="s">
        <v>38</v>
      </c>
      <c r="G32" s="20">
        <f t="shared" ref="G32" si="17">AVERAGE(G22:G31)</f>
        <v>1.1600011772691787</v>
      </c>
      <c r="H32" s="13"/>
      <c r="I32" s="13"/>
      <c r="J32" s="14" t="s">
        <v>36</v>
      </c>
      <c r="K32" s="20">
        <f t="shared" ref="K32:Q32" si="18">AVERAGE(K22:K31)</f>
        <v>15.45333333333333</v>
      </c>
      <c r="L32" s="17" t="s">
        <v>38</v>
      </c>
      <c r="M32" s="20">
        <f>AVERAGE(M22:M31)</f>
        <v>2.4801544793346064</v>
      </c>
      <c r="N32" s="13"/>
      <c r="O32" s="13"/>
      <c r="P32" s="14" t="s">
        <v>36</v>
      </c>
      <c r="Q32" s="13">
        <f t="shared" si="18"/>
        <v>9.51</v>
      </c>
      <c r="R32" s="18" t="s">
        <v>38</v>
      </c>
      <c r="S32" s="20">
        <f>AVERAGE(S22:S31)</f>
        <v>1.2086951618104127</v>
      </c>
    </row>
    <row r="34" spans="2:2" x14ac:dyDescent="0.25">
      <c r="B34" t="s">
        <v>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mgazouli@med.uoa.gr</dc:creator>
  <cp:lastModifiedBy>N AB</cp:lastModifiedBy>
  <dcterms:created xsi:type="dcterms:W3CDTF">2023-09-13T08:34:20Z</dcterms:created>
  <dcterms:modified xsi:type="dcterms:W3CDTF">2024-04-02T20:08:43Z</dcterms:modified>
</cp:coreProperties>
</file>