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sabela/Library/Mobile Documents/com~apple~CloudDocs/Artigos em preparação - socorro Deus/Pliocene Greenland/Apr_2024/Final documents/"/>
    </mc:Choice>
  </mc:AlternateContent>
  <xr:revisionPtr revIDLastSave="0" documentId="13_ncr:1_{DC16111D-BE1C-FA4B-91EC-72D9791AF116}" xr6:coauthVersionLast="47" xr6:coauthVersionMax="47" xr10:uidLastSave="{00000000-0000-0000-0000-000000000000}"/>
  <bookViews>
    <workbookView xWindow="1400" yWindow="1000" windowWidth="27020" windowHeight="16440" xr2:uid="{BFE72F17-D7A1-6D46-8038-E8FAFC9F85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4" i="1" l="1"/>
  <c r="Z54" i="1"/>
  <c r="Y54" i="1"/>
  <c r="AA53" i="1"/>
  <c r="Z53" i="1"/>
  <c r="Y53" i="1"/>
  <c r="AA52" i="1"/>
  <c r="Z52" i="1"/>
  <c r="Y52" i="1"/>
  <c r="AA51" i="1"/>
  <c r="Z51" i="1"/>
  <c r="Y51" i="1"/>
  <c r="AA50" i="1"/>
  <c r="Z50" i="1"/>
  <c r="Y50" i="1"/>
  <c r="AA49" i="1"/>
  <c r="Z49" i="1"/>
  <c r="Y49" i="1"/>
  <c r="AA48" i="1"/>
  <c r="Z48" i="1"/>
  <c r="Y48" i="1"/>
  <c r="AA47" i="1"/>
  <c r="Z47" i="1"/>
  <c r="Y47" i="1"/>
  <c r="AA46" i="1"/>
  <c r="Z46" i="1"/>
  <c r="Y46" i="1"/>
  <c r="AA45" i="1"/>
  <c r="Z45" i="1"/>
  <c r="Y45" i="1"/>
  <c r="AA44" i="1"/>
  <c r="Z44" i="1"/>
  <c r="Y44" i="1"/>
  <c r="AA43" i="1"/>
  <c r="Z43" i="1"/>
  <c r="Y43" i="1"/>
  <c r="AA42" i="1"/>
  <c r="Z42" i="1"/>
  <c r="Y42" i="1"/>
  <c r="AA41" i="1"/>
  <c r="Z41" i="1"/>
  <c r="Y41" i="1"/>
  <c r="AA40" i="1"/>
  <c r="Z40" i="1"/>
  <c r="Y40" i="1"/>
  <c r="AA39" i="1"/>
  <c r="Z39" i="1"/>
  <c r="Y39" i="1"/>
  <c r="AA38" i="1"/>
  <c r="Z38" i="1"/>
  <c r="Y38" i="1"/>
  <c r="AA37" i="1"/>
  <c r="Z37" i="1"/>
  <c r="Y37" i="1"/>
  <c r="AA36" i="1"/>
  <c r="Z36" i="1"/>
  <c r="Y36" i="1"/>
  <c r="AA35" i="1"/>
  <c r="Z35" i="1"/>
  <c r="Y35" i="1"/>
  <c r="AA34" i="1"/>
  <c r="Z34" i="1"/>
  <c r="Y34" i="1"/>
  <c r="AA33" i="1"/>
  <c r="Z33" i="1"/>
  <c r="Y33" i="1"/>
  <c r="AA32" i="1"/>
  <c r="Z32" i="1"/>
  <c r="Y32" i="1"/>
  <c r="AA31" i="1"/>
  <c r="Z31" i="1"/>
  <c r="Y31" i="1"/>
  <c r="AA30" i="1"/>
  <c r="Z30" i="1"/>
  <c r="Y30" i="1"/>
  <c r="AA29" i="1"/>
  <c r="Z29" i="1"/>
  <c r="Y29" i="1"/>
  <c r="AA28" i="1"/>
  <c r="Z28" i="1"/>
  <c r="Y28" i="1"/>
  <c r="AA27" i="1"/>
  <c r="Z27" i="1"/>
  <c r="Y27" i="1"/>
  <c r="AA26" i="1"/>
  <c r="Z26" i="1"/>
  <c r="Y26" i="1"/>
  <c r="AA25" i="1"/>
  <c r="Z25" i="1"/>
  <c r="Y25" i="1"/>
  <c r="AA24" i="1"/>
  <c r="Z24" i="1"/>
  <c r="Y24" i="1"/>
  <c r="AA23" i="1"/>
  <c r="Z23" i="1"/>
  <c r="Y23" i="1"/>
  <c r="AA22" i="1"/>
  <c r="Z22" i="1"/>
  <c r="Y22" i="1"/>
  <c r="AA21" i="1"/>
  <c r="Z21" i="1"/>
  <c r="Y21" i="1"/>
  <c r="AA20" i="1"/>
  <c r="Z20" i="1"/>
  <c r="Y20" i="1"/>
  <c r="AA19" i="1"/>
  <c r="Z19" i="1"/>
  <c r="Y19" i="1"/>
  <c r="AA18" i="1"/>
  <c r="Z18" i="1"/>
  <c r="Y18" i="1"/>
  <c r="AA17" i="1"/>
  <c r="Z17" i="1"/>
  <c r="Y17" i="1"/>
  <c r="AA16" i="1"/>
  <c r="Z16" i="1"/>
  <c r="Y16" i="1"/>
  <c r="AA15" i="1"/>
  <c r="Z15" i="1"/>
  <c r="Y15" i="1"/>
  <c r="AA14" i="1"/>
  <c r="Z14" i="1"/>
  <c r="Y14" i="1"/>
  <c r="AA13" i="1"/>
  <c r="Z13" i="1"/>
  <c r="Y13" i="1"/>
  <c r="AA12" i="1"/>
  <c r="Z12" i="1"/>
  <c r="Y12" i="1"/>
  <c r="AA11" i="1"/>
  <c r="Z11" i="1"/>
  <c r="Y11" i="1"/>
  <c r="AA10" i="1"/>
  <c r="Z10" i="1"/>
  <c r="Y10" i="1"/>
  <c r="AA9" i="1"/>
  <c r="Z9" i="1"/>
  <c r="Y9" i="1"/>
  <c r="AA7" i="1"/>
  <c r="Z7" i="1"/>
  <c r="Y7" i="1"/>
  <c r="AA6" i="1"/>
  <c r="Z6" i="1"/>
  <c r="Y6" i="1"/>
  <c r="AA5" i="1"/>
  <c r="Z5" i="1"/>
  <c r="Y5" i="1"/>
  <c r="AA4" i="1"/>
  <c r="Z4" i="1"/>
  <c r="Y4" i="1"/>
  <c r="AA3" i="1"/>
  <c r="Z3" i="1"/>
  <c r="Y3" i="1"/>
</calcChain>
</file>

<file path=xl/sharedStrings.xml><?xml version="1.0" encoding="utf-8"?>
<sst xmlns="http://schemas.openxmlformats.org/spreadsheetml/2006/main" count="225" uniqueCount="49">
  <si>
    <t>Site</t>
  </si>
  <si>
    <t>Hole</t>
  </si>
  <si>
    <t>Core</t>
  </si>
  <si>
    <t>Section</t>
  </si>
  <si>
    <t>Interval (cm)</t>
  </si>
  <si>
    <t>Depth (mbsf)</t>
  </si>
  <si>
    <r>
      <t>Depth (rmcd)</t>
    </r>
    <r>
      <rPr>
        <b/>
        <vertAlign val="superscript"/>
        <sz val="12"/>
        <color theme="1"/>
        <rFont val="Calibri"/>
        <family val="2"/>
      </rPr>
      <t>1</t>
    </r>
  </si>
  <si>
    <r>
      <t>Age (ka)</t>
    </r>
    <r>
      <rPr>
        <b/>
        <vertAlign val="superscript"/>
        <sz val="12"/>
        <color theme="1"/>
        <rFont val="Calibri"/>
        <family val="2"/>
      </rPr>
      <t>1</t>
    </r>
  </si>
  <si>
    <r>
      <t>MEAN (</t>
    </r>
    <r>
      <rPr>
        <b/>
        <sz val="11"/>
        <color theme="1"/>
        <rFont val="Arial"/>
        <family val="2"/>
      </rPr>
      <t>µ</t>
    </r>
    <r>
      <rPr>
        <b/>
        <sz val="11"/>
        <color theme="1"/>
        <rFont val="Calibri"/>
        <family val="2"/>
      </rPr>
      <t>m)</t>
    </r>
  </si>
  <si>
    <t>SORTING (µm)</t>
  </si>
  <si>
    <t>D90 (µm)</t>
  </si>
  <si>
    <t>% SAND:</t>
  </si>
  <si>
    <t>% MUD:</t>
  </si>
  <si>
    <t>% V COARSE SAND:</t>
  </si>
  <si>
    <t>% COARSE SAND:</t>
  </si>
  <si>
    <t>% MEDIUM SAND:</t>
  </si>
  <si>
    <t>% FINE SAND:</t>
  </si>
  <si>
    <t>% V FINE SAND:</t>
  </si>
  <si>
    <t>% V COARSE SILT:</t>
  </si>
  <si>
    <t>% COARSE SILT:</t>
  </si>
  <si>
    <t>% MEDIUM SILT:</t>
  </si>
  <si>
    <t>% FINE SILT:</t>
  </si>
  <si>
    <t>% V FINE SILT:</t>
  </si>
  <si>
    <t>% CLAY:</t>
  </si>
  <si>
    <t>Clay (%)</t>
  </si>
  <si>
    <t>Silt (%)</t>
  </si>
  <si>
    <t>Sand(%)</t>
  </si>
  <si>
    <t>U1307</t>
  </si>
  <si>
    <t>B</t>
  </si>
  <si>
    <t>130-132</t>
  </si>
  <si>
    <t>n.a.</t>
  </si>
  <si>
    <t>30-32</t>
  </si>
  <si>
    <t>80-82</t>
  </si>
  <si>
    <t>10-12</t>
  </si>
  <si>
    <t>64-66</t>
  </si>
  <si>
    <t>128-130</t>
  </si>
  <si>
    <t>13-15</t>
  </si>
  <si>
    <t>45.5-47.5</t>
  </si>
  <si>
    <t>47-49</t>
  </si>
  <si>
    <t>92.5-94.5</t>
  </si>
  <si>
    <t>62-64</t>
  </si>
  <si>
    <t>113-115</t>
  </si>
  <si>
    <t>5-7</t>
  </si>
  <si>
    <t>55-57</t>
  </si>
  <si>
    <t>50-52</t>
  </si>
  <si>
    <t>A</t>
  </si>
  <si>
    <t>20-22</t>
  </si>
  <si>
    <t>70-72</t>
  </si>
  <si>
    <r>
      <t>1</t>
    </r>
    <r>
      <rPr>
        <sz val="12"/>
        <color theme="1"/>
        <rFont val="Calibri"/>
        <family val="2"/>
      </rPr>
      <t>Blake-Mizen et al. (2019)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</si>
</sst>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C]General"/>
    <numFmt numFmtId="165" formatCode="0.0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2"/>
      <color theme="1"/>
      <name val="Calibri (Body)"/>
    </font>
    <font>
      <sz val="12"/>
      <color theme="1"/>
      <name val="Calibri"/>
      <family val="2"/>
    </font>
    <font>
      <u/>
      <sz val="12"/>
      <color theme="10"/>
      <name val="Aptos Narrow"/>
      <family val="2"/>
      <scheme val="minor"/>
    </font>
    <font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right"/>
    </xf>
    <xf numFmtId="164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164" fontId="9" fillId="0" borderId="0" xfId="1" applyFont="1" applyAlignment="1">
      <alignment horizontal="right" vertical="center"/>
    </xf>
    <xf numFmtId="164" fontId="1" fillId="0" borderId="0" xfId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4" xfId="0" applyNumberForma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/>
    </xf>
    <xf numFmtId="0" fontId="1" fillId="0" borderId="0" xfId="2" applyFont="1" applyFill="1" applyAlignment="1">
      <alignment horizontal="right"/>
    </xf>
    <xf numFmtId="164" fontId="8" fillId="0" borderId="0" xfId="1" applyFont="1" applyAlignment="1">
      <alignment horizontal="right" vertical="center"/>
    </xf>
    <xf numFmtId="165" fontId="0" fillId="0" borderId="6" xfId="0" applyNumberFormat="1" applyBorder="1" applyAlignment="1">
      <alignment horizontal="right" vertical="center"/>
    </xf>
    <xf numFmtId="165" fontId="0" fillId="0" borderId="7" xfId="0" applyNumberFormat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0" fontId="11" fillId="0" borderId="0" xfId="0" applyFont="1"/>
  </cellXfs>
  <cellStyles count="3">
    <cellStyle name="Excel Built-in Normal" xfId="1" xr:uid="{FAD726EC-2D2D-E64B-8E51-7A9115624A29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AD87-5D78-9945-A3CF-7F87AD71EC32}">
  <dimension ref="A1:AA58"/>
  <sheetViews>
    <sheetView tabSelected="1" topLeftCell="A27" workbookViewId="0">
      <selection activeCell="A57" sqref="A57:A58"/>
    </sheetView>
  </sheetViews>
  <sheetFormatPr baseColWidth="10" defaultRowHeight="16" x14ac:dyDescent="0.2"/>
  <sheetData>
    <row r="1" spans="1:27" ht="19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6" t="s">
        <v>25</v>
      </c>
      <c r="AA1" s="7" t="s">
        <v>26</v>
      </c>
    </row>
    <row r="2" spans="1:27" x14ac:dyDescent="0.2">
      <c r="A2" s="8" t="s">
        <v>27</v>
      </c>
      <c r="B2" s="9" t="s">
        <v>28</v>
      </c>
      <c r="C2" s="10">
        <v>15</v>
      </c>
      <c r="D2" s="10">
        <v>4</v>
      </c>
      <c r="E2" s="11" t="s">
        <v>29</v>
      </c>
      <c r="F2" s="12">
        <v>134.1</v>
      </c>
      <c r="G2" s="13">
        <v>143.41</v>
      </c>
      <c r="H2" s="14">
        <v>2995.9</v>
      </c>
      <c r="I2" s="15" t="s">
        <v>30</v>
      </c>
      <c r="J2" s="15" t="s">
        <v>30</v>
      </c>
      <c r="K2" s="15" t="s">
        <v>30</v>
      </c>
      <c r="L2" s="15" t="s">
        <v>30</v>
      </c>
      <c r="M2" s="15" t="s">
        <v>30</v>
      </c>
      <c r="N2" s="15" t="s">
        <v>30</v>
      </c>
      <c r="O2" s="15" t="s">
        <v>30</v>
      </c>
      <c r="P2" s="15" t="s">
        <v>30</v>
      </c>
      <c r="Q2" s="15" t="s">
        <v>30</v>
      </c>
      <c r="R2" s="15" t="s">
        <v>30</v>
      </c>
      <c r="S2" s="15" t="s">
        <v>30</v>
      </c>
      <c r="T2" s="15" t="s">
        <v>30</v>
      </c>
      <c r="U2" s="15" t="s">
        <v>30</v>
      </c>
      <c r="V2" s="15" t="s">
        <v>30</v>
      </c>
      <c r="W2" s="15" t="s">
        <v>30</v>
      </c>
      <c r="X2" s="15" t="s">
        <v>30</v>
      </c>
      <c r="Y2" s="16" t="s">
        <v>30</v>
      </c>
      <c r="Z2" s="15" t="s">
        <v>30</v>
      </c>
      <c r="AA2" s="17" t="s">
        <v>30</v>
      </c>
    </row>
    <row r="3" spans="1:27" x14ac:dyDescent="0.2">
      <c r="A3" s="8" t="s">
        <v>27</v>
      </c>
      <c r="B3" s="15" t="s">
        <v>28</v>
      </c>
      <c r="C3" s="15">
        <v>15</v>
      </c>
      <c r="D3" s="15">
        <v>5</v>
      </c>
      <c r="E3" s="11" t="s">
        <v>31</v>
      </c>
      <c r="F3" s="12">
        <v>134.6</v>
      </c>
      <c r="G3" s="13">
        <v>144.24</v>
      </c>
      <c r="H3" s="14">
        <v>3003.7</v>
      </c>
      <c r="I3" s="18">
        <v>12.302560317234301</v>
      </c>
      <c r="J3" s="18">
        <v>3.37172851338932</v>
      </c>
      <c r="K3" s="18">
        <v>50.302315362981702</v>
      </c>
      <c r="L3" s="18">
        <v>6.1541957683510002</v>
      </c>
      <c r="M3" s="18">
        <v>93.845804231648998</v>
      </c>
      <c r="N3" s="18">
        <v>0</v>
      </c>
      <c r="O3" s="18">
        <v>0</v>
      </c>
      <c r="P3" s="18">
        <v>0.227192199396161</v>
      </c>
      <c r="Q3" s="18">
        <v>0.79652576013188803</v>
      </c>
      <c r="R3" s="18">
        <v>5.1304778088229499</v>
      </c>
      <c r="S3" s="18">
        <v>16.875413788019401</v>
      </c>
      <c r="T3" s="18">
        <v>23.379067537138301</v>
      </c>
      <c r="U3" s="18">
        <v>19.7758649527774</v>
      </c>
      <c r="V3" s="18">
        <v>15.3192473461131</v>
      </c>
      <c r="W3" s="18">
        <v>10.2083205003416</v>
      </c>
      <c r="X3" s="18">
        <v>8.2878901072592601</v>
      </c>
      <c r="Y3" s="19">
        <f>X3</f>
        <v>8.2878901072592601</v>
      </c>
      <c r="Z3" s="14">
        <f>SUM(S3:W3)</f>
        <v>85.557914124389796</v>
      </c>
      <c r="AA3" s="20">
        <f>SUM(N3:R3)</f>
        <v>6.1541957683509985</v>
      </c>
    </row>
    <row r="4" spans="1:27" x14ac:dyDescent="0.2">
      <c r="A4" s="8" t="s">
        <v>27</v>
      </c>
      <c r="B4" s="9" t="s">
        <v>28</v>
      </c>
      <c r="C4" s="10">
        <v>15</v>
      </c>
      <c r="D4" s="10">
        <v>5</v>
      </c>
      <c r="E4" s="11" t="s">
        <v>32</v>
      </c>
      <c r="F4" s="12">
        <v>135.1</v>
      </c>
      <c r="G4" s="13">
        <v>145.07</v>
      </c>
      <c r="H4" s="14">
        <v>3009.3</v>
      </c>
      <c r="I4" s="14">
        <v>15.9528080606137</v>
      </c>
      <c r="J4" s="14">
        <v>3.6275834809723202</v>
      </c>
      <c r="K4" s="14">
        <v>69.886313452486505</v>
      </c>
      <c r="L4" s="21">
        <v>12.292283411166601</v>
      </c>
      <c r="M4" s="21">
        <v>87.707716588833392</v>
      </c>
      <c r="N4" s="13">
        <v>0</v>
      </c>
      <c r="O4" s="14">
        <v>0</v>
      </c>
      <c r="P4" s="14">
        <v>0.89941433665083492</v>
      </c>
      <c r="Q4" s="14">
        <v>2.5840591845076499</v>
      </c>
      <c r="R4" s="14">
        <v>8.80880989000811</v>
      </c>
      <c r="S4" s="14">
        <v>20.923531226461101</v>
      </c>
      <c r="T4" s="14">
        <v>22.101797130421598</v>
      </c>
      <c r="U4" s="14">
        <v>16.410703334647</v>
      </c>
      <c r="V4" s="14">
        <v>12.7047731174203</v>
      </c>
      <c r="W4" s="14">
        <v>8.5224989688709805</v>
      </c>
      <c r="X4" s="14">
        <v>7.0444128110124291</v>
      </c>
      <c r="Y4" s="19">
        <f t="shared" ref="Y4:Y5" si="0">X4</f>
        <v>7.0444128110124291</v>
      </c>
      <c r="Z4" s="14">
        <f t="shared" ref="Z4:Z54" si="1">SUM(S4:W4)</f>
        <v>80.663303777820971</v>
      </c>
      <c r="AA4" s="20">
        <f t="shared" ref="AA4:AA54" si="2">SUM(N4:R4)</f>
        <v>12.292283411166595</v>
      </c>
    </row>
    <row r="5" spans="1:27" x14ac:dyDescent="0.2">
      <c r="A5" s="8" t="s">
        <v>27</v>
      </c>
      <c r="B5" s="15" t="s">
        <v>28</v>
      </c>
      <c r="C5" s="15">
        <v>15</v>
      </c>
      <c r="D5" s="15">
        <v>5</v>
      </c>
      <c r="E5" s="11" t="s">
        <v>29</v>
      </c>
      <c r="F5" s="12">
        <v>135.6</v>
      </c>
      <c r="G5" s="13">
        <v>145.91</v>
      </c>
      <c r="H5" s="14">
        <v>3015</v>
      </c>
      <c r="I5" s="18">
        <v>24.555058834135401</v>
      </c>
      <c r="J5" s="18">
        <v>3.4033666479349098</v>
      </c>
      <c r="K5" s="18">
        <v>89.711288180371994</v>
      </c>
      <c r="L5" s="18">
        <v>23.706875591953001</v>
      </c>
      <c r="M5" s="18">
        <v>76.293124408046992</v>
      </c>
      <c r="N5" s="18">
        <v>0</v>
      </c>
      <c r="O5" s="18">
        <v>0</v>
      </c>
      <c r="P5" s="18">
        <v>0</v>
      </c>
      <c r="Q5" s="18">
        <v>2.3055689711532898</v>
      </c>
      <c r="R5" s="18">
        <v>21.401306620799701</v>
      </c>
      <c r="S5" s="18">
        <v>27.205464076661002</v>
      </c>
      <c r="T5" s="18">
        <v>17.275501265741699</v>
      </c>
      <c r="U5" s="18">
        <v>12.1724797369667</v>
      </c>
      <c r="V5" s="18">
        <v>9.2102684776045898</v>
      </c>
      <c r="W5" s="18">
        <v>5.9231261597318401</v>
      </c>
      <c r="X5" s="18">
        <v>4.5062846913412198</v>
      </c>
      <c r="Y5" s="19">
        <f t="shared" si="0"/>
        <v>4.5062846913412198</v>
      </c>
      <c r="Z5" s="14">
        <f t="shared" si="1"/>
        <v>71.786839716705828</v>
      </c>
      <c r="AA5" s="20">
        <f t="shared" si="2"/>
        <v>23.70687559195299</v>
      </c>
    </row>
    <row r="6" spans="1:27" x14ac:dyDescent="0.2">
      <c r="A6" s="8" t="s">
        <v>27</v>
      </c>
      <c r="B6" s="9" t="s">
        <v>28</v>
      </c>
      <c r="C6" s="10">
        <v>15</v>
      </c>
      <c r="D6" s="10">
        <v>6</v>
      </c>
      <c r="E6" s="11" t="s">
        <v>33</v>
      </c>
      <c r="F6" s="12">
        <v>135.9</v>
      </c>
      <c r="G6" s="13">
        <v>146.41</v>
      </c>
      <c r="H6" s="14">
        <v>3018.4</v>
      </c>
      <c r="I6" s="14">
        <v>33.455645611744501</v>
      </c>
      <c r="J6" s="14">
        <v>3.3522321388743501</v>
      </c>
      <c r="K6" s="14">
        <v>108.546454322692</v>
      </c>
      <c r="L6" s="21">
        <v>37.679503086989101</v>
      </c>
      <c r="M6" s="21">
        <v>62.320496913010906</v>
      </c>
      <c r="N6" s="13">
        <v>0</v>
      </c>
      <c r="O6" s="14">
        <v>0</v>
      </c>
      <c r="P6" s="14">
        <v>0</v>
      </c>
      <c r="Q6" s="14">
        <v>5.5144289096018397</v>
      </c>
      <c r="R6" s="14">
        <v>32.165074177387297</v>
      </c>
      <c r="S6" s="14">
        <v>26.664624668382299</v>
      </c>
      <c r="T6" s="14">
        <v>11.343583827216399</v>
      </c>
      <c r="U6" s="14">
        <v>8.8465720060287794</v>
      </c>
      <c r="V6" s="14">
        <v>7.0755632022656805</v>
      </c>
      <c r="W6" s="14">
        <v>4.7789023570453999</v>
      </c>
      <c r="X6" s="14">
        <v>3.6112508520722999</v>
      </c>
      <c r="Y6" s="19">
        <f>X6</f>
        <v>3.6112508520722999</v>
      </c>
      <c r="Z6" s="14">
        <f t="shared" si="1"/>
        <v>58.709246060938554</v>
      </c>
      <c r="AA6" s="20">
        <f t="shared" si="2"/>
        <v>37.679503086989136</v>
      </c>
    </row>
    <row r="7" spans="1:27" x14ac:dyDescent="0.2">
      <c r="A7" s="8" t="s">
        <v>27</v>
      </c>
      <c r="B7" s="9" t="s">
        <v>28</v>
      </c>
      <c r="C7" s="10">
        <v>15</v>
      </c>
      <c r="D7" s="10">
        <v>6</v>
      </c>
      <c r="E7" s="11" t="s">
        <v>34</v>
      </c>
      <c r="F7" s="12">
        <v>136.4</v>
      </c>
      <c r="G7" s="13">
        <v>147.31</v>
      </c>
      <c r="H7" s="14">
        <v>3024.5</v>
      </c>
      <c r="I7" s="14">
        <v>11.473596516455</v>
      </c>
      <c r="J7" s="14">
        <v>3.8027775668046799</v>
      </c>
      <c r="K7" s="14">
        <v>61.949820001035803</v>
      </c>
      <c r="L7" s="21">
        <v>9.8653284545856508</v>
      </c>
      <c r="M7" s="21">
        <v>90.134671545414307</v>
      </c>
      <c r="N7" s="13">
        <v>0</v>
      </c>
      <c r="O7" s="14">
        <v>0</v>
      </c>
      <c r="P7" s="14">
        <v>0</v>
      </c>
      <c r="Q7" s="14">
        <v>2.1176682000234996</v>
      </c>
      <c r="R7" s="14">
        <v>7.7476602545621498</v>
      </c>
      <c r="S7" s="14">
        <v>13.8664488940514</v>
      </c>
      <c r="T7" s="14">
        <v>18.452152803882498</v>
      </c>
      <c r="U7" s="14">
        <v>18.502179606349799</v>
      </c>
      <c r="V7" s="14">
        <v>17.397145232076099</v>
      </c>
      <c r="W7" s="14">
        <v>12.5728141525354</v>
      </c>
      <c r="X7" s="14">
        <v>9.3439308565191794</v>
      </c>
      <c r="Y7" s="19">
        <f>X7</f>
        <v>9.3439308565191794</v>
      </c>
      <c r="Z7" s="14">
        <f t="shared" si="1"/>
        <v>80.790740688895198</v>
      </c>
      <c r="AA7" s="20">
        <f t="shared" si="2"/>
        <v>9.865328454585649</v>
      </c>
    </row>
    <row r="8" spans="1:27" x14ac:dyDescent="0.2">
      <c r="A8" s="8" t="s">
        <v>27</v>
      </c>
      <c r="B8" s="9" t="s">
        <v>28</v>
      </c>
      <c r="C8" s="10">
        <v>15</v>
      </c>
      <c r="D8" s="10">
        <v>6</v>
      </c>
      <c r="E8" s="11" t="s">
        <v>35</v>
      </c>
      <c r="F8" s="12">
        <v>137.08000000000001</v>
      </c>
      <c r="G8" s="13">
        <v>148.38</v>
      </c>
      <c r="H8" s="14">
        <v>3033.1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6" t="s">
        <v>30</v>
      </c>
      <c r="Z8" s="14" t="s">
        <v>30</v>
      </c>
      <c r="AA8" s="20" t="s">
        <v>30</v>
      </c>
    </row>
    <row r="9" spans="1:27" x14ac:dyDescent="0.2">
      <c r="A9" s="8" t="s">
        <v>27</v>
      </c>
      <c r="B9" s="9" t="s">
        <v>28</v>
      </c>
      <c r="C9" s="10">
        <v>15</v>
      </c>
      <c r="D9" s="10">
        <v>7</v>
      </c>
      <c r="E9" s="11" t="s">
        <v>36</v>
      </c>
      <c r="F9" s="12">
        <v>137.41999999999999</v>
      </c>
      <c r="G9" s="13">
        <v>148.94999999999999</v>
      </c>
      <c r="H9" s="14">
        <v>3038.8</v>
      </c>
      <c r="I9" s="14">
        <v>12.7619921628275</v>
      </c>
      <c r="J9" s="14">
        <v>3.7884741043167498</v>
      </c>
      <c r="K9" s="14">
        <v>67.542973862690005</v>
      </c>
      <c r="L9" s="21">
        <v>11.305785337968501</v>
      </c>
      <c r="M9" s="21">
        <v>88.694214662031499</v>
      </c>
      <c r="N9" s="13">
        <v>0</v>
      </c>
      <c r="O9" s="14">
        <v>0</v>
      </c>
      <c r="P9" s="14">
        <v>0</v>
      </c>
      <c r="Q9" s="14">
        <v>2.3795632915563001</v>
      </c>
      <c r="R9" s="14">
        <v>8.9262220464121604</v>
      </c>
      <c r="S9" s="14">
        <v>15.2605196040869</v>
      </c>
      <c r="T9" s="14">
        <v>19.2659568476179</v>
      </c>
      <c r="U9" s="14">
        <v>18.060489730051099</v>
      </c>
      <c r="V9" s="14">
        <v>16.167729750992798</v>
      </c>
      <c r="W9" s="14">
        <v>11.509971563795899</v>
      </c>
      <c r="X9" s="14">
        <v>8.4295471654868201</v>
      </c>
      <c r="Y9" s="19">
        <f t="shared" ref="Y9:Y20" si="3">X9</f>
        <v>8.4295471654868201</v>
      </c>
      <c r="Z9" s="14">
        <f t="shared" si="1"/>
        <v>80.26466749654459</v>
      </c>
      <c r="AA9" s="20">
        <f t="shared" si="2"/>
        <v>11.305785337968461</v>
      </c>
    </row>
    <row r="10" spans="1:27" x14ac:dyDescent="0.2">
      <c r="A10" s="8" t="s">
        <v>27</v>
      </c>
      <c r="B10" s="15" t="s">
        <v>28</v>
      </c>
      <c r="C10" s="15">
        <v>15</v>
      </c>
      <c r="D10" s="15">
        <v>7</v>
      </c>
      <c r="E10" s="11" t="s">
        <v>37</v>
      </c>
      <c r="F10" s="12">
        <v>137.75</v>
      </c>
      <c r="G10" s="13">
        <v>149.5</v>
      </c>
      <c r="H10" s="14">
        <v>3044.3</v>
      </c>
      <c r="I10" s="18">
        <v>11.1635020768744</v>
      </c>
      <c r="J10" s="18">
        <v>3.78340575984969</v>
      </c>
      <c r="K10" s="18">
        <v>57.5826434427034</v>
      </c>
      <c r="L10" s="18">
        <v>8.8146224180432906</v>
      </c>
      <c r="M10" s="18">
        <v>91.185377581956701</v>
      </c>
      <c r="N10" s="18">
        <v>0</v>
      </c>
      <c r="O10" s="18">
        <v>0</v>
      </c>
      <c r="P10" s="18">
        <v>7.3900587285524511E-2</v>
      </c>
      <c r="Q10" s="18">
        <v>2.2013546603329499</v>
      </c>
      <c r="R10" s="18">
        <v>6.5393671704248106</v>
      </c>
      <c r="S10" s="18">
        <v>13.813466955993499</v>
      </c>
      <c r="T10" s="18">
        <v>19.0552054553924</v>
      </c>
      <c r="U10" s="18">
        <v>18.9823201640924</v>
      </c>
      <c r="V10" s="18">
        <v>17.337810780111401</v>
      </c>
      <c r="W10" s="18">
        <v>12.277962702189001</v>
      </c>
      <c r="X10" s="18">
        <v>9.7186115241779998</v>
      </c>
      <c r="Y10" s="19">
        <f t="shared" si="3"/>
        <v>9.7186115241779998</v>
      </c>
      <c r="Z10" s="14">
        <f t="shared" si="1"/>
        <v>81.466766057778699</v>
      </c>
      <c r="AA10" s="20">
        <f t="shared" si="2"/>
        <v>8.8146224180432853</v>
      </c>
    </row>
    <row r="11" spans="1:27" x14ac:dyDescent="0.2">
      <c r="A11" s="8" t="s">
        <v>27</v>
      </c>
      <c r="B11" s="9" t="s">
        <v>28</v>
      </c>
      <c r="C11" s="10">
        <v>16</v>
      </c>
      <c r="D11" s="10">
        <v>1</v>
      </c>
      <c r="E11" s="11" t="s">
        <v>38</v>
      </c>
      <c r="F11" s="12">
        <v>138.26</v>
      </c>
      <c r="G11" s="13">
        <v>150.04</v>
      </c>
      <c r="H11" s="14">
        <v>3049.7</v>
      </c>
      <c r="I11" s="14">
        <v>10.5724505505528</v>
      </c>
      <c r="J11" s="14">
        <v>3.2947905464203999</v>
      </c>
      <c r="K11" s="14">
        <v>41.408477869290699</v>
      </c>
      <c r="L11" s="21">
        <v>3.2824871844372097</v>
      </c>
      <c r="M11" s="21">
        <v>96.717512815562799</v>
      </c>
      <c r="N11" s="13">
        <v>0</v>
      </c>
      <c r="O11" s="14">
        <v>0</v>
      </c>
      <c r="P11" s="14">
        <v>0</v>
      </c>
      <c r="Q11" s="14">
        <v>1.06113192797712E-2</v>
      </c>
      <c r="R11" s="14">
        <v>3.27187586515744</v>
      </c>
      <c r="S11" s="14">
        <v>14.122354249835601</v>
      </c>
      <c r="T11" s="14">
        <v>23.689288919067199</v>
      </c>
      <c r="U11" s="14">
        <v>21.410808028846301</v>
      </c>
      <c r="V11" s="14">
        <v>16.685561932740999</v>
      </c>
      <c r="W11" s="14">
        <v>11.301634828174601</v>
      </c>
      <c r="X11" s="14">
        <v>9.5078648568981201</v>
      </c>
      <c r="Y11" s="19">
        <f t="shared" si="3"/>
        <v>9.5078648568981201</v>
      </c>
      <c r="Z11" s="14">
        <f t="shared" si="1"/>
        <v>87.209647958664689</v>
      </c>
      <c r="AA11" s="20">
        <f t="shared" si="2"/>
        <v>3.282487184437211</v>
      </c>
    </row>
    <row r="12" spans="1:27" x14ac:dyDescent="0.2">
      <c r="A12" s="8" t="s">
        <v>27</v>
      </c>
      <c r="B12" s="15" t="s">
        <v>28</v>
      </c>
      <c r="C12" s="15">
        <v>16</v>
      </c>
      <c r="D12" s="15">
        <v>1</v>
      </c>
      <c r="E12" s="11" t="s">
        <v>39</v>
      </c>
      <c r="F12" s="12">
        <v>138.72</v>
      </c>
      <c r="G12" s="13">
        <v>150.51</v>
      </c>
      <c r="H12" s="14">
        <v>3054.4</v>
      </c>
      <c r="I12" s="18">
        <v>15.761973863762</v>
      </c>
      <c r="J12" s="18">
        <v>3.41369342981297</v>
      </c>
      <c r="K12" s="18">
        <v>64.081368514998601</v>
      </c>
      <c r="L12" s="18">
        <v>10.6042231659761</v>
      </c>
      <c r="M12" s="18">
        <v>89.395776834023906</v>
      </c>
      <c r="N12" s="18">
        <v>0</v>
      </c>
      <c r="O12" s="18">
        <v>0</v>
      </c>
      <c r="P12" s="18">
        <v>0</v>
      </c>
      <c r="Q12" s="18">
        <v>0.83304186961940496</v>
      </c>
      <c r="R12" s="18">
        <v>9.7711812963566906</v>
      </c>
      <c r="S12" s="18">
        <v>22.059685818532699</v>
      </c>
      <c r="T12" s="18">
        <v>22.424456569821498</v>
      </c>
      <c r="U12" s="18">
        <v>16.6451065548206</v>
      </c>
      <c r="V12" s="18">
        <v>13.0549904561798</v>
      </c>
      <c r="W12" s="18">
        <v>8.6954243033962495</v>
      </c>
      <c r="X12" s="18">
        <v>6.51611313127313</v>
      </c>
      <c r="Y12" s="19">
        <f t="shared" si="3"/>
        <v>6.51611313127313</v>
      </c>
      <c r="Z12" s="14">
        <f t="shared" si="1"/>
        <v>82.879663702750847</v>
      </c>
      <c r="AA12" s="20">
        <f t="shared" si="2"/>
        <v>10.604223165976096</v>
      </c>
    </row>
    <row r="13" spans="1:27" x14ac:dyDescent="0.2">
      <c r="A13" s="8" t="s">
        <v>27</v>
      </c>
      <c r="B13" s="9" t="s">
        <v>28</v>
      </c>
      <c r="C13" s="10">
        <v>16</v>
      </c>
      <c r="D13" s="10">
        <v>1</v>
      </c>
      <c r="E13" s="11" t="s">
        <v>29</v>
      </c>
      <c r="F13" s="12">
        <v>139.1</v>
      </c>
      <c r="G13" s="13">
        <v>150.88</v>
      </c>
      <c r="H13" s="14">
        <v>3058.1</v>
      </c>
      <c r="I13" s="14">
        <v>21.229866901499999</v>
      </c>
      <c r="J13" s="14">
        <v>3.5112179156996501</v>
      </c>
      <c r="K13" s="14">
        <v>87.650531163545295</v>
      </c>
      <c r="L13" s="21">
        <v>20.747797934957298</v>
      </c>
      <c r="M13" s="21">
        <v>79.252202065042795</v>
      </c>
      <c r="N13" s="13">
        <v>0</v>
      </c>
      <c r="O13" s="14">
        <v>0</v>
      </c>
      <c r="P13" s="14">
        <v>0</v>
      </c>
      <c r="Q13" s="14">
        <v>2.6945811340185699</v>
      </c>
      <c r="R13" s="14">
        <v>18.053216800938703</v>
      </c>
      <c r="S13" s="14">
        <v>24.036849820079102</v>
      </c>
      <c r="T13" s="14">
        <v>18.054367035518602</v>
      </c>
      <c r="U13" s="14">
        <v>13.621609431301501</v>
      </c>
      <c r="V13" s="14">
        <v>11.5795904886188</v>
      </c>
      <c r="W13" s="14">
        <v>7.8058097669068998</v>
      </c>
      <c r="X13" s="14">
        <v>4.1539755226178103</v>
      </c>
      <c r="Y13" s="19">
        <f t="shared" si="3"/>
        <v>4.1539755226178103</v>
      </c>
      <c r="Z13" s="14">
        <f t="shared" si="1"/>
        <v>75.098226542424911</v>
      </c>
      <c r="AA13" s="20">
        <f t="shared" si="2"/>
        <v>20.747797934957273</v>
      </c>
    </row>
    <row r="14" spans="1:27" x14ac:dyDescent="0.2">
      <c r="A14" s="8" t="s">
        <v>27</v>
      </c>
      <c r="B14" s="9" t="s">
        <v>28</v>
      </c>
      <c r="C14" s="10">
        <v>16</v>
      </c>
      <c r="D14" s="10">
        <v>2</v>
      </c>
      <c r="E14" s="11" t="s">
        <v>40</v>
      </c>
      <c r="F14" s="12">
        <v>139.91</v>
      </c>
      <c r="G14" s="13">
        <v>151.69</v>
      </c>
      <c r="H14" s="14">
        <v>3064.8</v>
      </c>
      <c r="I14" s="14">
        <v>22.103731188787101</v>
      </c>
      <c r="J14" s="14">
        <v>3.5122068138287101</v>
      </c>
      <c r="K14" s="14">
        <v>89.158798923515903</v>
      </c>
      <c r="L14" s="21">
        <v>20.761772445460899</v>
      </c>
      <c r="M14" s="21">
        <v>79.238227554539094</v>
      </c>
      <c r="N14" s="13">
        <v>0</v>
      </c>
      <c r="O14" s="14">
        <v>0.37429168994211903</v>
      </c>
      <c r="P14" s="14">
        <v>0.62918530439394393</v>
      </c>
      <c r="Q14" s="14">
        <v>2.8328129476400701</v>
      </c>
      <c r="R14" s="14">
        <v>16.925482503484801</v>
      </c>
      <c r="S14" s="14">
        <v>24.795278622780202</v>
      </c>
      <c r="T14" s="14">
        <v>18.929141258366798</v>
      </c>
      <c r="U14" s="14">
        <v>13.8466781792101</v>
      </c>
      <c r="V14" s="14">
        <v>10.2911059028431</v>
      </c>
      <c r="W14" s="14">
        <v>6.5248372886894499</v>
      </c>
      <c r="X14" s="14">
        <v>4.8511863026494195</v>
      </c>
      <c r="Y14" s="19">
        <f t="shared" si="3"/>
        <v>4.8511863026494195</v>
      </c>
      <c r="Z14" s="14">
        <f t="shared" si="1"/>
        <v>74.387041251889656</v>
      </c>
      <c r="AA14" s="20">
        <f t="shared" si="2"/>
        <v>20.761772445460934</v>
      </c>
    </row>
    <row r="15" spans="1:27" x14ac:dyDescent="0.2">
      <c r="A15" s="8" t="s">
        <v>27</v>
      </c>
      <c r="B15" s="9" t="s">
        <v>28</v>
      </c>
      <c r="C15" s="10">
        <v>16</v>
      </c>
      <c r="D15" s="10">
        <v>2</v>
      </c>
      <c r="E15" s="11" t="s">
        <v>41</v>
      </c>
      <c r="F15" s="12">
        <v>140.43</v>
      </c>
      <c r="G15" s="13">
        <v>152.21</v>
      </c>
      <c r="H15" s="14">
        <v>3068.8</v>
      </c>
      <c r="I15" s="14">
        <v>13.122961243533201</v>
      </c>
      <c r="J15" s="14">
        <v>3.48896079009379</v>
      </c>
      <c r="K15" s="14">
        <v>56.678742414202802</v>
      </c>
      <c r="L15" s="21">
        <v>8.0922186852781692</v>
      </c>
      <c r="M15" s="21">
        <v>91.907781314721802</v>
      </c>
      <c r="N15" s="13">
        <v>0</v>
      </c>
      <c r="O15" s="14">
        <v>0</v>
      </c>
      <c r="P15" s="14">
        <v>0</v>
      </c>
      <c r="Q15" s="14">
        <v>0.91927339841814093</v>
      </c>
      <c r="R15" s="14">
        <v>7.1729452868600303</v>
      </c>
      <c r="S15" s="14">
        <v>18.088752956003201</v>
      </c>
      <c r="T15" s="14">
        <v>22.002460098876799</v>
      </c>
      <c r="U15" s="14">
        <v>18.870121008335001</v>
      </c>
      <c r="V15" s="14">
        <v>14.950270017727199</v>
      </c>
      <c r="W15" s="14">
        <v>9.9007136731639207</v>
      </c>
      <c r="X15" s="14">
        <v>8.0954635606157392</v>
      </c>
      <c r="Y15" s="19">
        <f t="shared" si="3"/>
        <v>8.0954635606157392</v>
      </c>
      <c r="Z15" s="14">
        <f t="shared" si="1"/>
        <v>83.812317754106118</v>
      </c>
      <c r="AA15" s="20">
        <f t="shared" si="2"/>
        <v>8.092218685278171</v>
      </c>
    </row>
    <row r="16" spans="1:27" x14ac:dyDescent="0.2">
      <c r="A16" s="8" t="s">
        <v>27</v>
      </c>
      <c r="B16" s="15" t="s">
        <v>28</v>
      </c>
      <c r="C16" s="15">
        <v>16</v>
      </c>
      <c r="D16" s="15">
        <v>3</v>
      </c>
      <c r="E16" s="11" t="s">
        <v>42</v>
      </c>
      <c r="F16" s="12">
        <v>140.85</v>
      </c>
      <c r="G16" s="13">
        <v>152.63</v>
      </c>
      <c r="H16" s="14">
        <v>3072.1</v>
      </c>
      <c r="I16" s="18">
        <v>14.956151887182701</v>
      </c>
      <c r="J16" s="18">
        <v>3.5194258315134102</v>
      </c>
      <c r="K16" s="18">
        <v>63.503191735239398</v>
      </c>
      <c r="L16" s="18">
        <v>10.3689504856208</v>
      </c>
      <c r="M16" s="18">
        <v>89.6310495143792</v>
      </c>
      <c r="N16" s="18">
        <v>0</v>
      </c>
      <c r="O16" s="18">
        <v>0</v>
      </c>
      <c r="P16" s="18">
        <v>0</v>
      </c>
      <c r="Q16" s="18">
        <v>0.96223504465132792</v>
      </c>
      <c r="R16" s="18">
        <v>9.4067154409694993</v>
      </c>
      <c r="S16" s="18">
        <v>21.065251837278502</v>
      </c>
      <c r="T16" s="18">
        <v>21.783843097599203</v>
      </c>
      <c r="U16" s="18">
        <v>16.783103565734901</v>
      </c>
      <c r="V16" s="18">
        <v>13.5354464045562</v>
      </c>
      <c r="W16" s="18">
        <v>9.1900068644616404</v>
      </c>
      <c r="X16" s="18">
        <v>7.2733977447487206</v>
      </c>
      <c r="Y16" s="19">
        <f t="shared" si="3"/>
        <v>7.2733977447487206</v>
      </c>
      <c r="Z16" s="14">
        <f t="shared" si="1"/>
        <v>82.357651769630436</v>
      </c>
      <c r="AA16" s="20">
        <f t="shared" si="2"/>
        <v>10.368950485620827</v>
      </c>
    </row>
    <row r="17" spans="1:27" x14ac:dyDescent="0.2">
      <c r="A17" s="8" t="s">
        <v>27</v>
      </c>
      <c r="B17" s="9" t="s">
        <v>28</v>
      </c>
      <c r="C17" s="10">
        <v>16</v>
      </c>
      <c r="D17" s="10">
        <v>3</v>
      </c>
      <c r="E17" s="11" t="s">
        <v>32</v>
      </c>
      <c r="F17" s="12">
        <v>141.6</v>
      </c>
      <c r="G17" s="13">
        <v>153.38</v>
      </c>
      <c r="H17" s="14">
        <v>3078</v>
      </c>
      <c r="I17" s="14">
        <v>20.493549752957499</v>
      </c>
      <c r="J17" s="14">
        <v>3.50407447770294</v>
      </c>
      <c r="K17" s="14">
        <v>83.918176793958907</v>
      </c>
      <c r="L17" s="21">
        <v>19.069577445220002</v>
      </c>
      <c r="M17" s="21">
        <v>80.930422554779994</v>
      </c>
      <c r="N17" s="13">
        <v>0</v>
      </c>
      <c r="O17" s="14">
        <v>0</v>
      </c>
      <c r="P17" s="14">
        <v>0</v>
      </c>
      <c r="Q17" s="14">
        <v>2.20886842815582</v>
      </c>
      <c r="R17" s="14">
        <v>16.860709017064199</v>
      </c>
      <c r="S17" s="14">
        <v>23.8667050976923</v>
      </c>
      <c r="T17" s="14">
        <v>19.107223131653701</v>
      </c>
      <c r="U17" s="14">
        <v>14.5742835113849</v>
      </c>
      <c r="V17" s="14">
        <v>11.101848687375499</v>
      </c>
      <c r="W17" s="14">
        <v>7.2550531917270593</v>
      </c>
      <c r="X17" s="14">
        <v>5.0253089349466498</v>
      </c>
      <c r="Y17" s="19">
        <f t="shared" si="3"/>
        <v>5.0253089349466498</v>
      </c>
      <c r="Z17" s="14">
        <f t="shared" si="1"/>
        <v>75.905113619833458</v>
      </c>
      <c r="AA17" s="20">
        <f t="shared" si="2"/>
        <v>19.06957744522002</v>
      </c>
    </row>
    <row r="18" spans="1:27" x14ac:dyDescent="0.2">
      <c r="A18" s="8" t="s">
        <v>27</v>
      </c>
      <c r="B18" s="15" t="s">
        <v>28</v>
      </c>
      <c r="C18" s="15">
        <v>16</v>
      </c>
      <c r="D18" s="15">
        <v>3</v>
      </c>
      <c r="E18" s="11" t="s">
        <v>29</v>
      </c>
      <c r="F18" s="12">
        <v>142.1</v>
      </c>
      <c r="G18" s="13">
        <v>153.88</v>
      </c>
      <c r="H18" s="14">
        <v>3082</v>
      </c>
      <c r="I18" s="18">
        <v>40.1918551659993</v>
      </c>
      <c r="J18" s="18">
        <v>2.9463900090793098</v>
      </c>
      <c r="K18" s="18">
        <v>113.452678438132</v>
      </c>
      <c r="L18" s="18">
        <v>41.340967374279401</v>
      </c>
      <c r="M18" s="18">
        <v>58.659032625720599</v>
      </c>
      <c r="N18" s="18">
        <v>0</v>
      </c>
      <c r="O18" s="18">
        <v>0</v>
      </c>
      <c r="P18" s="18">
        <v>0</v>
      </c>
      <c r="Q18" s="18">
        <v>6.7529892483138605</v>
      </c>
      <c r="R18" s="18">
        <v>34.587978125965599</v>
      </c>
      <c r="S18" s="18">
        <v>28.2711525338039</v>
      </c>
      <c r="T18" s="18">
        <v>11.635300467355201</v>
      </c>
      <c r="U18" s="18">
        <v>7.4603848891304905</v>
      </c>
      <c r="V18" s="18">
        <v>5.31790668226793</v>
      </c>
      <c r="W18" s="18">
        <v>3.4879157631058701</v>
      </c>
      <c r="X18" s="18">
        <v>2.4863722900571501</v>
      </c>
      <c r="Y18" s="19">
        <f t="shared" si="3"/>
        <v>2.4863722900571501</v>
      </c>
      <c r="Z18" s="14">
        <f t="shared" si="1"/>
        <v>56.172660335663387</v>
      </c>
      <c r="AA18" s="20">
        <f t="shared" si="2"/>
        <v>41.340967374279458</v>
      </c>
    </row>
    <row r="19" spans="1:27" x14ac:dyDescent="0.2">
      <c r="A19" s="8" t="s">
        <v>27</v>
      </c>
      <c r="B19" s="15" t="s">
        <v>28</v>
      </c>
      <c r="C19" s="15">
        <v>16</v>
      </c>
      <c r="D19" s="15">
        <v>4</v>
      </c>
      <c r="E19" s="11" t="s">
        <v>31</v>
      </c>
      <c r="F19" s="12">
        <v>142.6</v>
      </c>
      <c r="G19" s="13">
        <v>154.38</v>
      </c>
      <c r="H19" s="14">
        <v>3085.9</v>
      </c>
      <c r="I19" s="18">
        <v>37.4409409159083</v>
      </c>
      <c r="J19" s="18">
        <v>2.8843048947424701</v>
      </c>
      <c r="K19" s="18">
        <v>105.533165545201</v>
      </c>
      <c r="L19" s="18">
        <v>35.861331861476096</v>
      </c>
      <c r="M19" s="18">
        <v>64.138668138523897</v>
      </c>
      <c r="N19" s="18">
        <v>0</v>
      </c>
      <c r="O19" s="18">
        <v>0</v>
      </c>
      <c r="P19" s="18">
        <v>0</v>
      </c>
      <c r="Q19" s="18">
        <v>4.8567254799734805</v>
      </c>
      <c r="R19" s="18">
        <v>31.004606381502597</v>
      </c>
      <c r="S19" s="18">
        <v>30.990657053181902</v>
      </c>
      <c r="T19" s="18">
        <v>13.8020853581093</v>
      </c>
      <c r="U19" s="18">
        <v>8.0054926159245898</v>
      </c>
      <c r="V19" s="18">
        <v>5.34996201558012</v>
      </c>
      <c r="W19" s="18">
        <v>3.2907088258385899</v>
      </c>
      <c r="X19" s="18">
        <v>2.6997622698893298</v>
      </c>
      <c r="Y19" s="19">
        <f t="shared" si="3"/>
        <v>2.6997622698893298</v>
      </c>
      <c r="Z19" s="14">
        <f t="shared" si="1"/>
        <v>61.4389058686345</v>
      </c>
      <c r="AA19" s="20">
        <f t="shared" si="2"/>
        <v>35.861331861476074</v>
      </c>
    </row>
    <row r="20" spans="1:27" x14ac:dyDescent="0.2">
      <c r="A20" s="8" t="s">
        <v>27</v>
      </c>
      <c r="B20" s="9" t="s">
        <v>28</v>
      </c>
      <c r="C20" s="10">
        <v>16</v>
      </c>
      <c r="D20" s="10">
        <v>4</v>
      </c>
      <c r="E20" s="11" t="s">
        <v>32</v>
      </c>
      <c r="F20" s="12">
        <v>143.1</v>
      </c>
      <c r="G20" s="13">
        <v>154.88</v>
      </c>
      <c r="H20" s="14">
        <v>3089.8</v>
      </c>
      <c r="I20" s="14">
        <v>20.593491109468498</v>
      </c>
      <c r="J20" s="14">
        <v>3.21546159667552</v>
      </c>
      <c r="K20" s="14">
        <v>81.036594743175201</v>
      </c>
      <c r="L20" s="21">
        <v>17.244354410303199</v>
      </c>
      <c r="M20" s="21">
        <v>82.755645589696798</v>
      </c>
      <c r="N20" s="13">
        <v>0</v>
      </c>
      <c r="O20" s="14">
        <v>0</v>
      </c>
      <c r="P20" s="14">
        <v>0</v>
      </c>
      <c r="Q20" s="14">
        <v>2.1388218291325201</v>
      </c>
      <c r="R20" s="14">
        <v>15.105532581170699</v>
      </c>
      <c r="S20" s="14">
        <v>22.660105612997999</v>
      </c>
      <c r="T20" s="14">
        <v>21.2230473476857</v>
      </c>
      <c r="U20" s="14">
        <v>17.333986358198299</v>
      </c>
      <c r="V20" s="14">
        <v>11.7337987090123</v>
      </c>
      <c r="W20" s="14">
        <v>6.3476265338892999</v>
      </c>
      <c r="X20" s="14">
        <v>3.4570810279131505</v>
      </c>
      <c r="Y20" s="19">
        <f t="shared" si="3"/>
        <v>3.4570810279131505</v>
      </c>
      <c r="Z20" s="14">
        <f t="shared" si="1"/>
        <v>79.298564561783607</v>
      </c>
      <c r="AA20" s="20">
        <f t="shared" si="2"/>
        <v>17.24435441030322</v>
      </c>
    </row>
    <row r="21" spans="1:27" x14ac:dyDescent="0.2">
      <c r="A21" s="8" t="s">
        <v>27</v>
      </c>
      <c r="B21" s="15" t="s">
        <v>28</v>
      </c>
      <c r="C21" s="15">
        <v>16</v>
      </c>
      <c r="D21" s="15">
        <v>4</v>
      </c>
      <c r="E21" s="11" t="s">
        <v>29</v>
      </c>
      <c r="F21" s="12">
        <v>143.6</v>
      </c>
      <c r="G21" s="13">
        <v>155.38</v>
      </c>
      <c r="H21" s="14">
        <v>3093.8</v>
      </c>
      <c r="I21" s="18">
        <v>23.4922519838432</v>
      </c>
      <c r="J21" s="18">
        <v>3.3352650161195299</v>
      </c>
      <c r="K21" s="18">
        <v>86.740762025362102</v>
      </c>
      <c r="L21" s="18">
        <v>21.390307813941302</v>
      </c>
      <c r="M21" s="18">
        <v>78.609692186058695</v>
      </c>
      <c r="N21" s="18">
        <v>0</v>
      </c>
      <c r="O21" s="18">
        <v>0</v>
      </c>
      <c r="P21" s="18">
        <v>0</v>
      </c>
      <c r="Q21" s="18">
        <v>2.2877720268656501</v>
      </c>
      <c r="R21" s="18">
        <v>19.102535787075599</v>
      </c>
      <c r="S21" s="18">
        <v>26.571101506795504</v>
      </c>
      <c r="T21" s="18">
        <v>18.9226462316104</v>
      </c>
      <c r="U21" s="18">
        <v>13.2477558585548</v>
      </c>
      <c r="V21" s="18">
        <v>9.6891842988314902</v>
      </c>
      <c r="W21" s="18">
        <v>5.9969981457688597</v>
      </c>
      <c r="X21" s="18">
        <v>4.1820061444976107</v>
      </c>
      <c r="Y21" s="19">
        <f>X21</f>
        <v>4.1820061444976107</v>
      </c>
      <c r="Z21" s="14">
        <f t="shared" si="1"/>
        <v>74.427686041561046</v>
      </c>
      <c r="AA21" s="20">
        <f t="shared" si="2"/>
        <v>21.390307813941249</v>
      </c>
    </row>
    <row r="22" spans="1:27" x14ac:dyDescent="0.2">
      <c r="A22" s="8" t="s">
        <v>27</v>
      </c>
      <c r="B22" s="9" t="s">
        <v>28</v>
      </c>
      <c r="C22" s="10">
        <v>16</v>
      </c>
      <c r="D22" s="10">
        <v>5</v>
      </c>
      <c r="E22" s="11" t="s">
        <v>31</v>
      </c>
      <c r="F22" s="12">
        <v>144.1</v>
      </c>
      <c r="G22" s="13">
        <v>155.88</v>
      </c>
      <c r="H22" s="14">
        <v>3099.4</v>
      </c>
      <c r="I22" s="14">
        <v>16.1016667766431</v>
      </c>
      <c r="J22" s="14">
        <v>3.4793335067323601</v>
      </c>
      <c r="K22" s="14">
        <v>65.614880619318299</v>
      </c>
      <c r="L22" s="21">
        <v>11.328956781577499</v>
      </c>
      <c r="M22" s="21">
        <v>88.671043218422497</v>
      </c>
      <c r="N22" s="13">
        <v>0</v>
      </c>
      <c r="O22" s="14">
        <v>0</v>
      </c>
      <c r="P22" s="14">
        <v>0</v>
      </c>
      <c r="Q22" s="14">
        <v>0.35723117546419203</v>
      </c>
      <c r="R22" s="14">
        <v>10.971725606113299</v>
      </c>
      <c r="S22" s="14">
        <v>22.8520169372274</v>
      </c>
      <c r="T22" s="14">
        <v>21.581448981378902</v>
      </c>
      <c r="U22" s="14">
        <v>16.4069701018649</v>
      </c>
      <c r="V22" s="14">
        <v>12.510496308894799</v>
      </c>
      <c r="W22" s="14">
        <v>8.4302897736154403</v>
      </c>
      <c r="X22" s="14">
        <v>6.8898211154410802</v>
      </c>
      <c r="Y22" s="19">
        <f t="shared" ref="Y22:Y24" si="4">X22</f>
        <v>6.8898211154410802</v>
      </c>
      <c r="Z22" s="14">
        <f t="shared" si="1"/>
        <v>81.781222102981445</v>
      </c>
      <c r="AA22" s="20">
        <f t="shared" si="2"/>
        <v>11.328956781577491</v>
      </c>
    </row>
    <row r="23" spans="1:27" x14ac:dyDescent="0.2">
      <c r="A23" s="8" t="s">
        <v>27</v>
      </c>
      <c r="B23" s="9" t="s">
        <v>28</v>
      </c>
      <c r="C23" s="10">
        <v>16</v>
      </c>
      <c r="D23" s="10">
        <v>5</v>
      </c>
      <c r="E23" s="11" t="s">
        <v>32</v>
      </c>
      <c r="F23" s="12">
        <v>144.6</v>
      </c>
      <c r="G23" s="13">
        <v>156.38</v>
      </c>
      <c r="H23" s="14">
        <v>3105.1</v>
      </c>
      <c r="I23" s="14">
        <v>15.3310921690115</v>
      </c>
      <c r="J23" s="14">
        <v>3.30604025325822</v>
      </c>
      <c r="K23" s="14">
        <v>56.094877455425198</v>
      </c>
      <c r="L23" s="21">
        <v>7.3649230280519893</v>
      </c>
      <c r="M23" s="21">
        <v>92.63507697194801</v>
      </c>
      <c r="N23" s="13">
        <v>0</v>
      </c>
      <c r="O23" s="14">
        <v>0</v>
      </c>
      <c r="P23" s="14">
        <v>0</v>
      </c>
      <c r="Q23" s="14">
        <v>0.138872614535449</v>
      </c>
      <c r="R23" s="14">
        <v>7.22605041351654</v>
      </c>
      <c r="S23" s="14">
        <v>23.402928882247501</v>
      </c>
      <c r="T23" s="14">
        <v>25.482716207095002</v>
      </c>
      <c r="U23" s="14">
        <v>16.7852111584474</v>
      </c>
      <c r="V23" s="14">
        <v>11.750100358531</v>
      </c>
      <c r="W23" s="14">
        <v>7.9640874938897097</v>
      </c>
      <c r="X23" s="14">
        <v>7.2500328717374298</v>
      </c>
      <c r="Y23" s="19">
        <f t="shared" si="4"/>
        <v>7.2500328717374298</v>
      </c>
      <c r="Z23" s="14">
        <f t="shared" si="1"/>
        <v>85.385044100210607</v>
      </c>
      <c r="AA23" s="20">
        <f t="shared" si="2"/>
        <v>7.3649230280519893</v>
      </c>
    </row>
    <row r="24" spans="1:27" x14ac:dyDescent="0.2">
      <c r="A24" s="8" t="s">
        <v>27</v>
      </c>
      <c r="B24" s="9" t="s">
        <v>28</v>
      </c>
      <c r="C24" s="10">
        <v>16</v>
      </c>
      <c r="D24" s="10">
        <v>5</v>
      </c>
      <c r="E24" s="11" t="s">
        <v>29</v>
      </c>
      <c r="F24" s="12">
        <v>145.1</v>
      </c>
      <c r="G24" s="13">
        <v>156.88</v>
      </c>
      <c r="H24" s="14">
        <v>3114.4</v>
      </c>
      <c r="I24" s="14">
        <v>14.109000920846301</v>
      </c>
      <c r="J24" s="14">
        <v>3.3287539020790899</v>
      </c>
      <c r="K24" s="14">
        <v>53.051861561850998</v>
      </c>
      <c r="L24" s="21">
        <v>6.45928104229339</v>
      </c>
      <c r="M24" s="21">
        <v>93.540718957706602</v>
      </c>
      <c r="N24" s="13">
        <v>0</v>
      </c>
      <c r="O24" s="14">
        <v>0</v>
      </c>
      <c r="P24" s="14">
        <v>0</v>
      </c>
      <c r="Q24" s="14">
        <v>0.250179260430963</v>
      </c>
      <c r="R24" s="14">
        <v>6.2091017818624294</v>
      </c>
      <c r="S24" s="14">
        <v>20.840077886870901</v>
      </c>
      <c r="T24" s="14">
        <v>25.3739522370883</v>
      </c>
      <c r="U24" s="14">
        <v>18.356502054886601</v>
      </c>
      <c r="V24" s="14">
        <v>12.783601255594901</v>
      </c>
      <c r="W24" s="14">
        <v>8.4036512341091196</v>
      </c>
      <c r="X24" s="14">
        <v>7.7829342891567306</v>
      </c>
      <c r="Y24" s="19">
        <f t="shared" si="4"/>
        <v>7.7829342891567306</v>
      </c>
      <c r="Z24" s="14">
        <f t="shared" si="1"/>
        <v>85.757784668549832</v>
      </c>
      <c r="AA24" s="20">
        <f t="shared" si="2"/>
        <v>6.4592810422933926</v>
      </c>
    </row>
    <row r="25" spans="1:27" x14ac:dyDescent="0.2">
      <c r="A25" s="8" t="s">
        <v>27</v>
      </c>
      <c r="B25" s="15" t="s">
        <v>28</v>
      </c>
      <c r="C25" s="15">
        <v>16</v>
      </c>
      <c r="D25" s="15">
        <v>6</v>
      </c>
      <c r="E25" s="11" t="s">
        <v>31</v>
      </c>
      <c r="F25" s="22">
        <v>145.6</v>
      </c>
      <c r="G25" s="15">
        <v>157.38</v>
      </c>
      <c r="H25" s="18">
        <v>3116.28258455177</v>
      </c>
      <c r="I25" s="18">
        <v>16.602036304282102</v>
      </c>
      <c r="J25" s="18">
        <v>3.62804639364417</v>
      </c>
      <c r="K25" s="18">
        <v>69.278075442213506</v>
      </c>
      <c r="L25" s="18">
        <v>12.628459094688498</v>
      </c>
      <c r="M25" s="18">
        <v>87.371540905311491</v>
      </c>
      <c r="N25" s="18">
        <v>0</v>
      </c>
      <c r="O25" s="18">
        <v>0</v>
      </c>
      <c r="P25" s="18">
        <v>0</v>
      </c>
      <c r="Q25" s="18">
        <v>1.47272295128438</v>
      </c>
      <c r="R25" s="18">
        <v>11.1557361434041</v>
      </c>
      <c r="S25" s="18">
        <v>23.207205912537098</v>
      </c>
      <c r="T25" s="18">
        <v>21.3149147536129</v>
      </c>
      <c r="U25" s="18">
        <v>15.421533975012599</v>
      </c>
      <c r="V25" s="18">
        <v>11.995190083537</v>
      </c>
      <c r="W25" s="18">
        <v>8.0334330812300401</v>
      </c>
      <c r="X25" s="18">
        <v>7.3992630993819102</v>
      </c>
      <c r="Y25" s="19">
        <f>X25</f>
        <v>7.3992630993819102</v>
      </c>
      <c r="Z25" s="14">
        <f t="shared" si="1"/>
        <v>79.97227780592965</v>
      </c>
      <c r="AA25" s="20">
        <f t="shared" si="2"/>
        <v>12.62845909468848</v>
      </c>
    </row>
    <row r="26" spans="1:27" x14ac:dyDescent="0.2">
      <c r="A26" s="8" t="s">
        <v>27</v>
      </c>
      <c r="B26" s="15" t="s">
        <v>28</v>
      </c>
      <c r="C26" s="15">
        <v>16</v>
      </c>
      <c r="D26" s="15">
        <v>6</v>
      </c>
      <c r="E26" s="11" t="s">
        <v>32</v>
      </c>
      <c r="F26" s="22">
        <v>146.1</v>
      </c>
      <c r="G26" s="15">
        <v>157.88</v>
      </c>
      <c r="H26" s="18">
        <v>3118</v>
      </c>
      <c r="I26" s="18">
        <v>30.056701526145002</v>
      </c>
      <c r="J26" s="18">
        <v>3.23006582164283</v>
      </c>
      <c r="K26" s="18">
        <v>97.8496425506289</v>
      </c>
      <c r="L26" s="18">
        <v>30.172061943395601</v>
      </c>
      <c r="M26" s="18">
        <v>69.827938056604395</v>
      </c>
      <c r="N26" s="18">
        <v>0</v>
      </c>
      <c r="O26" s="18">
        <v>0</v>
      </c>
      <c r="P26" s="18">
        <v>0</v>
      </c>
      <c r="Q26" s="18">
        <v>3.3153883028514604</v>
      </c>
      <c r="R26" s="18">
        <v>26.856673640544198</v>
      </c>
      <c r="S26" s="18">
        <v>29.101066474281602</v>
      </c>
      <c r="T26" s="18">
        <v>14.990684079235599</v>
      </c>
      <c r="U26" s="18">
        <v>9.9292745645591189</v>
      </c>
      <c r="V26" s="18">
        <v>7.4600580447897302</v>
      </c>
      <c r="W26" s="18">
        <v>4.76207791246095</v>
      </c>
      <c r="X26" s="18">
        <v>3.58477698127734</v>
      </c>
      <c r="Y26" s="19">
        <f t="shared" ref="Y26:Y54" si="5">X26</f>
        <v>3.58477698127734</v>
      </c>
      <c r="Z26" s="14">
        <f t="shared" si="1"/>
        <v>66.243161075327009</v>
      </c>
      <c r="AA26" s="20">
        <f t="shared" si="2"/>
        <v>30.172061943395658</v>
      </c>
    </row>
    <row r="27" spans="1:27" x14ac:dyDescent="0.2">
      <c r="A27" s="8" t="s">
        <v>27</v>
      </c>
      <c r="B27" s="15" t="s">
        <v>28</v>
      </c>
      <c r="C27" s="15">
        <v>16</v>
      </c>
      <c r="D27" s="15">
        <v>6</v>
      </c>
      <c r="E27" s="11" t="s">
        <v>29</v>
      </c>
      <c r="F27" s="22">
        <v>146.6</v>
      </c>
      <c r="G27" s="15">
        <v>158.38</v>
      </c>
      <c r="H27" s="18">
        <v>3119.79066213755</v>
      </c>
      <c r="I27" s="18">
        <v>29.988629204696501</v>
      </c>
      <c r="J27" s="18">
        <v>3.2343376994390098</v>
      </c>
      <c r="K27" s="18">
        <v>99.906291050635701</v>
      </c>
      <c r="L27" s="18">
        <v>29.225601189677302</v>
      </c>
      <c r="M27" s="18">
        <v>70.774398810322708</v>
      </c>
      <c r="N27" s="18">
        <v>0</v>
      </c>
      <c r="O27" s="18">
        <v>0</v>
      </c>
      <c r="P27" s="18">
        <v>0</v>
      </c>
      <c r="Q27" s="18">
        <v>4.42741299075466</v>
      </c>
      <c r="R27" s="18">
        <v>24.798188198922698</v>
      </c>
      <c r="S27" s="18">
        <v>29.040824157594702</v>
      </c>
      <c r="T27" s="18">
        <v>16.0915733627604</v>
      </c>
      <c r="U27" s="18">
        <v>10.1619923496516</v>
      </c>
      <c r="V27" s="18">
        <v>7.3016811807917996</v>
      </c>
      <c r="W27" s="18">
        <v>4.5589396463340801</v>
      </c>
      <c r="X27" s="18">
        <v>3.6193881131901398</v>
      </c>
      <c r="Y27" s="19">
        <f t="shared" si="5"/>
        <v>3.6193881131901398</v>
      </c>
      <c r="Z27" s="14">
        <f t="shared" si="1"/>
        <v>67.155010697132582</v>
      </c>
      <c r="AA27" s="20">
        <f t="shared" si="2"/>
        <v>29.225601189677359</v>
      </c>
    </row>
    <row r="28" spans="1:27" x14ac:dyDescent="0.2">
      <c r="A28" s="8" t="s">
        <v>27</v>
      </c>
      <c r="B28" s="15" t="s">
        <v>28</v>
      </c>
      <c r="C28" s="15">
        <v>16</v>
      </c>
      <c r="D28" s="15">
        <v>7</v>
      </c>
      <c r="E28" s="11" t="s">
        <v>31</v>
      </c>
      <c r="F28" s="22">
        <v>147.1</v>
      </c>
      <c r="G28" s="15">
        <v>158.88</v>
      </c>
      <c r="H28" s="18">
        <v>3121.6</v>
      </c>
      <c r="I28" s="18">
        <v>20.9706977920961</v>
      </c>
      <c r="J28" s="18">
        <v>3.7069595976636802</v>
      </c>
      <c r="K28" s="18">
        <v>87.480119217240002</v>
      </c>
      <c r="L28" s="18">
        <v>21.910787468577801</v>
      </c>
      <c r="M28" s="18">
        <v>78.089212531422206</v>
      </c>
      <c r="N28" s="18">
        <v>0</v>
      </c>
      <c r="O28" s="18">
        <v>0</v>
      </c>
      <c r="P28" s="18">
        <v>0</v>
      </c>
      <c r="Q28" s="18">
        <v>1.95283273169762</v>
      </c>
      <c r="R28" s="18">
        <v>19.9579547368802</v>
      </c>
      <c r="S28" s="18">
        <v>23.885255316651499</v>
      </c>
      <c r="T28" s="18">
        <v>16.671863007935002</v>
      </c>
      <c r="U28" s="18">
        <v>13.186714181791102</v>
      </c>
      <c r="V28" s="18">
        <v>10.971001734934701</v>
      </c>
      <c r="W28" s="18">
        <v>7.4795718860567701</v>
      </c>
      <c r="X28" s="18">
        <v>5.8948064040530994</v>
      </c>
      <c r="Y28" s="19">
        <f t="shared" si="5"/>
        <v>5.8948064040530994</v>
      </c>
      <c r="Z28" s="14">
        <f t="shared" si="1"/>
        <v>72.194406127369078</v>
      </c>
      <c r="AA28" s="20">
        <f t="shared" si="2"/>
        <v>21.910787468577819</v>
      </c>
    </row>
    <row r="29" spans="1:27" x14ac:dyDescent="0.2">
      <c r="A29" s="8" t="s">
        <v>27</v>
      </c>
      <c r="B29" s="15" t="s">
        <v>28</v>
      </c>
      <c r="C29" s="15">
        <v>17</v>
      </c>
      <c r="D29" s="15">
        <v>1</v>
      </c>
      <c r="E29" s="11" t="s">
        <v>43</v>
      </c>
      <c r="F29" s="22">
        <v>148.26000000000002</v>
      </c>
      <c r="G29" s="15">
        <v>160.04</v>
      </c>
      <c r="H29" s="18">
        <v>3125.7750297838802</v>
      </c>
      <c r="I29" s="18">
        <v>18.310683254180798</v>
      </c>
      <c r="J29" s="18">
        <v>3.5779254048556002</v>
      </c>
      <c r="K29" s="18">
        <v>77.956699203437097</v>
      </c>
      <c r="L29" s="18">
        <v>15.772028751262901</v>
      </c>
      <c r="M29" s="18">
        <v>84.227971248737106</v>
      </c>
      <c r="N29" s="18">
        <v>0</v>
      </c>
      <c r="O29" s="18">
        <v>0.23970916644647502</v>
      </c>
      <c r="P29" s="18">
        <v>0.284035693879716</v>
      </c>
      <c r="Q29" s="18">
        <v>2.0874026119807301</v>
      </c>
      <c r="R29" s="18">
        <v>13.1608812789559</v>
      </c>
      <c r="S29" s="18">
        <v>22.887368919386201</v>
      </c>
      <c r="T29" s="18">
        <v>20.478515210054599</v>
      </c>
      <c r="U29" s="18">
        <v>15.328667554723699</v>
      </c>
      <c r="V29" s="18">
        <v>11.7199564284417</v>
      </c>
      <c r="W29" s="18">
        <v>7.7297101196468097</v>
      </c>
      <c r="X29" s="18">
        <v>6.0837530164841098</v>
      </c>
      <c r="Y29" s="19">
        <f t="shared" si="5"/>
        <v>6.0837530164841098</v>
      </c>
      <c r="Z29" s="14">
        <f t="shared" si="1"/>
        <v>78.14421823225301</v>
      </c>
      <c r="AA29" s="20">
        <f t="shared" si="2"/>
        <v>15.772028751262821</v>
      </c>
    </row>
    <row r="30" spans="1:27" x14ac:dyDescent="0.2">
      <c r="A30" s="8" t="s">
        <v>27</v>
      </c>
      <c r="B30" s="15" t="s">
        <v>28</v>
      </c>
      <c r="C30" s="15">
        <v>17</v>
      </c>
      <c r="D30" s="15">
        <v>1</v>
      </c>
      <c r="E30" s="11" t="s">
        <v>29</v>
      </c>
      <c r="F30" s="22">
        <v>149.01000000000002</v>
      </c>
      <c r="G30" s="15">
        <v>160.79</v>
      </c>
      <c r="H30" s="18">
        <v>3128.45767734948</v>
      </c>
      <c r="I30" s="18">
        <v>13.5551822150793</v>
      </c>
      <c r="J30" s="18">
        <v>3.5544605223899901</v>
      </c>
      <c r="K30" s="18">
        <v>58.320331891686102</v>
      </c>
      <c r="L30" s="18">
        <v>8.4874707970888199</v>
      </c>
      <c r="M30" s="18">
        <v>91.512529202911196</v>
      </c>
      <c r="N30" s="18">
        <v>0</v>
      </c>
      <c r="O30" s="18">
        <v>0</v>
      </c>
      <c r="P30" s="18">
        <v>0</v>
      </c>
      <c r="Q30" s="18">
        <v>0.20245613681337499</v>
      </c>
      <c r="R30" s="18">
        <v>8.28501466027544</v>
      </c>
      <c r="S30" s="18">
        <v>19.5936091812702</v>
      </c>
      <c r="T30" s="18">
        <v>21.6749963409477</v>
      </c>
      <c r="U30" s="18">
        <v>17.860571805533802</v>
      </c>
      <c r="V30" s="18">
        <v>14.396196603561402</v>
      </c>
      <c r="W30" s="18">
        <v>9.7423130475562107</v>
      </c>
      <c r="X30" s="18">
        <v>8.244842224041971</v>
      </c>
      <c r="Y30" s="19">
        <f t="shared" si="5"/>
        <v>8.244842224041971</v>
      </c>
      <c r="Z30" s="14">
        <f t="shared" si="1"/>
        <v>83.267686978869307</v>
      </c>
      <c r="AA30" s="20">
        <f t="shared" si="2"/>
        <v>8.4874707970888146</v>
      </c>
    </row>
    <row r="31" spans="1:27" x14ac:dyDescent="0.2">
      <c r="A31" s="8" t="s">
        <v>27</v>
      </c>
      <c r="B31" s="15" t="s">
        <v>28</v>
      </c>
      <c r="C31" s="15">
        <v>17</v>
      </c>
      <c r="D31" s="15">
        <v>2</v>
      </c>
      <c r="E31" s="11" t="s">
        <v>31</v>
      </c>
      <c r="F31" s="22">
        <v>149.51000000000002</v>
      </c>
      <c r="G31" s="15">
        <v>161.29</v>
      </c>
      <c r="H31" s="18">
        <v>3130.3148948948901</v>
      </c>
      <c r="I31" s="18">
        <v>14.239700045566</v>
      </c>
      <c r="J31" s="18">
        <v>3.5214883976640898</v>
      </c>
      <c r="K31" s="18">
        <v>60.560566453371997</v>
      </c>
      <c r="L31" s="18">
        <v>9.2695476195229496</v>
      </c>
      <c r="M31" s="18">
        <v>90.730452380477004</v>
      </c>
      <c r="N31" s="18">
        <v>0</v>
      </c>
      <c r="O31" s="18">
        <v>0</v>
      </c>
      <c r="P31" s="18">
        <v>0</v>
      </c>
      <c r="Q31" s="18">
        <v>0.20727449089715599</v>
      </c>
      <c r="R31" s="18">
        <v>9.0622731286258009</v>
      </c>
      <c r="S31" s="18">
        <v>20.4731988907199</v>
      </c>
      <c r="T31" s="18">
        <v>21.629196887366099</v>
      </c>
      <c r="U31" s="18">
        <v>17.5412779645504</v>
      </c>
      <c r="V31" s="18">
        <v>13.948835773042701</v>
      </c>
      <c r="W31" s="18">
        <v>9.401407033620659</v>
      </c>
      <c r="X31" s="18">
        <v>7.7365358311772896</v>
      </c>
      <c r="Y31" s="19">
        <f t="shared" si="5"/>
        <v>7.7365358311772896</v>
      </c>
      <c r="Z31" s="14">
        <f t="shared" si="1"/>
        <v>82.993916549299755</v>
      </c>
      <c r="AA31" s="20">
        <f t="shared" si="2"/>
        <v>9.2695476195229567</v>
      </c>
    </row>
    <row r="32" spans="1:27" x14ac:dyDescent="0.2">
      <c r="A32" s="8" t="s">
        <v>27</v>
      </c>
      <c r="B32" s="15" t="s">
        <v>28</v>
      </c>
      <c r="C32" s="15">
        <v>17</v>
      </c>
      <c r="D32" s="15">
        <v>2</v>
      </c>
      <c r="E32" s="11" t="s">
        <v>32</v>
      </c>
      <c r="F32" s="22">
        <v>150.01000000000002</v>
      </c>
      <c r="G32" s="15">
        <v>161.79</v>
      </c>
      <c r="H32" s="18">
        <v>3132.1721124403098</v>
      </c>
      <c r="I32" s="18">
        <v>14.183194358692599</v>
      </c>
      <c r="J32" s="18">
        <v>3.6029843574378302</v>
      </c>
      <c r="K32" s="18">
        <v>62.347564438689901</v>
      </c>
      <c r="L32" s="18">
        <v>9.9457161289412994</v>
      </c>
      <c r="M32" s="18">
        <v>90.054283871058701</v>
      </c>
      <c r="N32" s="18">
        <v>0</v>
      </c>
      <c r="O32" s="18">
        <v>0</v>
      </c>
      <c r="P32" s="18">
        <v>0</v>
      </c>
      <c r="Q32" s="18">
        <v>0.78754619394176895</v>
      </c>
      <c r="R32" s="18">
        <v>9.1581699349995294</v>
      </c>
      <c r="S32" s="18">
        <v>19.920118291183599</v>
      </c>
      <c r="T32" s="18">
        <v>21.2124027269574</v>
      </c>
      <c r="U32" s="18">
        <v>17.3748001414477</v>
      </c>
      <c r="V32" s="18">
        <v>14.078724928939099</v>
      </c>
      <c r="W32" s="18">
        <v>9.5016099145389497</v>
      </c>
      <c r="X32" s="18">
        <v>7.9666278679919698</v>
      </c>
      <c r="Y32" s="19">
        <f t="shared" si="5"/>
        <v>7.9666278679919698</v>
      </c>
      <c r="Z32" s="14">
        <f t="shared" si="1"/>
        <v>82.087656003066741</v>
      </c>
      <c r="AA32" s="20">
        <f t="shared" si="2"/>
        <v>9.9457161289412976</v>
      </c>
    </row>
    <row r="33" spans="1:27" x14ac:dyDescent="0.2">
      <c r="A33" s="8" t="s">
        <v>27</v>
      </c>
      <c r="B33" s="15" t="s">
        <v>28</v>
      </c>
      <c r="C33" s="15">
        <v>17</v>
      </c>
      <c r="D33" s="15">
        <v>2</v>
      </c>
      <c r="E33" s="11" t="s">
        <v>29</v>
      </c>
      <c r="F33" s="22">
        <v>150.51000000000002</v>
      </c>
      <c r="G33" s="15">
        <v>162.29</v>
      </c>
      <c r="H33" s="18">
        <v>3134.0293299857199</v>
      </c>
      <c r="I33" s="18">
        <v>14.296673522882999</v>
      </c>
      <c r="J33" s="18">
        <v>3.59453739701042</v>
      </c>
      <c r="K33" s="18">
        <v>63.220872226274203</v>
      </c>
      <c r="L33" s="18">
        <v>10.261182887892099</v>
      </c>
      <c r="M33" s="18">
        <v>89.73881711210791</v>
      </c>
      <c r="N33" s="18">
        <v>0</v>
      </c>
      <c r="O33" s="18">
        <v>0</v>
      </c>
      <c r="P33" s="18">
        <v>0</v>
      </c>
      <c r="Q33" s="18">
        <v>0.70090775602070199</v>
      </c>
      <c r="R33" s="18">
        <v>9.5602751318714301</v>
      </c>
      <c r="S33" s="18">
        <v>19.801376550730801</v>
      </c>
      <c r="T33" s="18">
        <v>21.025464018291899</v>
      </c>
      <c r="U33" s="18">
        <v>17.467844852086799</v>
      </c>
      <c r="V33" s="18">
        <v>14.1494222616946</v>
      </c>
      <c r="W33" s="18">
        <v>9.4997092124156097</v>
      </c>
      <c r="X33" s="18">
        <v>7.7950002168881802</v>
      </c>
      <c r="Y33" s="19">
        <f t="shared" si="5"/>
        <v>7.7950002168881802</v>
      </c>
      <c r="Z33" s="14">
        <f t="shared" si="1"/>
        <v>81.943816895219712</v>
      </c>
      <c r="AA33" s="20">
        <f t="shared" si="2"/>
        <v>10.261182887892133</v>
      </c>
    </row>
    <row r="34" spans="1:27" x14ac:dyDescent="0.2">
      <c r="A34" s="8" t="s">
        <v>27</v>
      </c>
      <c r="B34" s="15" t="s">
        <v>28</v>
      </c>
      <c r="C34" s="15">
        <v>17</v>
      </c>
      <c r="D34" s="15">
        <v>3</v>
      </c>
      <c r="E34" s="11" t="s">
        <v>31</v>
      </c>
      <c r="F34" s="22">
        <v>151.01000000000002</v>
      </c>
      <c r="G34" s="15">
        <v>162.79</v>
      </c>
      <c r="H34" s="18">
        <v>3135.88654753114</v>
      </c>
      <c r="I34" s="18">
        <v>14.172719755802699</v>
      </c>
      <c r="J34" s="18">
        <v>3.5565058015469999</v>
      </c>
      <c r="K34" s="18">
        <v>61.859156370726403</v>
      </c>
      <c r="L34" s="18">
        <v>9.7750286933291193</v>
      </c>
      <c r="M34" s="18">
        <v>90.224971306670895</v>
      </c>
      <c r="N34" s="18">
        <v>0</v>
      </c>
      <c r="O34" s="18">
        <v>0</v>
      </c>
      <c r="P34" s="18">
        <v>0</v>
      </c>
      <c r="Q34" s="18">
        <v>0.75605237579575801</v>
      </c>
      <c r="R34" s="18">
        <v>9.0189763175333706</v>
      </c>
      <c r="S34" s="18">
        <v>19.669619061707198</v>
      </c>
      <c r="T34" s="18">
        <v>21.460678326551299</v>
      </c>
      <c r="U34" s="18">
        <v>17.713332115477399</v>
      </c>
      <c r="V34" s="18">
        <v>14.167632015458501</v>
      </c>
      <c r="W34" s="18">
        <v>9.4602685706316407</v>
      </c>
      <c r="X34" s="18">
        <v>7.7534412168448199</v>
      </c>
      <c r="Y34" s="19">
        <f t="shared" si="5"/>
        <v>7.7534412168448199</v>
      </c>
      <c r="Z34" s="14">
        <f t="shared" si="1"/>
        <v>82.471530089826032</v>
      </c>
      <c r="AA34" s="20">
        <f t="shared" si="2"/>
        <v>9.7750286933291282</v>
      </c>
    </row>
    <row r="35" spans="1:27" x14ac:dyDescent="0.2">
      <c r="A35" s="8" t="s">
        <v>27</v>
      </c>
      <c r="B35" s="15" t="s">
        <v>28</v>
      </c>
      <c r="C35" s="15">
        <v>17</v>
      </c>
      <c r="D35" s="15">
        <v>3</v>
      </c>
      <c r="E35" s="11" t="s">
        <v>29</v>
      </c>
      <c r="F35" s="22">
        <v>152.01000000000002</v>
      </c>
      <c r="G35" s="15">
        <v>163.79</v>
      </c>
      <c r="H35" s="18">
        <v>3139.39462511692</v>
      </c>
      <c r="I35" s="14">
        <v>14.802917355918501</v>
      </c>
      <c r="J35" s="14">
        <v>3.6194228303835199</v>
      </c>
      <c r="K35" s="14">
        <v>67.070858802346095</v>
      </c>
      <c r="L35" s="14">
        <v>11.520888767034799</v>
      </c>
      <c r="M35" s="14">
        <v>88.479111232965195</v>
      </c>
      <c r="N35" s="14">
        <v>0</v>
      </c>
      <c r="O35" s="14">
        <v>0.17439677314526</v>
      </c>
      <c r="P35" s="14">
        <v>0.72924011313310899</v>
      </c>
      <c r="Q35" s="14">
        <v>1.4046897878679301</v>
      </c>
      <c r="R35" s="14">
        <v>9.2125620928884704</v>
      </c>
      <c r="S35" s="14">
        <v>19.476358985374702</v>
      </c>
      <c r="T35" s="14">
        <v>21.027087876449798</v>
      </c>
      <c r="U35" s="14">
        <v>17.292274930724698</v>
      </c>
      <c r="V35" s="14">
        <v>13.949781135313998</v>
      </c>
      <c r="W35" s="14">
        <v>9.3854279152290001</v>
      </c>
      <c r="X35" s="14">
        <v>7.3481803898730105</v>
      </c>
      <c r="Y35" s="19">
        <f t="shared" si="5"/>
        <v>7.3481803898730105</v>
      </c>
      <c r="Z35" s="14">
        <f t="shared" si="1"/>
        <v>81.130930843092202</v>
      </c>
      <c r="AA35" s="20">
        <f t="shared" si="2"/>
        <v>11.520888767034769</v>
      </c>
    </row>
    <row r="36" spans="1:27" x14ac:dyDescent="0.2">
      <c r="A36" s="8" t="s">
        <v>27</v>
      </c>
      <c r="B36" s="15" t="s">
        <v>28</v>
      </c>
      <c r="C36" s="15">
        <v>17</v>
      </c>
      <c r="D36" s="15">
        <v>4</v>
      </c>
      <c r="E36" s="11" t="s">
        <v>44</v>
      </c>
      <c r="F36" s="22">
        <v>152.71</v>
      </c>
      <c r="G36" s="15">
        <v>164.48999999999998</v>
      </c>
      <c r="H36" s="18">
        <v>3142.0772726825198</v>
      </c>
      <c r="I36" s="18">
        <v>14.8053907421485</v>
      </c>
      <c r="J36" s="18">
        <v>3.58359669106567</v>
      </c>
      <c r="K36" s="18">
        <v>65.4637232254277</v>
      </c>
      <c r="L36" s="18">
        <v>11.069391031539901</v>
      </c>
      <c r="M36" s="18">
        <v>88.930608968460106</v>
      </c>
      <c r="N36" s="18">
        <v>0</v>
      </c>
      <c r="O36" s="18">
        <v>0</v>
      </c>
      <c r="P36" s="18">
        <v>0</v>
      </c>
      <c r="Q36" s="18">
        <v>0.93835573392263094</v>
      </c>
      <c r="R36" s="18">
        <v>10.131035297617199</v>
      </c>
      <c r="S36" s="18">
        <v>19.903678753876999</v>
      </c>
      <c r="T36" s="18">
        <v>21.131320011840099</v>
      </c>
      <c r="U36" s="18">
        <v>17.4378109945531</v>
      </c>
      <c r="V36" s="18">
        <v>13.8409953007531</v>
      </c>
      <c r="W36" s="18">
        <v>9.1693892963275498</v>
      </c>
      <c r="X36" s="18">
        <v>7.4474146111092505</v>
      </c>
      <c r="Y36" s="19">
        <f t="shared" si="5"/>
        <v>7.4474146111092505</v>
      </c>
      <c r="Z36" s="14">
        <f t="shared" si="1"/>
        <v>81.48319435735084</v>
      </c>
      <c r="AA36" s="20">
        <f t="shared" si="2"/>
        <v>11.06939103153983</v>
      </c>
    </row>
    <row r="37" spans="1:27" x14ac:dyDescent="0.2">
      <c r="A37" s="8" t="s">
        <v>27</v>
      </c>
      <c r="B37" s="15" t="s">
        <v>28</v>
      </c>
      <c r="C37" s="15">
        <v>17</v>
      </c>
      <c r="D37" s="23">
        <v>4</v>
      </c>
      <c r="E37" s="11" t="s">
        <v>29</v>
      </c>
      <c r="F37" s="22">
        <v>153.51000000000002</v>
      </c>
      <c r="G37" s="15">
        <v>165.29</v>
      </c>
      <c r="H37" s="18">
        <v>3144.9662777531598</v>
      </c>
      <c r="I37" s="18">
        <v>15.364230626142801</v>
      </c>
      <c r="J37" s="18">
        <v>3.5750332428940301</v>
      </c>
      <c r="K37" s="18">
        <v>66.518495089696003</v>
      </c>
      <c r="L37" s="18">
        <v>11.5361809491905</v>
      </c>
      <c r="M37" s="18">
        <v>88.463819050809505</v>
      </c>
      <c r="N37" s="18">
        <v>0</v>
      </c>
      <c r="O37" s="18">
        <v>0</v>
      </c>
      <c r="P37" s="18">
        <v>0</v>
      </c>
      <c r="Q37" s="18">
        <v>0.89835973352267107</v>
      </c>
      <c r="R37" s="18">
        <v>10.637821215667801</v>
      </c>
      <c r="S37" s="18">
        <v>20.8521892941034</v>
      </c>
      <c r="T37" s="18">
        <v>21.1783530912451</v>
      </c>
      <c r="U37" s="18">
        <v>16.981122115041501</v>
      </c>
      <c r="V37" s="18">
        <v>13.325627214857199</v>
      </c>
      <c r="W37" s="18">
        <v>8.8313229948454204</v>
      </c>
      <c r="X37" s="18">
        <v>7.2952043407168095</v>
      </c>
      <c r="Y37" s="19">
        <f t="shared" si="5"/>
        <v>7.2952043407168095</v>
      </c>
      <c r="Z37" s="14">
        <f t="shared" si="1"/>
        <v>81.168614710092626</v>
      </c>
      <c r="AA37" s="20">
        <f t="shared" si="2"/>
        <v>11.536180949190472</v>
      </c>
    </row>
    <row r="38" spans="1:27" x14ac:dyDescent="0.2">
      <c r="A38" s="8" t="s">
        <v>27</v>
      </c>
      <c r="B38" s="8" t="s">
        <v>45</v>
      </c>
      <c r="C38" s="24">
        <v>19</v>
      </c>
      <c r="D38" s="24">
        <v>1</v>
      </c>
      <c r="E38" s="11" t="s">
        <v>29</v>
      </c>
      <c r="F38" s="22">
        <v>154.4</v>
      </c>
      <c r="G38" s="15">
        <v>167.13</v>
      </c>
      <c r="H38" s="18">
        <v>3154.0056466143601</v>
      </c>
      <c r="I38" s="18">
        <v>15.0610012123845</v>
      </c>
      <c r="J38" s="18">
        <v>3.3161340900615799</v>
      </c>
      <c r="K38" s="18">
        <v>57.388512570454502</v>
      </c>
      <c r="L38" s="18">
        <v>8.0312931221214203</v>
      </c>
      <c r="M38" s="18">
        <v>91.968706877878603</v>
      </c>
      <c r="N38" s="18">
        <v>0</v>
      </c>
      <c r="O38" s="18">
        <v>0</v>
      </c>
      <c r="P38" s="18">
        <v>0</v>
      </c>
      <c r="Q38" s="18">
        <v>0.394303645477107</v>
      </c>
      <c r="R38" s="18">
        <v>7.6369894766443194</v>
      </c>
      <c r="S38" s="18">
        <v>21.983908772529702</v>
      </c>
      <c r="T38" s="18">
        <v>24.1174428653189</v>
      </c>
      <c r="U38" s="18">
        <v>17.7748875114725</v>
      </c>
      <c r="V38" s="18">
        <v>12.924241794431298</v>
      </c>
      <c r="W38" s="18">
        <v>8.1945174326789108</v>
      </c>
      <c r="X38" s="18">
        <v>6.9737085014474207</v>
      </c>
      <c r="Y38" s="19">
        <f t="shared" si="5"/>
        <v>6.9737085014474207</v>
      </c>
      <c r="Z38" s="14">
        <f t="shared" si="1"/>
        <v>84.994998376431312</v>
      </c>
      <c r="AA38" s="20">
        <f t="shared" si="2"/>
        <v>8.0312931221214257</v>
      </c>
    </row>
    <row r="39" spans="1:27" x14ac:dyDescent="0.2">
      <c r="A39" s="8" t="s">
        <v>27</v>
      </c>
      <c r="B39" s="9" t="s">
        <v>45</v>
      </c>
      <c r="C39" s="10">
        <v>19</v>
      </c>
      <c r="D39" s="10">
        <v>2</v>
      </c>
      <c r="E39" s="11" t="s">
        <v>32</v>
      </c>
      <c r="F39" s="12">
        <v>155.4</v>
      </c>
      <c r="G39" s="13">
        <v>168.13</v>
      </c>
      <c r="H39" s="14">
        <v>3161.3</v>
      </c>
      <c r="I39" s="14">
        <v>23.5763845175087</v>
      </c>
      <c r="J39" s="14">
        <v>3.1447482502797399</v>
      </c>
      <c r="K39" s="14">
        <v>78.081320331867801</v>
      </c>
      <c r="L39" s="21">
        <v>17.827355821809601</v>
      </c>
      <c r="M39" s="21">
        <v>82.172644178190396</v>
      </c>
      <c r="N39" s="13">
        <v>0</v>
      </c>
      <c r="O39" s="14">
        <v>0</v>
      </c>
      <c r="P39" s="14">
        <v>0</v>
      </c>
      <c r="Q39" s="14">
        <v>0.98805796136643109</v>
      </c>
      <c r="R39" s="14">
        <v>16.8392978604432</v>
      </c>
      <c r="S39" s="14">
        <v>29.894584834821902</v>
      </c>
      <c r="T39" s="14">
        <v>21.8930075488101</v>
      </c>
      <c r="U39" s="14">
        <v>12.4596074597123</v>
      </c>
      <c r="V39" s="14">
        <v>8.0972810252450991</v>
      </c>
      <c r="W39" s="14">
        <v>5.2054166979685998</v>
      </c>
      <c r="X39" s="14">
        <v>4.6227466116324401</v>
      </c>
      <c r="Y39" s="19">
        <f t="shared" si="5"/>
        <v>4.6227466116324401</v>
      </c>
      <c r="Z39" s="14">
        <f t="shared" si="1"/>
        <v>77.549897566558002</v>
      </c>
      <c r="AA39" s="20">
        <f t="shared" si="2"/>
        <v>17.827355821809629</v>
      </c>
    </row>
    <row r="40" spans="1:27" x14ac:dyDescent="0.2">
      <c r="A40" s="8" t="s">
        <v>27</v>
      </c>
      <c r="B40" s="9" t="s">
        <v>45</v>
      </c>
      <c r="C40" s="10">
        <v>19</v>
      </c>
      <c r="D40" s="10">
        <v>2</v>
      </c>
      <c r="E40" s="11" t="s">
        <v>29</v>
      </c>
      <c r="F40" s="12">
        <v>155.9</v>
      </c>
      <c r="G40" s="13">
        <v>168.63</v>
      </c>
      <c r="H40" s="14">
        <v>3164.9</v>
      </c>
      <c r="I40" s="14">
        <v>33.8259830228466</v>
      </c>
      <c r="J40" s="14">
        <v>2.9040604695865802</v>
      </c>
      <c r="K40" s="14">
        <v>97.710061369363999</v>
      </c>
      <c r="L40" s="21">
        <v>31.020888204493602</v>
      </c>
      <c r="M40" s="21">
        <v>68.979111795506398</v>
      </c>
      <c r="N40" s="13">
        <v>0</v>
      </c>
      <c r="O40" s="14">
        <v>0</v>
      </c>
      <c r="P40" s="14">
        <v>0</v>
      </c>
      <c r="Q40" s="14">
        <v>3.2621781216583301</v>
      </c>
      <c r="R40" s="14">
        <v>27.758710082835297</v>
      </c>
      <c r="S40" s="14">
        <v>32.021072029578001</v>
      </c>
      <c r="T40" s="14">
        <v>15.6925481776296</v>
      </c>
      <c r="U40" s="14">
        <v>8.8028185800415901</v>
      </c>
      <c r="V40" s="14">
        <v>6.0261512609398098</v>
      </c>
      <c r="W40" s="14">
        <v>3.7042607599098298</v>
      </c>
      <c r="X40" s="14">
        <v>2.7322609874076398</v>
      </c>
      <c r="Y40" s="19">
        <f t="shared" si="5"/>
        <v>2.7322609874076398</v>
      </c>
      <c r="Z40" s="14">
        <f t="shared" si="1"/>
        <v>66.246850808098827</v>
      </c>
      <c r="AA40" s="20">
        <f t="shared" si="2"/>
        <v>31.020888204493627</v>
      </c>
    </row>
    <row r="41" spans="1:27" x14ac:dyDescent="0.2">
      <c r="A41" s="8" t="s">
        <v>27</v>
      </c>
      <c r="B41" s="15" t="s">
        <v>45</v>
      </c>
      <c r="C41" s="15">
        <v>19</v>
      </c>
      <c r="D41" s="15">
        <v>3</v>
      </c>
      <c r="E41" s="11" t="s">
        <v>31</v>
      </c>
      <c r="F41" s="22">
        <v>156.4</v>
      </c>
      <c r="G41" s="15">
        <v>169.13</v>
      </c>
      <c r="H41" s="18">
        <v>3169.3</v>
      </c>
      <c r="I41" s="18">
        <v>30.601790169637098</v>
      </c>
      <c r="J41" s="18">
        <v>3.04227176560729</v>
      </c>
      <c r="K41" s="18">
        <v>94.758714985596797</v>
      </c>
      <c r="L41" s="18">
        <v>28.324533814043502</v>
      </c>
      <c r="M41" s="18">
        <v>71.675466185956509</v>
      </c>
      <c r="N41" s="18">
        <v>0</v>
      </c>
      <c r="O41" s="18">
        <v>0</v>
      </c>
      <c r="P41" s="18">
        <v>0</v>
      </c>
      <c r="Q41" s="18">
        <v>2.7196614115534499</v>
      </c>
      <c r="R41" s="18">
        <v>25.604872402490098</v>
      </c>
      <c r="S41" s="18">
        <v>30.500289008210402</v>
      </c>
      <c r="T41" s="18">
        <v>16.7806432345422</v>
      </c>
      <c r="U41" s="18">
        <v>10.083824606699201</v>
      </c>
      <c r="V41" s="18">
        <v>6.9045803034128399</v>
      </c>
      <c r="W41" s="18">
        <v>4.26874907495647</v>
      </c>
      <c r="X41" s="18">
        <v>3.1373799581353703</v>
      </c>
      <c r="Y41" s="19">
        <f t="shared" si="5"/>
        <v>3.1373799581353703</v>
      </c>
      <c r="Z41" s="14">
        <f t="shared" si="1"/>
        <v>68.538086227821111</v>
      </c>
      <c r="AA41" s="20">
        <f t="shared" si="2"/>
        <v>28.324533814043548</v>
      </c>
    </row>
    <row r="42" spans="1:27" x14ac:dyDescent="0.2">
      <c r="A42" s="8" t="s">
        <v>27</v>
      </c>
      <c r="B42" s="9" t="s">
        <v>45</v>
      </c>
      <c r="C42" s="10">
        <v>19</v>
      </c>
      <c r="D42" s="10">
        <v>3</v>
      </c>
      <c r="E42" s="11" t="s">
        <v>32</v>
      </c>
      <c r="F42" s="12">
        <v>156.9</v>
      </c>
      <c r="G42" s="13">
        <v>169.63</v>
      </c>
      <c r="H42" s="14">
        <v>3175.2</v>
      </c>
      <c r="I42" s="14">
        <v>22.4805039657981</v>
      </c>
      <c r="J42" s="14">
        <v>3.2418761339444799</v>
      </c>
      <c r="K42" s="14">
        <v>83.803266721241499</v>
      </c>
      <c r="L42" s="21">
        <v>19.510360192175501</v>
      </c>
      <c r="M42" s="21">
        <v>80.489639807824503</v>
      </c>
      <c r="N42" s="13">
        <v>0</v>
      </c>
      <c r="O42" s="14">
        <v>0</v>
      </c>
      <c r="P42" s="14">
        <v>0</v>
      </c>
      <c r="Q42" s="14">
        <v>1.8403784545177899</v>
      </c>
      <c r="R42" s="14">
        <v>17.6699817376577</v>
      </c>
      <c r="S42" s="14">
        <v>24.9065974543016</v>
      </c>
      <c r="T42" s="14">
        <v>20.658152744082102</v>
      </c>
      <c r="U42" s="14">
        <v>15.1178222419496</v>
      </c>
      <c r="V42" s="14">
        <v>10.063527713671</v>
      </c>
      <c r="W42" s="14">
        <v>5.9148248381298298</v>
      </c>
      <c r="X42" s="14">
        <v>3.8287148156903901</v>
      </c>
      <c r="Y42" s="19">
        <f t="shared" si="5"/>
        <v>3.8287148156903901</v>
      </c>
      <c r="Z42" s="14">
        <f t="shared" si="1"/>
        <v>76.660924992134127</v>
      </c>
      <c r="AA42" s="20">
        <f t="shared" si="2"/>
        <v>19.51036019217549</v>
      </c>
    </row>
    <row r="43" spans="1:27" x14ac:dyDescent="0.2">
      <c r="A43" s="8" t="s">
        <v>27</v>
      </c>
      <c r="B43" s="15" t="s">
        <v>45</v>
      </c>
      <c r="C43" s="15">
        <v>19</v>
      </c>
      <c r="D43" s="15">
        <v>3</v>
      </c>
      <c r="E43" s="11" t="s">
        <v>29</v>
      </c>
      <c r="F43" s="22">
        <v>157.4</v>
      </c>
      <c r="G43" s="15">
        <v>170.13</v>
      </c>
      <c r="H43" s="18">
        <v>3180.7</v>
      </c>
      <c r="I43" s="18">
        <v>17.233961223471201</v>
      </c>
      <c r="J43" s="18">
        <v>3.3601680372247</v>
      </c>
      <c r="K43" s="18">
        <v>66.4719550514547</v>
      </c>
      <c r="L43" s="18">
        <v>11.814367623807099</v>
      </c>
      <c r="M43" s="18">
        <v>88.185632376192899</v>
      </c>
      <c r="N43" s="18">
        <v>0</v>
      </c>
      <c r="O43" s="18">
        <v>0</v>
      </c>
      <c r="P43" s="18">
        <v>0</v>
      </c>
      <c r="Q43" s="18">
        <v>0.25489906603392598</v>
      </c>
      <c r="R43" s="18">
        <v>11.559468557773101</v>
      </c>
      <c r="S43" s="18">
        <v>24.401871363421701</v>
      </c>
      <c r="T43" s="18">
        <v>21.780531699321699</v>
      </c>
      <c r="U43" s="18">
        <v>16.010519659357001</v>
      </c>
      <c r="V43" s="18">
        <v>12.201545248127301</v>
      </c>
      <c r="W43" s="18">
        <v>7.7565854254494404</v>
      </c>
      <c r="X43" s="18">
        <v>6.0345789805158701</v>
      </c>
      <c r="Y43" s="19">
        <f t="shared" si="5"/>
        <v>6.0345789805158701</v>
      </c>
      <c r="Z43" s="14">
        <f t="shared" si="1"/>
        <v>82.151053395677152</v>
      </c>
      <c r="AA43" s="20">
        <f t="shared" si="2"/>
        <v>11.814367623807028</v>
      </c>
    </row>
    <row r="44" spans="1:27" x14ac:dyDescent="0.2">
      <c r="A44" s="8" t="s">
        <v>27</v>
      </c>
      <c r="B44" s="9" t="s">
        <v>45</v>
      </c>
      <c r="C44" s="10">
        <v>19</v>
      </c>
      <c r="D44" s="10">
        <v>4</v>
      </c>
      <c r="E44" s="11" t="s">
        <v>31</v>
      </c>
      <c r="F44" s="12">
        <v>157.9</v>
      </c>
      <c r="G44" s="13">
        <v>170.63</v>
      </c>
      <c r="H44" s="14">
        <v>3186.9</v>
      </c>
      <c r="I44" s="14">
        <v>12.522373276317101</v>
      </c>
      <c r="J44" s="14">
        <v>3.5834305411901002</v>
      </c>
      <c r="K44" s="14">
        <v>51.190136851948999</v>
      </c>
      <c r="L44" s="21">
        <v>5.9639225111508596</v>
      </c>
      <c r="M44" s="21">
        <v>94.036077488849102</v>
      </c>
      <c r="N44" s="13">
        <v>0</v>
      </c>
      <c r="O44" s="14">
        <v>0</v>
      </c>
      <c r="P44" s="14">
        <v>0</v>
      </c>
      <c r="Q44" s="14">
        <v>0.29769182020790003</v>
      </c>
      <c r="R44" s="14">
        <v>5.6662306909429594</v>
      </c>
      <c r="S44" s="14">
        <v>18.987594730647899</v>
      </c>
      <c r="T44" s="14">
        <v>23.720816907844</v>
      </c>
      <c r="U44" s="14">
        <v>18.324872734145998</v>
      </c>
      <c r="V44" s="14">
        <v>13.813624345436301</v>
      </c>
      <c r="W44" s="14">
        <v>9.6422312648416586</v>
      </c>
      <c r="X44" s="14">
        <v>9.54693750593324</v>
      </c>
      <c r="Y44" s="19">
        <f t="shared" si="5"/>
        <v>9.54693750593324</v>
      </c>
      <c r="Z44" s="14">
        <f t="shared" si="1"/>
        <v>84.489139982915844</v>
      </c>
      <c r="AA44" s="20">
        <f t="shared" si="2"/>
        <v>5.9639225111508596</v>
      </c>
    </row>
    <row r="45" spans="1:27" x14ac:dyDescent="0.2">
      <c r="A45" s="8" t="s">
        <v>27</v>
      </c>
      <c r="B45" s="15" t="s">
        <v>45</v>
      </c>
      <c r="C45" s="15">
        <v>19</v>
      </c>
      <c r="D45" s="15">
        <v>4</v>
      </c>
      <c r="E45" s="11" t="s">
        <v>32</v>
      </c>
      <c r="F45" s="12">
        <v>158.4</v>
      </c>
      <c r="G45" s="13">
        <v>171.13</v>
      </c>
      <c r="H45" s="14">
        <v>3189.9</v>
      </c>
      <c r="I45" s="18">
        <v>15.395688767416701</v>
      </c>
      <c r="J45" s="18">
        <v>3.2560334289621702</v>
      </c>
      <c r="K45" s="18">
        <v>55.832792578305202</v>
      </c>
      <c r="L45" s="18">
        <v>7.1143891433963695</v>
      </c>
      <c r="M45" s="18">
        <v>92.885610856603591</v>
      </c>
      <c r="N45" s="18">
        <v>0</v>
      </c>
      <c r="O45" s="18">
        <v>0</v>
      </c>
      <c r="P45" s="18">
        <v>0</v>
      </c>
      <c r="Q45" s="18">
        <v>3.5353384037839601E-3</v>
      </c>
      <c r="R45" s="18">
        <v>7.1108538049925798</v>
      </c>
      <c r="S45" s="18">
        <v>23.4846148138354</v>
      </c>
      <c r="T45" s="18">
        <v>25.149678437094302</v>
      </c>
      <c r="U45" s="18">
        <v>17.428757175851402</v>
      </c>
      <c r="V45" s="18">
        <v>12.017379494344301</v>
      </c>
      <c r="W45" s="18">
        <v>7.8180196969574594</v>
      </c>
      <c r="X45" s="18">
        <v>6.9871612385206703</v>
      </c>
      <c r="Y45" s="19">
        <f t="shared" si="5"/>
        <v>6.9871612385206703</v>
      </c>
      <c r="Z45" s="14">
        <f t="shared" si="1"/>
        <v>85.898449618082864</v>
      </c>
      <c r="AA45" s="20">
        <f t="shared" si="2"/>
        <v>7.1143891433963642</v>
      </c>
    </row>
    <row r="46" spans="1:27" x14ac:dyDescent="0.2">
      <c r="A46" s="8" t="s">
        <v>27</v>
      </c>
      <c r="B46" s="9" t="s">
        <v>45</v>
      </c>
      <c r="C46" s="10">
        <v>19</v>
      </c>
      <c r="D46" s="10">
        <v>4</v>
      </c>
      <c r="E46" s="11" t="s">
        <v>29</v>
      </c>
      <c r="F46" s="12">
        <v>158.9</v>
      </c>
      <c r="G46" s="13">
        <v>171.63</v>
      </c>
      <c r="H46" s="14">
        <v>3192.5</v>
      </c>
      <c r="I46" s="14">
        <v>14.018400560362499</v>
      </c>
      <c r="J46" s="14">
        <v>3.3547476283491702</v>
      </c>
      <c r="K46" s="14">
        <v>51.867276753521402</v>
      </c>
      <c r="L46" s="21">
        <v>6.1066428777711499</v>
      </c>
      <c r="M46" s="21">
        <v>93.893357122228807</v>
      </c>
      <c r="N46" s="13">
        <v>0</v>
      </c>
      <c r="O46" s="14">
        <v>0</v>
      </c>
      <c r="P46" s="14">
        <v>0</v>
      </c>
      <c r="Q46" s="14">
        <v>0.30886950210814501</v>
      </c>
      <c r="R46" s="14">
        <v>5.7977733756629997</v>
      </c>
      <c r="S46" s="14">
        <v>20.616465156639698</v>
      </c>
      <c r="T46" s="14">
        <v>26.252808135824402</v>
      </c>
      <c r="U46" s="14">
        <v>18.5788264661761</v>
      </c>
      <c r="V46" s="14">
        <v>12.194637835958201</v>
      </c>
      <c r="W46" s="14">
        <v>8.0807845142553809</v>
      </c>
      <c r="X46" s="14">
        <v>8.1698350133750903</v>
      </c>
      <c r="Y46" s="19">
        <f t="shared" si="5"/>
        <v>8.1698350133750903</v>
      </c>
      <c r="Z46" s="14">
        <f t="shared" si="1"/>
        <v>85.723522108853786</v>
      </c>
      <c r="AA46" s="20">
        <f t="shared" si="2"/>
        <v>6.1066428777711446</v>
      </c>
    </row>
    <row r="47" spans="1:27" x14ac:dyDescent="0.2">
      <c r="A47" s="8" t="s">
        <v>27</v>
      </c>
      <c r="B47" s="15" t="s">
        <v>45</v>
      </c>
      <c r="C47" s="15">
        <v>19</v>
      </c>
      <c r="D47" s="15">
        <v>5</v>
      </c>
      <c r="E47" s="11" t="s">
        <v>31</v>
      </c>
      <c r="F47" s="22">
        <v>159.4</v>
      </c>
      <c r="G47" s="15">
        <v>172.13</v>
      </c>
      <c r="H47" s="18">
        <v>3195.1</v>
      </c>
      <c r="I47" s="18">
        <v>16.4740748663421</v>
      </c>
      <c r="J47" s="18">
        <v>3.2979030277099302</v>
      </c>
      <c r="K47" s="18">
        <v>59.540833122155597</v>
      </c>
      <c r="L47" s="18">
        <v>8.8345999286284496</v>
      </c>
      <c r="M47" s="18">
        <v>91.165400071371508</v>
      </c>
      <c r="N47" s="18">
        <v>0</v>
      </c>
      <c r="O47" s="18">
        <v>0</v>
      </c>
      <c r="P47" s="18">
        <v>0</v>
      </c>
      <c r="Q47" s="18">
        <v>0.340118783090187</v>
      </c>
      <c r="R47" s="18">
        <v>8.4944811455382698</v>
      </c>
      <c r="S47" s="18">
        <v>24.265987042995199</v>
      </c>
      <c r="T47" s="18">
        <v>25.545505414043301</v>
      </c>
      <c r="U47" s="18">
        <v>16.403538206541</v>
      </c>
      <c r="V47" s="18">
        <v>10.8713981170969</v>
      </c>
      <c r="W47" s="18">
        <v>7.1811085137870796</v>
      </c>
      <c r="X47" s="18">
        <v>6.8978627769080401</v>
      </c>
      <c r="Y47" s="19">
        <f t="shared" si="5"/>
        <v>6.8978627769080401</v>
      </c>
      <c r="Z47" s="14">
        <f t="shared" si="1"/>
        <v>84.26753729446348</v>
      </c>
      <c r="AA47" s="20">
        <f t="shared" si="2"/>
        <v>8.8345999286284567</v>
      </c>
    </row>
    <row r="48" spans="1:27" x14ac:dyDescent="0.2">
      <c r="A48" s="8" t="s">
        <v>27</v>
      </c>
      <c r="B48" s="15" t="s">
        <v>45</v>
      </c>
      <c r="C48" s="15">
        <v>19</v>
      </c>
      <c r="D48" s="15">
        <v>5</v>
      </c>
      <c r="E48" s="11" t="s">
        <v>32</v>
      </c>
      <c r="F48" s="12">
        <v>159.9</v>
      </c>
      <c r="G48" s="13">
        <v>172.63</v>
      </c>
      <c r="H48" s="14">
        <v>3197.6</v>
      </c>
      <c r="I48" s="18">
        <v>31.050479361316199</v>
      </c>
      <c r="J48" s="18">
        <v>3.1671321026166401</v>
      </c>
      <c r="K48" s="18">
        <v>99.463227718073796</v>
      </c>
      <c r="L48" s="18">
        <v>30.601839617486696</v>
      </c>
      <c r="M48" s="18">
        <v>69.398160382513296</v>
      </c>
      <c r="N48" s="18">
        <v>0</v>
      </c>
      <c r="O48" s="18">
        <v>0</v>
      </c>
      <c r="P48" s="18">
        <v>0</v>
      </c>
      <c r="Q48" s="18">
        <v>3.6599807024006399</v>
      </c>
      <c r="R48" s="18">
        <v>26.941858915086097</v>
      </c>
      <c r="S48" s="18">
        <v>28.905588971075204</v>
      </c>
      <c r="T48" s="18">
        <v>15.852763560623002</v>
      </c>
      <c r="U48" s="18">
        <v>9.8116057749385099</v>
      </c>
      <c r="V48" s="18">
        <v>6.9257125796278798</v>
      </c>
      <c r="W48" s="18">
        <v>4.4575706173117702</v>
      </c>
      <c r="X48" s="18">
        <v>3.4449188789368299</v>
      </c>
      <c r="Y48" s="19">
        <f t="shared" si="5"/>
        <v>3.4449188789368299</v>
      </c>
      <c r="Z48" s="14">
        <f t="shared" si="1"/>
        <v>65.953241503576365</v>
      </c>
      <c r="AA48" s="20">
        <f t="shared" si="2"/>
        <v>30.601839617486739</v>
      </c>
    </row>
    <row r="49" spans="1:27" x14ac:dyDescent="0.2">
      <c r="A49" s="8" t="s">
        <v>27</v>
      </c>
      <c r="B49" s="9" t="s">
        <v>45</v>
      </c>
      <c r="C49" s="10">
        <v>19</v>
      </c>
      <c r="D49" s="10">
        <v>5</v>
      </c>
      <c r="E49" s="11" t="s">
        <v>29</v>
      </c>
      <c r="F49" s="12">
        <v>160.4</v>
      </c>
      <c r="G49" s="13">
        <v>173.13</v>
      </c>
      <c r="H49" s="14">
        <v>3200.1</v>
      </c>
      <c r="I49" s="14">
        <v>30.018136862742701</v>
      </c>
      <c r="J49" s="14">
        <v>3.1946735071831598</v>
      </c>
      <c r="K49" s="14">
        <v>96.324986887094894</v>
      </c>
      <c r="L49" s="21">
        <v>28.717959985410204</v>
      </c>
      <c r="M49" s="21">
        <v>71.282040014589796</v>
      </c>
      <c r="N49" s="13">
        <v>0</v>
      </c>
      <c r="O49" s="14">
        <v>0</v>
      </c>
      <c r="P49" s="14">
        <v>0</v>
      </c>
      <c r="Q49" s="14">
        <v>3.2106335098143299</v>
      </c>
      <c r="R49" s="14">
        <v>25.507326475595899</v>
      </c>
      <c r="S49" s="14">
        <v>30.0022540647151</v>
      </c>
      <c r="T49" s="14">
        <v>16.345050137489501</v>
      </c>
      <c r="U49" s="14">
        <v>9.6788165035055904</v>
      </c>
      <c r="V49" s="14">
        <v>6.7993900146731807</v>
      </c>
      <c r="W49" s="14">
        <v>4.5048086857839706</v>
      </c>
      <c r="X49" s="14">
        <v>3.9517206084224203</v>
      </c>
      <c r="Y49" s="19">
        <f t="shared" si="5"/>
        <v>3.9517206084224203</v>
      </c>
      <c r="Z49" s="14">
        <f t="shared" si="1"/>
        <v>67.330319406167334</v>
      </c>
      <c r="AA49" s="20">
        <f t="shared" si="2"/>
        <v>28.717959985410229</v>
      </c>
    </row>
    <row r="50" spans="1:27" x14ac:dyDescent="0.2">
      <c r="A50" s="8" t="s">
        <v>27</v>
      </c>
      <c r="B50" s="15" t="s">
        <v>45</v>
      </c>
      <c r="C50" s="15">
        <v>19</v>
      </c>
      <c r="D50" s="15">
        <v>6</v>
      </c>
      <c r="E50" s="11" t="s">
        <v>31</v>
      </c>
      <c r="F50" s="22">
        <v>160.9</v>
      </c>
      <c r="G50" s="15">
        <v>173.63</v>
      </c>
      <c r="H50" s="18">
        <v>3202.7</v>
      </c>
      <c r="I50" s="18">
        <v>33.457171710172297</v>
      </c>
      <c r="J50" s="18">
        <v>2.99811666201159</v>
      </c>
      <c r="K50" s="18">
        <v>99.408028443508698</v>
      </c>
      <c r="L50" s="18">
        <v>31.352844931677197</v>
      </c>
      <c r="M50" s="18">
        <v>68.647155068322803</v>
      </c>
      <c r="N50" s="18">
        <v>0</v>
      </c>
      <c r="O50" s="18">
        <v>0</v>
      </c>
      <c r="P50" s="18">
        <v>0</v>
      </c>
      <c r="Q50" s="18">
        <v>3.7993046323199997</v>
      </c>
      <c r="R50" s="18">
        <v>27.553540299357199</v>
      </c>
      <c r="S50" s="18">
        <v>31.641389535856302</v>
      </c>
      <c r="T50" s="18">
        <v>15.306641812928101</v>
      </c>
      <c r="U50" s="18">
        <v>8.6463917053805801</v>
      </c>
      <c r="V50" s="18">
        <v>6.0810753534661002</v>
      </c>
      <c r="W50" s="18">
        <v>3.8132403120382601</v>
      </c>
      <c r="X50" s="18">
        <v>3.1584163486534602</v>
      </c>
      <c r="Y50" s="19">
        <f t="shared" si="5"/>
        <v>3.1584163486534602</v>
      </c>
      <c r="Z50" s="14">
        <f t="shared" si="1"/>
        <v>65.488738719669342</v>
      </c>
      <c r="AA50" s="20">
        <f t="shared" si="2"/>
        <v>31.352844931677197</v>
      </c>
    </row>
    <row r="51" spans="1:27" x14ac:dyDescent="0.2">
      <c r="A51" s="8" t="s">
        <v>27</v>
      </c>
      <c r="B51" s="15" t="s">
        <v>45</v>
      </c>
      <c r="C51" s="15">
        <v>19</v>
      </c>
      <c r="D51" s="15">
        <v>6</v>
      </c>
      <c r="E51" s="11" t="s">
        <v>32</v>
      </c>
      <c r="F51" s="12">
        <v>161.4</v>
      </c>
      <c r="G51" s="13">
        <v>174.13</v>
      </c>
      <c r="H51" s="14">
        <v>3205.2</v>
      </c>
      <c r="I51" s="18">
        <v>26.0214705490238</v>
      </c>
      <c r="J51" s="18">
        <v>3.4346668980342101</v>
      </c>
      <c r="K51" s="18">
        <v>95.753409742051204</v>
      </c>
      <c r="L51" s="18">
        <v>26.759335096220898</v>
      </c>
      <c r="M51" s="18">
        <v>73.240664903779091</v>
      </c>
      <c r="N51" s="18">
        <v>0</v>
      </c>
      <c r="O51" s="18">
        <v>0</v>
      </c>
      <c r="P51" s="18">
        <v>0</v>
      </c>
      <c r="Q51" s="18">
        <v>3.2075220721766802</v>
      </c>
      <c r="R51" s="18">
        <v>23.551813024044201</v>
      </c>
      <c r="S51" s="18">
        <v>25.955848428315097</v>
      </c>
      <c r="T51" s="18">
        <v>16.514433695834498</v>
      </c>
      <c r="U51" s="18">
        <v>11.851526338760101</v>
      </c>
      <c r="V51" s="18">
        <v>8.9460383394849607</v>
      </c>
      <c r="W51" s="18">
        <v>5.7762099689273896</v>
      </c>
      <c r="X51" s="18">
        <v>4.1966081324569995</v>
      </c>
      <c r="Y51" s="19">
        <f t="shared" si="5"/>
        <v>4.1966081324569995</v>
      </c>
      <c r="Z51" s="14">
        <f t="shared" si="1"/>
        <v>69.044056771322047</v>
      </c>
      <c r="AA51" s="20">
        <f t="shared" si="2"/>
        <v>26.75933509622088</v>
      </c>
    </row>
    <row r="52" spans="1:27" x14ac:dyDescent="0.2">
      <c r="A52" s="8" t="s">
        <v>27</v>
      </c>
      <c r="B52" s="15" t="s">
        <v>45</v>
      </c>
      <c r="C52" s="15">
        <v>19</v>
      </c>
      <c r="D52" s="15">
        <v>6</v>
      </c>
      <c r="E52" s="11" t="s">
        <v>29</v>
      </c>
      <c r="F52" s="22">
        <v>161.9</v>
      </c>
      <c r="G52" s="15">
        <v>174.63</v>
      </c>
      <c r="H52" s="18">
        <v>3208.5442694399999</v>
      </c>
      <c r="I52" s="18">
        <v>19.7782501202045</v>
      </c>
      <c r="J52" s="18">
        <v>3.5586353426003901</v>
      </c>
      <c r="K52" s="18">
        <v>83.332623604376096</v>
      </c>
      <c r="L52" s="18">
        <v>19.011644997979101</v>
      </c>
      <c r="M52" s="18">
        <v>80.988355002020896</v>
      </c>
      <c r="N52" s="18">
        <v>0</v>
      </c>
      <c r="O52" s="18">
        <v>0</v>
      </c>
      <c r="P52" s="18">
        <v>0</v>
      </c>
      <c r="Q52" s="18">
        <v>1.7310051406498699</v>
      </c>
      <c r="R52" s="18">
        <v>17.280639857329199</v>
      </c>
      <c r="S52" s="18">
        <v>22.671359112532098</v>
      </c>
      <c r="T52" s="18">
        <v>18.491817442851499</v>
      </c>
      <c r="U52" s="18">
        <v>15.3373143474717</v>
      </c>
      <c r="V52" s="18">
        <v>11.6934858090557</v>
      </c>
      <c r="W52" s="18">
        <v>7.3656846317665599</v>
      </c>
      <c r="X52" s="18">
        <v>5.4286936583433896</v>
      </c>
      <c r="Y52" s="19">
        <f t="shared" si="5"/>
        <v>5.4286936583433896</v>
      </c>
      <c r="Z52" s="14">
        <f t="shared" si="1"/>
        <v>75.559661343677561</v>
      </c>
      <c r="AA52" s="20">
        <f t="shared" si="2"/>
        <v>19.011644997979069</v>
      </c>
    </row>
    <row r="53" spans="1:27" x14ac:dyDescent="0.2">
      <c r="A53" s="8" t="s">
        <v>27</v>
      </c>
      <c r="B53" s="9" t="s">
        <v>45</v>
      </c>
      <c r="C53" s="10">
        <v>19</v>
      </c>
      <c r="D53" s="10">
        <v>7</v>
      </c>
      <c r="E53" s="11" t="s">
        <v>46</v>
      </c>
      <c r="F53" s="12">
        <v>162.30000000000001</v>
      </c>
      <c r="G53" s="13">
        <v>175.03</v>
      </c>
      <c r="H53" s="14">
        <v>3209.8</v>
      </c>
      <c r="I53" s="14">
        <v>21.646810168208798</v>
      </c>
      <c r="J53" s="14">
        <v>3.37164213771903</v>
      </c>
      <c r="K53" s="14">
        <v>83.9423665043998</v>
      </c>
      <c r="L53" s="21">
        <v>19.412364067435</v>
      </c>
      <c r="M53" s="21">
        <v>80.587635932565007</v>
      </c>
      <c r="N53" s="13">
        <v>0</v>
      </c>
      <c r="O53" s="14">
        <v>0</v>
      </c>
      <c r="P53" s="14">
        <v>0</v>
      </c>
      <c r="Q53" s="14">
        <v>2.0978883193084297</v>
      </c>
      <c r="R53" s="14">
        <v>17.314475748126501</v>
      </c>
      <c r="S53" s="14">
        <v>24.793148268933603</v>
      </c>
      <c r="T53" s="14">
        <v>19.618142486621</v>
      </c>
      <c r="U53" s="14">
        <v>14.687423207060801</v>
      </c>
      <c r="V53" s="14">
        <v>10.5831765295812</v>
      </c>
      <c r="W53" s="14">
        <v>6.4728416755306704</v>
      </c>
      <c r="X53" s="14">
        <v>4.4329037648377696</v>
      </c>
      <c r="Y53" s="19">
        <f t="shared" si="5"/>
        <v>4.4329037648377696</v>
      </c>
      <c r="Z53" s="14">
        <f t="shared" si="1"/>
        <v>76.154732167727275</v>
      </c>
      <c r="AA53" s="20">
        <f t="shared" si="2"/>
        <v>19.412364067434929</v>
      </c>
    </row>
    <row r="54" spans="1:27" x14ac:dyDescent="0.2">
      <c r="A54" s="8" t="s">
        <v>27</v>
      </c>
      <c r="B54" s="9" t="s">
        <v>45</v>
      </c>
      <c r="C54" s="10">
        <v>19</v>
      </c>
      <c r="D54" s="10">
        <v>7</v>
      </c>
      <c r="E54" s="11" t="s">
        <v>47</v>
      </c>
      <c r="F54" s="12">
        <v>162.80000000000001</v>
      </c>
      <c r="G54" s="13">
        <v>175.53</v>
      </c>
      <c r="H54" s="14">
        <v>3212.3</v>
      </c>
      <c r="I54" s="14">
        <v>15.1857363521113</v>
      </c>
      <c r="J54" s="14">
        <v>3.2992236596235598</v>
      </c>
      <c r="K54" s="14">
        <v>55.861937586991999</v>
      </c>
      <c r="L54" s="21">
        <v>7.2903705231612399</v>
      </c>
      <c r="M54" s="21">
        <v>92.709629476838799</v>
      </c>
      <c r="N54" s="13">
        <v>0</v>
      </c>
      <c r="O54" s="14">
        <v>0</v>
      </c>
      <c r="P54" s="14">
        <v>0</v>
      </c>
      <c r="Q54" s="14">
        <v>0.156542789721486</v>
      </c>
      <c r="R54" s="14">
        <v>7.13382773343975</v>
      </c>
      <c r="S54" s="14">
        <v>22.8393324726168</v>
      </c>
      <c r="T54" s="14">
        <v>25.197498387279598</v>
      </c>
      <c r="U54" s="14">
        <v>17.588692480716201</v>
      </c>
      <c r="V54" s="14">
        <v>11.982024346408799</v>
      </c>
      <c r="W54" s="14">
        <v>7.8167116572153095</v>
      </c>
      <c r="X54" s="14">
        <v>7.2853701326019999</v>
      </c>
      <c r="Y54" s="25">
        <f t="shared" si="5"/>
        <v>7.2853701326019999</v>
      </c>
      <c r="Z54" s="26">
        <f t="shared" si="1"/>
        <v>85.424259344236702</v>
      </c>
      <c r="AA54" s="27">
        <f t="shared" si="2"/>
        <v>7.2903705231612363</v>
      </c>
    </row>
    <row r="56" spans="1:27" ht="19" x14ac:dyDescent="0.2">
      <c r="A56" s="28" t="s">
        <v>48</v>
      </c>
    </row>
    <row r="57" spans="1:27" ht="19" x14ac:dyDescent="0.2">
      <c r="A57" s="28"/>
    </row>
    <row r="58" spans="1:27" ht="19" x14ac:dyDescent="0.2">
      <c r="A58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Cordeiro de Sousa, Isabela</dc:creator>
  <cp:lastModifiedBy>Moreno Cordeiro de Sousa, Isabela</cp:lastModifiedBy>
  <dcterms:created xsi:type="dcterms:W3CDTF">2024-04-24T04:14:06Z</dcterms:created>
  <dcterms:modified xsi:type="dcterms:W3CDTF">2024-04-24T04:18:15Z</dcterms:modified>
</cp:coreProperties>
</file>