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lton\Dropbox\ZF2\Manuscript\"/>
    </mc:Choice>
  </mc:AlternateContent>
  <bookViews>
    <workbookView xWindow="0" yWindow="0" windowWidth="20490" windowHeight="77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2" i="1" l="1"/>
  <c r="E62" i="1"/>
  <c r="D62" i="1"/>
  <c r="C62" i="1"/>
  <c r="B62" i="1"/>
  <c r="G61" i="1"/>
  <c r="K61" i="1" s="1"/>
  <c r="G60" i="1"/>
  <c r="I60" i="1" s="1"/>
  <c r="G59" i="1"/>
  <c r="K59" i="1" s="1"/>
  <c r="G58" i="1"/>
  <c r="I58" i="1" s="1"/>
  <c r="G57" i="1"/>
  <c r="K57" i="1" s="1"/>
  <c r="G56" i="1"/>
  <c r="I56" i="1" s="1"/>
  <c r="L55" i="1"/>
  <c r="G55" i="1"/>
  <c r="K55" i="1" s="1"/>
  <c r="G54" i="1"/>
  <c r="I54" i="1" s="1"/>
  <c r="H53" i="1"/>
  <c r="G53" i="1"/>
  <c r="K53" i="1" s="1"/>
  <c r="G52" i="1"/>
  <c r="I52" i="1" s="1"/>
  <c r="G51" i="1"/>
  <c r="K51" i="1" s="1"/>
  <c r="G50" i="1"/>
  <c r="I50" i="1" s="1"/>
  <c r="G49" i="1"/>
  <c r="K49" i="1" s="1"/>
  <c r="G48" i="1"/>
  <c r="I48" i="1" s="1"/>
  <c r="G47" i="1"/>
  <c r="K47" i="1" s="1"/>
  <c r="J46" i="1"/>
  <c r="G46" i="1"/>
  <c r="I46" i="1" s="1"/>
  <c r="G45" i="1"/>
  <c r="K45" i="1" s="1"/>
  <c r="G44" i="1"/>
  <c r="I44" i="1" s="1"/>
  <c r="G43" i="1"/>
  <c r="K43" i="1" s="1"/>
  <c r="J42" i="1"/>
  <c r="G42" i="1"/>
  <c r="I42" i="1" s="1"/>
  <c r="G41" i="1"/>
  <c r="K41" i="1" s="1"/>
  <c r="G40" i="1"/>
  <c r="I40" i="1" s="1"/>
  <c r="G39" i="1"/>
  <c r="K39" i="1" s="1"/>
  <c r="J38" i="1"/>
  <c r="G38" i="1"/>
  <c r="I38" i="1" s="1"/>
  <c r="G37" i="1"/>
  <c r="K37" i="1" s="1"/>
  <c r="G36" i="1"/>
  <c r="I36" i="1" s="1"/>
  <c r="G35" i="1"/>
  <c r="K35" i="1" s="1"/>
  <c r="J34" i="1"/>
  <c r="G34" i="1"/>
  <c r="I34" i="1" s="1"/>
  <c r="G33" i="1"/>
  <c r="K33" i="1" s="1"/>
  <c r="G32" i="1"/>
  <c r="I32" i="1" s="1"/>
  <c r="G31" i="1"/>
  <c r="K31" i="1" s="1"/>
  <c r="J30" i="1"/>
  <c r="G30" i="1"/>
  <c r="I30" i="1" s="1"/>
  <c r="G29" i="1"/>
  <c r="K29" i="1" s="1"/>
  <c r="G28" i="1"/>
  <c r="I28" i="1" s="1"/>
  <c r="G27" i="1"/>
  <c r="K27" i="1" s="1"/>
  <c r="G26" i="1"/>
  <c r="I26" i="1" s="1"/>
  <c r="L25" i="1"/>
  <c r="K25" i="1"/>
  <c r="J25" i="1"/>
  <c r="I25" i="1"/>
  <c r="H25" i="1"/>
  <c r="J24" i="1"/>
  <c r="I24" i="1"/>
  <c r="H24" i="1"/>
  <c r="G24" i="1"/>
  <c r="K24" i="1" s="1"/>
  <c r="G23" i="1"/>
  <c r="J23" i="1" s="1"/>
  <c r="G22" i="1"/>
  <c r="K22" i="1" s="1"/>
  <c r="G21" i="1"/>
  <c r="J21" i="1" s="1"/>
  <c r="H20" i="1"/>
  <c r="G20" i="1"/>
  <c r="K20" i="1" s="1"/>
  <c r="L19" i="1"/>
  <c r="K19" i="1"/>
  <c r="J19" i="1"/>
  <c r="I19" i="1"/>
  <c r="H19" i="1"/>
  <c r="G18" i="1"/>
  <c r="K18" i="1" s="1"/>
  <c r="J17" i="1"/>
  <c r="G17" i="1"/>
  <c r="I17" i="1" s="1"/>
  <c r="H16" i="1"/>
  <c r="G16" i="1"/>
  <c r="K16" i="1" s="1"/>
  <c r="G15" i="1"/>
  <c r="I15" i="1" s="1"/>
  <c r="H14" i="1"/>
  <c r="G14" i="1"/>
  <c r="K14" i="1" s="1"/>
  <c r="G13" i="1"/>
  <c r="I13" i="1" s="1"/>
  <c r="G12" i="1"/>
  <c r="K12" i="1" s="1"/>
  <c r="J11" i="1"/>
  <c r="I11" i="1"/>
  <c r="G11" i="1"/>
  <c r="L11" i="1" s="1"/>
  <c r="H10" i="1"/>
  <c r="G10" i="1"/>
  <c r="K10" i="1" s="1"/>
  <c r="L9" i="1"/>
  <c r="K9" i="1"/>
  <c r="J9" i="1"/>
  <c r="I9" i="1"/>
  <c r="H9" i="1"/>
  <c r="G8" i="1"/>
  <c r="J8" i="1" s="1"/>
  <c r="G7" i="1"/>
  <c r="K7" i="1" s="1"/>
  <c r="G6" i="1"/>
  <c r="J6" i="1" s="1"/>
  <c r="L5" i="1"/>
  <c r="K5" i="1"/>
  <c r="J5" i="1"/>
  <c r="I5" i="1"/>
  <c r="H5" i="1"/>
  <c r="L10" i="1" l="1"/>
  <c r="L14" i="1"/>
  <c r="I16" i="1"/>
  <c r="L18" i="1"/>
  <c r="I20" i="1"/>
  <c r="H27" i="1"/>
  <c r="J28" i="1"/>
  <c r="H33" i="1"/>
  <c r="H37" i="1"/>
  <c r="H41" i="1"/>
  <c r="H45" i="1"/>
  <c r="H49" i="1"/>
  <c r="L51" i="1"/>
  <c r="J58" i="1"/>
  <c r="J20" i="1"/>
  <c r="I27" i="1"/>
  <c r="L31" i="1"/>
  <c r="I33" i="1"/>
  <c r="L35" i="1"/>
  <c r="I37" i="1"/>
  <c r="L39" i="1"/>
  <c r="I41" i="1"/>
  <c r="L43" i="1"/>
  <c r="I45" i="1"/>
  <c r="L47" i="1"/>
  <c r="J54" i="1"/>
  <c r="H61" i="1"/>
  <c r="L27" i="1"/>
  <c r="J50" i="1"/>
  <c r="H57" i="1"/>
  <c r="L59" i="1"/>
  <c r="L7" i="1"/>
  <c r="L22" i="1"/>
  <c r="H7" i="1"/>
  <c r="J13" i="1"/>
  <c r="J26" i="1"/>
  <c r="H29" i="1"/>
  <c r="I49" i="1"/>
  <c r="I53" i="1"/>
  <c r="I57" i="1"/>
  <c r="I61" i="1"/>
  <c r="H22" i="1"/>
  <c r="I7" i="1"/>
  <c r="H12" i="1"/>
  <c r="J15" i="1"/>
  <c r="L16" i="1"/>
  <c r="H18" i="1"/>
  <c r="L20" i="1"/>
  <c r="I22" i="1"/>
  <c r="L24" i="1"/>
  <c r="I29" i="1"/>
  <c r="H31" i="1"/>
  <c r="J32" i="1"/>
  <c r="L33" i="1"/>
  <c r="H35" i="1"/>
  <c r="J36" i="1"/>
  <c r="L37" i="1"/>
  <c r="H39" i="1"/>
  <c r="J40" i="1"/>
  <c r="L41" i="1"/>
  <c r="H43" i="1"/>
  <c r="J44" i="1"/>
  <c r="L45" i="1"/>
  <c r="H47" i="1"/>
  <c r="J48" i="1"/>
  <c r="L49" i="1"/>
  <c r="H51" i="1"/>
  <c r="J52" i="1"/>
  <c r="L53" i="1"/>
  <c r="H55" i="1"/>
  <c r="J56" i="1"/>
  <c r="L57" i="1"/>
  <c r="H59" i="1"/>
  <c r="J60" i="1"/>
  <c r="L61" i="1"/>
  <c r="J7" i="1"/>
  <c r="L12" i="1"/>
  <c r="I18" i="1"/>
  <c r="J22" i="1"/>
  <c r="I31" i="1"/>
  <c r="I35" i="1"/>
  <c r="I39" i="1"/>
  <c r="I43" i="1"/>
  <c r="I47" i="1"/>
  <c r="I51" i="1"/>
  <c r="I55" i="1"/>
  <c r="I59" i="1"/>
  <c r="L29" i="1"/>
  <c r="K23" i="1"/>
  <c r="H6" i="1"/>
  <c r="L8" i="1"/>
  <c r="I12" i="1"/>
  <c r="K13" i="1"/>
  <c r="K15" i="1"/>
  <c r="K17" i="1"/>
  <c r="H21" i="1"/>
  <c r="L21" i="1"/>
  <c r="H23" i="1"/>
  <c r="L23" i="1"/>
  <c r="K26" i="1"/>
  <c r="K28" i="1"/>
  <c r="K30" i="1"/>
  <c r="K32" i="1"/>
  <c r="K34" i="1"/>
  <c r="K36" i="1"/>
  <c r="K38" i="1"/>
  <c r="K40" i="1"/>
  <c r="K42" i="1"/>
  <c r="K44" i="1"/>
  <c r="K46" i="1"/>
  <c r="K48" i="1"/>
  <c r="K50" i="1"/>
  <c r="K52" i="1"/>
  <c r="K54" i="1"/>
  <c r="K56" i="1"/>
  <c r="K58" i="1"/>
  <c r="K60" i="1"/>
  <c r="K6" i="1"/>
  <c r="K8" i="1"/>
  <c r="L6" i="1"/>
  <c r="H8" i="1"/>
  <c r="I10" i="1"/>
  <c r="K11" i="1"/>
  <c r="I14" i="1"/>
  <c r="I6" i="1"/>
  <c r="I8" i="1"/>
  <c r="J10" i="1"/>
  <c r="H11" i="1"/>
  <c r="J12" i="1"/>
  <c r="H13" i="1"/>
  <c r="L13" i="1"/>
  <c r="J14" i="1"/>
  <c r="H15" i="1"/>
  <c r="L15" i="1"/>
  <c r="J16" i="1"/>
  <c r="H17" i="1"/>
  <c r="L17" i="1"/>
  <c r="J18" i="1"/>
  <c r="I21" i="1"/>
  <c r="I23" i="1"/>
  <c r="H26" i="1"/>
  <c r="L26" i="1"/>
  <c r="J27" i="1"/>
  <c r="H28" i="1"/>
  <c r="L28" i="1"/>
  <c r="J29" i="1"/>
  <c r="H30" i="1"/>
  <c r="L30" i="1"/>
  <c r="J31" i="1"/>
  <c r="H32" i="1"/>
  <c r="L32" i="1"/>
  <c r="J33" i="1"/>
  <c r="H34" i="1"/>
  <c r="L34" i="1"/>
  <c r="J35" i="1"/>
  <c r="H36" i="1"/>
  <c r="L36" i="1"/>
  <c r="J37" i="1"/>
  <c r="H38" i="1"/>
  <c r="L38" i="1"/>
  <c r="J39" i="1"/>
  <c r="H40" i="1"/>
  <c r="L40" i="1"/>
  <c r="J41" i="1"/>
  <c r="H42" i="1"/>
  <c r="L42" i="1"/>
  <c r="J43" i="1"/>
  <c r="H44" i="1"/>
  <c r="L44" i="1"/>
  <c r="J45" i="1"/>
  <c r="H46" i="1"/>
  <c r="L46" i="1"/>
  <c r="J47" i="1"/>
  <c r="H48" i="1"/>
  <c r="L48" i="1"/>
  <c r="J49" i="1"/>
  <c r="H50" i="1"/>
  <c r="L50" i="1"/>
  <c r="J51" i="1"/>
  <c r="H52" i="1"/>
  <c r="L52" i="1"/>
  <c r="J53" i="1"/>
  <c r="H54" i="1"/>
  <c r="L54" i="1"/>
  <c r="J55" i="1"/>
  <c r="H56" i="1"/>
  <c r="L56" i="1"/>
  <c r="J57" i="1"/>
  <c r="H58" i="1"/>
  <c r="L58" i="1"/>
  <c r="J59" i="1"/>
  <c r="H60" i="1"/>
  <c r="L60" i="1"/>
  <c r="J61" i="1"/>
  <c r="G62" i="1"/>
  <c r="I62" i="1" s="1"/>
  <c r="K21" i="1"/>
  <c r="L62" i="1" l="1"/>
  <c r="H62" i="1"/>
  <c r="K62" i="1"/>
  <c r="J62" i="1"/>
</calcChain>
</file>

<file path=xl/sharedStrings.xml><?xml version="1.0" encoding="utf-8"?>
<sst xmlns="http://schemas.openxmlformats.org/spreadsheetml/2006/main" count="116" uniqueCount="79">
  <si>
    <t>Total number of specimens</t>
  </si>
  <si>
    <t>8 m</t>
  </si>
  <si>
    <t>16 m</t>
  </si>
  <si>
    <t>24 m</t>
  </si>
  <si>
    <t>32 m</t>
  </si>
  <si>
    <t>TOTAL</t>
  </si>
  <si>
    <t>Pattern</t>
  </si>
  <si>
    <t>Phoridae</t>
  </si>
  <si>
    <t>2p(0/16+24)</t>
  </si>
  <si>
    <t>Sciaridae</t>
  </si>
  <si>
    <t>no peak</t>
  </si>
  <si>
    <t>Cecidomyiidae</t>
  </si>
  <si>
    <t>Psychodidae</t>
  </si>
  <si>
    <t>Dolichopodidae</t>
  </si>
  <si>
    <t>Chironomidae</t>
  </si>
  <si>
    <t>2p-0/32</t>
  </si>
  <si>
    <t>Tachinidae</t>
  </si>
  <si>
    <t>2p(8/32)</t>
  </si>
  <si>
    <t>Mycetophilidae</t>
  </si>
  <si>
    <t>1p(0)</t>
  </si>
  <si>
    <t>Ceratopogonidae</t>
  </si>
  <si>
    <t>Limoniidae</t>
  </si>
  <si>
    <t>Milichiidae</t>
  </si>
  <si>
    <t>Lonchaeidae</t>
  </si>
  <si>
    <t>1p(16+24)</t>
  </si>
  <si>
    <t>Lauxaniidae</t>
  </si>
  <si>
    <t>Culicidae</t>
  </si>
  <si>
    <t>Empididae</t>
  </si>
  <si>
    <t>Keroplatidae</t>
  </si>
  <si>
    <t>Muscidae</t>
  </si>
  <si>
    <t>Tipulidae</t>
  </si>
  <si>
    <t>Drosophilidae</t>
  </si>
  <si>
    <t>Asilidae</t>
  </si>
  <si>
    <t>Tabanidae</t>
  </si>
  <si>
    <t>Sphaeroceridae</t>
  </si>
  <si>
    <t>Chloropidae</t>
  </si>
  <si>
    <t>2p(8/24)</t>
  </si>
  <si>
    <t>Stratiomyidae</t>
  </si>
  <si>
    <t>Sarcophagidae</t>
  </si>
  <si>
    <t>1p(32)</t>
  </si>
  <si>
    <t>Corethrelidae</t>
  </si>
  <si>
    <t>Ephydridae</t>
  </si>
  <si>
    <t>Syrphidae</t>
  </si>
  <si>
    <t>Clusiidae</t>
  </si>
  <si>
    <t>Odiniidae</t>
  </si>
  <si>
    <t>Periscelididae</t>
  </si>
  <si>
    <t>1p(8)</t>
  </si>
  <si>
    <t>Micropezidae</t>
  </si>
  <si>
    <t>Agromyzidae</t>
  </si>
  <si>
    <t>2p(16+24/32)</t>
  </si>
  <si>
    <t>Anisopodidae</t>
  </si>
  <si>
    <t>Bibionidae</t>
  </si>
  <si>
    <t>Lygistorrhinidae</t>
  </si>
  <si>
    <t>Pipunculidae</t>
  </si>
  <si>
    <t>Calliphoridae</t>
  </si>
  <si>
    <t>Scatopsidae</t>
  </si>
  <si>
    <t>Tephritidae</t>
  </si>
  <si>
    <t>Ulidiidae</t>
  </si>
  <si>
    <t>Richardiidae</t>
  </si>
  <si>
    <t>Conopidae</t>
  </si>
  <si>
    <t>Sepsidae</t>
  </si>
  <si>
    <t>Therevidae</t>
  </si>
  <si>
    <t>Neriidae</t>
  </si>
  <si>
    <t>Rhagionidae</t>
  </si>
  <si>
    <t>Bombyliidae</t>
  </si>
  <si>
    <t>Inbiomyiidae</t>
  </si>
  <si>
    <t>Rhinophoridae</t>
  </si>
  <si>
    <t>Diadocidiidae</t>
  </si>
  <si>
    <t>Ditomyiidae</t>
  </si>
  <si>
    <t>Platypezidae</t>
  </si>
  <si>
    <t>Aulacigastridae</t>
  </si>
  <si>
    <t>Heleomyzidae</t>
  </si>
  <si>
    <t>Pseudopomyzidae</t>
  </si>
  <si>
    <t>Anthomyiidae</t>
  </si>
  <si>
    <t>Peaks</t>
  </si>
  <si>
    <t>0 m</t>
  </si>
  <si>
    <t>% of specimens</t>
  </si>
  <si>
    <t>Family</t>
  </si>
  <si>
    <r>
      <rPr>
        <b/>
        <sz val="9"/>
        <color theme="1"/>
        <rFont val="Calibri"/>
        <family val="2"/>
        <scheme val="minor"/>
      </rPr>
      <t>Supplementary Material. Table II.</t>
    </r>
    <r>
      <rPr>
        <sz val="9"/>
        <color theme="1"/>
        <rFont val="Calibri"/>
        <family val="2"/>
        <scheme val="minor"/>
      </rPr>
      <t xml:space="preserve"> Abundance (total number of specimens) of each fly family sampled at each of the ZF2 biological reserve tower levels. Patterns only for family with 10 or more specimens.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</si>
</sst>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%"/>
    <numFmt numFmtId="166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164" fontId="3" fillId="0" borderId="7" xfId="1" applyNumberFormat="1" applyFont="1" applyFill="1" applyBorder="1" applyAlignment="1">
      <alignment horizontal="center"/>
    </xf>
    <xf numFmtId="164" fontId="3" fillId="0" borderId="8" xfId="1" applyNumberFormat="1" applyFont="1" applyFill="1" applyBorder="1" applyAlignment="1">
      <alignment horizontal="center"/>
    </xf>
    <xf numFmtId="164" fontId="3" fillId="0" borderId="11" xfId="1" applyNumberFormat="1" applyFont="1" applyBorder="1" applyAlignment="1">
      <alignment horizontal="center"/>
    </xf>
    <xf numFmtId="164" fontId="3" fillId="0" borderId="12" xfId="1" applyNumberFormat="1" applyFont="1" applyBorder="1" applyAlignment="1">
      <alignment horizontal="center"/>
    </xf>
    <xf numFmtId="164" fontId="3" fillId="0" borderId="13" xfId="1" applyNumberFormat="1" applyFont="1" applyBorder="1" applyAlignment="1">
      <alignment horizontal="center"/>
    </xf>
    <xf numFmtId="166" fontId="3" fillId="0" borderId="14" xfId="2" applyNumberFormat="1" applyFont="1" applyFill="1" applyBorder="1" applyAlignment="1">
      <alignment horizontal="center"/>
    </xf>
    <xf numFmtId="0" fontId="3" fillId="0" borderId="0" xfId="0" applyFont="1" applyFill="1" applyBorder="1"/>
    <xf numFmtId="166" fontId="3" fillId="0" borderId="14" xfId="2" applyNumberFormat="1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Fill="1" applyBorder="1"/>
    <xf numFmtId="0" fontId="3" fillId="0" borderId="13" xfId="0" applyFont="1" applyBorder="1"/>
    <xf numFmtId="166" fontId="3" fillId="0" borderId="7" xfId="2" applyNumberFormat="1" applyFont="1" applyFill="1" applyBorder="1" applyAlignment="1">
      <alignment horizontal="center" vertical="center"/>
    </xf>
    <xf numFmtId="49" fontId="3" fillId="0" borderId="7" xfId="2" applyNumberFormat="1" applyFont="1" applyFill="1" applyBorder="1" applyAlignment="1">
      <alignment horizontal="center" vertical="center"/>
    </xf>
    <xf numFmtId="49" fontId="3" fillId="0" borderId="11" xfId="2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0" borderId="1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3">
    <cellStyle name="Normal" xfId="0" builtinId="0"/>
    <cellStyle name="Porcentagem" xfId="1" builtinId="5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9"/>
  <sheetViews>
    <sheetView tabSelected="1" zoomScaleNormal="100" workbookViewId="0">
      <selection sqref="A1:N1"/>
    </sheetView>
  </sheetViews>
  <sheetFormatPr defaultRowHeight="12" x14ac:dyDescent="0.2"/>
  <cols>
    <col min="1" max="1" width="14.85546875" style="8" customWidth="1"/>
    <col min="2" max="7" width="5.140625" style="7" customWidth="1"/>
    <col min="8" max="12" width="5.85546875" style="7" customWidth="1"/>
    <col min="13" max="13" width="5.140625" style="7" customWidth="1"/>
    <col min="14" max="14" width="11.7109375" style="1" customWidth="1"/>
    <col min="15" max="15" width="2.42578125" style="1" customWidth="1"/>
    <col min="16" max="16" width="6" style="1" customWidth="1"/>
    <col min="17" max="17" width="10.42578125" style="1" customWidth="1"/>
    <col min="18" max="18" width="2.28515625" style="1" customWidth="1"/>
    <col min="19" max="30" width="6.28515625" style="1" customWidth="1"/>
    <col min="31" max="16384" width="9.140625" style="1"/>
  </cols>
  <sheetData>
    <row r="1" spans="1:17" ht="27" customHeight="1" x14ac:dyDescent="0.2">
      <c r="A1" s="48" t="s">
        <v>78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7" ht="7.5" customHeight="1" thickBot="1" x14ac:dyDescent="0.25"/>
    <row r="3" spans="1:17" ht="12.75" thickBot="1" x14ac:dyDescent="0.25">
      <c r="A3" s="39"/>
      <c r="B3" s="12" t="s">
        <v>0</v>
      </c>
      <c r="C3" s="13"/>
      <c r="D3" s="13"/>
      <c r="E3" s="13"/>
      <c r="F3" s="13"/>
      <c r="G3" s="14"/>
      <c r="H3" s="12" t="s">
        <v>76</v>
      </c>
      <c r="I3" s="13"/>
      <c r="J3" s="13"/>
      <c r="K3" s="13"/>
      <c r="L3" s="14"/>
      <c r="M3" s="43"/>
      <c r="N3" s="31"/>
      <c r="Q3" s="2"/>
    </row>
    <row r="4" spans="1:17" x14ac:dyDescent="0.2">
      <c r="A4" s="40" t="s">
        <v>77</v>
      </c>
      <c r="B4" s="15" t="s">
        <v>75</v>
      </c>
      <c r="C4" s="9" t="s">
        <v>1</v>
      </c>
      <c r="D4" s="9" t="s">
        <v>2</v>
      </c>
      <c r="E4" s="9" t="s">
        <v>3</v>
      </c>
      <c r="F4" s="9" t="s">
        <v>4</v>
      </c>
      <c r="G4" s="16" t="s">
        <v>5</v>
      </c>
      <c r="H4" s="15" t="s">
        <v>75</v>
      </c>
      <c r="I4" s="9" t="s">
        <v>1</v>
      </c>
      <c r="J4" s="9" t="s">
        <v>2</v>
      </c>
      <c r="K4" s="9" t="s">
        <v>3</v>
      </c>
      <c r="L4" s="16" t="s">
        <v>4</v>
      </c>
      <c r="M4" s="10" t="s">
        <v>74</v>
      </c>
      <c r="N4" s="44" t="s">
        <v>6</v>
      </c>
    </row>
    <row r="5" spans="1:17" x14ac:dyDescent="0.2">
      <c r="A5" s="41" t="s">
        <v>7</v>
      </c>
      <c r="B5" s="17">
        <v>1950</v>
      </c>
      <c r="C5" s="5">
        <v>656</v>
      </c>
      <c r="D5" s="5">
        <v>206</v>
      </c>
      <c r="E5" s="5">
        <v>723</v>
      </c>
      <c r="F5" s="5">
        <v>256</v>
      </c>
      <c r="G5" s="18">
        <v>3843</v>
      </c>
      <c r="H5" s="25">
        <f t="shared" ref="H5:H31" si="0">B5/G5</f>
        <v>0.507416081186573</v>
      </c>
      <c r="I5" s="6">
        <f t="shared" ref="I5:I31" si="1">C5/G5</f>
        <v>0.17069997397866252</v>
      </c>
      <c r="J5" s="6">
        <f t="shared" ref="J5:J31" si="2">D5/G5</f>
        <v>5.3603955243299507E-2</v>
      </c>
      <c r="K5" s="6">
        <f t="shared" ref="K5:K31" si="3">E5/G5</f>
        <v>0.1881342701014832</v>
      </c>
      <c r="L5" s="26">
        <f t="shared" ref="L5:L31" si="4">F5/G5</f>
        <v>6.6614623991673172E-2</v>
      </c>
      <c r="M5" s="37">
        <v>2</v>
      </c>
      <c r="N5" s="33" t="s">
        <v>8</v>
      </c>
    </row>
    <row r="6" spans="1:17" s="4" customFormat="1" x14ac:dyDescent="0.2">
      <c r="A6" s="41" t="s">
        <v>9</v>
      </c>
      <c r="B6" s="19">
        <v>423</v>
      </c>
      <c r="C6" s="3">
        <v>571</v>
      </c>
      <c r="D6" s="3">
        <v>282</v>
      </c>
      <c r="E6" s="3">
        <v>486</v>
      </c>
      <c r="F6" s="3">
        <v>304</v>
      </c>
      <c r="G6" s="20">
        <f>SUM(B6:F6)</f>
        <v>2066</v>
      </c>
      <c r="H6" s="25">
        <f t="shared" si="0"/>
        <v>0.2047434656340755</v>
      </c>
      <c r="I6" s="6">
        <f t="shared" si="1"/>
        <v>0.27637947725072604</v>
      </c>
      <c r="J6" s="6">
        <f t="shared" si="2"/>
        <v>0.13649564375605033</v>
      </c>
      <c r="K6" s="6">
        <f t="shared" si="3"/>
        <v>0.23523717328170377</v>
      </c>
      <c r="L6" s="26">
        <f t="shared" si="4"/>
        <v>0.14714424007744434</v>
      </c>
      <c r="M6" s="36">
        <v>0</v>
      </c>
      <c r="N6" s="34" t="s">
        <v>10</v>
      </c>
    </row>
    <row r="7" spans="1:17" s="4" customFormat="1" x14ac:dyDescent="0.2">
      <c r="A7" s="41" t="s">
        <v>11</v>
      </c>
      <c r="B7" s="19">
        <v>431</v>
      </c>
      <c r="C7" s="3">
        <v>456</v>
      </c>
      <c r="D7" s="3">
        <v>362</v>
      </c>
      <c r="E7" s="3">
        <v>391</v>
      </c>
      <c r="F7" s="3">
        <v>337</v>
      </c>
      <c r="G7" s="20">
        <f>SUM(B7:F7)</f>
        <v>1977</v>
      </c>
      <c r="H7" s="25">
        <f t="shared" si="0"/>
        <v>0.21800708143651998</v>
      </c>
      <c r="I7" s="6">
        <f t="shared" si="1"/>
        <v>0.2306525037936267</v>
      </c>
      <c r="J7" s="6">
        <f t="shared" si="2"/>
        <v>0.18310571573090542</v>
      </c>
      <c r="K7" s="6">
        <f t="shared" si="3"/>
        <v>0.19777440566514923</v>
      </c>
      <c r="L7" s="26">
        <f t="shared" si="4"/>
        <v>0.17046029337379867</v>
      </c>
      <c r="M7" s="36">
        <v>0</v>
      </c>
      <c r="N7" s="34" t="s">
        <v>10</v>
      </c>
    </row>
    <row r="8" spans="1:17" s="4" customFormat="1" x14ac:dyDescent="0.2">
      <c r="A8" s="41" t="s">
        <v>12</v>
      </c>
      <c r="B8" s="19">
        <v>472</v>
      </c>
      <c r="C8" s="3">
        <v>318</v>
      </c>
      <c r="D8" s="3">
        <v>79</v>
      </c>
      <c r="E8" s="3">
        <v>298</v>
      </c>
      <c r="F8" s="3">
        <v>11</v>
      </c>
      <c r="G8" s="20">
        <f>SUM(B8:F8)</f>
        <v>1178</v>
      </c>
      <c r="H8" s="25">
        <f t="shared" si="0"/>
        <v>0.40067911714770799</v>
      </c>
      <c r="I8" s="6">
        <f t="shared" si="1"/>
        <v>0.2699490662139219</v>
      </c>
      <c r="J8" s="6">
        <f t="shared" si="2"/>
        <v>6.7062818336162983E-2</v>
      </c>
      <c r="K8" s="6">
        <f t="shared" si="3"/>
        <v>0.25297113752122241</v>
      </c>
      <c r="L8" s="26">
        <f t="shared" si="4"/>
        <v>9.3378607809847195E-3</v>
      </c>
      <c r="M8" s="37">
        <v>2</v>
      </c>
      <c r="N8" s="33" t="s">
        <v>8</v>
      </c>
    </row>
    <row r="9" spans="1:17" s="4" customFormat="1" x14ac:dyDescent="0.2">
      <c r="A9" s="41" t="s">
        <v>13</v>
      </c>
      <c r="B9" s="19">
        <v>183</v>
      </c>
      <c r="C9" s="3">
        <v>75</v>
      </c>
      <c r="D9" s="3">
        <v>192</v>
      </c>
      <c r="E9" s="3">
        <v>319</v>
      </c>
      <c r="F9" s="3">
        <v>166</v>
      </c>
      <c r="G9" s="20">
        <v>935</v>
      </c>
      <c r="H9" s="25">
        <f t="shared" si="0"/>
        <v>0.19572192513368983</v>
      </c>
      <c r="I9" s="6">
        <f t="shared" si="1"/>
        <v>8.0213903743315509E-2</v>
      </c>
      <c r="J9" s="6">
        <f t="shared" si="2"/>
        <v>0.20534759358288771</v>
      </c>
      <c r="K9" s="6">
        <f t="shared" si="3"/>
        <v>0.3411764705882353</v>
      </c>
      <c r="L9" s="26">
        <f t="shared" si="4"/>
        <v>0.17754010695187167</v>
      </c>
      <c r="M9" s="37">
        <v>2</v>
      </c>
      <c r="N9" s="33" t="s">
        <v>8</v>
      </c>
    </row>
    <row r="10" spans="1:17" s="4" customFormat="1" x14ac:dyDescent="0.2">
      <c r="A10" s="41" t="s">
        <v>14</v>
      </c>
      <c r="B10" s="19">
        <v>342</v>
      </c>
      <c r="C10" s="3">
        <v>130</v>
      </c>
      <c r="D10" s="3">
        <v>112</v>
      </c>
      <c r="E10" s="3">
        <v>141</v>
      </c>
      <c r="F10" s="3">
        <v>155</v>
      </c>
      <c r="G10" s="20">
        <f t="shared" ref="G10:G18" si="5">SUM(B10:F10)</f>
        <v>880</v>
      </c>
      <c r="H10" s="25">
        <f t="shared" si="0"/>
        <v>0.38863636363636361</v>
      </c>
      <c r="I10" s="6">
        <f t="shared" si="1"/>
        <v>0.14772727272727273</v>
      </c>
      <c r="J10" s="6">
        <f t="shared" si="2"/>
        <v>0.12727272727272726</v>
      </c>
      <c r="K10" s="6">
        <f t="shared" si="3"/>
        <v>0.16022727272727272</v>
      </c>
      <c r="L10" s="26">
        <f t="shared" si="4"/>
        <v>0.17613636363636365</v>
      </c>
      <c r="M10" s="37">
        <v>2</v>
      </c>
      <c r="N10" s="33" t="s">
        <v>15</v>
      </c>
    </row>
    <row r="11" spans="1:17" x14ac:dyDescent="0.2">
      <c r="A11" s="41" t="s">
        <v>16</v>
      </c>
      <c r="B11" s="19">
        <v>49</v>
      </c>
      <c r="C11" s="3">
        <v>220</v>
      </c>
      <c r="D11" s="3">
        <v>158</v>
      </c>
      <c r="E11" s="3">
        <v>140</v>
      </c>
      <c r="F11" s="3">
        <v>266</v>
      </c>
      <c r="G11" s="20">
        <f t="shared" si="5"/>
        <v>833</v>
      </c>
      <c r="H11" s="25">
        <f t="shared" si="0"/>
        <v>5.8823529411764705E-2</v>
      </c>
      <c r="I11" s="6">
        <f t="shared" si="1"/>
        <v>0.26410564225690275</v>
      </c>
      <c r="J11" s="6">
        <f t="shared" si="2"/>
        <v>0.18967587034813926</v>
      </c>
      <c r="K11" s="6">
        <f t="shared" si="3"/>
        <v>0.16806722689075632</v>
      </c>
      <c r="L11" s="26">
        <f t="shared" si="4"/>
        <v>0.31932773109243695</v>
      </c>
      <c r="M11" s="37">
        <v>2</v>
      </c>
      <c r="N11" s="33" t="s">
        <v>17</v>
      </c>
    </row>
    <row r="12" spans="1:17" s="4" customFormat="1" x14ac:dyDescent="0.2">
      <c r="A12" s="41" t="s">
        <v>18</v>
      </c>
      <c r="B12" s="19">
        <v>554</v>
      </c>
      <c r="C12" s="3">
        <v>78</v>
      </c>
      <c r="D12" s="3">
        <v>46</v>
      </c>
      <c r="E12" s="3">
        <v>61</v>
      </c>
      <c r="F12" s="3">
        <v>58</v>
      </c>
      <c r="G12" s="20">
        <f t="shared" si="5"/>
        <v>797</v>
      </c>
      <c r="H12" s="25">
        <f t="shared" si="0"/>
        <v>0.69510664993726479</v>
      </c>
      <c r="I12" s="6">
        <f t="shared" si="1"/>
        <v>9.7867001254705141E-2</v>
      </c>
      <c r="J12" s="6">
        <f t="shared" si="2"/>
        <v>5.7716436637390213E-2</v>
      </c>
      <c r="K12" s="6">
        <f t="shared" si="3"/>
        <v>7.6537013801756593E-2</v>
      </c>
      <c r="L12" s="26">
        <f t="shared" si="4"/>
        <v>7.2772898368883315E-2</v>
      </c>
      <c r="M12" s="37">
        <v>1</v>
      </c>
      <c r="N12" s="34" t="s">
        <v>19</v>
      </c>
    </row>
    <row r="13" spans="1:17" s="4" customFormat="1" x14ac:dyDescent="0.2">
      <c r="A13" s="41" t="s">
        <v>20</v>
      </c>
      <c r="B13" s="19">
        <v>142</v>
      </c>
      <c r="C13" s="3">
        <v>91</v>
      </c>
      <c r="D13" s="3">
        <v>59</v>
      </c>
      <c r="E13" s="3">
        <v>195</v>
      </c>
      <c r="F13" s="3">
        <v>142</v>
      </c>
      <c r="G13" s="20">
        <f t="shared" si="5"/>
        <v>629</v>
      </c>
      <c r="H13" s="25">
        <f t="shared" si="0"/>
        <v>0.22575516693163752</v>
      </c>
      <c r="I13" s="6">
        <f t="shared" si="1"/>
        <v>0.14467408585055644</v>
      </c>
      <c r="J13" s="6">
        <f t="shared" si="2"/>
        <v>9.3799682034976156E-2</v>
      </c>
      <c r="K13" s="6">
        <f t="shared" si="3"/>
        <v>0.31001589825119236</v>
      </c>
      <c r="L13" s="26">
        <f t="shared" si="4"/>
        <v>0.22575516693163752</v>
      </c>
      <c r="M13" s="37">
        <v>2</v>
      </c>
      <c r="N13" s="33" t="s">
        <v>8</v>
      </c>
    </row>
    <row r="14" spans="1:17" x14ac:dyDescent="0.2">
      <c r="A14" s="41" t="s">
        <v>21</v>
      </c>
      <c r="B14" s="19">
        <v>239</v>
      </c>
      <c r="C14" s="3">
        <v>61</v>
      </c>
      <c r="D14" s="3">
        <v>58</v>
      </c>
      <c r="E14" s="3">
        <v>153</v>
      </c>
      <c r="F14" s="3">
        <v>105</v>
      </c>
      <c r="G14" s="20">
        <f t="shared" si="5"/>
        <v>616</v>
      </c>
      <c r="H14" s="25">
        <f t="shared" si="0"/>
        <v>0.38798701298701299</v>
      </c>
      <c r="I14" s="6">
        <f t="shared" si="1"/>
        <v>9.9025974025974031E-2</v>
      </c>
      <c r="J14" s="6">
        <f t="shared" si="2"/>
        <v>9.4155844155844159E-2</v>
      </c>
      <c r="K14" s="6">
        <f t="shared" si="3"/>
        <v>0.24837662337662339</v>
      </c>
      <c r="L14" s="26">
        <f t="shared" si="4"/>
        <v>0.17045454545454544</v>
      </c>
      <c r="M14" s="37">
        <v>2</v>
      </c>
      <c r="N14" s="33" t="s">
        <v>8</v>
      </c>
    </row>
    <row r="15" spans="1:17" x14ac:dyDescent="0.2">
      <c r="A15" s="41" t="s">
        <v>22</v>
      </c>
      <c r="B15" s="19">
        <v>207</v>
      </c>
      <c r="C15" s="3">
        <v>126</v>
      </c>
      <c r="D15" s="3">
        <v>36</v>
      </c>
      <c r="E15" s="3">
        <v>56</v>
      </c>
      <c r="F15" s="3">
        <v>10</v>
      </c>
      <c r="G15" s="20">
        <f t="shared" si="5"/>
        <v>435</v>
      </c>
      <c r="H15" s="25">
        <f t="shared" si="0"/>
        <v>0.47586206896551725</v>
      </c>
      <c r="I15" s="6">
        <f t="shared" si="1"/>
        <v>0.28965517241379313</v>
      </c>
      <c r="J15" s="6">
        <f t="shared" si="2"/>
        <v>8.2758620689655171E-2</v>
      </c>
      <c r="K15" s="6">
        <f t="shared" si="3"/>
        <v>0.12873563218390804</v>
      </c>
      <c r="L15" s="26">
        <f t="shared" si="4"/>
        <v>2.2988505747126436E-2</v>
      </c>
      <c r="M15" s="37">
        <v>2</v>
      </c>
      <c r="N15" s="33" t="s">
        <v>8</v>
      </c>
    </row>
    <row r="16" spans="1:17" x14ac:dyDescent="0.2">
      <c r="A16" s="41" t="s">
        <v>23</v>
      </c>
      <c r="B16" s="19">
        <v>21</v>
      </c>
      <c r="C16" s="3">
        <v>43</v>
      </c>
      <c r="D16" s="3">
        <v>84</v>
      </c>
      <c r="E16" s="3">
        <v>173</v>
      </c>
      <c r="F16" s="3">
        <v>112</v>
      </c>
      <c r="G16" s="20">
        <f t="shared" si="5"/>
        <v>433</v>
      </c>
      <c r="H16" s="25">
        <f t="shared" si="0"/>
        <v>4.8498845265588918E-2</v>
      </c>
      <c r="I16" s="6">
        <f t="shared" si="1"/>
        <v>9.9307159353348731E-2</v>
      </c>
      <c r="J16" s="6">
        <f t="shared" si="2"/>
        <v>0.19399538106235567</v>
      </c>
      <c r="K16" s="6">
        <f t="shared" si="3"/>
        <v>0.39953810623556579</v>
      </c>
      <c r="L16" s="26">
        <f t="shared" si="4"/>
        <v>0.25866050808314089</v>
      </c>
      <c r="M16" s="37">
        <v>1</v>
      </c>
      <c r="N16" s="33" t="s">
        <v>24</v>
      </c>
    </row>
    <row r="17" spans="1:14" x14ac:dyDescent="0.2">
      <c r="A17" s="41" t="s">
        <v>25</v>
      </c>
      <c r="B17" s="19">
        <v>21</v>
      </c>
      <c r="C17" s="3">
        <v>54</v>
      </c>
      <c r="D17" s="3">
        <v>73</v>
      </c>
      <c r="E17" s="3">
        <v>118</v>
      </c>
      <c r="F17" s="3">
        <v>16</v>
      </c>
      <c r="G17" s="20">
        <f t="shared" si="5"/>
        <v>282</v>
      </c>
      <c r="H17" s="25">
        <f t="shared" si="0"/>
        <v>7.4468085106382975E-2</v>
      </c>
      <c r="I17" s="6">
        <f t="shared" si="1"/>
        <v>0.19148936170212766</v>
      </c>
      <c r="J17" s="6">
        <f t="shared" si="2"/>
        <v>0.25886524822695034</v>
      </c>
      <c r="K17" s="6">
        <f t="shared" si="3"/>
        <v>0.41843971631205673</v>
      </c>
      <c r="L17" s="26">
        <f t="shared" si="4"/>
        <v>5.6737588652482268E-2</v>
      </c>
      <c r="M17" s="37">
        <v>1</v>
      </c>
      <c r="N17" s="33" t="s">
        <v>24</v>
      </c>
    </row>
    <row r="18" spans="1:14" s="4" customFormat="1" x14ac:dyDescent="0.2">
      <c r="A18" s="41" t="s">
        <v>26</v>
      </c>
      <c r="B18" s="19">
        <v>93</v>
      </c>
      <c r="C18" s="3">
        <v>46</v>
      </c>
      <c r="D18" s="3">
        <v>28</v>
      </c>
      <c r="E18" s="3">
        <v>43</v>
      </c>
      <c r="F18" s="3">
        <v>2</v>
      </c>
      <c r="G18" s="20">
        <f t="shared" si="5"/>
        <v>212</v>
      </c>
      <c r="H18" s="25">
        <f t="shared" si="0"/>
        <v>0.43867924528301888</v>
      </c>
      <c r="I18" s="6">
        <f t="shared" si="1"/>
        <v>0.21698113207547171</v>
      </c>
      <c r="J18" s="6">
        <f t="shared" si="2"/>
        <v>0.13207547169811321</v>
      </c>
      <c r="K18" s="6">
        <f t="shared" si="3"/>
        <v>0.20283018867924529</v>
      </c>
      <c r="L18" s="26">
        <f t="shared" si="4"/>
        <v>9.433962264150943E-3</v>
      </c>
      <c r="M18" s="37">
        <v>2</v>
      </c>
      <c r="N18" s="33" t="s">
        <v>8</v>
      </c>
    </row>
    <row r="19" spans="1:14" s="4" customFormat="1" x14ac:dyDescent="0.2">
      <c r="A19" s="41" t="s">
        <v>27</v>
      </c>
      <c r="B19" s="19">
        <v>57</v>
      </c>
      <c r="C19" s="3">
        <v>30</v>
      </c>
      <c r="D19" s="3">
        <v>29</v>
      </c>
      <c r="E19" s="3">
        <v>79</v>
      </c>
      <c r="F19" s="3">
        <v>9</v>
      </c>
      <c r="G19" s="20">
        <v>211</v>
      </c>
      <c r="H19" s="25">
        <f t="shared" si="0"/>
        <v>0.27014218009478674</v>
      </c>
      <c r="I19" s="6">
        <f t="shared" si="1"/>
        <v>0.14218009478672985</v>
      </c>
      <c r="J19" s="6">
        <f t="shared" si="2"/>
        <v>0.13744075829383887</v>
      </c>
      <c r="K19" s="6">
        <f t="shared" si="3"/>
        <v>0.37440758293838861</v>
      </c>
      <c r="L19" s="26">
        <f t="shared" si="4"/>
        <v>4.2654028436018961E-2</v>
      </c>
      <c r="M19" s="37">
        <v>2</v>
      </c>
      <c r="N19" s="33" t="s">
        <v>8</v>
      </c>
    </row>
    <row r="20" spans="1:14" s="4" customFormat="1" x14ac:dyDescent="0.2">
      <c r="A20" s="41" t="s">
        <v>28</v>
      </c>
      <c r="B20" s="19">
        <v>71</v>
      </c>
      <c r="C20" s="3">
        <v>53</v>
      </c>
      <c r="D20" s="3">
        <v>10</v>
      </c>
      <c r="E20" s="3">
        <v>6</v>
      </c>
      <c r="F20" s="3">
        <v>0</v>
      </c>
      <c r="G20" s="20">
        <f>SUM(B20:F20)</f>
        <v>140</v>
      </c>
      <c r="H20" s="25">
        <f t="shared" si="0"/>
        <v>0.50714285714285712</v>
      </c>
      <c r="I20" s="6">
        <f t="shared" si="1"/>
        <v>0.37857142857142856</v>
      </c>
      <c r="J20" s="6">
        <f t="shared" si="2"/>
        <v>7.1428571428571425E-2</v>
      </c>
      <c r="K20" s="6">
        <f t="shared" si="3"/>
        <v>4.2857142857142858E-2</v>
      </c>
      <c r="L20" s="26">
        <f t="shared" si="4"/>
        <v>0</v>
      </c>
      <c r="M20" s="37">
        <v>1</v>
      </c>
      <c r="N20" s="34" t="s">
        <v>19</v>
      </c>
    </row>
    <row r="21" spans="1:14" x14ac:dyDescent="0.2">
      <c r="A21" s="41" t="s">
        <v>29</v>
      </c>
      <c r="B21" s="17">
        <v>39</v>
      </c>
      <c r="C21" s="5">
        <v>22</v>
      </c>
      <c r="D21" s="5">
        <v>10</v>
      </c>
      <c r="E21" s="5">
        <v>34</v>
      </c>
      <c r="F21" s="5">
        <v>31</v>
      </c>
      <c r="G21" s="18">
        <f>SUM(B21:F21)</f>
        <v>136</v>
      </c>
      <c r="H21" s="25">
        <f t="shared" si="0"/>
        <v>0.28676470588235292</v>
      </c>
      <c r="I21" s="6">
        <f t="shared" si="1"/>
        <v>0.16176470588235295</v>
      </c>
      <c r="J21" s="6">
        <f t="shared" si="2"/>
        <v>7.3529411764705885E-2</v>
      </c>
      <c r="K21" s="6">
        <f t="shared" si="3"/>
        <v>0.25</v>
      </c>
      <c r="L21" s="26">
        <f t="shared" si="4"/>
        <v>0.22794117647058823</v>
      </c>
      <c r="M21" s="37">
        <v>2</v>
      </c>
      <c r="N21" s="33" t="s">
        <v>8</v>
      </c>
    </row>
    <row r="22" spans="1:14" x14ac:dyDescent="0.2">
      <c r="A22" s="41" t="s">
        <v>30</v>
      </c>
      <c r="B22" s="19">
        <v>82</v>
      </c>
      <c r="C22" s="3">
        <v>17</v>
      </c>
      <c r="D22" s="3">
        <v>1</v>
      </c>
      <c r="E22" s="3">
        <v>14</v>
      </c>
      <c r="F22" s="3">
        <v>8</v>
      </c>
      <c r="G22" s="20">
        <f>SUM(B22:F22)</f>
        <v>122</v>
      </c>
      <c r="H22" s="25">
        <f t="shared" si="0"/>
        <v>0.67213114754098358</v>
      </c>
      <c r="I22" s="6">
        <f t="shared" si="1"/>
        <v>0.13934426229508196</v>
      </c>
      <c r="J22" s="6">
        <f t="shared" si="2"/>
        <v>8.1967213114754103E-3</v>
      </c>
      <c r="K22" s="6">
        <f t="shared" si="3"/>
        <v>0.11475409836065574</v>
      </c>
      <c r="L22" s="26">
        <f t="shared" si="4"/>
        <v>6.5573770491803282E-2</v>
      </c>
      <c r="M22" s="37">
        <v>2</v>
      </c>
      <c r="N22" s="33" t="s">
        <v>8</v>
      </c>
    </row>
    <row r="23" spans="1:14" x14ac:dyDescent="0.2">
      <c r="A23" s="41" t="s">
        <v>31</v>
      </c>
      <c r="B23" s="19">
        <v>32</v>
      </c>
      <c r="C23" s="3">
        <v>21</v>
      </c>
      <c r="D23" s="3">
        <v>18</v>
      </c>
      <c r="E23" s="3">
        <v>34</v>
      </c>
      <c r="F23" s="3">
        <v>12</v>
      </c>
      <c r="G23" s="20">
        <f>SUM(B23:F23)</f>
        <v>117</v>
      </c>
      <c r="H23" s="25">
        <f t="shared" si="0"/>
        <v>0.27350427350427353</v>
      </c>
      <c r="I23" s="6">
        <f t="shared" si="1"/>
        <v>0.17948717948717949</v>
      </c>
      <c r="J23" s="6">
        <f t="shared" si="2"/>
        <v>0.15384615384615385</v>
      </c>
      <c r="K23" s="6">
        <f t="shared" si="3"/>
        <v>0.29059829059829062</v>
      </c>
      <c r="L23" s="26">
        <f t="shared" si="4"/>
        <v>0.10256410256410256</v>
      </c>
      <c r="M23" s="37">
        <v>2</v>
      </c>
      <c r="N23" s="33" t="s">
        <v>8</v>
      </c>
    </row>
    <row r="24" spans="1:14" s="4" customFormat="1" x14ac:dyDescent="0.2">
      <c r="A24" s="41" t="s">
        <v>32</v>
      </c>
      <c r="B24" s="19">
        <v>80</v>
      </c>
      <c r="C24" s="3">
        <v>10</v>
      </c>
      <c r="D24" s="3">
        <v>9</v>
      </c>
      <c r="E24" s="3">
        <v>10</v>
      </c>
      <c r="F24" s="3">
        <v>7</v>
      </c>
      <c r="G24" s="20">
        <f>SUM(B24:F24)</f>
        <v>116</v>
      </c>
      <c r="H24" s="25">
        <f t="shared" si="0"/>
        <v>0.68965517241379315</v>
      </c>
      <c r="I24" s="6">
        <f t="shared" si="1"/>
        <v>8.6206896551724144E-2</v>
      </c>
      <c r="J24" s="6">
        <f t="shared" si="2"/>
        <v>7.7586206896551727E-2</v>
      </c>
      <c r="K24" s="6">
        <f t="shared" si="3"/>
        <v>8.6206896551724144E-2</v>
      </c>
      <c r="L24" s="26">
        <f t="shared" si="4"/>
        <v>6.0344827586206899E-2</v>
      </c>
      <c r="M24" s="37">
        <v>1</v>
      </c>
      <c r="N24" s="34" t="s">
        <v>19</v>
      </c>
    </row>
    <row r="25" spans="1:14" s="4" customFormat="1" x14ac:dyDescent="0.2">
      <c r="A25" s="41" t="s">
        <v>33</v>
      </c>
      <c r="B25" s="19">
        <v>58</v>
      </c>
      <c r="C25" s="3">
        <v>19</v>
      </c>
      <c r="D25" s="3">
        <v>9</v>
      </c>
      <c r="E25" s="3">
        <v>5</v>
      </c>
      <c r="F25" s="3">
        <v>4</v>
      </c>
      <c r="G25" s="20">
        <v>95</v>
      </c>
      <c r="H25" s="25">
        <f t="shared" si="0"/>
        <v>0.61052631578947369</v>
      </c>
      <c r="I25" s="6">
        <f t="shared" si="1"/>
        <v>0.2</v>
      </c>
      <c r="J25" s="6">
        <f t="shared" si="2"/>
        <v>9.4736842105263161E-2</v>
      </c>
      <c r="K25" s="6">
        <f t="shared" si="3"/>
        <v>5.2631578947368418E-2</v>
      </c>
      <c r="L25" s="26">
        <f t="shared" si="4"/>
        <v>4.2105263157894736E-2</v>
      </c>
      <c r="M25" s="37">
        <v>1</v>
      </c>
      <c r="N25" s="34" t="s">
        <v>19</v>
      </c>
    </row>
    <row r="26" spans="1:14" x14ac:dyDescent="0.2">
      <c r="A26" s="41" t="s">
        <v>34</v>
      </c>
      <c r="B26" s="19">
        <v>59</v>
      </c>
      <c r="C26" s="3">
        <v>6</v>
      </c>
      <c r="D26" s="3">
        <v>6</v>
      </c>
      <c r="E26" s="3">
        <v>9</v>
      </c>
      <c r="F26" s="3">
        <v>0</v>
      </c>
      <c r="G26" s="20">
        <f t="shared" ref="G26:G40" si="6">SUM(B26:F26)</f>
        <v>80</v>
      </c>
      <c r="H26" s="25">
        <f t="shared" si="0"/>
        <v>0.73750000000000004</v>
      </c>
      <c r="I26" s="6">
        <f t="shared" si="1"/>
        <v>7.4999999999999997E-2</v>
      </c>
      <c r="J26" s="6">
        <f t="shared" si="2"/>
        <v>7.4999999999999997E-2</v>
      </c>
      <c r="K26" s="6">
        <f t="shared" si="3"/>
        <v>0.1125</v>
      </c>
      <c r="L26" s="26">
        <f t="shared" si="4"/>
        <v>0</v>
      </c>
      <c r="M26" s="37">
        <v>1</v>
      </c>
      <c r="N26" s="33" t="s">
        <v>19</v>
      </c>
    </row>
    <row r="27" spans="1:14" x14ac:dyDescent="0.2">
      <c r="A27" s="41" t="s">
        <v>35</v>
      </c>
      <c r="B27" s="19">
        <v>22</v>
      </c>
      <c r="C27" s="3">
        <v>27</v>
      </c>
      <c r="D27" s="3">
        <v>7</v>
      </c>
      <c r="E27" s="3">
        <v>22</v>
      </c>
      <c r="F27" s="3">
        <v>1</v>
      </c>
      <c r="G27" s="20">
        <f t="shared" si="6"/>
        <v>79</v>
      </c>
      <c r="H27" s="25">
        <f t="shared" si="0"/>
        <v>0.27848101265822783</v>
      </c>
      <c r="I27" s="6">
        <f t="shared" si="1"/>
        <v>0.34177215189873417</v>
      </c>
      <c r="J27" s="6">
        <f t="shared" si="2"/>
        <v>8.8607594936708861E-2</v>
      </c>
      <c r="K27" s="6">
        <f t="shared" si="3"/>
        <v>0.27848101265822783</v>
      </c>
      <c r="L27" s="26">
        <f t="shared" si="4"/>
        <v>1.2658227848101266E-2</v>
      </c>
      <c r="M27" s="37">
        <v>2</v>
      </c>
      <c r="N27" s="33" t="s">
        <v>36</v>
      </c>
    </row>
    <row r="28" spans="1:14" s="4" customFormat="1" x14ac:dyDescent="0.2">
      <c r="A28" s="41" t="s">
        <v>37</v>
      </c>
      <c r="B28" s="19">
        <v>49</v>
      </c>
      <c r="C28" s="3">
        <v>15</v>
      </c>
      <c r="D28" s="3">
        <v>11</v>
      </c>
      <c r="E28" s="3">
        <v>2</v>
      </c>
      <c r="F28" s="3">
        <v>1</v>
      </c>
      <c r="G28" s="20">
        <f t="shared" si="6"/>
        <v>78</v>
      </c>
      <c r="H28" s="25">
        <f t="shared" si="0"/>
        <v>0.62820512820512819</v>
      </c>
      <c r="I28" s="6">
        <f t="shared" si="1"/>
        <v>0.19230769230769232</v>
      </c>
      <c r="J28" s="6">
        <f t="shared" si="2"/>
        <v>0.14102564102564102</v>
      </c>
      <c r="K28" s="6">
        <f t="shared" si="3"/>
        <v>2.564102564102564E-2</v>
      </c>
      <c r="L28" s="26">
        <f t="shared" si="4"/>
        <v>1.282051282051282E-2</v>
      </c>
      <c r="M28" s="37">
        <v>1</v>
      </c>
      <c r="N28" s="34" t="s">
        <v>19</v>
      </c>
    </row>
    <row r="29" spans="1:14" x14ac:dyDescent="0.2">
      <c r="A29" s="41" t="s">
        <v>38</v>
      </c>
      <c r="B29" s="19">
        <v>4</v>
      </c>
      <c r="C29" s="3">
        <v>1</v>
      </c>
      <c r="D29" s="3">
        <v>1</v>
      </c>
      <c r="E29" s="3">
        <v>3</v>
      </c>
      <c r="F29" s="3">
        <v>30</v>
      </c>
      <c r="G29" s="20">
        <f t="shared" si="6"/>
        <v>39</v>
      </c>
      <c r="H29" s="25">
        <f t="shared" si="0"/>
        <v>0.10256410256410256</v>
      </c>
      <c r="I29" s="6">
        <f t="shared" si="1"/>
        <v>2.564102564102564E-2</v>
      </c>
      <c r="J29" s="6">
        <f t="shared" si="2"/>
        <v>2.564102564102564E-2</v>
      </c>
      <c r="K29" s="6">
        <f t="shared" si="3"/>
        <v>7.6923076923076927E-2</v>
      </c>
      <c r="L29" s="26">
        <f t="shared" si="4"/>
        <v>0.76923076923076927</v>
      </c>
      <c r="M29" s="37">
        <v>1</v>
      </c>
      <c r="N29" s="33" t="s">
        <v>39</v>
      </c>
    </row>
    <row r="30" spans="1:14" s="4" customFormat="1" x14ac:dyDescent="0.2">
      <c r="A30" s="41" t="s">
        <v>40</v>
      </c>
      <c r="B30" s="19">
        <v>17</v>
      </c>
      <c r="C30" s="3">
        <v>10</v>
      </c>
      <c r="D30" s="3">
        <v>0</v>
      </c>
      <c r="E30" s="3">
        <v>4</v>
      </c>
      <c r="F30" s="3">
        <v>0</v>
      </c>
      <c r="G30" s="20">
        <f t="shared" si="6"/>
        <v>31</v>
      </c>
      <c r="H30" s="25">
        <f t="shared" si="0"/>
        <v>0.54838709677419351</v>
      </c>
      <c r="I30" s="6">
        <f t="shared" si="1"/>
        <v>0.32258064516129031</v>
      </c>
      <c r="J30" s="6">
        <f t="shared" si="2"/>
        <v>0</v>
      </c>
      <c r="K30" s="6">
        <f t="shared" si="3"/>
        <v>0.12903225806451613</v>
      </c>
      <c r="L30" s="26">
        <f t="shared" si="4"/>
        <v>0</v>
      </c>
      <c r="M30" s="37">
        <v>2</v>
      </c>
      <c r="N30" s="33" t="s">
        <v>8</v>
      </c>
    </row>
    <row r="31" spans="1:14" x14ac:dyDescent="0.2">
      <c r="A31" s="41" t="s">
        <v>41</v>
      </c>
      <c r="B31" s="19">
        <v>9</v>
      </c>
      <c r="C31" s="3">
        <v>6</v>
      </c>
      <c r="D31" s="3">
        <v>4</v>
      </c>
      <c r="E31" s="3">
        <v>9</v>
      </c>
      <c r="F31" s="3">
        <v>0</v>
      </c>
      <c r="G31" s="20">
        <f t="shared" si="6"/>
        <v>28</v>
      </c>
      <c r="H31" s="25">
        <f t="shared" si="0"/>
        <v>0.32142857142857145</v>
      </c>
      <c r="I31" s="6">
        <f t="shared" si="1"/>
        <v>0.21428571428571427</v>
      </c>
      <c r="J31" s="6">
        <f t="shared" si="2"/>
        <v>0.14285714285714285</v>
      </c>
      <c r="K31" s="6">
        <f t="shared" si="3"/>
        <v>0.32142857142857145</v>
      </c>
      <c r="L31" s="26">
        <f t="shared" si="4"/>
        <v>0</v>
      </c>
      <c r="M31" s="37">
        <v>2</v>
      </c>
      <c r="N31" s="33" t="s">
        <v>8</v>
      </c>
    </row>
    <row r="32" spans="1:14" x14ac:dyDescent="0.2">
      <c r="A32" s="41" t="s">
        <v>42</v>
      </c>
      <c r="B32" s="19">
        <v>0</v>
      </c>
      <c r="C32" s="3">
        <v>6</v>
      </c>
      <c r="D32" s="3">
        <v>9</v>
      </c>
      <c r="E32" s="3">
        <v>8</v>
      </c>
      <c r="F32" s="3">
        <v>1</v>
      </c>
      <c r="G32" s="20">
        <f t="shared" si="6"/>
        <v>24</v>
      </c>
      <c r="H32" s="25">
        <f>B32/G32</f>
        <v>0</v>
      </c>
      <c r="I32" s="6">
        <f>C32/G32</f>
        <v>0.25</v>
      </c>
      <c r="J32" s="6">
        <f>D32/G32</f>
        <v>0.375</v>
      </c>
      <c r="K32" s="6">
        <f>E32/G32</f>
        <v>0.33333333333333331</v>
      </c>
      <c r="L32" s="26">
        <f>F32/G32</f>
        <v>4.1666666666666664E-2</v>
      </c>
      <c r="M32" s="37">
        <v>1</v>
      </c>
      <c r="N32" s="33" t="s">
        <v>24</v>
      </c>
    </row>
    <row r="33" spans="1:20" x14ac:dyDescent="0.2">
      <c r="A33" s="41" t="s">
        <v>43</v>
      </c>
      <c r="B33" s="19">
        <v>2</v>
      </c>
      <c r="C33" s="3">
        <v>9</v>
      </c>
      <c r="D33" s="3"/>
      <c r="E33" s="3">
        <v>8</v>
      </c>
      <c r="F33" s="3">
        <v>1</v>
      </c>
      <c r="G33" s="20">
        <f t="shared" si="6"/>
        <v>20</v>
      </c>
      <c r="H33" s="25">
        <f>B33/G33</f>
        <v>0.1</v>
      </c>
      <c r="I33" s="6">
        <f>C33/G33</f>
        <v>0.45</v>
      </c>
      <c r="J33" s="6">
        <f>D33/G33</f>
        <v>0</v>
      </c>
      <c r="K33" s="6">
        <f>E33/G33</f>
        <v>0.4</v>
      </c>
      <c r="L33" s="26">
        <f>F33/G33</f>
        <v>0.05</v>
      </c>
      <c r="M33" s="37">
        <v>2</v>
      </c>
      <c r="N33" s="33" t="s">
        <v>36</v>
      </c>
    </row>
    <row r="34" spans="1:20" x14ac:dyDescent="0.2">
      <c r="A34" s="41" t="s">
        <v>44</v>
      </c>
      <c r="B34" s="19">
        <v>2</v>
      </c>
      <c r="C34" s="3">
        <v>2</v>
      </c>
      <c r="D34" s="3">
        <v>5</v>
      </c>
      <c r="E34" s="3">
        <v>9</v>
      </c>
      <c r="F34" s="3">
        <v>2</v>
      </c>
      <c r="G34" s="20">
        <f t="shared" si="6"/>
        <v>20</v>
      </c>
      <c r="H34" s="25">
        <f t="shared" ref="H34:H36" si="7">B34/G34</f>
        <v>0.1</v>
      </c>
      <c r="I34" s="6">
        <f t="shared" ref="I34:I36" si="8">C34/G34</f>
        <v>0.1</v>
      </c>
      <c r="J34" s="6">
        <f t="shared" ref="J34:J36" si="9">D34/G34</f>
        <v>0.25</v>
      </c>
      <c r="K34" s="6">
        <f t="shared" ref="K34:K36" si="10">E34/G34</f>
        <v>0.45</v>
      </c>
      <c r="L34" s="26">
        <f t="shared" ref="L34:L36" si="11">F34/G34</f>
        <v>0.1</v>
      </c>
      <c r="M34" s="37">
        <v>1</v>
      </c>
      <c r="N34" s="33" t="s">
        <v>24</v>
      </c>
    </row>
    <row r="35" spans="1:20" x14ac:dyDescent="0.2">
      <c r="A35" s="41" t="s">
        <v>45</v>
      </c>
      <c r="B35" s="19">
        <v>6</v>
      </c>
      <c r="C35" s="3">
        <v>13</v>
      </c>
      <c r="D35" s="3">
        <v>1</v>
      </c>
      <c r="E35" s="3">
        <v>0</v>
      </c>
      <c r="F35" s="3">
        <v>0</v>
      </c>
      <c r="G35" s="20">
        <f t="shared" si="6"/>
        <v>20</v>
      </c>
      <c r="H35" s="25">
        <f t="shared" si="7"/>
        <v>0.3</v>
      </c>
      <c r="I35" s="6">
        <f t="shared" si="8"/>
        <v>0.65</v>
      </c>
      <c r="J35" s="6">
        <f t="shared" si="9"/>
        <v>0.05</v>
      </c>
      <c r="K35" s="6">
        <f t="shared" si="10"/>
        <v>0</v>
      </c>
      <c r="L35" s="26">
        <f t="shared" si="11"/>
        <v>0</v>
      </c>
      <c r="M35" s="37">
        <v>1</v>
      </c>
      <c r="N35" s="33" t="s">
        <v>46</v>
      </c>
    </row>
    <row r="36" spans="1:20" x14ac:dyDescent="0.2">
      <c r="A36" s="41" t="s">
        <v>47</v>
      </c>
      <c r="B36" s="19">
        <v>7</v>
      </c>
      <c r="C36" s="3">
        <v>6</v>
      </c>
      <c r="D36" s="3">
        <v>3</v>
      </c>
      <c r="E36" s="3">
        <v>3</v>
      </c>
      <c r="F36" s="3">
        <v>0</v>
      </c>
      <c r="G36" s="20">
        <f t="shared" si="6"/>
        <v>19</v>
      </c>
      <c r="H36" s="25">
        <f t="shared" si="7"/>
        <v>0.36842105263157893</v>
      </c>
      <c r="I36" s="6">
        <f t="shared" si="8"/>
        <v>0.31578947368421051</v>
      </c>
      <c r="J36" s="6">
        <f t="shared" si="9"/>
        <v>0.15789473684210525</v>
      </c>
      <c r="K36" s="6">
        <f t="shared" si="10"/>
        <v>0.15789473684210525</v>
      </c>
      <c r="L36" s="26">
        <f t="shared" si="11"/>
        <v>0</v>
      </c>
      <c r="M36" s="37">
        <v>1</v>
      </c>
      <c r="N36" s="33" t="s">
        <v>19</v>
      </c>
    </row>
    <row r="37" spans="1:20" x14ac:dyDescent="0.2">
      <c r="A37" s="41" t="s">
        <v>48</v>
      </c>
      <c r="B37" s="19">
        <v>2</v>
      </c>
      <c r="C37" s="3">
        <v>2</v>
      </c>
      <c r="D37" s="3">
        <v>6</v>
      </c>
      <c r="E37" s="3">
        <v>0</v>
      </c>
      <c r="F37" s="3">
        <v>7</v>
      </c>
      <c r="G37" s="20">
        <f t="shared" si="6"/>
        <v>17</v>
      </c>
      <c r="H37" s="25">
        <f>B37/G37</f>
        <v>0.11764705882352941</v>
      </c>
      <c r="I37" s="6">
        <f>C37/G37</f>
        <v>0.11764705882352941</v>
      </c>
      <c r="J37" s="6">
        <f>D37/G37</f>
        <v>0.35294117647058826</v>
      </c>
      <c r="K37" s="6">
        <f>E37/G37</f>
        <v>0</v>
      </c>
      <c r="L37" s="26">
        <f>F37/G37</f>
        <v>0.41176470588235292</v>
      </c>
      <c r="M37" s="37">
        <v>2</v>
      </c>
      <c r="N37" s="33" t="s">
        <v>49</v>
      </c>
    </row>
    <row r="38" spans="1:20" s="4" customFormat="1" x14ac:dyDescent="0.2">
      <c r="A38" s="41" t="s">
        <v>50</v>
      </c>
      <c r="B38" s="19">
        <v>0</v>
      </c>
      <c r="C38" s="3">
        <v>7</v>
      </c>
      <c r="D38" s="3">
        <v>6</v>
      </c>
      <c r="E38" s="3">
        <v>3</v>
      </c>
      <c r="F38" s="3">
        <v>0</v>
      </c>
      <c r="G38" s="20">
        <f t="shared" si="6"/>
        <v>16</v>
      </c>
      <c r="H38" s="25">
        <f t="shared" ref="H38:H62" si="12">B38/G38</f>
        <v>0</v>
      </c>
      <c r="I38" s="6">
        <f t="shared" ref="I38:I62" si="13">C38/G38</f>
        <v>0.4375</v>
      </c>
      <c r="J38" s="6">
        <f t="shared" ref="J38:J62" si="14">D38/G38</f>
        <v>0.375</v>
      </c>
      <c r="K38" s="6">
        <f t="shared" ref="K38:K62" si="15">E38/G38</f>
        <v>0.1875</v>
      </c>
      <c r="L38" s="26">
        <f t="shared" ref="L38:L62" si="16">F38/G38</f>
        <v>0</v>
      </c>
      <c r="M38" s="37">
        <v>1</v>
      </c>
      <c r="N38" s="33" t="s">
        <v>46</v>
      </c>
    </row>
    <row r="39" spans="1:20" s="4" customFormat="1" x14ac:dyDescent="0.2">
      <c r="A39" s="41" t="s">
        <v>51</v>
      </c>
      <c r="B39" s="19">
        <v>9</v>
      </c>
      <c r="C39" s="3">
        <v>0</v>
      </c>
      <c r="D39" s="3">
        <v>2</v>
      </c>
      <c r="E39" s="3"/>
      <c r="F39" s="3">
        <v>0</v>
      </c>
      <c r="G39" s="20">
        <f t="shared" si="6"/>
        <v>11</v>
      </c>
      <c r="H39" s="25">
        <f t="shared" si="12"/>
        <v>0.81818181818181823</v>
      </c>
      <c r="I39" s="6">
        <f t="shared" si="13"/>
        <v>0</v>
      </c>
      <c r="J39" s="6">
        <f t="shared" si="14"/>
        <v>0.18181818181818182</v>
      </c>
      <c r="K39" s="6">
        <f t="shared" si="15"/>
        <v>0</v>
      </c>
      <c r="L39" s="26">
        <f t="shared" si="16"/>
        <v>0</v>
      </c>
      <c r="M39" s="37">
        <v>2</v>
      </c>
      <c r="N39" s="33" t="s">
        <v>8</v>
      </c>
    </row>
    <row r="40" spans="1:20" s="4" customFormat="1" x14ac:dyDescent="0.2">
      <c r="A40" s="41" t="s">
        <v>52</v>
      </c>
      <c r="B40" s="19">
        <v>6</v>
      </c>
      <c r="C40" s="3">
        <v>8</v>
      </c>
      <c r="D40" s="3">
        <v>1</v>
      </c>
      <c r="E40" s="3">
        <v>0</v>
      </c>
      <c r="F40" s="3">
        <v>0</v>
      </c>
      <c r="G40" s="20">
        <f t="shared" si="6"/>
        <v>15</v>
      </c>
      <c r="H40" s="25">
        <f t="shared" si="12"/>
        <v>0.4</v>
      </c>
      <c r="I40" s="6">
        <f t="shared" si="13"/>
        <v>0.53333333333333333</v>
      </c>
      <c r="J40" s="6">
        <f t="shared" si="14"/>
        <v>6.6666666666666666E-2</v>
      </c>
      <c r="K40" s="6">
        <f t="shared" si="15"/>
        <v>0</v>
      </c>
      <c r="L40" s="26">
        <f t="shared" si="16"/>
        <v>0</v>
      </c>
      <c r="M40" s="37">
        <v>1</v>
      </c>
      <c r="N40" s="34" t="s">
        <v>19</v>
      </c>
    </row>
    <row r="41" spans="1:20" x14ac:dyDescent="0.2">
      <c r="A41" s="41" t="s">
        <v>53</v>
      </c>
      <c r="B41" s="19">
        <v>2</v>
      </c>
      <c r="C41" s="3">
        <v>4</v>
      </c>
      <c r="D41" s="3">
        <v>3</v>
      </c>
      <c r="E41" s="3">
        <v>6</v>
      </c>
      <c r="F41" s="3">
        <v>0</v>
      </c>
      <c r="G41" s="20">
        <f>SUM(B41:F41)</f>
        <v>15</v>
      </c>
      <c r="H41" s="25">
        <f t="shared" si="12"/>
        <v>0.13333333333333333</v>
      </c>
      <c r="I41" s="6">
        <f t="shared" si="13"/>
        <v>0.26666666666666666</v>
      </c>
      <c r="J41" s="6">
        <f t="shared" si="14"/>
        <v>0.2</v>
      </c>
      <c r="K41" s="6">
        <f t="shared" si="15"/>
        <v>0.4</v>
      </c>
      <c r="L41" s="26">
        <f t="shared" si="16"/>
        <v>0</v>
      </c>
      <c r="M41" s="37">
        <v>1</v>
      </c>
      <c r="N41" s="33" t="s">
        <v>24</v>
      </c>
    </row>
    <row r="42" spans="1:20" x14ac:dyDescent="0.2">
      <c r="A42" s="41" t="s">
        <v>54</v>
      </c>
      <c r="B42" s="19">
        <v>0</v>
      </c>
      <c r="C42" s="3">
        <v>4</v>
      </c>
      <c r="D42" s="3">
        <v>6</v>
      </c>
      <c r="E42" s="3">
        <v>4</v>
      </c>
      <c r="F42" s="3">
        <v>1</v>
      </c>
      <c r="G42" s="20">
        <f>SUM(B42:F42)</f>
        <v>15</v>
      </c>
      <c r="H42" s="25">
        <f t="shared" si="12"/>
        <v>0</v>
      </c>
      <c r="I42" s="6">
        <f t="shared" si="13"/>
        <v>0.26666666666666666</v>
      </c>
      <c r="J42" s="6">
        <f t="shared" si="14"/>
        <v>0.4</v>
      </c>
      <c r="K42" s="6">
        <f t="shared" si="15"/>
        <v>0.26666666666666666</v>
      </c>
      <c r="L42" s="26">
        <f t="shared" si="16"/>
        <v>6.6666666666666666E-2</v>
      </c>
      <c r="M42" s="37">
        <v>1</v>
      </c>
      <c r="N42" s="33" t="s">
        <v>24</v>
      </c>
    </row>
    <row r="43" spans="1:20" s="4" customFormat="1" x14ac:dyDescent="0.2">
      <c r="A43" s="41" t="s">
        <v>55</v>
      </c>
      <c r="B43" s="19">
        <v>5</v>
      </c>
      <c r="C43" s="3">
        <v>6</v>
      </c>
      <c r="D43" s="3">
        <v>1</v>
      </c>
      <c r="E43" s="3">
        <v>1</v>
      </c>
      <c r="F43" s="3">
        <v>0</v>
      </c>
      <c r="G43" s="20">
        <f>SUM(B43:F43)</f>
        <v>13</v>
      </c>
      <c r="H43" s="25">
        <f t="shared" si="12"/>
        <v>0.38461538461538464</v>
      </c>
      <c r="I43" s="6">
        <f t="shared" si="13"/>
        <v>0.46153846153846156</v>
      </c>
      <c r="J43" s="6">
        <f t="shared" si="14"/>
        <v>7.6923076923076927E-2</v>
      </c>
      <c r="K43" s="6">
        <f t="shared" si="15"/>
        <v>7.6923076923076927E-2</v>
      </c>
      <c r="L43" s="26">
        <f t="shared" si="16"/>
        <v>0</v>
      </c>
      <c r="M43" s="37">
        <v>1</v>
      </c>
      <c r="N43" s="34" t="s">
        <v>46</v>
      </c>
    </row>
    <row r="44" spans="1:20" x14ac:dyDescent="0.2">
      <c r="A44" s="41" t="s">
        <v>56</v>
      </c>
      <c r="B44" s="19">
        <v>0</v>
      </c>
      <c r="C44" s="3"/>
      <c r="D44" s="3">
        <v>7</v>
      </c>
      <c r="E44" s="3">
        <v>5</v>
      </c>
      <c r="F44" s="3">
        <v>0</v>
      </c>
      <c r="G44" s="20">
        <f t="shared" ref="G44:G62" si="17">SUM(B44:F44)</f>
        <v>12</v>
      </c>
      <c r="H44" s="25">
        <f t="shared" si="12"/>
        <v>0</v>
      </c>
      <c r="I44" s="6">
        <f t="shared" si="13"/>
        <v>0</v>
      </c>
      <c r="J44" s="6">
        <f t="shared" si="14"/>
        <v>0.58333333333333337</v>
      </c>
      <c r="K44" s="6">
        <f t="shared" si="15"/>
        <v>0.41666666666666669</v>
      </c>
      <c r="L44" s="26">
        <f t="shared" si="16"/>
        <v>0</v>
      </c>
      <c r="M44" s="37">
        <v>1</v>
      </c>
      <c r="N44" s="33" t="s">
        <v>24</v>
      </c>
    </row>
    <row r="45" spans="1:20" ht="12.75" thickBot="1" x14ac:dyDescent="0.25">
      <c r="A45" s="41" t="s">
        <v>57</v>
      </c>
      <c r="B45" s="19">
        <v>4</v>
      </c>
      <c r="C45" s="3">
        <v>2</v>
      </c>
      <c r="D45" s="3">
        <v>0</v>
      </c>
      <c r="E45" s="3">
        <v>1</v>
      </c>
      <c r="F45" s="3">
        <v>3</v>
      </c>
      <c r="G45" s="20">
        <f t="shared" si="17"/>
        <v>10</v>
      </c>
      <c r="H45" s="25">
        <f t="shared" si="12"/>
        <v>0.4</v>
      </c>
      <c r="I45" s="6">
        <f t="shared" si="13"/>
        <v>0.2</v>
      </c>
      <c r="J45" s="6">
        <f t="shared" si="14"/>
        <v>0</v>
      </c>
      <c r="K45" s="6">
        <f t="shared" si="15"/>
        <v>0.1</v>
      </c>
      <c r="L45" s="26">
        <f t="shared" si="16"/>
        <v>0.3</v>
      </c>
      <c r="M45" s="38">
        <v>2</v>
      </c>
      <c r="N45" s="35" t="s">
        <v>15</v>
      </c>
      <c r="S45" s="4"/>
      <c r="T45" s="4"/>
    </row>
    <row r="46" spans="1:20" x14ac:dyDescent="0.2">
      <c r="A46" s="42" t="s">
        <v>58</v>
      </c>
      <c r="B46" s="19">
        <v>0</v>
      </c>
      <c r="C46" s="3">
        <v>0</v>
      </c>
      <c r="D46" s="3">
        <v>4</v>
      </c>
      <c r="E46" s="3">
        <v>0</v>
      </c>
      <c r="F46" s="3">
        <v>3</v>
      </c>
      <c r="G46" s="20">
        <f t="shared" si="17"/>
        <v>7</v>
      </c>
      <c r="H46" s="25">
        <f t="shared" si="12"/>
        <v>0</v>
      </c>
      <c r="I46" s="6">
        <f t="shared" si="13"/>
        <v>0</v>
      </c>
      <c r="J46" s="6">
        <f t="shared" si="14"/>
        <v>0.5714285714285714</v>
      </c>
      <c r="K46" s="6">
        <f t="shared" si="15"/>
        <v>0</v>
      </c>
      <c r="L46" s="26">
        <f t="shared" si="16"/>
        <v>0.42857142857142855</v>
      </c>
      <c r="M46" s="30"/>
      <c r="N46" s="31"/>
    </row>
    <row r="47" spans="1:20" x14ac:dyDescent="0.2">
      <c r="A47" s="42" t="s">
        <v>59</v>
      </c>
      <c r="B47" s="19">
        <v>2</v>
      </c>
      <c r="C47" s="3">
        <v>2</v>
      </c>
      <c r="D47" s="3">
        <v>0</v>
      </c>
      <c r="E47" s="3">
        <v>2</v>
      </c>
      <c r="F47" s="3">
        <v>0</v>
      </c>
      <c r="G47" s="20">
        <f t="shared" si="17"/>
        <v>6</v>
      </c>
      <c r="H47" s="25">
        <f t="shared" si="12"/>
        <v>0.33333333333333331</v>
      </c>
      <c r="I47" s="6">
        <f t="shared" si="13"/>
        <v>0.33333333333333331</v>
      </c>
      <c r="J47" s="6">
        <f t="shared" si="14"/>
        <v>0</v>
      </c>
      <c r="K47" s="6">
        <f t="shared" si="15"/>
        <v>0.33333333333333331</v>
      </c>
      <c r="L47" s="26">
        <f t="shared" si="16"/>
        <v>0</v>
      </c>
      <c r="M47" s="30"/>
      <c r="N47" s="31"/>
    </row>
    <row r="48" spans="1:20" x14ac:dyDescent="0.2">
      <c r="A48" s="42" t="s">
        <v>60</v>
      </c>
      <c r="B48" s="19">
        <v>5</v>
      </c>
      <c r="C48" s="3">
        <v>1</v>
      </c>
      <c r="D48" s="3">
        <v>0</v>
      </c>
      <c r="E48" s="3">
        <v>0</v>
      </c>
      <c r="F48" s="3">
        <v>0</v>
      </c>
      <c r="G48" s="20">
        <f t="shared" si="17"/>
        <v>6</v>
      </c>
      <c r="H48" s="25">
        <f t="shared" si="12"/>
        <v>0.83333333333333337</v>
      </c>
      <c r="I48" s="6">
        <f t="shared" si="13"/>
        <v>0.16666666666666666</v>
      </c>
      <c r="J48" s="6">
        <f t="shared" si="14"/>
        <v>0</v>
      </c>
      <c r="K48" s="6">
        <f t="shared" si="15"/>
        <v>0</v>
      </c>
      <c r="L48" s="26">
        <f t="shared" si="16"/>
        <v>0</v>
      </c>
      <c r="M48" s="30"/>
      <c r="N48" s="31"/>
    </row>
    <row r="49" spans="1:20" s="4" customFormat="1" x14ac:dyDescent="0.2">
      <c r="A49" s="42" t="s">
        <v>61</v>
      </c>
      <c r="B49" s="19">
        <v>0</v>
      </c>
      <c r="C49" s="3">
        <v>0</v>
      </c>
      <c r="D49" s="3">
        <v>0</v>
      </c>
      <c r="E49" s="3">
        <v>5</v>
      </c>
      <c r="F49" s="3">
        <v>0</v>
      </c>
      <c r="G49" s="20">
        <f t="shared" si="17"/>
        <v>5</v>
      </c>
      <c r="H49" s="25">
        <f t="shared" si="12"/>
        <v>0</v>
      </c>
      <c r="I49" s="6">
        <f t="shared" si="13"/>
        <v>0</v>
      </c>
      <c r="J49" s="6">
        <f t="shared" si="14"/>
        <v>0</v>
      </c>
      <c r="K49" s="6">
        <f t="shared" si="15"/>
        <v>1</v>
      </c>
      <c r="L49" s="26">
        <f t="shared" si="16"/>
        <v>0</v>
      </c>
      <c r="M49" s="30"/>
      <c r="N49" s="31"/>
      <c r="S49" s="1"/>
      <c r="T49" s="1"/>
    </row>
    <row r="50" spans="1:20" x14ac:dyDescent="0.2">
      <c r="A50" s="42" t="s">
        <v>62</v>
      </c>
      <c r="B50" s="19">
        <v>0</v>
      </c>
      <c r="C50" s="3">
        <v>1</v>
      </c>
      <c r="D50" s="3">
        <v>3</v>
      </c>
      <c r="E50" s="3">
        <v>0</v>
      </c>
      <c r="F50" s="3">
        <v>0</v>
      </c>
      <c r="G50" s="20">
        <f t="shared" si="17"/>
        <v>4</v>
      </c>
      <c r="H50" s="25">
        <f t="shared" si="12"/>
        <v>0</v>
      </c>
      <c r="I50" s="6">
        <f t="shared" si="13"/>
        <v>0.25</v>
      </c>
      <c r="J50" s="6">
        <f t="shared" si="14"/>
        <v>0.75</v>
      </c>
      <c r="K50" s="6">
        <f t="shared" si="15"/>
        <v>0</v>
      </c>
      <c r="L50" s="26">
        <f t="shared" si="16"/>
        <v>0</v>
      </c>
      <c r="M50" s="30"/>
      <c r="N50" s="31"/>
    </row>
    <row r="51" spans="1:20" s="4" customFormat="1" x14ac:dyDescent="0.2">
      <c r="A51" s="42" t="s">
        <v>63</v>
      </c>
      <c r="B51" s="19">
        <v>2</v>
      </c>
      <c r="C51" s="3">
        <v>0</v>
      </c>
      <c r="D51" s="3">
        <v>0</v>
      </c>
      <c r="E51" s="3">
        <v>1</v>
      </c>
      <c r="F51" s="3">
        <v>0</v>
      </c>
      <c r="G51" s="20">
        <f t="shared" si="17"/>
        <v>3</v>
      </c>
      <c r="H51" s="25">
        <f t="shared" si="12"/>
        <v>0.66666666666666663</v>
      </c>
      <c r="I51" s="6">
        <f t="shared" si="13"/>
        <v>0</v>
      </c>
      <c r="J51" s="6">
        <f t="shared" si="14"/>
        <v>0</v>
      </c>
      <c r="K51" s="6">
        <f t="shared" si="15"/>
        <v>0.33333333333333331</v>
      </c>
      <c r="L51" s="26">
        <f t="shared" si="16"/>
        <v>0</v>
      </c>
      <c r="M51" s="30"/>
      <c r="N51" s="31"/>
      <c r="S51" s="1"/>
      <c r="T51" s="1"/>
    </row>
    <row r="52" spans="1:20" s="4" customFormat="1" x14ac:dyDescent="0.2">
      <c r="A52" s="42" t="s">
        <v>64</v>
      </c>
      <c r="B52" s="19">
        <v>0</v>
      </c>
      <c r="C52" s="3">
        <v>1</v>
      </c>
      <c r="D52" s="3">
        <v>0</v>
      </c>
      <c r="E52" s="3">
        <v>1</v>
      </c>
      <c r="F52" s="3">
        <v>0</v>
      </c>
      <c r="G52" s="20">
        <f t="shared" si="17"/>
        <v>2</v>
      </c>
      <c r="H52" s="25">
        <f t="shared" si="12"/>
        <v>0</v>
      </c>
      <c r="I52" s="6">
        <f t="shared" si="13"/>
        <v>0.5</v>
      </c>
      <c r="J52" s="6">
        <f t="shared" si="14"/>
        <v>0</v>
      </c>
      <c r="K52" s="6">
        <f t="shared" si="15"/>
        <v>0.5</v>
      </c>
      <c r="L52" s="26">
        <f t="shared" si="16"/>
        <v>0</v>
      </c>
      <c r="M52" s="30"/>
      <c r="N52" s="31"/>
      <c r="S52" s="1"/>
      <c r="T52" s="1"/>
    </row>
    <row r="53" spans="1:20" x14ac:dyDescent="0.2">
      <c r="A53" s="42" t="s">
        <v>65</v>
      </c>
      <c r="B53" s="19">
        <v>2</v>
      </c>
      <c r="C53" s="3">
        <v>0</v>
      </c>
      <c r="D53" s="3">
        <v>0</v>
      </c>
      <c r="E53" s="3">
        <v>0</v>
      </c>
      <c r="F53" s="3">
        <v>0</v>
      </c>
      <c r="G53" s="20">
        <f t="shared" si="17"/>
        <v>2</v>
      </c>
      <c r="H53" s="25">
        <f t="shared" si="12"/>
        <v>1</v>
      </c>
      <c r="I53" s="6">
        <f t="shared" si="13"/>
        <v>0</v>
      </c>
      <c r="J53" s="6">
        <f t="shared" si="14"/>
        <v>0</v>
      </c>
      <c r="K53" s="6">
        <f t="shared" si="15"/>
        <v>0</v>
      </c>
      <c r="L53" s="26">
        <f t="shared" si="16"/>
        <v>0</v>
      </c>
      <c r="M53" s="30"/>
      <c r="N53" s="31"/>
    </row>
    <row r="54" spans="1:20" x14ac:dyDescent="0.2">
      <c r="A54" s="42" t="s">
        <v>66</v>
      </c>
      <c r="B54" s="21">
        <v>2</v>
      </c>
      <c r="C54" s="3">
        <v>0</v>
      </c>
      <c r="D54" s="3">
        <v>0</v>
      </c>
      <c r="E54" s="3">
        <v>0</v>
      </c>
      <c r="F54" s="3">
        <v>0</v>
      </c>
      <c r="G54" s="20">
        <f t="shared" si="17"/>
        <v>2</v>
      </c>
      <c r="H54" s="25">
        <f t="shared" si="12"/>
        <v>1</v>
      </c>
      <c r="I54" s="6">
        <f t="shared" si="13"/>
        <v>0</v>
      </c>
      <c r="J54" s="6">
        <f t="shared" si="14"/>
        <v>0</v>
      </c>
      <c r="K54" s="6">
        <f t="shared" si="15"/>
        <v>0</v>
      </c>
      <c r="L54" s="26">
        <f t="shared" si="16"/>
        <v>0</v>
      </c>
      <c r="M54" s="30"/>
      <c r="N54" s="31"/>
    </row>
    <row r="55" spans="1:20" s="4" customFormat="1" x14ac:dyDescent="0.2">
      <c r="A55" s="42" t="s">
        <v>67</v>
      </c>
      <c r="B55" s="19">
        <v>1</v>
      </c>
      <c r="C55" s="3">
        <v>0</v>
      </c>
      <c r="D55" s="3">
        <v>0</v>
      </c>
      <c r="E55" s="3">
        <v>0</v>
      </c>
      <c r="F55" s="3">
        <v>0</v>
      </c>
      <c r="G55" s="20">
        <f t="shared" si="17"/>
        <v>1</v>
      </c>
      <c r="H55" s="25">
        <f t="shared" si="12"/>
        <v>1</v>
      </c>
      <c r="I55" s="6">
        <f t="shared" si="13"/>
        <v>0</v>
      </c>
      <c r="J55" s="6">
        <f t="shared" si="14"/>
        <v>0</v>
      </c>
      <c r="K55" s="6">
        <f t="shared" si="15"/>
        <v>0</v>
      </c>
      <c r="L55" s="26">
        <f t="shared" si="16"/>
        <v>0</v>
      </c>
      <c r="M55" s="30"/>
      <c r="N55" s="31"/>
      <c r="S55" s="1"/>
      <c r="T55" s="1"/>
    </row>
    <row r="56" spans="1:20" s="4" customFormat="1" x14ac:dyDescent="0.2">
      <c r="A56" s="42" t="s">
        <v>68</v>
      </c>
      <c r="B56" s="19">
        <v>1</v>
      </c>
      <c r="C56" s="3">
        <v>0</v>
      </c>
      <c r="D56" s="3">
        <v>0</v>
      </c>
      <c r="E56" s="3">
        <v>0</v>
      </c>
      <c r="F56" s="3">
        <v>0</v>
      </c>
      <c r="G56" s="20">
        <f t="shared" si="17"/>
        <v>1</v>
      </c>
      <c r="H56" s="25">
        <f t="shared" si="12"/>
        <v>1</v>
      </c>
      <c r="I56" s="6">
        <f t="shared" si="13"/>
        <v>0</v>
      </c>
      <c r="J56" s="6">
        <f t="shared" si="14"/>
        <v>0</v>
      </c>
      <c r="K56" s="6">
        <f t="shared" si="15"/>
        <v>0</v>
      </c>
      <c r="L56" s="26">
        <f t="shared" si="16"/>
        <v>0</v>
      </c>
      <c r="M56" s="30"/>
      <c r="N56" s="31"/>
      <c r="S56" s="1"/>
      <c r="T56" s="1"/>
    </row>
    <row r="57" spans="1:20" x14ac:dyDescent="0.2">
      <c r="A57" s="42" t="s">
        <v>69</v>
      </c>
      <c r="B57" s="19">
        <v>0</v>
      </c>
      <c r="C57" s="3">
        <v>0</v>
      </c>
      <c r="D57" s="3">
        <v>0</v>
      </c>
      <c r="E57" s="11">
        <v>1</v>
      </c>
      <c r="F57" s="3">
        <v>0</v>
      </c>
      <c r="G57" s="20">
        <f t="shared" si="17"/>
        <v>1</v>
      </c>
      <c r="H57" s="25">
        <f t="shared" si="12"/>
        <v>0</v>
      </c>
      <c r="I57" s="6">
        <f t="shared" si="13"/>
        <v>0</v>
      </c>
      <c r="J57" s="6">
        <f t="shared" si="14"/>
        <v>0</v>
      </c>
      <c r="K57" s="6">
        <f t="shared" si="15"/>
        <v>1</v>
      </c>
      <c r="L57" s="26">
        <f t="shared" si="16"/>
        <v>0</v>
      </c>
      <c r="M57" s="30"/>
      <c r="N57" s="31"/>
    </row>
    <row r="58" spans="1:20" x14ac:dyDescent="0.2">
      <c r="A58" s="42" t="s">
        <v>70</v>
      </c>
      <c r="B58" s="19">
        <v>1</v>
      </c>
      <c r="C58" s="3">
        <v>0</v>
      </c>
      <c r="D58" s="3">
        <v>0</v>
      </c>
      <c r="E58" s="3">
        <v>0</v>
      </c>
      <c r="F58" s="3">
        <v>0</v>
      </c>
      <c r="G58" s="20">
        <f t="shared" si="17"/>
        <v>1</v>
      </c>
      <c r="H58" s="25">
        <f t="shared" si="12"/>
        <v>1</v>
      </c>
      <c r="I58" s="6">
        <f t="shared" si="13"/>
        <v>0</v>
      </c>
      <c r="J58" s="6">
        <f t="shared" si="14"/>
        <v>0</v>
      </c>
      <c r="K58" s="6">
        <f t="shared" si="15"/>
        <v>0</v>
      </c>
      <c r="L58" s="26">
        <f t="shared" si="16"/>
        <v>0</v>
      </c>
      <c r="M58" s="30"/>
      <c r="N58" s="31"/>
    </row>
    <row r="59" spans="1:20" x14ac:dyDescent="0.2">
      <c r="A59" s="42" t="s">
        <v>71</v>
      </c>
      <c r="B59" s="19">
        <v>0</v>
      </c>
      <c r="C59" s="3">
        <v>1</v>
      </c>
      <c r="D59" s="3">
        <v>0</v>
      </c>
      <c r="E59" s="3">
        <v>0</v>
      </c>
      <c r="F59" s="3">
        <v>0</v>
      </c>
      <c r="G59" s="20">
        <f t="shared" si="17"/>
        <v>1</v>
      </c>
      <c r="H59" s="25">
        <f t="shared" si="12"/>
        <v>0</v>
      </c>
      <c r="I59" s="6">
        <f t="shared" si="13"/>
        <v>1</v>
      </c>
      <c r="J59" s="6">
        <f t="shared" si="14"/>
        <v>0</v>
      </c>
      <c r="K59" s="6">
        <f t="shared" si="15"/>
        <v>0</v>
      </c>
      <c r="L59" s="26">
        <f t="shared" si="16"/>
        <v>0</v>
      </c>
      <c r="M59" s="30"/>
      <c r="N59" s="31"/>
    </row>
    <row r="60" spans="1:20" x14ac:dyDescent="0.2">
      <c r="A60" s="42" t="s">
        <v>72</v>
      </c>
      <c r="B60" s="19">
        <v>0</v>
      </c>
      <c r="C60" s="3">
        <v>0</v>
      </c>
      <c r="D60" s="3">
        <v>0</v>
      </c>
      <c r="E60" s="3">
        <v>0</v>
      </c>
      <c r="F60" s="3">
        <v>1</v>
      </c>
      <c r="G60" s="20">
        <f t="shared" si="17"/>
        <v>1</v>
      </c>
      <c r="H60" s="25">
        <f t="shared" si="12"/>
        <v>0</v>
      </c>
      <c r="I60" s="6">
        <f t="shared" si="13"/>
        <v>0</v>
      </c>
      <c r="J60" s="6">
        <f t="shared" si="14"/>
        <v>0</v>
      </c>
      <c r="K60" s="6">
        <f t="shared" si="15"/>
        <v>0</v>
      </c>
      <c r="L60" s="26">
        <f t="shared" si="16"/>
        <v>1</v>
      </c>
      <c r="M60" s="30"/>
      <c r="N60" s="31"/>
    </row>
    <row r="61" spans="1:20" x14ac:dyDescent="0.2">
      <c r="A61" s="42" t="s">
        <v>73</v>
      </c>
      <c r="B61" s="19">
        <v>0</v>
      </c>
      <c r="C61" s="3">
        <v>1</v>
      </c>
      <c r="D61" s="3">
        <v>0</v>
      </c>
      <c r="E61" s="3">
        <v>0</v>
      </c>
      <c r="F61" s="3">
        <v>0</v>
      </c>
      <c r="G61" s="20">
        <f t="shared" si="17"/>
        <v>1</v>
      </c>
      <c r="H61" s="25">
        <f t="shared" si="12"/>
        <v>0</v>
      </c>
      <c r="I61" s="6">
        <f t="shared" si="13"/>
        <v>1</v>
      </c>
      <c r="J61" s="6">
        <f t="shared" si="14"/>
        <v>0</v>
      </c>
      <c r="K61" s="6">
        <f t="shared" si="15"/>
        <v>0</v>
      </c>
      <c r="L61" s="26">
        <f t="shared" si="16"/>
        <v>0</v>
      </c>
      <c r="M61" s="30"/>
      <c r="N61" s="31"/>
    </row>
    <row r="62" spans="1:20" ht="12.75" thickBot="1" x14ac:dyDescent="0.25">
      <c r="A62" s="39" t="s">
        <v>5</v>
      </c>
      <c r="B62" s="22">
        <f>SUM(B5:B61)</f>
        <v>5767</v>
      </c>
      <c r="C62" s="23">
        <f t="shared" ref="C62:F62" si="18">SUM(C5:C61)</f>
        <v>3238</v>
      </c>
      <c r="D62" s="23">
        <f t="shared" si="18"/>
        <v>1947</v>
      </c>
      <c r="E62" s="23">
        <f t="shared" si="18"/>
        <v>3586</v>
      </c>
      <c r="F62" s="23">
        <f t="shared" si="18"/>
        <v>2062</v>
      </c>
      <c r="G62" s="24">
        <f t="shared" si="17"/>
        <v>16600</v>
      </c>
      <c r="H62" s="27">
        <f t="shared" si="12"/>
        <v>0.34740963855421686</v>
      </c>
      <c r="I62" s="28">
        <f t="shared" si="13"/>
        <v>0.19506024096385541</v>
      </c>
      <c r="J62" s="28">
        <f t="shared" si="14"/>
        <v>0.11728915662650602</v>
      </c>
      <c r="K62" s="28">
        <f t="shared" si="15"/>
        <v>0.21602409638554218</v>
      </c>
      <c r="L62" s="29">
        <f t="shared" si="16"/>
        <v>0.12421686746987952</v>
      </c>
      <c r="M62" s="32"/>
      <c r="N62" s="31"/>
    </row>
    <row r="64" spans="1:20" x14ac:dyDescent="0.2">
      <c r="A64" s="45"/>
      <c r="B64" s="45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31"/>
    </row>
    <row r="65" spans="1:14" x14ac:dyDescent="0.2">
      <c r="A65" s="45"/>
      <c r="B65" s="45"/>
      <c r="C65" s="47"/>
      <c r="D65" s="46"/>
      <c r="E65" s="46"/>
      <c r="F65" s="31"/>
      <c r="G65" s="31"/>
      <c r="H65" s="31"/>
      <c r="I65" s="31"/>
      <c r="J65" s="46"/>
      <c r="K65" s="46"/>
      <c r="L65" s="31"/>
      <c r="M65" s="31"/>
      <c r="N65" s="31"/>
    </row>
    <row r="66" spans="1:14" x14ac:dyDescent="0.2">
      <c r="A66" s="45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31"/>
    </row>
    <row r="67" spans="1:14" x14ac:dyDescent="0.2">
      <c r="A67" s="45"/>
      <c r="B67" s="31"/>
      <c r="C67" s="31"/>
      <c r="D67" s="46"/>
      <c r="E67" s="46"/>
      <c r="F67" s="31"/>
      <c r="G67" s="31"/>
      <c r="H67" s="31"/>
      <c r="I67" s="31"/>
      <c r="J67" s="46"/>
      <c r="K67" s="46"/>
      <c r="L67" s="31"/>
      <c r="M67" s="31"/>
      <c r="N67" s="31"/>
    </row>
    <row r="68" spans="1:14" x14ac:dyDescent="0.2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31"/>
    </row>
    <row r="69" spans="1:14" x14ac:dyDescent="0.2">
      <c r="A69" s="45"/>
      <c r="B69" s="31"/>
      <c r="C69" s="31"/>
      <c r="D69" s="46"/>
      <c r="E69" s="46"/>
      <c r="F69" s="31"/>
      <c r="G69" s="31"/>
      <c r="H69" s="46"/>
      <c r="I69" s="46"/>
      <c r="J69" s="46"/>
      <c r="K69" s="46"/>
      <c r="L69" s="46"/>
      <c r="M69" s="46"/>
      <c r="N69" s="31"/>
    </row>
  </sheetData>
  <mergeCells count="3">
    <mergeCell ref="B3:G3"/>
    <mergeCell ref="H3:L3"/>
    <mergeCell ref="A1:N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2021-04-02T12:24:54Z</cp:lastPrinted>
  <dcterms:created xsi:type="dcterms:W3CDTF">2021-04-01T10:42:33Z</dcterms:created>
  <dcterms:modified xsi:type="dcterms:W3CDTF">2021-04-02T12:28:23Z</dcterms:modified>
</cp:coreProperties>
</file>