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abayonavasquez/Library/CloudStorage/GoogleDrive-njbayonav@gmail.com/My Drive/Documentos_Nati/crypto_miscellaneous/manuscript/nature_communications/supplemental_material/more_supplementary_tables/"/>
    </mc:Choice>
  </mc:AlternateContent>
  <xr:revisionPtr revIDLastSave="0" documentId="13_ncr:1_{47A7D11F-4639-2240-9122-25D862434B59}" xr6:coauthVersionLast="47" xr6:coauthVersionMax="47" xr10:uidLastSave="{00000000-0000-0000-0000-000000000000}"/>
  <bookViews>
    <workbookView xWindow="0" yWindow="500" windowWidth="30340" windowHeight="19960" xr2:uid="{00000000-000D-0000-FFFF-FFFF00000000}"/>
  </bookViews>
  <sheets>
    <sheet name="clinical_samples_iTru_summary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4" i="1" l="1"/>
  <c r="E214" i="1"/>
  <c r="S203" i="1" l="1"/>
  <c r="F212" i="1"/>
  <c r="I212" i="1"/>
  <c r="J212" i="1"/>
  <c r="K212" i="1"/>
  <c r="M212" i="1"/>
  <c r="O212" i="1"/>
  <c r="P212" i="1"/>
  <c r="E212" i="1"/>
  <c r="F211" i="1"/>
  <c r="I211" i="1"/>
  <c r="J211" i="1"/>
  <c r="K211" i="1"/>
  <c r="M211" i="1"/>
  <c r="O211" i="1"/>
  <c r="P211" i="1"/>
  <c r="E211" i="1"/>
  <c r="F210" i="1"/>
  <c r="I210" i="1"/>
  <c r="O210" i="1"/>
  <c r="E210" i="1"/>
  <c r="F208" i="1"/>
  <c r="I208" i="1"/>
  <c r="J208" i="1"/>
  <c r="K208" i="1"/>
  <c r="M208" i="1"/>
  <c r="O208" i="1"/>
  <c r="P208" i="1"/>
  <c r="E208" i="1"/>
  <c r="C208" i="1"/>
  <c r="F205" i="1"/>
  <c r="I205" i="1"/>
  <c r="J205" i="1"/>
  <c r="K205" i="1"/>
  <c r="M205" i="1"/>
  <c r="O205" i="1"/>
  <c r="P205" i="1"/>
  <c r="Q205" i="1"/>
  <c r="R205" i="1"/>
  <c r="F206" i="1"/>
  <c r="I206" i="1"/>
  <c r="J206" i="1"/>
  <c r="K206" i="1"/>
  <c r="M206" i="1"/>
  <c r="O206" i="1"/>
  <c r="P206" i="1"/>
  <c r="Q206" i="1"/>
  <c r="R206" i="1"/>
  <c r="F207" i="1"/>
  <c r="I207" i="1"/>
  <c r="J207" i="1"/>
  <c r="K207" i="1"/>
  <c r="M207" i="1"/>
  <c r="O207" i="1"/>
  <c r="P207" i="1"/>
  <c r="Q207" i="1"/>
  <c r="R207" i="1"/>
  <c r="E207" i="1"/>
  <c r="E206" i="1"/>
  <c r="E205" i="1"/>
  <c r="E203" i="1"/>
  <c r="C203" i="1"/>
  <c r="F203" i="1"/>
  <c r="I203" i="1"/>
  <c r="J203" i="1"/>
  <c r="K203" i="1"/>
  <c r="M203" i="1"/>
  <c r="O203" i="1"/>
  <c r="P203" i="1"/>
  <c r="Q203" i="1"/>
  <c r="R20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10" i="1"/>
  <c r="G205" i="1" s="1"/>
  <c r="G111" i="1"/>
  <c r="G203" i="1" s="1"/>
  <c r="G112" i="1"/>
  <c r="G206" i="1" s="1"/>
  <c r="G113" i="1"/>
  <c r="G114" i="1"/>
  <c r="G115" i="1"/>
  <c r="G116" i="1"/>
  <c r="G117" i="1"/>
  <c r="G118" i="1"/>
  <c r="G119" i="1"/>
  <c r="G120" i="1"/>
  <c r="G122" i="1"/>
  <c r="G123" i="1"/>
  <c r="G124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40" i="1"/>
  <c r="G141" i="1"/>
  <c r="G142" i="1"/>
  <c r="G143" i="1"/>
  <c r="G144" i="1"/>
  <c r="G145" i="1"/>
  <c r="G146" i="1"/>
  <c r="G147" i="1"/>
  <c r="G149" i="1"/>
  <c r="G151" i="1"/>
  <c r="G152" i="1"/>
  <c r="G153" i="1"/>
  <c r="G154" i="1"/>
  <c r="G155" i="1"/>
  <c r="G157" i="1"/>
  <c r="G159" i="1"/>
  <c r="G160" i="1"/>
  <c r="G161" i="1"/>
  <c r="G163" i="1"/>
  <c r="G165" i="1"/>
  <c r="G168" i="1"/>
  <c r="G169" i="1"/>
  <c r="G170" i="1"/>
  <c r="G171" i="1"/>
  <c r="G172" i="1"/>
  <c r="G174" i="1"/>
  <c r="G176" i="1"/>
  <c r="G177" i="1"/>
  <c r="G178" i="1"/>
  <c r="G179" i="1"/>
  <c r="G180" i="1"/>
  <c r="G181" i="1"/>
  <c r="G182" i="1"/>
  <c r="G183" i="1"/>
  <c r="G184" i="1"/>
  <c r="G186" i="1"/>
  <c r="G187" i="1"/>
  <c r="G190" i="1"/>
  <c r="G191" i="1"/>
  <c r="G193" i="1"/>
  <c r="G195" i="1"/>
  <c r="G196" i="1"/>
  <c r="G197" i="1"/>
  <c r="G198" i="1"/>
  <c r="G199" i="1"/>
  <c r="G200" i="1"/>
  <c r="G201" i="1"/>
  <c r="G2" i="1"/>
  <c r="G211" i="1" s="1"/>
  <c r="R11" i="1"/>
  <c r="Q12" i="1"/>
  <c r="Q13" i="1"/>
  <c r="Q15" i="1"/>
  <c r="Q16" i="1"/>
  <c r="Q18" i="1"/>
  <c r="Q19" i="1"/>
  <c r="Q20" i="1"/>
  <c r="Q22" i="1"/>
  <c r="Q23" i="1"/>
  <c r="Q24" i="1"/>
  <c r="Q28" i="1"/>
  <c r="Q29" i="1"/>
  <c r="Q32" i="1"/>
  <c r="Q33" i="1"/>
  <c r="Q34" i="1"/>
  <c r="Q36" i="1"/>
  <c r="Q41" i="1"/>
  <c r="Q43" i="1"/>
  <c r="Q44" i="1"/>
  <c r="Q45" i="1"/>
  <c r="Q46" i="1"/>
  <c r="Q47" i="1"/>
  <c r="Q49" i="1"/>
  <c r="Q51" i="1"/>
  <c r="Q52" i="1"/>
  <c r="Q53" i="1"/>
  <c r="Q60" i="1"/>
  <c r="Q61" i="1"/>
  <c r="Q63" i="1"/>
  <c r="Q68" i="1"/>
  <c r="Q70" i="1"/>
  <c r="Q74" i="1"/>
  <c r="Q76" i="1"/>
  <c r="Q77" i="1"/>
  <c r="Q78" i="1"/>
  <c r="Q79" i="1"/>
  <c r="Q80" i="1"/>
  <c r="Q82" i="1"/>
  <c r="Q83" i="1"/>
  <c r="Q84" i="1"/>
  <c r="Q86" i="1"/>
  <c r="Q87" i="1"/>
  <c r="Q90" i="1"/>
  <c r="Q91" i="1"/>
  <c r="Q93" i="1"/>
  <c r="Q95" i="1"/>
  <c r="Q96" i="1"/>
  <c r="Q97" i="1"/>
  <c r="Q98" i="1"/>
  <c r="Q99" i="1"/>
  <c r="Q100" i="1"/>
  <c r="Q101" i="1"/>
  <c r="G207" i="1" l="1"/>
  <c r="G208" i="1"/>
  <c r="G212" i="1"/>
  <c r="H110" i="1"/>
  <c r="H111" i="1"/>
  <c r="H112" i="1"/>
  <c r="H113" i="1"/>
  <c r="H114" i="1"/>
  <c r="H115" i="1"/>
  <c r="H116" i="1"/>
  <c r="H117" i="1"/>
  <c r="H118" i="1"/>
  <c r="H119" i="1"/>
  <c r="H120" i="1"/>
  <c r="H122" i="1"/>
  <c r="H123" i="1"/>
  <c r="H124" i="1"/>
  <c r="H125" i="1"/>
  <c r="H126" i="1"/>
  <c r="H127" i="1"/>
  <c r="H128" i="1"/>
  <c r="H129" i="1"/>
  <c r="H130" i="1"/>
  <c r="H132" i="1"/>
  <c r="H133" i="1"/>
  <c r="H134" i="1"/>
  <c r="H135" i="1"/>
  <c r="H136" i="1"/>
  <c r="H137" i="1"/>
  <c r="H140" i="1"/>
  <c r="H141" i="1"/>
  <c r="H142" i="1"/>
  <c r="H143" i="1"/>
  <c r="H144" i="1"/>
  <c r="H145" i="1"/>
  <c r="H146" i="1"/>
  <c r="H147" i="1"/>
  <c r="H149" i="1"/>
  <c r="H151" i="1"/>
  <c r="H152" i="1"/>
  <c r="H153" i="1"/>
  <c r="H154" i="1"/>
  <c r="H155" i="1"/>
  <c r="H157" i="1"/>
  <c r="H159" i="1"/>
  <c r="H160" i="1"/>
  <c r="H161" i="1"/>
  <c r="H163" i="1"/>
  <c r="H165" i="1"/>
  <c r="H168" i="1"/>
  <c r="H169" i="1"/>
  <c r="H170" i="1"/>
  <c r="H171" i="1"/>
  <c r="H172" i="1"/>
  <c r="H174" i="1"/>
  <c r="H176" i="1"/>
  <c r="H177" i="1"/>
  <c r="H178" i="1"/>
  <c r="H179" i="1"/>
  <c r="H180" i="1"/>
  <c r="H181" i="1"/>
  <c r="H182" i="1"/>
  <c r="H183" i="1"/>
  <c r="H184" i="1"/>
  <c r="H186" i="1"/>
  <c r="H187" i="1"/>
  <c r="H190" i="1"/>
  <c r="H191" i="1"/>
  <c r="H193" i="1"/>
  <c r="H195" i="1"/>
  <c r="H196" i="1"/>
  <c r="H197" i="1"/>
  <c r="H198" i="1"/>
  <c r="H199" i="1"/>
  <c r="H200" i="1"/>
  <c r="H201" i="1"/>
  <c r="Q11" i="1"/>
  <c r="R96" i="1"/>
  <c r="R95" i="1"/>
  <c r="R93" i="1"/>
  <c r="R91" i="1"/>
  <c r="R90" i="1"/>
  <c r="R86" i="1"/>
  <c r="R77" i="1"/>
  <c r="R76" i="1"/>
  <c r="R74" i="1"/>
  <c r="R70" i="1"/>
  <c r="R63" i="1"/>
  <c r="R61" i="1"/>
  <c r="R60" i="1"/>
  <c r="R44" i="1"/>
  <c r="R43" i="1"/>
  <c r="R41" i="1"/>
  <c r="R33" i="1"/>
  <c r="R32" i="1"/>
  <c r="R29" i="1"/>
  <c r="R28" i="1"/>
  <c r="R22" i="1"/>
  <c r="H2" i="1"/>
  <c r="R18" i="1"/>
  <c r="R19" i="1"/>
  <c r="R20" i="1"/>
  <c r="R23" i="1"/>
  <c r="R24" i="1"/>
  <c r="R34" i="1"/>
  <c r="R36" i="1"/>
  <c r="R45" i="1"/>
  <c r="R46" i="1"/>
  <c r="R47" i="1"/>
  <c r="R49" i="1"/>
  <c r="R51" i="1"/>
  <c r="R52" i="1"/>
  <c r="R53" i="1"/>
  <c r="R68" i="1"/>
  <c r="R78" i="1"/>
  <c r="R79" i="1"/>
  <c r="R80" i="1"/>
  <c r="R82" i="1"/>
  <c r="R83" i="1"/>
  <c r="R84" i="1"/>
  <c r="R87" i="1"/>
  <c r="R97" i="1"/>
  <c r="R98" i="1"/>
  <c r="R99" i="1"/>
  <c r="R100" i="1"/>
  <c r="R101" i="1"/>
  <c r="R12" i="1"/>
  <c r="R13" i="1"/>
  <c r="R15" i="1"/>
  <c r="R16" i="1"/>
  <c r="R211" i="1" l="1"/>
  <c r="R208" i="1"/>
  <c r="R212" i="1"/>
  <c r="Q208" i="1"/>
  <c r="Q211" i="1"/>
  <c r="Q212" i="1"/>
  <c r="H207" i="1"/>
  <c r="H205" i="1"/>
  <c r="H206" i="1"/>
  <c r="H203" i="1"/>
  <c r="N2" i="1"/>
  <c r="W4" i="1"/>
  <c r="W2" i="1"/>
  <c r="W3" i="1"/>
  <c r="U3" i="1"/>
  <c r="U5" i="1"/>
  <c r="U4" i="1"/>
  <c r="U2" i="1"/>
  <c r="L2" i="1"/>
  <c r="N169" i="1"/>
  <c r="N170" i="1"/>
  <c r="N172" i="1"/>
  <c r="N174" i="1"/>
  <c r="L136" i="1"/>
  <c r="H3" i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N11" i="1" s="1"/>
  <c r="H12" i="1"/>
  <c r="N12" i="1" s="1"/>
  <c r="H13" i="1"/>
  <c r="N13" i="1" s="1"/>
  <c r="H14" i="1"/>
  <c r="N14" i="1" s="1"/>
  <c r="H15" i="1"/>
  <c r="N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N22" i="1" s="1"/>
  <c r="H23" i="1"/>
  <c r="N23" i="1" s="1"/>
  <c r="H24" i="1"/>
  <c r="N24" i="1" s="1"/>
  <c r="H25" i="1"/>
  <c r="N25" i="1" s="1"/>
  <c r="H26" i="1"/>
  <c r="L26" i="1" s="1"/>
  <c r="H27" i="1"/>
  <c r="N27" i="1" s="1"/>
  <c r="H28" i="1"/>
  <c r="N28" i="1" s="1"/>
  <c r="H29" i="1"/>
  <c r="N29" i="1" s="1"/>
  <c r="H30" i="1"/>
  <c r="N30" i="1" s="1"/>
  <c r="H31" i="1"/>
  <c r="N31" i="1" s="1"/>
  <c r="H32" i="1"/>
  <c r="L32" i="1" s="1"/>
  <c r="H33" i="1"/>
  <c r="L33" i="1" s="1"/>
  <c r="H34" i="1"/>
  <c r="L34" i="1" s="1"/>
  <c r="H35" i="1"/>
  <c r="L35" i="1" s="1"/>
  <c r="H36" i="1"/>
  <c r="L36" i="1" s="1"/>
  <c r="H37" i="1"/>
  <c r="N37" i="1" s="1"/>
  <c r="H38" i="1"/>
  <c r="L38" i="1" s="1"/>
  <c r="H39" i="1"/>
  <c r="L39" i="1" s="1"/>
  <c r="H40" i="1"/>
  <c r="L40" i="1" s="1"/>
  <c r="H41" i="1"/>
  <c r="L41" i="1" s="1"/>
  <c r="H42" i="1"/>
  <c r="L42" i="1" s="1"/>
  <c r="H43" i="1"/>
  <c r="N43" i="1" s="1"/>
  <c r="H44" i="1"/>
  <c r="N44" i="1" s="1"/>
  <c r="H45" i="1"/>
  <c r="N45" i="1" s="1"/>
  <c r="H46" i="1"/>
  <c r="N46" i="1" s="1"/>
  <c r="H47" i="1"/>
  <c r="N47" i="1" s="1"/>
  <c r="H48" i="1"/>
  <c r="L48" i="1" s="1"/>
  <c r="H49" i="1"/>
  <c r="N49" i="1" s="1"/>
  <c r="H50" i="1"/>
  <c r="L50" i="1" s="1"/>
  <c r="H51" i="1"/>
  <c r="L51" i="1" s="1"/>
  <c r="H52" i="1"/>
  <c r="L52" i="1" s="1"/>
  <c r="H53" i="1"/>
  <c r="L53" i="1" s="1"/>
  <c r="H54" i="1"/>
  <c r="L54" i="1" s="1"/>
  <c r="H55" i="1"/>
  <c r="L55" i="1" s="1"/>
  <c r="H56" i="1"/>
  <c r="L56" i="1" s="1"/>
  <c r="H57" i="1"/>
  <c r="L57" i="1" s="1"/>
  <c r="H58" i="1"/>
  <c r="L58" i="1" s="1"/>
  <c r="H59" i="1"/>
  <c r="N59" i="1" s="1"/>
  <c r="H60" i="1"/>
  <c r="N60" i="1" s="1"/>
  <c r="H61" i="1"/>
  <c r="N61" i="1" s="1"/>
  <c r="H62" i="1"/>
  <c r="N62" i="1" s="1"/>
  <c r="H63" i="1"/>
  <c r="N63" i="1" s="1"/>
  <c r="H64" i="1"/>
  <c r="L64" i="1" s="1"/>
  <c r="H65" i="1"/>
  <c r="L65" i="1" s="1"/>
  <c r="H66" i="1"/>
  <c r="L66" i="1" s="1"/>
  <c r="H67" i="1"/>
  <c r="L67" i="1" s="1"/>
  <c r="H68" i="1"/>
  <c r="L68" i="1" s="1"/>
  <c r="H69" i="1"/>
  <c r="N69" i="1" s="1"/>
  <c r="H70" i="1"/>
  <c r="L70" i="1" s="1"/>
  <c r="H71" i="1"/>
  <c r="L71" i="1" s="1"/>
  <c r="H72" i="1"/>
  <c r="L72" i="1" s="1"/>
  <c r="H73" i="1"/>
  <c r="L73" i="1" s="1"/>
  <c r="H74" i="1"/>
  <c r="L74" i="1" s="1"/>
  <c r="H75" i="1"/>
  <c r="N75" i="1" s="1"/>
  <c r="H76" i="1"/>
  <c r="N76" i="1" s="1"/>
  <c r="H77" i="1"/>
  <c r="N77" i="1" s="1"/>
  <c r="H78" i="1"/>
  <c r="N78" i="1" s="1"/>
  <c r="H79" i="1"/>
  <c r="N79" i="1" s="1"/>
  <c r="H80" i="1"/>
  <c r="L80" i="1" s="1"/>
  <c r="H81" i="1"/>
  <c r="L81" i="1" s="1"/>
  <c r="H82" i="1"/>
  <c r="L82" i="1" s="1"/>
  <c r="H83" i="1"/>
  <c r="L83" i="1" s="1"/>
  <c r="H84" i="1"/>
  <c r="L84" i="1" s="1"/>
  <c r="H85" i="1"/>
  <c r="N85" i="1" s="1"/>
  <c r="H86" i="1"/>
  <c r="N86" i="1" s="1"/>
  <c r="H87" i="1"/>
  <c r="N87" i="1" s="1"/>
  <c r="H88" i="1"/>
  <c r="N88" i="1" s="1"/>
  <c r="H89" i="1"/>
  <c r="N89" i="1" s="1"/>
  <c r="H90" i="1"/>
  <c r="L90" i="1" s="1"/>
  <c r="H91" i="1"/>
  <c r="N91" i="1" s="1"/>
  <c r="H92" i="1"/>
  <c r="N92" i="1" s="1"/>
  <c r="H93" i="1"/>
  <c r="N93" i="1" s="1"/>
  <c r="H94" i="1"/>
  <c r="N94" i="1" s="1"/>
  <c r="H95" i="1"/>
  <c r="N95" i="1" s="1"/>
  <c r="H96" i="1"/>
  <c r="L96" i="1" s="1"/>
  <c r="H97" i="1"/>
  <c r="N97" i="1" s="1"/>
  <c r="H98" i="1"/>
  <c r="L98" i="1" s="1"/>
  <c r="H99" i="1"/>
  <c r="L99" i="1" s="1"/>
  <c r="H100" i="1"/>
  <c r="L100" i="1" s="1"/>
  <c r="H101" i="1"/>
  <c r="N101" i="1" s="1"/>
  <c r="N110" i="1"/>
  <c r="N111" i="1"/>
  <c r="N112" i="1"/>
  <c r="N113" i="1"/>
  <c r="L114" i="1"/>
  <c r="N115" i="1"/>
  <c r="N116" i="1"/>
  <c r="N117" i="1"/>
  <c r="N118" i="1"/>
  <c r="N119" i="1"/>
  <c r="L120" i="1"/>
  <c r="L122" i="1"/>
  <c r="L123" i="1"/>
  <c r="L124" i="1"/>
  <c r="L125" i="1"/>
  <c r="L126" i="1"/>
  <c r="L127" i="1"/>
  <c r="N128" i="1"/>
  <c r="N129" i="1"/>
  <c r="L130" i="1"/>
  <c r="L132" i="1"/>
  <c r="N133" i="1"/>
  <c r="N134" i="1"/>
  <c r="N135" i="1"/>
  <c r="N136" i="1"/>
  <c r="N137" i="1"/>
  <c r="L140" i="1"/>
  <c r="L141" i="1"/>
  <c r="L143" i="1"/>
  <c r="L144" i="1"/>
  <c r="N145" i="1"/>
  <c r="N146" i="1"/>
  <c r="N147" i="1"/>
  <c r="N149" i="1"/>
  <c r="L151" i="1"/>
  <c r="L152" i="1"/>
  <c r="L153" i="1"/>
  <c r="N154" i="1"/>
  <c r="N155" i="1"/>
  <c r="N157" i="1"/>
  <c r="N159" i="1"/>
  <c r="N160" i="1"/>
  <c r="L161" i="1"/>
  <c r="N163" i="1"/>
  <c r="L168" i="1"/>
  <c r="L169" i="1"/>
  <c r="L170" i="1"/>
  <c r="L171" i="1"/>
  <c r="L172" i="1"/>
  <c r="L174" i="1"/>
  <c r="N176" i="1"/>
  <c r="L177" i="1"/>
  <c r="L178" i="1"/>
  <c r="N179" i="1"/>
  <c r="N180" i="1"/>
  <c r="N181" i="1"/>
  <c r="N182" i="1"/>
  <c r="N183" i="1"/>
  <c r="L184" i="1"/>
  <c r="L186" i="1"/>
  <c r="L187" i="1"/>
  <c r="L190" i="1"/>
  <c r="L191" i="1"/>
  <c r="L193" i="1"/>
  <c r="L195" i="1"/>
  <c r="N196" i="1"/>
  <c r="L197" i="1"/>
  <c r="L198" i="1"/>
  <c r="L199" i="1"/>
  <c r="N200" i="1"/>
  <c r="N201" i="1"/>
  <c r="H212" i="1" l="1"/>
  <c r="H211" i="1"/>
  <c r="H208" i="1"/>
  <c r="L155" i="1"/>
  <c r="N171" i="1"/>
  <c r="L200" i="1"/>
  <c r="L201" i="1"/>
  <c r="L159" i="1"/>
  <c r="L134" i="1"/>
  <c r="L154" i="1"/>
  <c r="L137" i="1"/>
  <c r="N126" i="1"/>
  <c r="L149" i="1"/>
  <c r="N127" i="1"/>
  <c r="L146" i="1"/>
  <c r="L145" i="1"/>
  <c r="L182" i="1"/>
  <c r="L181" i="1"/>
  <c r="L111" i="1"/>
  <c r="L147" i="1"/>
  <c r="L183" i="1"/>
  <c r="L113" i="1"/>
  <c r="L112" i="1"/>
  <c r="L180" i="1"/>
  <c r="L110" i="1"/>
  <c r="L179" i="1"/>
  <c r="N199" i="1"/>
  <c r="L160" i="1"/>
  <c r="N178" i="1"/>
  <c r="L115" i="1"/>
  <c r="N198" i="1"/>
  <c r="N152" i="1"/>
  <c r="N114" i="1"/>
  <c r="N203" i="1" s="1"/>
  <c r="N197" i="1"/>
  <c r="L129" i="1"/>
  <c r="N153" i="1"/>
  <c r="N195" i="1"/>
  <c r="L196" i="1"/>
  <c r="N190" i="1"/>
  <c r="L119" i="1"/>
  <c r="N130" i="1"/>
  <c r="L176" i="1"/>
  <c r="N191" i="1"/>
  <c r="N132" i="1"/>
  <c r="L118" i="1"/>
  <c r="L133" i="1"/>
  <c r="N151" i="1"/>
  <c r="L128" i="1"/>
  <c r="N193" i="1"/>
  <c r="N177" i="1"/>
  <c r="L116" i="1"/>
  <c r="L101" i="1"/>
  <c r="L69" i="1"/>
  <c r="L37" i="1"/>
  <c r="N57" i="1"/>
  <c r="N21" i="1"/>
  <c r="L95" i="1"/>
  <c r="L63" i="1"/>
  <c r="L31" i="1"/>
  <c r="N56" i="1"/>
  <c r="N10" i="1"/>
  <c r="L94" i="1"/>
  <c r="L62" i="1"/>
  <c r="L30" i="1"/>
  <c r="N55" i="1"/>
  <c r="N9" i="1"/>
  <c r="L92" i="1"/>
  <c r="L60" i="1"/>
  <c r="L28" i="1"/>
  <c r="N90" i="1"/>
  <c r="N54" i="1"/>
  <c r="N8" i="1"/>
  <c r="L89" i="1"/>
  <c r="L25" i="1"/>
  <c r="N53" i="1"/>
  <c r="N7" i="1"/>
  <c r="L88" i="1"/>
  <c r="L24" i="1"/>
  <c r="N42" i="1"/>
  <c r="N6" i="1"/>
  <c r="L87" i="1"/>
  <c r="L23" i="1"/>
  <c r="N41" i="1"/>
  <c r="N5" i="1"/>
  <c r="L86" i="1"/>
  <c r="L22" i="1"/>
  <c r="N40" i="1"/>
  <c r="L85" i="1"/>
  <c r="N39" i="1"/>
  <c r="L79" i="1"/>
  <c r="L47" i="1"/>
  <c r="L15" i="1"/>
  <c r="N74" i="1"/>
  <c r="N38" i="1"/>
  <c r="L78" i="1"/>
  <c r="L46" i="1"/>
  <c r="L14" i="1"/>
  <c r="N73" i="1"/>
  <c r="L76" i="1"/>
  <c r="L44" i="1"/>
  <c r="N72" i="1"/>
  <c r="N26" i="1"/>
  <c r="N71" i="1"/>
  <c r="N70" i="1"/>
  <c r="N58" i="1"/>
  <c r="L157" i="1"/>
  <c r="L135" i="1"/>
  <c r="L117" i="1"/>
  <c r="L93" i="1"/>
  <c r="L77" i="1"/>
  <c r="L61" i="1"/>
  <c r="L45" i="1"/>
  <c r="L29" i="1"/>
  <c r="L13" i="1"/>
  <c r="L12" i="1"/>
  <c r="L11" i="1"/>
  <c r="L211" i="1" s="1"/>
  <c r="L91" i="1"/>
  <c r="L75" i="1"/>
  <c r="L59" i="1"/>
  <c r="L43" i="1"/>
  <c r="L27" i="1"/>
  <c r="N125" i="1"/>
  <c r="N100" i="1"/>
  <c r="N84" i="1"/>
  <c r="N68" i="1"/>
  <c r="N52" i="1"/>
  <c r="N36" i="1"/>
  <c r="N20" i="1"/>
  <c r="N4" i="1"/>
  <c r="N144" i="1"/>
  <c r="N124" i="1"/>
  <c r="N99" i="1"/>
  <c r="N83" i="1"/>
  <c r="N67" i="1"/>
  <c r="N51" i="1"/>
  <c r="N35" i="1"/>
  <c r="N19" i="1"/>
  <c r="N3" i="1"/>
  <c r="N211" i="1" s="1"/>
  <c r="N187" i="1"/>
  <c r="N168" i="1"/>
  <c r="N143" i="1"/>
  <c r="N123" i="1"/>
  <c r="N98" i="1"/>
  <c r="N82" i="1"/>
  <c r="N66" i="1"/>
  <c r="N50" i="1"/>
  <c r="N34" i="1"/>
  <c r="N18" i="1"/>
  <c r="N17" i="1"/>
  <c r="N186" i="1"/>
  <c r="N141" i="1"/>
  <c r="N81" i="1"/>
  <c r="N65" i="1"/>
  <c r="N184" i="1"/>
  <c r="N161" i="1"/>
  <c r="N140" i="1"/>
  <c r="N120" i="1"/>
  <c r="N96" i="1"/>
  <c r="N80" i="1"/>
  <c r="N64" i="1"/>
  <c r="N48" i="1"/>
  <c r="N32" i="1"/>
  <c r="N16" i="1"/>
  <c r="N122" i="1"/>
  <c r="N33" i="1"/>
  <c r="L163" i="1"/>
  <c r="L97" i="1"/>
  <c r="L49" i="1"/>
  <c r="L212" i="1" l="1"/>
  <c r="N206" i="1"/>
  <c r="N205" i="1"/>
  <c r="N207" i="1"/>
  <c r="L208" i="1"/>
  <c r="N212" i="1"/>
  <c r="L207" i="1"/>
  <c r="L203" i="1"/>
  <c r="L206" i="1"/>
  <c r="L205" i="1"/>
  <c r="N208" i="1"/>
</calcChain>
</file>

<file path=xl/sharedStrings.xml><?xml version="1.0" encoding="utf-8"?>
<sst xmlns="http://schemas.openxmlformats.org/spreadsheetml/2006/main" count="1160" uniqueCount="229">
  <si>
    <t>Library</t>
  </si>
  <si>
    <t>Sample</t>
  </si>
  <si>
    <t xml:space="preserve"> Raw_Paired_Reads </t>
  </si>
  <si>
    <t xml:space="preserve"> Trim_Paired_Reads </t>
  </si>
  <si>
    <t xml:space="preserve"> Mapped_Paired_Reads_Cparvum </t>
  </si>
  <si>
    <t>Per_Map_Paired_Reads_Cparvum</t>
  </si>
  <si>
    <t>Depth_Cparvum</t>
  </si>
  <si>
    <t>Breadth_Cparvum</t>
  </si>
  <si>
    <t xml:space="preserve"> Mapped_Paired_Reads_10_genomes </t>
  </si>
  <si>
    <t>Per_Map_Paired_Reads_10_genomes</t>
  </si>
  <si>
    <t>Enriched</t>
  </si>
  <si>
    <t>Unenriched</t>
  </si>
  <si>
    <t>NA</t>
  </si>
  <si>
    <t>Uneriched</t>
  </si>
  <si>
    <t>qPCR_Ct</t>
  </si>
  <si>
    <t>Number_of_hundred_thousand_paired_reads</t>
  </si>
  <si>
    <t>Normalized_Depth_Cparvum</t>
  </si>
  <si>
    <t>Normalized_Breadth_Cparvum</t>
  </si>
  <si>
    <t>Fold_change_Cparvum</t>
  </si>
  <si>
    <t>Fold_change_10genomes</t>
  </si>
  <si>
    <t>C parvum</t>
  </si>
  <si>
    <t>Ten genomes</t>
  </si>
  <si>
    <t>Percentage_Retained</t>
  </si>
  <si>
    <t>average</t>
  </si>
  <si>
    <t>sum</t>
  </si>
  <si>
    <t>min</t>
  </si>
  <si>
    <t>max</t>
  </si>
  <si>
    <t>Single-enriched</t>
  </si>
  <si>
    <t>UKP301</t>
  </si>
  <si>
    <t>UKP302</t>
  </si>
  <si>
    <t>UKP303</t>
  </si>
  <si>
    <t>UKP304</t>
  </si>
  <si>
    <t>UKP305</t>
  </si>
  <si>
    <t>UKP306</t>
  </si>
  <si>
    <t>UKP307</t>
  </si>
  <si>
    <t>UKP308</t>
  </si>
  <si>
    <t>UKH144</t>
  </si>
  <si>
    <t>UKH145</t>
  </si>
  <si>
    <t>UKP311</t>
  </si>
  <si>
    <t>UKP312</t>
  </si>
  <si>
    <t>UKP313</t>
  </si>
  <si>
    <t>UKP314</t>
  </si>
  <si>
    <t>UKP315</t>
  </si>
  <si>
    <t>UKP316</t>
  </si>
  <si>
    <t>UKP317</t>
  </si>
  <si>
    <t>UKP318</t>
  </si>
  <si>
    <t>UKP319</t>
  </si>
  <si>
    <t>UKP320</t>
  </si>
  <si>
    <t>UKP321</t>
  </si>
  <si>
    <t>UKP322</t>
  </si>
  <si>
    <t>UKP323</t>
  </si>
  <si>
    <t>UKP324</t>
  </si>
  <si>
    <t>UKP325</t>
  </si>
  <si>
    <t>UKP326</t>
  </si>
  <si>
    <t>UKP327</t>
  </si>
  <si>
    <t>UKP328</t>
  </si>
  <si>
    <t>UKP329</t>
  </si>
  <si>
    <t>UKH146</t>
  </si>
  <si>
    <t>UKP331</t>
  </si>
  <si>
    <t>UKP332</t>
  </si>
  <si>
    <t>UKP333</t>
  </si>
  <si>
    <t>UKP334</t>
  </si>
  <si>
    <t>UKP335</t>
  </si>
  <si>
    <t>UKP336</t>
  </si>
  <si>
    <t>UKP337</t>
  </si>
  <si>
    <t>UKP338</t>
  </si>
  <si>
    <t>UKP339</t>
  </si>
  <si>
    <t>UKP340</t>
  </si>
  <si>
    <t>UKP341</t>
  </si>
  <si>
    <t>UKP342</t>
  </si>
  <si>
    <t>UKP343</t>
  </si>
  <si>
    <t>UKH147</t>
  </si>
  <si>
    <t>UKP345</t>
  </si>
  <si>
    <t>UKP346</t>
  </si>
  <si>
    <t>UKP347</t>
  </si>
  <si>
    <t>UKP348</t>
  </si>
  <si>
    <t>UKP349</t>
  </si>
  <si>
    <t>UKP350</t>
  </si>
  <si>
    <t>UKP351</t>
  </si>
  <si>
    <t>UKP352</t>
  </si>
  <si>
    <t>UKP353</t>
  </si>
  <si>
    <t>UKP354</t>
  </si>
  <si>
    <t>UKH148</t>
  </si>
  <si>
    <t>UKP356</t>
  </si>
  <si>
    <t>UKP357</t>
  </si>
  <si>
    <t>UKP358</t>
  </si>
  <si>
    <t>UKP359</t>
  </si>
  <si>
    <t>UKP360</t>
  </si>
  <si>
    <t>UKP361</t>
  </si>
  <si>
    <t>UKP362</t>
  </si>
  <si>
    <t>UKP363</t>
  </si>
  <si>
    <t>UKP364</t>
  </si>
  <si>
    <t>UKH149</t>
  </si>
  <si>
    <t>UKP366</t>
  </si>
  <si>
    <t>UKP367</t>
  </si>
  <si>
    <t>UKP368</t>
  </si>
  <si>
    <t>UKP369</t>
  </si>
  <si>
    <t>UKP370</t>
  </si>
  <si>
    <t>UKP371</t>
  </si>
  <si>
    <t>UKP372</t>
  </si>
  <si>
    <t>UKH150</t>
  </si>
  <si>
    <t>UKP374</t>
  </si>
  <si>
    <t>UKP375</t>
  </si>
  <si>
    <t>UKP376</t>
  </si>
  <si>
    <t>UKP377</t>
  </si>
  <si>
    <t>UKP378</t>
  </si>
  <si>
    <t>UKP379</t>
  </si>
  <si>
    <t>UKP380</t>
  </si>
  <si>
    <t>UKP381</t>
  </si>
  <si>
    <t>UKP382</t>
  </si>
  <si>
    <t>UKP383</t>
  </si>
  <si>
    <t>UKP384</t>
  </si>
  <si>
    <t>UKP385</t>
  </si>
  <si>
    <t>UKP386</t>
  </si>
  <si>
    <t>UKP387</t>
  </si>
  <si>
    <t>UKP388</t>
  </si>
  <si>
    <t>UKP389</t>
  </si>
  <si>
    <t>UKP390</t>
  </si>
  <si>
    <t>UKP391</t>
  </si>
  <si>
    <t>UKP392</t>
  </si>
  <si>
    <t>UKP393</t>
  </si>
  <si>
    <t>UKP394</t>
  </si>
  <si>
    <t>UKP395A</t>
  </si>
  <si>
    <t>UKP395B</t>
  </si>
  <si>
    <t>UKH151</t>
  </si>
  <si>
    <t>UKP398</t>
  </si>
  <si>
    <t>UKP399</t>
  </si>
  <si>
    <t>UKP400</t>
  </si>
  <si>
    <t>fastq_label</t>
  </si>
  <si>
    <t>UKRC_01</t>
  </si>
  <si>
    <t>UKRC_02</t>
  </si>
  <si>
    <t>UKRC_03</t>
  </si>
  <si>
    <t>UKRC_04</t>
  </si>
  <si>
    <t>UKRC_05</t>
  </si>
  <si>
    <t>UKRC_06</t>
  </si>
  <si>
    <t>UKRC_07</t>
  </si>
  <si>
    <t>UKRC_08</t>
  </si>
  <si>
    <t>UKRC_09</t>
  </si>
  <si>
    <t>UKRC_10</t>
  </si>
  <si>
    <t>UKRC_100</t>
  </si>
  <si>
    <t>UKRC_11</t>
  </si>
  <si>
    <t>UKRC_12</t>
  </si>
  <si>
    <t>UKRC_13</t>
  </si>
  <si>
    <t>UKRC_14</t>
  </si>
  <si>
    <t>UKRC_15</t>
  </si>
  <si>
    <t>UKRC_16</t>
  </si>
  <si>
    <t>UKRC_17</t>
  </si>
  <si>
    <t>UKRC_18</t>
  </si>
  <si>
    <t>UKRC_19</t>
  </si>
  <si>
    <t>UKRC_20</t>
  </si>
  <si>
    <t>UKRC_21</t>
  </si>
  <si>
    <t>UKRC_22</t>
  </si>
  <si>
    <t>UKRC_23</t>
  </si>
  <si>
    <t>UKRC_24</t>
  </si>
  <si>
    <t>UKRC_25</t>
  </si>
  <si>
    <t>UKRC_26</t>
  </si>
  <si>
    <t>UKRC_27</t>
  </si>
  <si>
    <t>UKRC_28</t>
  </si>
  <si>
    <t>UKRC_29</t>
  </si>
  <si>
    <t>UKRC_30</t>
  </si>
  <si>
    <t>UKRC_31</t>
  </si>
  <si>
    <t>UKRC_32</t>
  </si>
  <si>
    <t>UKRC_33</t>
  </si>
  <si>
    <t>UKRC_34</t>
  </si>
  <si>
    <t>UKRC_35</t>
  </si>
  <si>
    <t>UKRC_36</t>
  </si>
  <si>
    <t>UKRC_37</t>
  </si>
  <si>
    <t>UKRC_38</t>
  </si>
  <si>
    <t>UKRC_39</t>
  </si>
  <si>
    <t>UKRC_40</t>
  </si>
  <si>
    <t>UKRC_41</t>
  </si>
  <si>
    <t>UKRC_42</t>
  </si>
  <si>
    <t>UKRC_43</t>
  </si>
  <si>
    <t>UKRC_44</t>
  </si>
  <si>
    <t>UKRC_45</t>
  </si>
  <si>
    <t>UKRC_46</t>
  </si>
  <si>
    <t>UKRC_47</t>
  </si>
  <si>
    <t>UKRC_48</t>
  </si>
  <si>
    <t>UKRC_49</t>
  </si>
  <si>
    <t>UKRC_50</t>
  </si>
  <si>
    <t>UKRC_51</t>
  </si>
  <si>
    <t>UKRC_52</t>
  </si>
  <si>
    <t>UKRC_53</t>
  </si>
  <si>
    <t>UKRC_54</t>
  </si>
  <si>
    <t>UKRC_55</t>
  </si>
  <si>
    <t>UKRC_56</t>
  </si>
  <si>
    <t>UKRC_57</t>
  </si>
  <si>
    <t>UKRC_58</t>
  </si>
  <si>
    <t>UKRC_59</t>
  </si>
  <si>
    <t>UKRC_60</t>
  </si>
  <si>
    <t>UKRC_61</t>
  </si>
  <si>
    <t>UKRC_62</t>
  </si>
  <si>
    <t>UKRC_63</t>
  </si>
  <si>
    <t>UKRC_64</t>
  </si>
  <si>
    <t>UKRC_65</t>
  </si>
  <si>
    <t>UKRC_66</t>
  </si>
  <si>
    <t>UKRC_67</t>
  </si>
  <si>
    <t>UKRC_68</t>
  </si>
  <si>
    <t>UKRC_69</t>
  </si>
  <si>
    <t>UKRC_70</t>
  </si>
  <si>
    <t>UKRC_71</t>
  </si>
  <si>
    <t>UKRC_72</t>
  </si>
  <si>
    <t>UKRC_73</t>
  </si>
  <si>
    <t>UKRC_74</t>
  </si>
  <si>
    <t>UKRC_75</t>
  </si>
  <si>
    <t>UKRC_76</t>
  </si>
  <si>
    <t>UKRC_77</t>
  </si>
  <si>
    <t>UKRC_78</t>
  </si>
  <si>
    <t>UKRC_79</t>
  </si>
  <si>
    <t>UKRC_80</t>
  </si>
  <si>
    <t>UKRC_81</t>
  </si>
  <si>
    <t>UKRC_82</t>
  </si>
  <si>
    <t>UKRC_83</t>
  </si>
  <si>
    <t>UKRC_84</t>
  </si>
  <si>
    <t>UKRC_85</t>
  </si>
  <si>
    <t>UKRC_86</t>
  </si>
  <si>
    <t>UKRC_87</t>
  </si>
  <si>
    <t>UKRC_88</t>
  </si>
  <si>
    <t>UKRC_89</t>
  </si>
  <si>
    <t>UKRC_90</t>
  </si>
  <si>
    <t>UKRC_91</t>
  </si>
  <si>
    <t>UKRC_92</t>
  </si>
  <si>
    <t>UKRC_93</t>
  </si>
  <si>
    <t>UKRC_94</t>
  </si>
  <si>
    <t>UKRC_95</t>
  </si>
  <si>
    <t>UKRC_96</t>
  </si>
  <si>
    <t>UKRC_97</t>
  </si>
  <si>
    <t>UKRC_98</t>
  </si>
  <si>
    <t>UKRC_99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</si>
</sst>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horizontal="center" wrapText="1"/>
    </xf>
    <xf numFmtId="2" fontId="18" fillId="0" borderId="0" xfId="0" applyNumberFormat="1" applyFont="1"/>
    <xf numFmtId="2" fontId="0" fillId="0" borderId="0" xfId="0" applyNumberFormat="1"/>
    <xf numFmtId="11" fontId="0" fillId="0" borderId="0" xfId="0" applyNumberFormat="1"/>
    <xf numFmtId="164" fontId="0" fillId="0" borderId="0" xfId="0" applyNumberFormat="1"/>
    <xf numFmtId="0" fontId="0" fillId="0" borderId="10" xfId="0" applyBorder="1"/>
    <xf numFmtId="0" fontId="0" fillId="0" borderId="11" xfId="0" applyBorder="1"/>
    <xf numFmtId="2" fontId="0" fillId="0" borderId="11" xfId="0" applyNumberFormat="1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2" fontId="0" fillId="0" borderId="16" xfId="0" applyNumberFormat="1" applyBorder="1"/>
    <xf numFmtId="2" fontId="0" fillId="0" borderId="12" xfId="0" applyNumberFormat="1" applyBorder="1"/>
    <xf numFmtId="2" fontId="0" fillId="0" borderId="14" xfId="0" applyNumberFormat="1" applyBorder="1"/>
    <xf numFmtId="2" fontId="0" fillId="0" borderId="17" xfId="0" applyNumberFormat="1" applyBorder="1"/>
    <xf numFmtId="0" fontId="0" fillId="0" borderId="0" xfId="0" applyBorder="1"/>
    <xf numFmtId="0" fontId="20" fillId="0" borderId="0" xfId="0" applyFont="1" applyFill="1" applyBorder="1"/>
    <xf numFmtId="1" fontId="20" fillId="0" borderId="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4"/>
  <sheetViews>
    <sheetView tabSelected="1" zoomScale="95" workbookViewId="0">
      <pane xSplit="3" ySplit="1" topLeftCell="D192" activePane="bottomRight" state="frozen"/>
      <selection pane="topRight" activeCell="C1" sqref="C1"/>
      <selection pane="bottomLeft" activeCell="A2" sqref="A2"/>
      <selection pane="bottomRight" activeCell="B221" sqref="B221"/>
    </sheetView>
  </sheetViews>
  <sheetFormatPr baseColWidth="10" defaultColWidth="11" defaultRowHeight="16" x14ac:dyDescent="0.2"/>
  <cols>
    <col min="5" max="6" width="13.5" bestFit="1" customWidth="1"/>
    <col min="7" max="8" width="11.1640625" bestFit="1" customWidth="1"/>
    <col min="9" max="9" width="12.33203125" bestFit="1" customWidth="1"/>
    <col min="10" max="13" width="11.1640625" bestFit="1" customWidth="1"/>
    <col min="14" max="14" width="11" bestFit="1" customWidth="1"/>
    <col min="15" max="15" width="13.33203125" bestFit="1" customWidth="1"/>
    <col min="16" max="18" width="11.1640625" bestFit="1" customWidth="1"/>
  </cols>
  <sheetData>
    <row r="1" spans="1:23" ht="17" x14ac:dyDescent="0.2">
      <c r="A1" t="s">
        <v>0</v>
      </c>
      <c r="B1" t="s">
        <v>128</v>
      </c>
      <c r="C1" t="s">
        <v>1</v>
      </c>
      <c r="D1" s="1" t="s">
        <v>14</v>
      </c>
      <c r="E1" t="s">
        <v>2</v>
      </c>
      <c r="F1" t="s">
        <v>3</v>
      </c>
      <c r="G1" t="s">
        <v>22</v>
      </c>
      <c r="H1" t="s">
        <v>15</v>
      </c>
      <c r="I1" t="s">
        <v>4</v>
      </c>
      <c r="J1" t="s">
        <v>5</v>
      </c>
      <c r="K1" t="s">
        <v>6</v>
      </c>
      <c r="L1" t="s">
        <v>16</v>
      </c>
      <c r="M1" t="s">
        <v>7</v>
      </c>
      <c r="N1" t="s">
        <v>17</v>
      </c>
      <c r="O1" t="s">
        <v>8</v>
      </c>
      <c r="P1" t="s">
        <v>9</v>
      </c>
      <c r="Q1" t="s">
        <v>18</v>
      </c>
      <c r="R1" t="s">
        <v>19</v>
      </c>
    </row>
    <row r="2" spans="1:23" x14ac:dyDescent="0.2">
      <c r="A2" t="s">
        <v>10</v>
      </c>
      <c r="B2" s="17" t="s">
        <v>129</v>
      </c>
      <c r="C2" t="s">
        <v>28</v>
      </c>
      <c r="D2" s="2">
        <v>24.524999999999999</v>
      </c>
      <c r="E2">
        <v>1572833</v>
      </c>
      <c r="F2">
        <v>1438615</v>
      </c>
      <c r="G2" s="3">
        <f>F2*100/E2</f>
        <v>91.46648118395278</v>
      </c>
      <c r="H2" s="3">
        <f t="shared" ref="H2:H33" si="0">F2/100000</f>
        <v>14.386150000000001</v>
      </c>
      <c r="I2">
        <v>324591</v>
      </c>
      <c r="J2" s="3">
        <v>22.562742637884352</v>
      </c>
      <c r="K2" s="3">
        <v>11.771561179501184</v>
      </c>
      <c r="L2" s="3">
        <f>K2/H2</f>
        <v>0.81825653003070198</v>
      </c>
      <c r="M2" s="3">
        <v>48.8</v>
      </c>
      <c r="N2" s="3">
        <f>M2/H2</f>
        <v>3.3921514790267024</v>
      </c>
      <c r="O2">
        <v>344557</v>
      </c>
      <c r="P2" s="3">
        <v>23.950605269651714</v>
      </c>
      <c r="Q2" s="3" t="s">
        <v>12</v>
      </c>
      <c r="R2" s="3" t="s">
        <v>12</v>
      </c>
      <c r="S2" s="3"/>
      <c r="T2" t="s">
        <v>20</v>
      </c>
      <c r="U2" s="3">
        <f>MIN(Q2:Q101)</f>
        <v>7.2030473974272891</v>
      </c>
      <c r="V2" t="s">
        <v>21</v>
      </c>
      <c r="W2" s="3">
        <f>MIN(R2:R101)</f>
        <v>12.571523922790501</v>
      </c>
    </row>
    <row r="3" spans="1:23" x14ac:dyDescent="0.2">
      <c r="A3" t="s">
        <v>10</v>
      </c>
      <c r="B3" s="18" t="s">
        <v>130</v>
      </c>
      <c r="C3" t="s">
        <v>29</v>
      </c>
      <c r="D3" s="2">
        <v>23.86</v>
      </c>
      <c r="E3">
        <v>1367719</v>
      </c>
      <c r="F3">
        <v>1219286</v>
      </c>
      <c r="G3" s="3">
        <f t="shared" ref="G3:G66" si="1">F3*100/E3</f>
        <v>89.14740527842342</v>
      </c>
      <c r="H3" s="3">
        <f t="shared" si="0"/>
        <v>12.19286</v>
      </c>
      <c r="I3">
        <v>364885</v>
      </c>
      <c r="J3" s="3">
        <v>29.926120696866853</v>
      </c>
      <c r="K3" s="3">
        <v>12.146159785132264</v>
      </c>
      <c r="L3" s="3">
        <f t="shared" ref="L3:L66" si="2">K3/H3</f>
        <v>0.99616987196869844</v>
      </c>
      <c r="M3" s="3">
        <v>48.282328628323917</v>
      </c>
      <c r="N3" s="3">
        <f t="shared" ref="N3:N66" si="3">M3/H3</f>
        <v>3.9598854270715744</v>
      </c>
      <c r="O3">
        <v>365674</v>
      </c>
      <c r="P3" s="3">
        <v>29.990830699278103</v>
      </c>
      <c r="Q3" s="3" t="s">
        <v>12</v>
      </c>
      <c r="R3" s="3" t="s">
        <v>12</v>
      </c>
      <c r="S3" s="3"/>
      <c r="U3" s="3">
        <f>MAX(Q2:Q101)</f>
        <v>5097.4467030804717</v>
      </c>
      <c r="W3" s="3">
        <f>MAX(R2:R101)</f>
        <v>2214.2415422739355</v>
      </c>
    </row>
    <row r="4" spans="1:23" x14ac:dyDescent="0.2">
      <c r="A4" t="s">
        <v>10</v>
      </c>
      <c r="B4" s="17" t="s">
        <v>131</v>
      </c>
      <c r="C4" t="s">
        <v>30</v>
      </c>
      <c r="D4" s="2">
        <v>25.364999999999998</v>
      </c>
      <c r="E4">
        <v>1233010</v>
      </c>
      <c r="F4">
        <v>1087934</v>
      </c>
      <c r="G4" s="3">
        <f t="shared" si="1"/>
        <v>88.233996480158311</v>
      </c>
      <c r="H4" s="3">
        <f t="shared" si="0"/>
        <v>10.879339999999999</v>
      </c>
      <c r="I4">
        <v>201974</v>
      </c>
      <c r="J4" s="3">
        <v>18.564912945086743</v>
      </c>
      <c r="K4" s="3">
        <v>6.6979122395396846</v>
      </c>
      <c r="L4" s="3">
        <f t="shared" si="2"/>
        <v>0.61565428045632231</v>
      </c>
      <c r="M4" s="3">
        <v>31.65983046092839</v>
      </c>
      <c r="N4" s="3">
        <f t="shared" si="3"/>
        <v>2.9100874189912616</v>
      </c>
      <c r="O4">
        <v>209715</v>
      </c>
      <c r="P4" s="3">
        <v>19.276445078469834</v>
      </c>
      <c r="Q4" s="3" t="s">
        <v>12</v>
      </c>
      <c r="R4" s="3" t="s">
        <v>12</v>
      </c>
      <c r="S4" s="3"/>
      <c r="U4" s="3">
        <f>AVERAGE(Q2:Q101)</f>
        <v>2095.6751693494648</v>
      </c>
      <c r="W4" s="3">
        <f>AVERAGE(R2:R101)</f>
        <v>827.87330023261632</v>
      </c>
    </row>
    <row r="5" spans="1:23" x14ac:dyDescent="0.2">
      <c r="A5" t="s">
        <v>10</v>
      </c>
      <c r="B5" s="18" t="s">
        <v>132</v>
      </c>
      <c r="C5" t="s">
        <v>31</v>
      </c>
      <c r="D5" s="2">
        <v>24.864999999999998</v>
      </c>
      <c r="E5">
        <v>1204428</v>
      </c>
      <c r="F5">
        <v>1052921</v>
      </c>
      <c r="G5" s="3">
        <f t="shared" si="1"/>
        <v>87.420833789981629</v>
      </c>
      <c r="H5" s="3">
        <f t="shared" si="0"/>
        <v>10.529210000000001</v>
      </c>
      <c r="I5">
        <v>154492</v>
      </c>
      <c r="J5" s="3">
        <v>14.67270573955691</v>
      </c>
      <c r="K5" s="3">
        <v>5.0039633805778241</v>
      </c>
      <c r="L5" s="3">
        <f t="shared" si="2"/>
        <v>0.4752458523078012</v>
      </c>
      <c r="M5" s="3">
        <v>29.505255439357537</v>
      </c>
      <c r="N5" s="3">
        <f t="shared" si="3"/>
        <v>2.8022287939320742</v>
      </c>
      <c r="O5">
        <v>164402</v>
      </c>
      <c r="P5" s="3">
        <v>15.613896959031115</v>
      </c>
      <c r="Q5" s="3" t="s">
        <v>12</v>
      </c>
      <c r="R5" s="3" t="s">
        <v>12</v>
      </c>
      <c r="S5" s="3"/>
      <c r="U5">
        <f>COUNTIF(Q2:Q101, "&gt;0")</f>
        <v>53</v>
      </c>
    </row>
    <row r="6" spans="1:23" x14ac:dyDescent="0.2">
      <c r="A6" t="s">
        <v>10</v>
      </c>
      <c r="B6" s="17" t="s">
        <v>133</v>
      </c>
      <c r="C6" t="s">
        <v>32</v>
      </c>
      <c r="D6" s="2">
        <v>28.664999999999999</v>
      </c>
      <c r="E6">
        <v>496556</v>
      </c>
      <c r="F6">
        <v>448593</v>
      </c>
      <c r="G6" s="3">
        <f t="shared" si="1"/>
        <v>90.340867898081996</v>
      </c>
      <c r="H6" s="3">
        <f t="shared" si="0"/>
        <v>4.4859299999999998</v>
      </c>
      <c r="I6">
        <v>220343</v>
      </c>
      <c r="J6" s="3">
        <v>49.11868887833738</v>
      </c>
      <c r="K6" s="3">
        <v>7.0171539671680154</v>
      </c>
      <c r="L6" s="3">
        <f t="shared" si="2"/>
        <v>1.5642584630540415</v>
      </c>
      <c r="M6" s="3">
        <v>26.206271404365346</v>
      </c>
      <c r="N6" s="3">
        <f t="shared" si="3"/>
        <v>5.8418814837425792</v>
      </c>
      <c r="O6">
        <v>232921</v>
      </c>
      <c r="P6" s="3">
        <v>51.92256678102423</v>
      </c>
      <c r="Q6" s="3" t="s">
        <v>12</v>
      </c>
      <c r="R6" s="3" t="s">
        <v>12</v>
      </c>
      <c r="S6" s="3"/>
    </row>
    <row r="7" spans="1:23" x14ac:dyDescent="0.2">
      <c r="A7" t="s">
        <v>10</v>
      </c>
      <c r="B7" s="18" t="s">
        <v>134</v>
      </c>
      <c r="C7" t="s">
        <v>33</v>
      </c>
      <c r="D7" s="2">
        <v>25.655000000000001</v>
      </c>
      <c r="E7">
        <v>840653</v>
      </c>
      <c r="F7">
        <v>738791</v>
      </c>
      <c r="G7" s="3">
        <f t="shared" si="1"/>
        <v>87.882990960598491</v>
      </c>
      <c r="H7" s="3">
        <f t="shared" si="0"/>
        <v>7.3879099999999998</v>
      </c>
      <c r="I7">
        <v>238422</v>
      </c>
      <c r="J7" s="3">
        <v>32.271914519803303</v>
      </c>
      <c r="K7" s="3">
        <v>6.5186966216606557</v>
      </c>
      <c r="L7" s="3">
        <f t="shared" si="2"/>
        <v>0.88234651229652983</v>
      </c>
      <c r="M7" s="3">
        <v>27.284008365029599</v>
      </c>
      <c r="N7" s="3">
        <f t="shared" si="3"/>
        <v>3.6930618219536515</v>
      </c>
      <c r="O7">
        <v>332560</v>
      </c>
      <c r="P7" s="3">
        <v>45.014083820728729</v>
      </c>
      <c r="Q7" s="3" t="s">
        <v>12</v>
      </c>
      <c r="R7" s="3" t="s">
        <v>12</v>
      </c>
      <c r="S7" s="3"/>
    </row>
    <row r="8" spans="1:23" x14ac:dyDescent="0.2">
      <c r="A8" t="s">
        <v>10</v>
      </c>
      <c r="B8" s="17" t="s">
        <v>135</v>
      </c>
      <c r="C8" t="s">
        <v>34</v>
      </c>
      <c r="D8" s="2">
        <v>21.08</v>
      </c>
      <c r="E8">
        <v>3229135</v>
      </c>
      <c r="F8">
        <v>2972730</v>
      </c>
      <c r="G8" s="3">
        <f t="shared" si="1"/>
        <v>92.059638262259085</v>
      </c>
      <c r="H8" s="3">
        <f t="shared" si="0"/>
        <v>29.7273</v>
      </c>
      <c r="I8">
        <v>2382992</v>
      </c>
      <c r="J8" s="3">
        <v>80.161736854675667</v>
      </c>
      <c r="K8" s="3">
        <v>79.375723984278906</v>
      </c>
      <c r="L8" s="3">
        <f t="shared" si="2"/>
        <v>2.6701289381907847</v>
      </c>
      <c r="M8" s="3">
        <v>90.238452892664895</v>
      </c>
      <c r="N8" s="3">
        <f t="shared" si="3"/>
        <v>3.0355415020087562</v>
      </c>
      <c r="O8">
        <v>2379064</v>
      </c>
      <c r="P8" s="3">
        <v>80.029602419325002</v>
      </c>
      <c r="Q8" s="3" t="s">
        <v>12</v>
      </c>
      <c r="R8" s="3" t="s">
        <v>12</v>
      </c>
      <c r="S8" s="3"/>
    </row>
    <row r="9" spans="1:23" x14ac:dyDescent="0.2">
      <c r="A9" t="s">
        <v>10</v>
      </c>
      <c r="B9" s="18" t="s">
        <v>136</v>
      </c>
      <c r="C9" t="s">
        <v>35</v>
      </c>
      <c r="D9" s="2">
        <v>24.195</v>
      </c>
      <c r="E9">
        <v>1111451</v>
      </c>
      <c r="F9">
        <v>964509</v>
      </c>
      <c r="G9" s="3">
        <f t="shared" si="1"/>
        <v>86.779264223074165</v>
      </c>
      <c r="H9" s="3">
        <f t="shared" si="0"/>
        <v>9.6450899999999997</v>
      </c>
      <c r="I9">
        <v>256923</v>
      </c>
      <c r="J9" s="3">
        <v>26.637698559577984</v>
      </c>
      <c r="K9" s="3">
        <v>8.2633981282933853</v>
      </c>
      <c r="L9" s="3">
        <f t="shared" si="2"/>
        <v>0.85674660664580482</v>
      </c>
      <c r="M9" s="3">
        <v>32.844251475757716</v>
      </c>
      <c r="N9" s="3">
        <f t="shared" si="3"/>
        <v>3.4052820114439282</v>
      </c>
      <c r="O9">
        <v>296730</v>
      </c>
      <c r="P9" s="3">
        <v>30.764876221994818</v>
      </c>
      <c r="Q9" s="3" t="s">
        <v>12</v>
      </c>
      <c r="R9" s="3" t="s">
        <v>12</v>
      </c>
      <c r="S9" s="3"/>
    </row>
    <row r="10" spans="1:23" x14ac:dyDescent="0.2">
      <c r="A10" t="s">
        <v>10</v>
      </c>
      <c r="B10" s="17" t="s">
        <v>137</v>
      </c>
      <c r="C10" t="s">
        <v>36</v>
      </c>
      <c r="D10" s="2">
        <v>30.36</v>
      </c>
      <c r="E10">
        <v>333012</v>
      </c>
      <c r="F10">
        <v>284567</v>
      </c>
      <c r="G10" s="3">
        <f t="shared" si="1"/>
        <v>85.452476187044311</v>
      </c>
      <c r="H10" s="3">
        <f t="shared" si="0"/>
        <v>2.8456700000000001</v>
      </c>
      <c r="I10">
        <v>7353</v>
      </c>
      <c r="J10" s="3">
        <v>2.5839257538646434</v>
      </c>
      <c r="K10" s="3">
        <v>0.24683261160087142</v>
      </c>
      <c r="L10" s="3">
        <f t="shared" si="2"/>
        <v>8.6739717395506649E-2</v>
      </c>
      <c r="M10" s="3">
        <v>1.5139993223172803</v>
      </c>
      <c r="N10" s="3">
        <f t="shared" si="3"/>
        <v>0.53203615398738446</v>
      </c>
      <c r="O10">
        <v>11076</v>
      </c>
      <c r="P10" s="3">
        <v>3.892229246539479</v>
      </c>
      <c r="Q10" s="3" t="s">
        <v>12</v>
      </c>
      <c r="R10" s="3" t="s">
        <v>12</v>
      </c>
      <c r="S10" s="3"/>
    </row>
    <row r="11" spans="1:23" x14ac:dyDescent="0.2">
      <c r="A11" t="s">
        <v>10</v>
      </c>
      <c r="B11" s="18" t="s">
        <v>138</v>
      </c>
      <c r="C11" t="s">
        <v>37</v>
      </c>
      <c r="D11" s="2">
        <v>31.72</v>
      </c>
      <c r="E11">
        <v>413223</v>
      </c>
      <c r="F11">
        <v>323161</v>
      </c>
      <c r="G11" s="3">
        <f t="shared" si="1"/>
        <v>78.204988589696114</v>
      </c>
      <c r="H11" s="3">
        <f t="shared" si="0"/>
        <v>3.2316099999999999</v>
      </c>
      <c r="I11">
        <v>31456</v>
      </c>
      <c r="J11" s="3">
        <v>9.7338478343612014</v>
      </c>
      <c r="K11" s="3">
        <v>0.91647971561442598</v>
      </c>
      <c r="L11" s="3">
        <f t="shared" si="2"/>
        <v>0.28359848979747743</v>
      </c>
      <c r="M11" s="3">
        <v>3.7116557591027575</v>
      </c>
      <c r="N11" s="3">
        <f t="shared" si="3"/>
        <v>1.1485469345319383</v>
      </c>
      <c r="O11">
        <v>67669</v>
      </c>
      <c r="P11" s="3">
        <v>20.939717354507508</v>
      </c>
      <c r="Q11" s="3">
        <f>J11/J111</f>
        <v>7.2030473974272891</v>
      </c>
      <c r="R11" s="3">
        <f>P11/P111</f>
        <v>15.495390846364359</v>
      </c>
      <c r="S11" s="3"/>
    </row>
    <row r="12" spans="1:23" x14ac:dyDescent="0.2">
      <c r="A12" t="s">
        <v>10</v>
      </c>
      <c r="B12" s="18" t="s">
        <v>140</v>
      </c>
      <c r="C12" t="s">
        <v>38</v>
      </c>
      <c r="D12" s="2">
        <v>28.175000000000001</v>
      </c>
      <c r="E12">
        <v>1459499</v>
      </c>
      <c r="F12">
        <v>1229575</v>
      </c>
      <c r="G12" s="3">
        <f t="shared" si="1"/>
        <v>84.246374954693351</v>
      </c>
      <c r="H12" s="3">
        <f t="shared" si="0"/>
        <v>12.29575</v>
      </c>
      <c r="I12">
        <v>201308</v>
      </c>
      <c r="J12" s="3">
        <v>16.372161112579551</v>
      </c>
      <c r="K12" s="3">
        <v>6.2296669148872379</v>
      </c>
      <c r="L12" s="3">
        <f t="shared" si="2"/>
        <v>0.50665204764957306</v>
      </c>
      <c r="M12" s="3">
        <v>11.83083627385003</v>
      </c>
      <c r="N12" s="3">
        <f t="shared" si="3"/>
        <v>0.96218907133359333</v>
      </c>
      <c r="O12">
        <v>256731</v>
      </c>
      <c r="P12" s="3">
        <v>20.879653538824392</v>
      </c>
      <c r="Q12" s="3">
        <f t="shared" ref="Q12:Q63" si="4">J12/J112</f>
        <v>5071.736234697174</v>
      </c>
      <c r="R12" s="3">
        <f t="shared" ref="R12:R63" si="5">P12/P112</f>
        <v>648.6075407228351</v>
      </c>
      <c r="S12" s="3"/>
    </row>
    <row r="13" spans="1:23" x14ac:dyDescent="0.2">
      <c r="A13" t="s">
        <v>10</v>
      </c>
      <c r="B13" s="18" t="s">
        <v>141</v>
      </c>
      <c r="C13" t="s">
        <v>39</v>
      </c>
      <c r="D13" s="2">
        <v>25.645</v>
      </c>
      <c r="E13">
        <v>18716331</v>
      </c>
      <c r="F13">
        <v>16420357</v>
      </c>
      <c r="G13" s="3">
        <f t="shared" si="1"/>
        <v>87.732777326923738</v>
      </c>
      <c r="H13" s="3">
        <f t="shared" si="0"/>
        <v>164.20357000000001</v>
      </c>
      <c r="I13">
        <v>11842906</v>
      </c>
      <c r="J13" s="3">
        <v>72.123316198301907</v>
      </c>
      <c r="K13" s="3">
        <v>403.93999087726365</v>
      </c>
      <c r="L13" s="3">
        <f t="shared" si="2"/>
        <v>2.4599951808432889</v>
      </c>
      <c r="M13" s="3">
        <v>94.234632349451005</v>
      </c>
      <c r="N13" s="3">
        <f t="shared" si="3"/>
        <v>0.5738890594732563</v>
      </c>
      <c r="O13">
        <v>11920653</v>
      </c>
      <c r="P13" s="3">
        <v>72.596795550791001</v>
      </c>
      <c r="Q13" s="3">
        <f t="shared" si="4"/>
        <v>120.10106738260042</v>
      </c>
      <c r="R13" s="3">
        <f t="shared" si="5"/>
        <v>93.462812237768034</v>
      </c>
      <c r="S13" s="3"/>
    </row>
    <row r="14" spans="1:23" x14ac:dyDescent="0.2">
      <c r="A14" t="s">
        <v>10</v>
      </c>
      <c r="B14" s="18" t="s">
        <v>142</v>
      </c>
      <c r="C14" t="s">
        <v>40</v>
      </c>
      <c r="D14" s="2">
        <v>23.114999999999998</v>
      </c>
      <c r="E14">
        <v>1199429</v>
      </c>
      <c r="F14">
        <v>957100</v>
      </c>
      <c r="G14" s="3">
        <f t="shared" si="1"/>
        <v>79.796303074212815</v>
      </c>
      <c r="H14" s="3">
        <f t="shared" si="0"/>
        <v>9.5709999999999997</v>
      </c>
      <c r="I14">
        <v>221283</v>
      </c>
      <c r="J14" s="3">
        <v>23.120154633789571</v>
      </c>
      <c r="K14" s="3">
        <v>4.1372202270423468</v>
      </c>
      <c r="L14" s="3">
        <f t="shared" si="2"/>
        <v>0.43226624459746599</v>
      </c>
      <c r="M14" s="3">
        <v>9.2464336974279302</v>
      </c>
      <c r="N14" s="3">
        <f t="shared" si="3"/>
        <v>0.96608856936871068</v>
      </c>
      <c r="O14">
        <v>350769</v>
      </c>
      <c r="P14" s="3">
        <v>36.649148469334449</v>
      </c>
      <c r="Q14" s="3" t="s">
        <v>12</v>
      </c>
      <c r="R14" s="3" t="s">
        <v>12</v>
      </c>
      <c r="S14" s="3"/>
    </row>
    <row r="15" spans="1:23" x14ac:dyDescent="0.2">
      <c r="A15" t="s">
        <v>10</v>
      </c>
      <c r="B15" s="18" t="s">
        <v>143</v>
      </c>
      <c r="C15" t="s">
        <v>41</v>
      </c>
      <c r="D15" s="2">
        <v>23.76</v>
      </c>
      <c r="E15">
        <v>1370506</v>
      </c>
      <c r="F15">
        <v>1139382</v>
      </c>
      <c r="G15" s="3">
        <f t="shared" si="1"/>
        <v>83.135863688301981</v>
      </c>
      <c r="H15" s="3">
        <f t="shared" si="0"/>
        <v>11.39382</v>
      </c>
      <c r="I15">
        <v>272587</v>
      </c>
      <c r="J15" s="3">
        <v>23.924109736681814</v>
      </c>
      <c r="K15" s="3">
        <v>7.9036897971479227</v>
      </c>
      <c r="L15" s="3">
        <f t="shared" si="2"/>
        <v>0.69368217131286281</v>
      </c>
      <c r="M15" s="3">
        <v>16.600869762250881</v>
      </c>
      <c r="N15" s="3">
        <f t="shared" si="3"/>
        <v>1.4570064967017982</v>
      </c>
      <c r="O15">
        <v>358391</v>
      </c>
      <c r="P15" s="3">
        <v>31.454858862084883</v>
      </c>
      <c r="Q15" s="3">
        <f t="shared" si="4"/>
        <v>3873.3808617621771</v>
      </c>
      <c r="R15" s="3">
        <f t="shared" si="5"/>
        <v>949.56338792227496</v>
      </c>
      <c r="S15" s="3"/>
    </row>
    <row r="16" spans="1:23" x14ac:dyDescent="0.2">
      <c r="A16" t="s">
        <v>10</v>
      </c>
      <c r="B16" s="18" t="s">
        <v>144</v>
      </c>
      <c r="C16" t="s">
        <v>42</v>
      </c>
      <c r="D16" s="2">
        <v>25.81</v>
      </c>
      <c r="E16">
        <v>6049518</v>
      </c>
      <c r="F16">
        <v>4770586</v>
      </c>
      <c r="G16" s="3">
        <f t="shared" si="1"/>
        <v>78.858943803456739</v>
      </c>
      <c r="H16" s="3">
        <f t="shared" si="0"/>
        <v>47.705860000000001</v>
      </c>
      <c r="I16">
        <v>1325527</v>
      </c>
      <c r="J16" s="3">
        <v>27.785412525840641</v>
      </c>
      <c r="K16" s="3">
        <v>24.98290106303666</v>
      </c>
      <c r="L16" s="3">
        <f t="shared" si="2"/>
        <v>0.52368621094005352</v>
      </c>
      <c r="M16" s="3">
        <v>28.831957596486752</v>
      </c>
      <c r="N16" s="3">
        <f t="shared" si="3"/>
        <v>0.604369308015551</v>
      </c>
      <c r="O16">
        <v>1971801</v>
      </c>
      <c r="P16" s="3">
        <v>41.332469428284071</v>
      </c>
      <c r="Q16" s="3">
        <f t="shared" si="4"/>
        <v>1067.7725316966748</v>
      </c>
      <c r="R16" s="3">
        <f t="shared" si="5"/>
        <v>723.4298655432699</v>
      </c>
      <c r="S16" s="3"/>
    </row>
    <row r="17" spans="1:19" x14ac:dyDescent="0.2">
      <c r="A17" t="s">
        <v>10</v>
      </c>
      <c r="B17" s="18" t="s">
        <v>145</v>
      </c>
      <c r="C17" t="s">
        <v>43</v>
      </c>
      <c r="D17" s="2">
        <v>21.2</v>
      </c>
      <c r="E17">
        <v>955349</v>
      </c>
      <c r="F17">
        <v>744462</v>
      </c>
      <c r="G17" s="3">
        <f t="shared" si="1"/>
        <v>77.925658581314266</v>
      </c>
      <c r="H17" s="3">
        <f t="shared" si="0"/>
        <v>7.4446199999999996</v>
      </c>
      <c r="I17">
        <v>278382</v>
      </c>
      <c r="J17" s="3">
        <v>37.393715192984999</v>
      </c>
      <c r="K17" s="3">
        <v>7.3971773232146454</v>
      </c>
      <c r="L17" s="3">
        <f t="shared" si="2"/>
        <v>0.99362725340106628</v>
      </c>
      <c r="M17" s="3">
        <v>10.870164563332585</v>
      </c>
      <c r="N17" s="3">
        <f t="shared" si="3"/>
        <v>1.4601369261738792</v>
      </c>
      <c r="O17">
        <v>363106</v>
      </c>
      <c r="P17" s="3">
        <v>48.774282636319924</v>
      </c>
      <c r="Q17" s="3" t="s">
        <v>12</v>
      </c>
      <c r="R17" s="3" t="s">
        <v>12</v>
      </c>
      <c r="S17" s="3"/>
    </row>
    <row r="18" spans="1:19" x14ac:dyDescent="0.2">
      <c r="A18" t="s">
        <v>10</v>
      </c>
      <c r="B18" s="17" t="s">
        <v>146</v>
      </c>
      <c r="C18" t="s">
        <v>44</v>
      </c>
      <c r="D18" s="2">
        <v>24.2</v>
      </c>
      <c r="E18">
        <v>2589292</v>
      </c>
      <c r="F18">
        <v>1996783</v>
      </c>
      <c r="G18" s="3">
        <f t="shared" si="1"/>
        <v>77.116949343681597</v>
      </c>
      <c r="H18" s="3">
        <f t="shared" si="0"/>
        <v>19.967829999999999</v>
      </c>
      <c r="I18">
        <v>194544</v>
      </c>
      <c r="J18" s="3">
        <v>9.7428714086608306</v>
      </c>
      <c r="K18" s="3">
        <v>4.3762611316950633</v>
      </c>
      <c r="L18" s="3">
        <f t="shared" si="2"/>
        <v>0.21916558442730449</v>
      </c>
      <c r="M18" s="3">
        <v>12.006198461938666</v>
      </c>
      <c r="N18" s="3">
        <f t="shared" si="3"/>
        <v>0.60127707727573132</v>
      </c>
      <c r="O18">
        <v>328417</v>
      </c>
      <c r="P18" s="3">
        <v>16.447305490882083</v>
      </c>
      <c r="Q18" s="3">
        <f t="shared" si="4"/>
        <v>1177.1351563696085</v>
      </c>
      <c r="R18" s="3">
        <f t="shared" si="5"/>
        <v>565.38609824637945</v>
      </c>
      <c r="S18" s="3"/>
    </row>
    <row r="19" spans="1:19" x14ac:dyDescent="0.2">
      <c r="A19" t="s">
        <v>10</v>
      </c>
      <c r="B19" s="18" t="s">
        <v>147</v>
      </c>
      <c r="C19" t="s">
        <v>45</v>
      </c>
      <c r="D19" s="2">
        <v>28.055</v>
      </c>
      <c r="E19">
        <v>741781</v>
      </c>
      <c r="F19">
        <v>632588</v>
      </c>
      <c r="G19" s="3">
        <f t="shared" si="1"/>
        <v>85.279617569066886</v>
      </c>
      <c r="H19" s="3">
        <f t="shared" si="0"/>
        <v>6.3258799999999997</v>
      </c>
      <c r="I19">
        <v>221993</v>
      </c>
      <c r="J19" s="3">
        <v>35.092825029877268</v>
      </c>
      <c r="K19" s="3">
        <v>7.3010555604459109</v>
      </c>
      <c r="L19" s="3">
        <f t="shared" si="2"/>
        <v>1.1541565063589432</v>
      </c>
      <c r="M19" s="3">
        <v>13.869617659565394</v>
      </c>
      <c r="N19" s="3">
        <f t="shared" si="3"/>
        <v>2.1925198801693035</v>
      </c>
      <c r="O19">
        <v>226833</v>
      </c>
      <c r="P19" s="3">
        <v>35.857935970963723</v>
      </c>
      <c r="Q19" s="3">
        <f t="shared" si="4"/>
        <v>5060.2374781171056</v>
      </c>
      <c r="R19" s="3">
        <f t="shared" si="5"/>
        <v>1147.1931252418842</v>
      </c>
      <c r="S19" s="3"/>
    </row>
    <row r="20" spans="1:19" x14ac:dyDescent="0.2">
      <c r="A20" t="s">
        <v>10</v>
      </c>
      <c r="B20" s="17" t="s">
        <v>148</v>
      </c>
      <c r="C20" t="s">
        <v>46</v>
      </c>
      <c r="D20" s="2">
        <v>27.69</v>
      </c>
      <c r="E20">
        <v>965347</v>
      </c>
      <c r="F20">
        <v>780461</v>
      </c>
      <c r="G20" s="3">
        <f t="shared" si="1"/>
        <v>80.847715899049774</v>
      </c>
      <c r="H20" s="3">
        <f t="shared" si="0"/>
        <v>7.8046100000000003</v>
      </c>
      <c r="I20">
        <v>118149</v>
      </c>
      <c r="J20" s="3">
        <v>15.138360533069559</v>
      </c>
      <c r="K20" s="3">
        <v>3.2851525986479451</v>
      </c>
      <c r="L20" s="3">
        <f t="shared" si="2"/>
        <v>0.42092463283212678</v>
      </c>
      <c r="M20" s="3">
        <v>9.103892312686007</v>
      </c>
      <c r="N20" s="3">
        <f t="shared" si="3"/>
        <v>1.1664762637320771</v>
      </c>
      <c r="O20">
        <v>169214</v>
      </c>
      <c r="P20" s="3">
        <v>21.681288366747346</v>
      </c>
      <c r="Q20" s="3">
        <f t="shared" si="4"/>
        <v>4651.8269704160675</v>
      </c>
      <c r="R20" s="3">
        <f t="shared" si="5"/>
        <v>1139.4752180573882</v>
      </c>
      <c r="S20" s="3"/>
    </row>
    <row r="21" spans="1:19" x14ac:dyDescent="0.2">
      <c r="A21" t="s">
        <v>10</v>
      </c>
      <c r="B21" s="18" t="s">
        <v>149</v>
      </c>
      <c r="C21" t="s">
        <v>47</v>
      </c>
      <c r="D21" s="2">
        <v>22.63</v>
      </c>
      <c r="E21">
        <v>2177652</v>
      </c>
      <c r="F21">
        <v>1918697</v>
      </c>
      <c r="G21" s="3">
        <f t="shared" si="1"/>
        <v>88.108522390170691</v>
      </c>
      <c r="H21" s="3">
        <f t="shared" si="0"/>
        <v>19.186969999999999</v>
      </c>
      <c r="I21">
        <v>995210</v>
      </c>
      <c r="J21" s="3">
        <v>51.869054884643063</v>
      </c>
      <c r="K21" s="3">
        <v>32.904577734713413</v>
      </c>
      <c r="L21" s="3">
        <f t="shared" si="2"/>
        <v>1.7149439299020854</v>
      </c>
      <c r="M21" s="3">
        <v>77.171311548461162</v>
      </c>
      <c r="N21" s="3">
        <f t="shared" si="3"/>
        <v>4.022068703315905</v>
      </c>
      <c r="O21">
        <v>997219</v>
      </c>
      <c r="P21" s="3">
        <v>51.973761359922911</v>
      </c>
      <c r="Q21" s="3" t="s">
        <v>12</v>
      </c>
      <c r="R21" s="3" t="s">
        <v>12</v>
      </c>
      <c r="S21" s="3"/>
    </row>
    <row r="22" spans="1:19" x14ac:dyDescent="0.2">
      <c r="A22" t="s">
        <v>10</v>
      </c>
      <c r="B22" s="17" t="s">
        <v>150</v>
      </c>
      <c r="C22" t="s">
        <v>48</v>
      </c>
      <c r="D22" s="2">
        <v>26.425000000000001</v>
      </c>
      <c r="E22">
        <v>2313926</v>
      </c>
      <c r="F22">
        <v>1881299</v>
      </c>
      <c r="G22" s="3">
        <f t="shared" si="1"/>
        <v>81.303334678809946</v>
      </c>
      <c r="H22" s="3">
        <f t="shared" si="0"/>
        <v>18.812989999999999</v>
      </c>
      <c r="I22">
        <v>646005</v>
      </c>
      <c r="J22" s="3">
        <v>34.338241821209706</v>
      </c>
      <c r="K22" s="3">
        <v>17.138507626890387</v>
      </c>
      <c r="L22" s="3">
        <f t="shared" si="2"/>
        <v>0.91099328851449923</v>
      </c>
      <c r="M22" s="3">
        <v>28.326348407187997</v>
      </c>
      <c r="N22" s="3">
        <f t="shared" si="3"/>
        <v>1.5056802989417417</v>
      </c>
      <c r="O22">
        <v>825356</v>
      </c>
      <c r="P22" s="3">
        <v>43.871601483868325</v>
      </c>
      <c r="Q22" s="3">
        <f t="shared" si="4"/>
        <v>2341.456265319795</v>
      </c>
      <c r="R22" s="3">
        <f t="shared" si="5"/>
        <v>1132.338940573329</v>
      </c>
      <c r="S22" s="3"/>
    </row>
    <row r="23" spans="1:19" x14ac:dyDescent="0.2">
      <c r="A23" t="s">
        <v>10</v>
      </c>
      <c r="B23" s="18" t="s">
        <v>151</v>
      </c>
      <c r="C23" t="s">
        <v>49</v>
      </c>
      <c r="D23" s="2">
        <v>21.94</v>
      </c>
      <c r="E23">
        <v>9081098</v>
      </c>
      <c r="F23">
        <v>7447047</v>
      </c>
      <c r="G23" s="3">
        <f t="shared" si="1"/>
        <v>82.006019536404082</v>
      </c>
      <c r="H23" s="3">
        <f t="shared" si="0"/>
        <v>74.470470000000006</v>
      </c>
      <c r="I23">
        <v>3710478</v>
      </c>
      <c r="J23" s="3">
        <v>49.824823181591306</v>
      </c>
      <c r="K23" s="3">
        <v>105.70860509064472</v>
      </c>
      <c r="L23" s="3">
        <f t="shared" si="2"/>
        <v>1.4194700945306873</v>
      </c>
      <c r="M23" s="3">
        <v>60.491623624532643</v>
      </c>
      <c r="N23" s="3">
        <f t="shared" si="3"/>
        <v>0.81229007450245228</v>
      </c>
      <c r="O23">
        <v>4315650</v>
      </c>
      <c r="P23" s="3">
        <v>57.951158358474174</v>
      </c>
      <c r="Q23" s="3">
        <f t="shared" si="4"/>
        <v>886.82284408443718</v>
      </c>
      <c r="R23" s="3">
        <f t="shared" si="5"/>
        <v>641.45380078047674</v>
      </c>
      <c r="S23" s="3"/>
    </row>
    <row r="24" spans="1:19" x14ac:dyDescent="0.2">
      <c r="A24" t="s">
        <v>10</v>
      </c>
      <c r="B24" s="17" t="s">
        <v>152</v>
      </c>
      <c r="C24" t="s">
        <v>50</v>
      </c>
      <c r="D24" s="2">
        <v>26.754999999999999</v>
      </c>
      <c r="E24">
        <v>5238207</v>
      </c>
      <c r="F24">
        <v>4069383</v>
      </c>
      <c r="G24" s="3">
        <f t="shared" si="1"/>
        <v>77.686563360325394</v>
      </c>
      <c r="H24" s="3">
        <f t="shared" si="0"/>
        <v>40.693829999999998</v>
      </c>
      <c r="I24">
        <v>735885</v>
      </c>
      <c r="J24" s="3">
        <v>18.083453929010858</v>
      </c>
      <c r="K24" s="3">
        <v>12.744382177974916</v>
      </c>
      <c r="L24" s="3">
        <f t="shared" si="2"/>
        <v>0.31317725999186896</v>
      </c>
      <c r="M24" s="3">
        <v>21.91094468554568</v>
      </c>
      <c r="N24" s="3">
        <f t="shared" si="3"/>
        <v>0.53843407429444912</v>
      </c>
      <c r="O24">
        <v>1162924</v>
      </c>
      <c r="P24" s="3">
        <v>28.577403503184634</v>
      </c>
      <c r="Q24" s="3">
        <f t="shared" si="4"/>
        <v>1196.6140929409671</v>
      </c>
      <c r="R24" s="3">
        <f t="shared" si="5"/>
        <v>314.15122744457074</v>
      </c>
      <c r="S24" s="3"/>
    </row>
    <row r="25" spans="1:19" x14ac:dyDescent="0.2">
      <c r="A25" t="s">
        <v>10</v>
      </c>
      <c r="B25" s="18" t="s">
        <v>153</v>
      </c>
      <c r="C25" t="s">
        <v>51</v>
      </c>
      <c r="D25" s="2">
        <v>26.885000000000002</v>
      </c>
      <c r="E25">
        <v>112095</v>
      </c>
      <c r="F25">
        <v>94981</v>
      </c>
      <c r="G25" s="3">
        <f t="shared" si="1"/>
        <v>84.732592889959406</v>
      </c>
      <c r="H25" s="3">
        <f t="shared" si="0"/>
        <v>0.94981000000000004</v>
      </c>
      <c r="I25">
        <v>36224</v>
      </c>
      <c r="J25" s="3">
        <v>38.13815394657879</v>
      </c>
      <c r="K25" s="3">
        <v>1.2536107542613055</v>
      </c>
      <c r="L25" s="3">
        <f t="shared" si="2"/>
        <v>1.3198542384911778</v>
      </c>
      <c r="M25" s="3">
        <v>3.392074970870715</v>
      </c>
      <c r="N25" s="3">
        <f t="shared" si="3"/>
        <v>3.5713194963947683</v>
      </c>
      <c r="O25">
        <v>39153</v>
      </c>
      <c r="P25" s="3">
        <v>41.221928596245569</v>
      </c>
      <c r="Q25" s="3" t="s">
        <v>12</v>
      </c>
      <c r="R25" s="3" t="s">
        <v>12</v>
      </c>
      <c r="S25" s="3"/>
    </row>
    <row r="26" spans="1:19" x14ac:dyDescent="0.2">
      <c r="A26" t="s">
        <v>10</v>
      </c>
      <c r="B26" s="17" t="s">
        <v>154</v>
      </c>
      <c r="C26" t="s">
        <v>52</v>
      </c>
      <c r="D26" s="2">
        <v>27.98</v>
      </c>
      <c r="E26">
        <v>1251165</v>
      </c>
      <c r="F26">
        <v>928551</v>
      </c>
      <c r="G26" s="3">
        <f t="shared" si="1"/>
        <v>74.214911702293463</v>
      </c>
      <c r="H26" s="3">
        <f t="shared" si="0"/>
        <v>9.2855100000000004</v>
      </c>
      <c r="I26">
        <v>196560</v>
      </c>
      <c r="J26" s="3">
        <v>21.168465706245538</v>
      </c>
      <c r="K26" s="3">
        <v>2.8084248393189277</v>
      </c>
      <c r="L26" s="3">
        <f t="shared" si="2"/>
        <v>0.30245240587958311</v>
      </c>
      <c r="M26" s="3">
        <v>9.4000468962580879</v>
      </c>
      <c r="N26" s="3">
        <f t="shared" si="3"/>
        <v>1.0123350140442569</v>
      </c>
      <c r="O26">
        <v>336637</v>
      </c>
      <c r="P26" s="3">
        <v>36.254012972900789</v>
      </c>
      <c r="Q26" s="3" t="s">
        <v>12</v>
      </c>
      <c r="R26" s="3" t="s">
        <v>12</v>
      </c>
      <c r="S26" s="3"/>
    </row>
    <row r="27" spans="1:19" x14ac:dyDescent="0.2">
      <c r="A27" t="s">
        <v>10</v>
      </c>
      <c r="B27" s="18" t="s">
        <v>155</v>
      </c>
      <c r="C27" t="s">
        <v>53</v>
      </c>
      <c r="D27" s="2">
        <v>27.56</v>
      </c>
      <c r="E27">
        <v>1369813</v>
      </c>
      <c r="F27">
        <v>914421</v>
      </c>
      <c r="G27" s="3">
        <f t="shared" si="1"/>
        <v>66.75517023126514</v>
      </c>
      <c r="H27" s="3">
        <f t="shared" si="0"/>
        <v>9.1442099999999993</v>
      </c>
      <c r="I27">
        <v>198425</v>
      </c>
      <c r="J27" s="3">
        <v>21.699523523628613</v>
      </c>
      <c r="K27" s="3">
        <v>3.0248767219274426</v>
      </c>
      <c r="L27" s="3">
        <f t="shared" si="2"/>
        <v>0.33079694385052866</v>
      </c>
      <c r="M27" s="3">
        <v>8.422712653647455</v>
      </c>
      <c r="N27" s="3">
        <f t="shared" si="3"/>
        <v>0.92109790278738735</v>
      </c>
      <c r="O27">
        <v>348504</v>
      </c>
      <c r="P27" s="3">
        <v>38.111985617128212</v>
      </c>
      <c r="Q27" s="3" t="s">
        <v>12</v>
      </c>
      <c r="R27" s="3" t="s">
        <v>12</v>
      </c>
      <c r="S27" s="3"/>
    </row>
    <row r="28" spans="1:19" x14ac:dyDescent="0.2">
      <c r="A28" t="s">
        <v>10</v>
      </c>
      <c r="B28" s="17" t="s">
        <v>156</v>
      </c>
      <c r="C28" t="s">
        <v>54</v>
      </c>
      <c r="D28" s="2">
        <v>29.19</v>
      </c>
      <c r="E28">
        <v>1318541</v>
      </c>
      <c r="F28">
        <v>1112967</v>
      </c>
      <c r="G28" s="3">
        <f t="shared" si="1"/>
        <v>84.408979318807681</v>
      </c>
      <c r="H28" s="3">
        <f t="shared" si="0"/>
        <v>11.129670000000001</v>
      </c>
      <c r="I28">
        <v>354967</v>
      </c>
      <c r="J28" s="3">
        <v>31.893757856252702</v>
      </c>
      <c r="K28" s="3">
        <v>12.048457603118875</v>
      </c>
      <c r="L28" s="3">
        <f t="shared" si="2"/>
        <v>1.0825529960114606</v>
      </c>
      <c r="M28" s="3">
        <v>20.341641103748049</v>
      </c>
      <c r="N28" s="3">
        <f t="shared" si="3"/>
        <v>1.8276949005449441</v>
      </c>
      <c r="O28">
        <v>376201</v>
      </c>
      <c r="P28" s="3">
        <v>33.801631135514349</v>
      </c>
      <c r="Q28" s="3">
        <f t="shared" si="4"/>
        <v>3622.721205642586</v>
      </c>
      <c r="R28" s="3">
        <f t="shared" si="5"/>
        <v>785.70635580465205</v>
      </c>
      <c r="S28" s="3"/>
    </row>
    <row r="29" spans="1:19" x14ac:dyDescent="0.2">
      <c r="A29" t="s">
        <v>10</v>
      </c>
      <c r="B29" s="18" t="s">
        <v>157</v>
      </c>
      <c r="C29" t="s">
        <v>55</v>
      </c>
      <c r="D29" s="2">
        <v>26.125</v>
      </c>
      <c r="E29">
        <v>523427</v>
      </c>
      <c r="F29">
        <v>403513</v>
      </c>
      <c r="G29" s="3">
        <f t="shared" si="1"/>
        <v>77.090597160635582</v>
      </c>
      <c r="H29" s="3">
        <f t="shared" si="0"/>
        <v>4.0351299999999997</v>
      </c>
      <c r="I29">
        <v>77307</v>
      </c>
      <c r="J29" s="3">
        <v>19.158490556685905</v>
      </c>
      <c r="K29" s="3">
        <v>2.0974589309692124</v>
      </c>
      <c r="L29" s="3">
        <f t="shared" si="2"/>
        <v>0.51979959281837573</v>
      </c>
      <c r="M29" s="3">
        <v>5.6192854777372672</v>
      </c>
      <c r="N29" s="3">
        <f t="shared" si="3"/>
        <v>1.3925909395080871</v>
      </c>
      <c r="O29">
        <v>117064</v>
      </c>
      <c r="P29" s="3">
        <v>29.011209056461624</v>
      </c>
      <c r="Q29" s="3">
        <f t="shared" si="4"/>
        <v>24.906037723691675</v>
      </c>
      <c r="R29" s="3">
        <f t="shared" si="5"/>
        <v>12.571523922790501</v>
      </c>
      <c r="S29" s="3"/>
    </row>
    <row r="30" spans="1:19" x14ac:dyDescent="0.2">
      <c r="A30" t="s">
        <v>10</v>
      </c>
      <c r="B30" s="17" t="s">
        <v>158</v>
      </c>
      <c r="C30" t="s">
        <v>56</v>
      </c>
      <c r="D30" s="2">
        <v>26.07</v>
      </c>
      <c r="E30">
        <v>688151</v>
      </c>
      <c r="F30">
        <v>610461</v>
      </c>
      <c r="G30" s="3">
        <f t="shared" si="1"/>
        <v>88.710326657957339</v>
      </c>
      <c r="H30" s="3">
        <f t="shared" si="0"/>
        <v>6.1046100000000001</v>
      </c>
      <c r="I30">
        <v>402043</v>
      </c>
      <c r="J30" s="3">
        <v>65.858916458217635</v>
      </c>
      <c r="K30" s="3">
        <v>13.348514069370726</v>
      </c>
      <c r="L30" s="3">
        <f t="shared" si="2"/>
        <v>2.1866284773917948</v>
      </c>
      <c r="M30" s="3">
        <v>19.231883579765242</v>
      </c>
      <c r="N30" s="3">
        <f t="shared" si="3"/>
        <v>3.1503869337705837</v>
      </c>
      <c r="O30">
        <v>418367</v>
      </c>
      <c r="P30" s="3">
        <v>68.532961155585696</v>
      </c>
      <c r="Q30" s="3" t="s">
        <v>12</v>
      </c>
      <c r="R30" s="3" t="s">
        <v>12</v>
      </c>
      <c r="S30" s="3"/>
    </row>
    <row r="31" spans="1:19" x14ac:dyDescent="0.2">
      <c r="A31" t="s">
        <v>10</v>
      </c>
      <c r="B31" s="17" t="s">
        <v>159</v>
      </c>
      <c r="C31" t="s">
        <v>57</v>
      </c>
      <c r="D31" s="2">
        <v>26.3</v>
      </c>
      <c r="E31">
        <v>857637</v>
      </c>
      <c r="F31">
        <v>733641</v>
      </c>
      <c r="G31" s="3">
        <f t="shared" si="1"/>
        <v>85.542134959196019</v>
      </c>
      <c r="H31" s="3">
        <f t="shared" si="0"/>
        <v>7.3364099999999999</v>
      </c>
      <c r="I31">
        <v>23525</v>
      </c>
      <c r="J31" s="3">
        <v>3.2066092271288005</v>
      </c>
      <c r="K31" s="3">
        <v>0.77972746455566999</v>
      </c>
      <c r="L31" s="3">
        <f t="shared" si="2"/>
        <v>0.10628188235876539</v>
      </c>
      <c r="M31" s="3">
        <v>6.7905299375823738</v>
      </c>
      <c r="N31" s="3">
        <f t="shared" si="3"/>
        <v>0.92559302677772559</v>
      </c>
      <c r="O31">
        <v>30307</v>
      </c>
      <c r="P31" s="3">
        <v>4.1310395683992578</v>
      </c>
      <c r="Q31" s="3" t="s">
        <v>12</v>
      </c>
      <c r="R31" s="3" t="s">
        <v>12</v>
      </c>
      <c r="S31" s="3"/>
    </row>
    <row r="32" spans="1:19" x14ac:dyDescent="0.2">
      <c r="A32" t="s">
        <v>10</v>
      </c>
      <c r="B32" s="18" t="s">
        <v>160</v>
      </c>
      <c r="C32" t="s">
        <v>58</v>
      </c>
      <c r="D32" s="2">
        <v>23.085000000000001</v>
      </c>
      <c r="E32">
        <v>3629010</v>
      </c>
      <c r="F32">
        <v>3170596</v>
      </c>
      <c r="G32" s="3">
        <f t="shared" si="1"/>
        <v>87.368070079718706</v>
      </c>
      <c r="H32" s="3">
        <f t="shared" si="0"/>
        <v>31.705960000000001</v>
      </c>
      <c r="I32">
        <v>1970071</v>
      </c>
      <c r="J32" s="3">
        <v>62.135667868123214</v>
      </c>
      <c r="K32" s="3">
        <v>66.810332479999758</v>
      </c>
      <c r="L32" s="3">
        <f t="shared" si="2"/>
        <v>2.1071852888226617</v>
      </c>
      <c r="M32" s="3">
        <v>50.85902478365292</v>
      </c>
      <c r="N32" s="3">
        <f t="shared" si="3"/>
        <v>1.6040840518203177</v>
      </c>
      <c r="O32">
        <v>1983800</v>
      </c>
      <c r="P32" s="3">
        <v>62.568677939415807</v>
      </c>
      <c r="Q32" s="3">
        <f t="shared" si="4"/>
        <v>1401.8503606505742</v>
      </c>
      <c r="R32" s="3">
        <f t="shared" si="5"/>
        <v>898.38477628505564</v>
      </c>
      <c r="S32" s="3"/>
    </row>
    <row r="33" spans="1:19" x14ac:dyDescent="0.2">
      <c r="A33" t="s">
        <v>10</v>
      </c>
      <c r="B33" s="18" t="s">
        <v>161</v>
      </c>
      <c r="C33" t="s">
        <v>59</v>
      </c>
      <c r="D33" s="2">
        <v>31.074999999999999</v>
      </c>
      <c r="E33">
        <v>2220349</v>
      </c>
      <c r="F33">
        <v>1837893</v>
      </c>
      <c r="G33" s="3">
        <f t="shared" si="1"/>
        <v>82.774960152660682</v>
      </c>
      <c r="H33" s="3">
        <f t="shared" si="0"/>
        <v>18.37893</v>
      </c>
      <c r="I33">
        <v>885197</v>
      </c>
      <c r="J33" s="3">
        <v>48.163685263505549</v>
      </c>
      <c r="K33" s="3">
        <v>30.296143840623756</v>
      </c>
      <c r="L33" s="3">
        <f t="shared" si="2"/>
        <v>1.6484171733949557</v>
      </c>
      <c r="M33" s="3">
        <v>25.540932113007486</v>
      </c>
      <c r="N33" s="3">
        <f t="shared" si="3"/>
        <v>1.3896854775010017</v>
      </c>
      <c r="O33">
        <v>900217</v>
      </c>
      <c r="P33" s="3">
        <v>48.980925440164363</v>
      </c>
      <c r="Q33" s="3">
        <f t="shared" si="4"/>
        <v>618.32302270705156</v>
      </c>
      <c r="R33" s="3">
        <f t="shared" si="5"/>
        <v>229.29451889656761</v>
      </c>
      <c r="S33" s="3"/>
    </row>
    <row r="34" spans="1:19" x14ac:dyDescent="0.2">
      <c r="A34" t="s">
        <v>10</v>
      </c>
      <c r="B34" s="18" t="s">
        <v>162</v>
      </c>
      <c r="C34" t="s">
        <v>60</v>
      </c>
      <c r="D34" s="2">
        <v>26.17</v>
      </c>
      <c r="E34">
        <v>7059942</v>
      </c>
      <c r="F34">
        <v>6157413</v>
      </c>
      <c r="G34" s="3">
        <f t="shared" si="1"/>
        <v>87.216198093412103</v>
      </c>
      <c r="H34" s="3">
        <f t="shared" ref="H34:H65" si="6">F34/100000</f>
        <v>61.574129999999997</v>
      </c>
      <c r="I34">
        <v>4119625</v>
      </c>
      <c r="J34" s="3">
        <v>66.905127201959658</v>
      </c>
      <c r="K34" s="3">
        <v>135.43773776309672</v>
      </c>
      <c r="L34" s="3">
        <f t="shared" si="2"/>
        <v>2.1995883297595391</v>
      </c>
      <c r="M34" s="3">
        <v>77.005837257706773</v>
      </c>
      <c r="N34" s="3">
        <f t="shared" si="3"/>
        <v>1.2506199804643083</v>
      </c>
      <c r="O34">
        <v>4249241</v>
      </c>
      <c r="P34" s="3">
        <v>69.010167094524917</v>
      </c>
      <c r="Q34" s="3">
        <f t="shared" si="4"/>
        <v>1294.1367768846137</v>
      </c>
      <c r="R34" s="3">
        <f t="shared" si="5"/>
        <v>995.28189203026045</v>
      </c>
      <c r="S34" s="3"/>
    </row>
    <row r="35" spans="1:19" x14ac:dyDescent="0.2">
      <c r="A35" t="s">
        <v>10</v>
      </c>
      <c r="B35" s="18" t="s">
        <v>163</v>
      </c>
      <c r="C35" t="s">
        <v>61</v>
      </c>
      <c r="D35" s="2">
        <v>24.155000000000001</v>
      </c>
      <c r="E35">
        <v>176539</v>
      </c>
      <c r="F35">
        <v>137717</v>
      </c>
      <c r="G35" s="3">
        <f t="shared" si="1"/>
        <v>78.009391692487213</v>
      </c>
      <c r="H35" s="3">
        <f t="shared" si="6"/>
        <v>1.37717</v>
      </c>
      <c r="I35">
        <v>39880</v>
      </c>
      <c r="J35" s="3">
        <v>28.957935476375468</v>
      </c>
      <c r="K35" s="3">
        <v>1.1076641837666816</v>
      </c>
      <c r="L35" s="3">
        <f t="shared" si="2"/>
        <v>0.8043046129139334</v>
      </c>
      <c r="M35" s="3">
        <v>2.7701021117238125</v>
      </c>
      <c r="N35" s="3">
        <f t="shared" si="3"/>
        <v>2.011445291230431</v>
      </c>
      <c r="O35">
        <v>58314</v>
      </c>
      <c r="P35" s="3">
        <v>42.343356303143402</v>
      </c>
      <c r="Q35" s="3" t="s">
        <v>12</v>
      </c>
      <c r="R35" s="3" t="s">
        <v>12</v>
      </c>
      <c r="S35" s="3"/>
    </row>
    <row r="36" spans="1:19" x14ac:dyDescent="0.2">
      <c r="A36" t="s">
        <v>10</v>
      </c>
      <c r="B36" s="18" t="s">
        <v>164</v>
      </c>
      <c r="C36" t="s">
        <v>62</v>
      </c>
      <c r="D36" s="2">
        <v>24.265000000000001</v>
      </c>
      <c r="E36">
        <v>692581</v>
      </c>
      <c r="F36">
        <v>588450</v>
      </c>
      <c r="G36" s="3">
        <f t="shared" si="1"/>
        <v>84.964791121904881</v>
      </c>
      <c r="H36" s="3">
        <f t="shared" si="6"/>
        <v>5.8845000000000001</v>
      </c>
      <c r="I36">
        <v>136286</v>
      </c>
      <c r="J36" s="3">
        <v>23.160166539213186</v>
      </c>
      <c r="K36" s="3">
        <v>4.5776899876708228</v>
      </c>
      <c r="L36" s="3">
        <f t="shared" si="2"/>
        <v>0.77792335587914396</v>
      </c>
      <c r="M36" s="3">
        <v>15.301707482014058</v>
      </c>
      <c r="N36" s="3">
        <f t="shared" si="3"/>
        <v>2.6003411474235802</v>
      </c>
      <c r="O36">
        <v>148486</v>
      </c>
      <c r="P36" s="3">
        <v>25.233409805421019</v>
      </c>
      <c r="Q36" s="3">
        <f t="shared" si="4"/>
        <v>3039.5628843552563</v>
      </c>
      <c r="R36" s="3">
        <f t="shared" si="5"/>
        <v>593.74381657308288</v>
      </c>
      <c r="S36" s="3"/>
    </row>
    <row r="37" spans="1:19" x14ac:dyDescent="0.2">
      <c r="A37" t="s">
        <v>10</v>
      </c>
      <c r="B37" s="18" t="s">
        <v>165</v>
      </c>
      <c r="C37" t="s">
        <v>63</v>
      </c>
      <c r="D37" s="2">
        <v>23.31</v>
      </c>
      <c r="E37">
        <v>300006</v>
      </c>
      <c r="F37">
        <v>258018</v>
      </c>
      <c r="G37" s="3">
        <f t="shared" si="1"/>
        <v>86.004279914401707</v>
      </c>
      <c r="H37" s="3">
        <f t="shared" si="6"/>
        <v>2.5801799999999999</v>
      </c>
      <c r="I37">
        <v>106376</v>
      </c>
      <c r="J37" s="3">
        <v>41.228131370679563</v>
      </c>
      <c r="K37" s="3">
        <v>3.7415311310362354</v>
      </c>
      <c r="L37" s="3">
        <f t="shared" si="2"/>
        <v>1.4501046946477516</v>
      </c>
      <c r="M37" s="3">
        <v>7.6537039109703375</v>
      </c>
      <c r="N37" s="3">
        <f t="shared" si="3"/>
        <v>2.9663449491780951</v>
      </c>
      <c r="O37">
        <v>108267</v>
      </c>
      <c r="P37" s="3">
        <v>41.961025974931978</v>
      </c>
      <c r="Q37" s="3" t="s">
        <v>12</v>
      </c>
      <c r="R37" s="3" t="s">
        <v>12</v>
      </c>
      <c r="S37" s="3"/>
    </row>
    <row r="38" spans="1:19" x14ac:dyDescent="0.2">
      <c r="A38" t="s">
        <v>10</v>
      </c>
      <c r="B38" s="17" t="s">
        <v>166</v>
      </c>
      <c r="C38" t="s">
        <v>64</v>
      </c>
      <c r="D38" s="2">
        <v>30.085000000000001</v>
      </c>
      <c r="E38">
        <v>1223719</v>
      </c>
      <c r="F38">
        <v>1110862</v>
      </c>
      <c r="G38" s="3">
        <f t="shared" si="1"/>
        <v>90.777539614895247</v>
      </c>
      <c r="H38" s="3">
        <f t="shared" si="6"/>
        <v>11.10862</v>
      </c>
      <c r="I38">
        <v>193227</v>
      </c>
      <c r="J38" s="3">
        <v>17.39432980874312</v>
      </c>
      <c r="K38" s="3">
        <v>6.5071577085642014</v>
      </c>
      <c r="L38" s="3">
        <f t="shared" si="2"/>
        <v>0.58577552464340321</v>
      </c>
      <c r="M38" s="3">
        <v>33.751635970153458</v>
      </c>
      <c r="N38" s="3">
        <f t="shared" si="3"/>
        <v>3.0383284305479399</v>
      </c>
      <c r="O38">
        <v>199792</v>
      </c>
      <c r="P38" s="3">
        <v>17.985312307019232</v>
      </c>
      <c r="Q38" s="3" t="s">
        <v>12</v>
      </c>
      <c r="R38" s="3" t="s">
        <v>12</v>
      </c>
      <c r="S38" s="3"/>
    </row>
    <row r="39" spans="1:19" x14ac:dyDescent="0.2">
      <c r="A39" t="s">
        <v>10</v>
      </c>
      <c r="B39" s="18" t="s">
        <v>167</v>
      </c>
      <c r="C39" t="s">
        <v>65</v>
      </c>
      <c r="D39" s="2">
        <v>24.38</v>
      </c>
      <c r="E39">
        <v>1150239</v>
      </c>
      <c r="F39">
        <v>1053966</v>
      </c>
      <c r="G39" s="3">
        <f t="shared" si="1"/>
        <v>91.63017425074267</v>
      </c>
      <c r="H39" s="3">
        <f t="shared" si="6"/>
        <v>10.53966</v>
      </c>
      <c r="I39">
        <v>795652</v>
      </c>
      <c r="J39" s="3">
        <v>75.49123975536213</v>
      </c>
      <c r="K39" s="3">
        <v>26.807049303445865</v>
      </c>
      <c r="L39" s="3">
        <f t="shared" si="2"/>
        <v>2.5434453581468346</v>
      </c>
      <c r="M39" s="3">
        <v>66.007798722751147</v>
      </c>
      <c r="N39" s="3">
        <f t="shared" si="3"/>
        <v>6.2628015251679034</v>
      </c>
      <c r="O39">
        <v>791075</v>
      </c>
      <c r="P39" s="3">
        <v>75.056975272447119</v>
      </c>
      <c r="Q39" s="3" t="s">
        <v>12</v>
      </c>
      <c r="R39" s="3" t="s">
        <v>12</v>
      </c>
      <c r="S39" s="3"/>
    </row>
    <row r="40" spans="1:19" x14ac:dyDescent="0.2">
      <c r="A40" t="s">
        <v>10</v>
      </c>
      <c r="B40" s="17" t="s">
        <v>168</v>
      </c>
      <c r="C40" t="s">
        <v>66</v>
      </c>
      <c r="D40" s="2">
        <v>25.07</v>
      </c>
      <c r="E40">
        <v>29364</v>
      </c>
      <c r="F40">
        <v>24723</v>
      </c>
      <c r="G40" s="3">
        <f t="shared" si="1"/>
        <v>84.194932570494487</v>
      </c>
      <c r="H40" s="3">
        <f t="shared" si="6"/>
        <v>0.24723000000000001</v>
      </c>
      <c r="I40">
        <v>9242</v>
      </c>
      <c r="J40" s="3">
        <v>37.382194717469567</v>
      </c>
      <c r="K40" s="3">
        <v>0.31463081035922774</v>
      </c>
      <c r="L40" s="3">
        <f t="shared" si="2"/>
        <v>1.2726239144085578</v>
      </c>
      <c r="M40" s="3">
        <v>1.670758670299245</v>
      </c>
      <c r="N40" s="3">
        <f t="shared" si="3"/>
        <v>6.7579123500353715</v>
      </c>
      <c r="O40">
        <v>10872</v>
      </c>
      <c r="P40" s="3">
        <v>43.975245722606481</v>
      </c>
      <c r="Q40" s="3" t="s">
        <v>12</v>
      </c>
      <c r="R40" s="3" t="s">
        <v>12</v>
      </c>
      <c r="S40" s="3"/>
    </row>
    <row r="41" spans="1:19" x14ac:dyDescent="0.2">
      <c r="A41" t="s">
        <v>10</v>
      </c>
      <c r="B41" s="18" t="s">
        <v>169</v>
      </c>
      <c r="C41" t="s">
        <v>67</v>
      </c>
      <c r="D41" s="2">
        <v>24.45</v>
      </c>
      <c r="E41">
        <v>2026746</v>
      </c>
      <c r="F41">
        <v>1746087</v>
      </c>
      <c r="G41" s="3">
        <f t="shared" si="1"/>
        <v>86.152236146019291</v>
      </c>
      <c r="H41" s="3">
        <f t="shared" si="6"/>
        <v>17.46087</v>
      </c>
      <c r="I41">
        <v>776536</v>
      </c>
      <c r="J41" s="3">
        <v>44.472927179458985</v>
      </c>
      <c r="K41" s="3">
        <v>25.410224524331298</v>
      </c>
      <c r="L41" s="3">
        <f t="shared" si="2"/>
        <v>1.4552668065412147</v>
      </c>
      <c r="M41" s="3">
        <v>30.349914270176161</v>
      </c>
      <c r="N41" s="3">
        <f t="shared" si="3"/>
        <v>1.738167357650344</v>
      </c>
      <c r="O41">
        <v>845166</v>
      </c>
      <c r="P41" s="3">
        <v>48.403430069635704</v>
      </c>
      <c r="Q41" s="3">
        <f>J41/J141</f>
        <v>2302.1720516128789</v>
      </c>
      <c r="R41" s="3">
        <f t="shared" si="5"/>
        <v>1204.863841729242</v>
      </c>
      <c r="S41" s="3"/>
    </row>
    <row r="42" spans="1:19" x14ac:dyDescent="0.2">
      <c r="A42" t="s">
        <v>10</v>
      </c>
      <c r="B42" s="17" t="s">
        <v>170</v>
      </c>
      <c r="C42" t="s">
        <v>68</v>
      </c>
      <c r="D42" s="2">
        <v>23.32</v>
      </c>
      <c r="E42">
        <v>84754</v>
      </c>
      <c r="F42">
        <v>74581</v>
      </c>
      <c r="G42" s="3">
        <f t="shared" si="1"/>
        <v>87.997026689005835</v>
      </c>
      <c r="H42" s="3">
        <f t="shared" si="6"/>
        <v>0.74580999999999997</v>
      </c>
      <c r="I42">
        <v>41917</v>
      </c>
      <c r="J42" s="3">
        <v>56.20332256204663</v>
      </c>
      <c r="K42" s="3">
        <v>1.458473626555165</v>
      </c>
      <c r="L42" s="3">
        <f t="shared" si="2"/>
        <v>1.9555565446362546</v>
      </c>
      <c r="M42" s="3">
        <v>3.3976656888756658</v>
      </c>
      <c r="N42" s="3">
        <f t="shared" si="3"/>
        <v>4.5556719390671434</v>
      </c>
      <c r="O42">
        <v>41874</v>
      </c>
      <c r="P42" s="3">
        <v>56.14566712701626</v>
      </c>
      <c r="Q42" s="3" t="s">
        <v>12</v>
      </c>
      <c r="R42" s="3" t="s">
        <v>12</v>
      </c>
      <c r="S42" s="3"/>
    </row>
    <row r="43" spans="1:19" x14ac:dyDescent="0.2">
      <c r="A43" t="s">
        <v>10</v>
      </c>
      <c r="B43" s="18" t="s">
        <v>171</v>
      </c>
      <c r="C43" t="s">
        <v>69</v>
      </c>
      <c r="D43" s="2">
        <v>24.95</v>
      </c>
      <c r="E43">
        <v>1284844</v>
      </c>
      <c r="F43">
        <v>1089439</v>
      </c>
      <c r="G43" s="3">
        <f t="shared" si="1"/>
        <v>84.791538894994261</v>
      </c>
      <c r="H43" s="3">
        <f t="shared" si="6"/>
        <v>10.89439</v>
      </c>
      <c r="I43">
        <v>470432</v>
      </c>
      <c r="J43" s="3">
        <v>43.181123495670711</v>
      </c>
      <c r="K43" s="3">
        <v>15.390395563030797</v>
      </c>
      <c r="L43" s="3">
        <f t="shared" si="2"/>
        <v>1.4126899774132189</v>
      </c>
      <c r="M43" s="3">
        <v>29.078826164077924</v>
      </c>
      <c r="N43" s="3">
        <f t="shared" si="3"/>
        <v>2.6691559751466514</v>
      </c>
      <c r="O43">
        <v>504161</v>
      </c>
      <c r="P43" s="3">
        <v>46.277120609781733</v>
      </c>
      <c r="Q43" s="3">
        <f t="shared" si="4"/>
        <v>2317.74268208383</v>
      </c>
      <c r="R43" s="3">
        <f t="shared" si="5"/>
        <v>1247.4554183444</v>
      </c>
      <c r="S43" s="3"/>
    </row>
    <row r="44" spans="1:19" x14ac:dyDescent="0.2">
      <c r="A44" t="s">
        <v>10</v>
      </c>
      <c r="B44" s="17" t="s">
        <v>172</v>
      </c>
      <c r="C44" t="s">
        <v>70</v>
      </c>
      <c r="D44" s="2">
        <v>22.815000000000001</v>
      </c>
      <c r="E44">
        <v>26484687</v>
      </c>
      <c r="F44">
        <v>23078867</v>
      </c>
      <c r="G44" s="3">
        <f t="shared" si="1"/>
        <v>87.140418159368849</v>
      </c>
      <c r="H44" s="3">
        <f t="shared" si="6"/>
        <v>230.78867</v>
      </c>
      <c r="I44">
        <v>18401815</v>
      </c>
      <c r="J44" s="3">
        <v>79.734481766370934</v>
      </c>
      <c r="K44" s="3">
        <v>559.40951494163232</v>
      </c>
      <c r="L44" s="3">
        <f t="shared" si="2"/>
        <v>2.4239037165110071</v>
      </c>
      <c r="M44" s="3">
        <v>96.36195536129577</v>
      </c>
      <c r="N44" s="3">
        <f t="shared" si="3"/>
        <v>0.41753330161873098</v>
      </c>
      <c r="O44">
        <v>19159559</v>
      </c>
      <c r="P44" s="3">
        <v>83.017762527077267</v>
      </c>
      <c r="Q44" s="3">
        <f t="shared" si="4"/>
        <v>196.88001578220465</v>
      </c>
      <c r="R44" s="3">
        <f t="shared" si="5"/>
        <v>190.7147533477355</v>
      </c>
      <c r="S44" s="3"/>
    </row>
    <row r="45" spans="1:19" x14ac:dyDescent="0.2">
      <c r="A45" t="s">
        <v>10</v>
      </c>
      <c r="B45" s="18" t="s">
        <v>173</v>
      </c>
      <c r="C45" t="s">
        <v>71</v>
      </c>
      <c r="D45" s="2">
        <v>26.6</v>
      </c>
      <c r="E45">
        <v>846892</v>
      </c>
      <c r="F45">
        <v>736211</v>
      </c>
      <c r="G45" s="3">
        <f t="shared" si="1"/>
        <v>86.930919172692626</v>
      </c>
      <c r="H45" s="3">
        <f t="shared" si="6"/>
        <v>7.3621100000000004</v>
      </c>
      <c r="I45">
        <v>100542</v>
      </c>
      <c r="J45" s="3">
        <v>13.656682662986563</v>
      </c>
      <c r="K45" s="3">
        <v>3.5423667350963242</v>
      </c>
      <c r="L45" s="3">
        <f t="shared" si="2"/>
        <v>0.48116188634730045</v>
      </c>
      <c r="M45" s="3">
        <v>6.509229124395997</v>
      </c>
      <c r="N45" s="3">
        <f t="shared" si="3"/>
        <v>0.88415265791953623</v>
      </c>
      <c r="O45">
        <v>107138</v>
      </c>
      <c r="P45" s="3">
        <v>14.552621463140323</v>
      </c>
      <c r="Q45" s="3">
        <f t="shared" si="4"/>
        <v>3014.1838807533895</v>
      </c>
      <c r="R45" s="3">
        <f t="shared" si="5"/>
        <v>527.02550710242008</v>
      </c>
      <c r="S45" s="3"/>
    </row>
    <row r="46" spans="1:19" x14ac:dyDescent="0.2">
      <c r="A46" t="s">
        <v>10</v>
      </c>
      <c r="B46" s="18" t="s">
        <v>174</v>
      </c>
      <c r="C46" t="s">
        <v>72</v>
      </c>
      <c r="D46" s="2">
        <v>26.725000000000001</v>
      </c>
      <c r="E46">
        <v>9371292</v>
      </c>
      <c r="F46">
        <v>6827061</v>
      </c>
      <c r="G46" s="3">
        <f t="shared" si="1"/>
        <v>72.850797947604235</v>
      </c>
      <c r="H46" s="3">
        <f t="shared" si="6"/>
        <v>68.270610000000005</v>
      </c>
      <c r="I46">
        <v>370509</v>
      </c>
      <c r="J46" s="3">
        <v>5.4270644425177972</v>
      </c>
      <c r="K46" s="3">
        <v>8.8438750340787156</v>
      </c>
      <c r="L46" s="3">
        <f t="shared" si="2"/>
        <v>0.12954146790366622</v>
      </c>
      <c r="M46" s="3">
        <v>21.129647325449834</v>
      </c>
      <c r="N46" s="3">
        <f t="shared" si="3"/>
        <v>0.30949844047753244</v>
      </c>
      <c r="O46">
        <v>545313</v>
      </c>
      <c r="P46" s="3">
        <v>7.9875220098370292</v>
      </c>
      <c r="Q46" s="3">
        <f t="shared" si="4"/>
        <v>102.14208783085292</v>
      </c>
      <c r="R46" s="3">
        <f t="shared" si="5"/>
        <v>19.949076285854293</v>
      </c>
      <c r="S46" s="3"/>
    </row>
    <row r="47" spans="1:19" x14ac:dyDescent="0.2">
      <c r="A47" t="s">
        <v>10</v>
      </c>
      <c r="B47" s="18" t="s">
        <v>175</v>
      </c>
      <c r="C47" t="s">
        <v>73</v>
      </c>
      <c r="D47" s="2">
        <v>27.155000000000001</v>
      </c>
      <c r="E47">
        <v>3603162</v>
      </c>
      <c r="F47">
        <v>2577064</v>
      </c>
      <c r="G47" s="3">
        <f t="shared" si="1"/>
        <v>71.522290699113725</v>
      </c>
      <c r="H47" s="3">
        <f t="shared" si="6"/>
        <v>25.77064</v>
      </c>
      <c r="I47">
        <v>428228</v>
      </c>
      <c r="J47" s="3">
        <v>16.616894264170391</v>
      </c>
      <c r="K47" s="3">
        <v>7.256903248678535</v>
      </c>
      <c r="L47" s="3">
        <f t="shared" si="2"/>
        <v>0.2815957713381792</v>
      </c>
      <c r="M47" s="3">
        <v>18.711168489660952</v>
      </c>
      <c r="N47" s="3">
        <f t="shared" si="3"/>
        <v>0.72606533984646682</v>
      </c>
      <c r="O47">
        <v>722385</v>
      </c>
      <c r="P47" s="3">
        <v>28.031317809724555</v>
      </c>
      <c r="Q47" s="3">
        <f t="shared" si="4"/>
        <v>1769.5886805149387</v>
      </c>
      <c r="R47" s="3">
        <f t="shared" si="5"/>
        <v>1126.7253526337668</v>
      </c>
      <c r="S47" s="3"/>
    </row>
    <row r="48" spans="1:19" x14ac:dyDescent="0.2">
      <c r="A48" t="s">
        <v>10</v>
      </c>
      <c r="B48" s="18" t="s">
        <v>176</v>
      </c>
      <c r="C48" t="s">
        <v>74</v>
      </c>
      <c r="D48" s="2">
        <v>24.03</v>
      </c>
      <c r="E48">
        <v>5570873</v>
      </c>
      <c r="F48">
        <v>4918086</v>
      </c>
      <c r="G48" s="3">
        <f t="shared" si="1"/>
        <v>88.282141775624751</v>
      </c>
      <c r="H48" s="3">
        <f t="shared" si="6"/>
        <v>49.180860000000003</v>
      </c>
      <c r="I48">
        <v>2845004</v>
      </c>
      <c r="J48" s="3">
        <v>57.847788753592354</v>
      </c>
      <c r="K48" s="3">
        <v>82.330615659732672</v>
      </c>
      <c r="L48" s="3">
        <f t="shared" si="2"/>
        <v>1.6740377386595653</v>
      </c>
      <c r="M48" s="3">
        <v>94.01412785402043</v>
      </c>
      <c r="N48" s="3">
        <f t="shared" si="3"/>
        <v>1.9115999161873221</v>
      </c>
      <c r="O48">
        <v>3192272</v>
      </c>
      <c r="P48" s="3">
        <v>64.908828353143889</v>
      </c>
      <c r="Q48" s="3" t="s">
        <v>12</v>
      </c>
      <c r="R48" s="3" t="s">
        <v>12</v>
      </c>
      <c r="S48" s="3"/>
    </row>
    <row r="49" spans="1:19" x14ac:dyDescent="0.2">
      <c r="A49" t="s">
        <v>10</v>
      </c>
      <c r="B49" s="18" t="s">
        <v>177</v>
      </c>
      <c r="C49" t="s">
        <v>75</v>
      </c>
      <c r="D49" s="2">
        <v>24.774999999999999</v>
      </c>
      <c r="E49">
        <v>1675111</v>
      </c>
      <c r="F49">
        <v>1474559</v>
      </c>
      <c r="G49" s="3">
        <f t="shared" si="1"/>
        <v>88.027539667520543</v>
      </c>
      <c r="H49" s="3">
        <f t="shared" si="6"/>
        <v>14.74559</v>
      </c>
      <c r="I49">
        <v>767229</v>
      </c>
      <c r="J49" s="3">
        <v>52.031081835314829</v>
      </c>
      <c r="K49" s="3">
        <v>27.265778349078513</v>
      </c>
      <c r="L49" s="3">
        <f t="shared" si="2"/>
        <v>1.8490801893365076</v>
      </c>
      <c r="M49" s="3">
        <v>31.23216245793396</v>
      </c>
      <c r="N49" s="3">
        <f t="shared" si="3"/>
        <v>2.1180680093461137</v>
      </c>
      <c r="O49">
        <v>779076</v>
      </c>
      <c r="P49" s="3">
        <v>52.83450848694423</v>
      </c>
      <c r="Q49" s="3">
        <f t="shared" si="4"/>
        <v>2927.094475492655</v>
      </c>
      <c r="R49" s="3">
        <f t="shared" si="5"/>
        <v>1963.7981486990652</v>
      </c>
      <c r="S49" s="3"/>
    </row>
    <row r="50" spans="1:19" x14ac:dyDescent="0.2">
      <c r="A50" t="s">
        <v>10</v>
      </c>
      <c r="B50" s="18" t="s">
        <v>178</v>
      </c>
      <c r="C50" t="s">
        <v>76</v>
      </c>
      <c r="D50" s="2">
        <v>25.835000000000001</v>
      </c>
      <c r="E50">
        <v>662886</v>
      </c>
      <c r="F50">
        <v>603222</v>
      </c>
      <c r="G50" s="3">
        <f t="shared" si="1"/>
        <v>90.999357355563404</v>
      </c>
      <c r="H50" s="3">
        <f t="shared" si="6"/>
        <v>6.0322199999999997</v>
      </c>
      <c r="I50">
        <v>283821</v>
      </c>
      <c r="J50" s="3">
        <v>47.050837005281636</v>
      </c>
      <c r="K50" s="3">
        <v>9.4038308257501448</v>
      </c>
      <c r="L50" s="3">
        <f t="shared" si="2"/>
        <v>1.558933663850149</v>
      </c>
      <c r="M50" s="3">
        <v>32.764972902009077</v>
      </c>
      <c r="N50" s="3">
        <f t="shared" si="3"/>
        <v>5.4316607985134961</v>
      </c>
      <c r="O50">
        <v>311663</v>
      </c>
      <c r="P50" s="3">
        <v>51.666384846706514</v>
      </c>
      <c r="Q50" s="3" t="s">
        <v>12</v>
      </c>
      <c r="R50" s="3" t="s">
        <v>12</v>
      </c>
      <c r="S50" s="3"/>
    </row>
    <row r="51" spans="1:19" x14ac:dyDescent="0.2">
      <c r="A51" t="s">
        <v>10</v>
      </c>
      <c r="B51" s="18" t="s">
        <v>179</v>
      </c>
      <c r="C51" t="s">
        <v>77</v>
      </c>
      <c r="D51" s="2">
        <v>24.215</v>
      </c>
      <c r="E51">
        <v>15914811</v>
      </c>
      <c r="F51">
        <v>11863454</v>
      </c>
      <c r="G51" s="3">
        <f t="shared" si="1"/>
        <v>74.543480283868902</v>
      </c>
      <c r="H51" s="3">
        <f t="shared" si="6"/>
        <v>118.63454</v>
      </c>
      <c r="I51">
        <v>372190</v>
      </c>
      <c r="J51" s="3">
        <v>3.1372819416672417</v>
      </c>
      <c r="K51" s="3">
        <v>8.3184559576938302</v>
      </c>
      <c r="L51" s="3">
        <f t="shared" si="2"/>
        <v>7.0118331117512908E-2</v>
      </c>
      <c r="M51" s="3">
        <v>18.650755848630983</v>
      </c>
      <c r="N51" s="3">
        <f t="shared" si="3"/>
        <v>0.15721185287717204</v>
      </c>
      <c r="O51">
        <v>606952</v>
      </c>
      <c r="P51" s="3">
        <v>5.1161491417255043</v>
      </c>
      <c r="Q51" s="3">
        <f>J51/J151</f>
        <v>78.017334151297092</v>
      </c>
      <c r="R51" s="3">
        <f t="shared" si="5"/>
        <v>21.74921397747865</v>
      </c>
      <c r="S51" s="3"/>
    </row>
    <row r="52" spans="1:19" x14ac:dyDescent="0.2">
      <c r="A52" t="s">
        <v>10</v>
      </c>
      <c r="B52" s="17" t="s">
        <v>180</v>
      </c>
      <c r="C52" t="s">
        <v>78</v>
      </c>
      <c r="D52" s="2">
        <v>28.555</v>
      </c>
      <c r="E52">
        <v>2239834</v>
      </c>
      <c r="F52">
        <v>1787980</v>
      </c>
      <c r="G52" s="3">
        <f t="shared" si="1"/>
        <v>79.826451424525217</v>
      </c>
      <c r="H52" s="3">
        <f t="shared" si="6"/>
        <v>17.879799999999999</v>
      </c>
      <c r="I52">
        <v>511700</v>
      </c>
      <c r="J52" s="3">
        <v>28.618888354455869</v>
      </c>
      <c r="K52" s="3">
        <v>11.999655677544048</v>
      </c>
      <c r="L52" s="3">
        <f t="shared" si="2"/>
        <v>0.67112918922717524</v>
      </c>
      <c r="M52" s="3">
        <v>18.00781231586943</v>
      </c>
      <c r="N52" s="3">
        <f t="shared" si="3"/>
        <v>1.0071596055811267</v>
      </c>
      <c r="O52">
        <v>698283</v>
      </c>
      <c r="P52" s="3">
        <v>39.054295909350216</v>
      </c>
      <c r="Q52" s="3">
        <f t="shared" si="4"/>
        <v>1313.062000490718</v>
      </c>
      <c r="R52" s="3">
        <f t="shared" si="5"/>
        <v>685.58694725212945</v>
      </c>
      <c r="S52" s="3"/>
    </row>
    <row r="53" spans="1:19" x14ac:dyDescent="0.2">
      <c r="A53" t="s">
        <v>10</v>
      </c>
      <c r="B53" s="18" t="s">
        <v>181</v>
      </c>
      <c r="C53" t="s">
        <v>79</v>
      </c>
      <c r="D53" s="2">
        <v>26.23</v>
      </c>
      <c r="E53">
        <v>1470483</v>
      </c>
      <c r="F53">
        <v>1196649</v>
      </c>
      <c r="G53" s="3">
        <f t="shared" si="1"/>
        <v>81.377955406488894</v>
      </c>
      <c r="H53" s="3">
        <f t="shared" si="6"/>
        <v>11.96649</v>
      </c>
      <c r="I53">
        <v>232097</v>
      </c>
      <c r="J53" s="3">
        <v>19.395578820522978</v>
      </c>
      <c r="K53" s="3">
        <v>5.9649121056913179</v>
      </c>
      <c r="L53" s="3">
        <f t="shared" si="2"/>
        <v>0.49846798064355696</v>
      </c>
      <c r="M53" s="3">
        <v>14.831166345456165</v>
      </c>
      <c r="N53" s="3">
        <f t="shared" si="3"/>
        <v>1.2393915296345182</v>
      </c>
      <c r="O53">
        <v>328536</v>
      </c>
      <c r="P53" s="3">
        <v>27.454667158038827</v>
      </c>
      <c r="Q53" s="3">
        <f t="shared" si="4"/>
        <v>2782.669609453902</v>
      </c>
      <c r="R53" s="3">
        <f t="shared" si="5"/>
        <v>1617.1638776778334</v>
      </c>
      <c r="S53" s="3"/>
    </row>
    <row r="54" spans="1:19" x14ac:dyDescent="0.2">
      <c r="A54" t="s">
        <v>10</v>
      </c>
      <c r="B54" s="17" t="s">
        <v>182</v>
      </c>
      <c r="C54" t="s">
        <v>80</v>
      </c>
      <c r="D54" s="2">
        <v>28.96</v>
      </c>
      <c r="E54">
        <v>2579529</v>
      </c>
      <c r="F54">
        <v>2267580</v>
      </c>
      <c r="G54" s="3">
        <f t="shared" si="1"/>
        <v>87.906745766378279</v>
      </c>
      <c r="H54" s="3">
        <f t="shared" si="6"/>
        <v>22.675799999999999</v>
      </c>
      <c r="I54">
        <v>1290823</v>
      </c>
      <c r="J54" s="3">
        <v>56.925136048121786</v>
      </c>
      <c r="K54" s="3">
        <v>47.522027264506626</v>
      </c>
      <c r="L54" s="3">
        <f t="shared" si="2"/>
        <v>2.0957155762754405</v>
      </c>
      <c r="M54" s="3">
        <v>46.936193354653334</v>
      </c>
      <c r="N54" s="3">
        <f t="shared" si="3"/>
        <v>2.0698803726727761</v>
      </c>
      <c r="O54">
        <v>1291583</v>
      </c>
      <c r="P54" s="3">
        <v>56.95865195494757</v>
      </c>
      <c r="Q54" s="3" t="s">
        <v>12</v>
      </c>
      <c r="R54" s="3" t="s">
        <v>12</v>
      </c>
      <c r="S54" s="3"/>
    </row>
    <row r="55" spans="1:19" x14ac:dyDescent="0.2">
      <c r="A55" t="s">
        <v>10</v>
      </c>
      <c r="B55" s="18" t="s">
        <v>183</v>
      </c>
      <c r="C55" t="s">
        <v>81</v>
      </c>
      <c r="D55" s="2">
        <v>25.32</v>
      </c>
      <c r="E55">
        <v>7780700</v>
      </c>
      <c r="F55">
        <v>5725619</v>
      </c>
      <c r="G55" s="3">
        <f t="shared" si="1"/>
        <v>73.587453571015459</v>
      </c>
      <c r="H55" s="3">
        <f t="shared" si="6"/>
        <v>57.256189999999997</v>
      </c>
      <c r="I55">
        <v>710166</v>
      </c>
      <c r="J55" s="3">
        <v>12.403305214685084</v>
      </c>
      <c r="K55" s="3">
        <v>3.9592784158930741</v>
      </c>
      <c r="L55" s="3">
        <f t="shared" si="2"/>
        <v>6.9150224908312519E-2</v>
      </c>
      <c r="M55" s="3">
        <v>12.520402009896008</v>
      </c>
      <c r="N55" s="3">
        <f t="shared" si="3"/>
        <v>0.21867333488127674</v>
      </c>
      <c r="O55">
        <v>1402312</v>
      </c>
      <c r="P55" s="3">
        <v>24.491884632910434</v>
      </c>
      <c r="Q55" s="3" t="s">
        <v>12</v>
      </c>
      <c r="R55" s="3" t="s">
        <v>12</v>
      </c>
      <c r="S55" s="3"/>
    </row>
    <row r="56" spans="1:19" x14ac:dyDescent="0.2">
      <c r="A56" t="s">
        <v>10</v>
      </c>
      <c r="B56" s="17" t="s">
        <v>184</v>
      </c>
      <c r="C56" t="s">
        <v>82</v>
      </c>
      <c r="D56" s="2">
        <v>27.715</v>
      </c>
      <c r="E56">
        <v>2022502</v>
      </c>
      <c r="F56">
        <v>1807424</v>
      </c>
      <c r="G56" s="3">
        <f t="shared" si="1"/>
        <v>89.365745991845742</v>
      </c>
      <c r="H56" s="3">
        <f t="shared" si="6"/>
        <v>18.07424</v>
      </c>
      <c r="I56">
        <v>605246</v>
      </c>
      <c r="J56" s="3">
        <v>33.486663892921634</v>
      </c>
      <c r="K56" s="3">
        <v>18.825262437621017</v>
      </c>
      <c r="L56" s="3">
        <f t="shared" si="2"/>
        <v>1.0415520894721448</v>
      </c>
      <c r="M56" s="3">
        <v>55.686445348045766</v>
      </c>
      <c r="N56" s="3">
        <f t="shared" si="3"/>
        <v>3.0809840606324674</v>
      </c>
      <c r="O56">
        <v>738831</v>
      </c>
      <c r="P56" s="3">
        <v>40.877569402641548</v>
      </c>
      <c r="Q56" s="3" t="s">
        <v>12</v>
      </c>
      <c r="R56" s="3" t="s">
        <v>12</v>
      </c>
      <c r="S56" s="3"/>
    </row>
    <row r="57" spans="1:19" x14ac:dyDescent="0.2">
      <c r="A57" t="s">
        <v>10</v>
      </c>
      <c r="B57" s="18" t="s">
        <v>185</v>
      </c>
      <c r="C57" t="s">
        <v>83</v>
      </c>
      <c r="D57" s="2">
        <v>26.05</v>
      </c>
      <c r="E57">
        <v>520513</v>
      </c>
      <c r="F57">
        <v>428844</v>
      </c>
      <c r="G57" s="3">
        <f t="shared" si="1"/>
        <v>82.38872035856933</v>
      </c>
      <c r="H57" s="3">
        <f t="shared" si="6"/>
        <v>4.2884399999999996</v>
      </c>
      <c r="I57">
        <v>57083</v>
      </c>
      <c r="J57" s="3">
        <v>13.310900933672851</v>
      </c>
      <c r="K57" s="3">
        <v>1.8086273110082443</v>
      </c>
      <c r="L57" s="3">
        <f t="shared" si="2"/>
        <v>0.42174480953639187</v>
      </c>
      <c r="M57" s="3">
        <v>4.8521293455362997</v>
      </c>
      <c r="N57" s="3">
        <f t="shared" si="3"/>
        <v>1.1314439156281306</v>
      </c>
      <c r="O57">
        <v>73298</v>
      </c>
      <c r="P57" s="3">
        <v>17.091996157110746</v>
      </c>
      <c r="Q57" s="3" t="s">
        <v>12</v>
      </c>
      <c r="R57" s="3" t="s">
        <v>12</v>
      </c>
      <c r="S57" s="3"/>
    </row>
    <row r="58" spans="1:19" x14ac:dyDescent="0.2">
      <c r="A58" t="s">
        <v>10</v>
      </c>
      <c r="B58" s="18" t="s">
        <v>186</v>
      </c>
      <c r="C58" t="s">
        <v>84</v>
      </c>
      <c r="D58" s="2">
        <v>24.31</v>
      </c>
      <c r="E58">
        <v>1312770</v>
      </c>
      <c r="F58">
        <v>1207837</v>
      </c>
      <c r="G58" s="3">
        <f t="shared" si="1"/>
        <v>92.006749087806696</v>
      </c>
      <c r="H58" s="3">
        <f t="shared" si="6"/>
        <v>12.07837</v>
      </c>
      <c r="I58">
        <v>837755</v>
      </c>
      <c r="J58" s="3">
        <v>69.359938468518507</v>
      </c>
      <c r="K58" s="3">
        <v>27.520970289937924</v>
      </c>
      <c r="L58" s="3">
        <f t="shared" si="2"/>
        <v>2.2785334685009588</v>
      </c>
      <c r="M58" s="3">
        <v>66.114373154994539</v>
      </c>
      <c r="N58" s="3">
        <f t="shared" si="3"/>
        <v>5.4737827335140867</v>
      </c>
      <c r="O58">
        <v>832881</v>
      </c>
      <c r="P58" s="3">
        <v>68.956407197328787</v>
      </c>
      <c r="Q58" s="3" t="s">
        <v>12</v>
      </c>
      <c r="R58" s="3" t="s">
        <v>12</v>
      </c>
      <c r="S58" s="3"/>
    </row>
    <row r="59" spans="1:19" x14ac:dyDescent="0.2">
      <c r="A59" t="s">
        <v>10</v>
      </c>
      <c r="B59" s="18" t="s">
        <v>187</v>
      </c>
      <c r="C59" t="s">
        <v>85</v>
      </c>
      <c r="D59" s="2">
        <v>23.6</v>
      </c>
      <c r="E59">
        <v>775646</v>
      </c>
      <c r="F59">
        <v>661495</v>
      </c>
      <c r="G59" s="3">
        <f t="shared" si="1"/>
        <v>85.283105952973386</v>
      </c>
      <c r="H59" s="3">
        <f t="shared" si="6"/>
        <v>6.6149500000000003</v>
      </c>
      <c r="I59">
        <v>221628</v>
      </c>
      <c r="J59" s="3">
        <v>33.504108118731054</v>
      </c>
      <c r="K59" s="3">
        <v>7.8286473433182096</v>
      </c>
      <c r="L59" s="3">
        <f t="shared" si="2"/>
        <v>1.1834779315517441</v>
      </c>
      <c r="M59" s="3">
        <v>13.834834623820866</v>
      </c>
      <c r="N59" s="3">
        <f t="shared" si="3"/>
        <v>2.0914496139533729</v>
      </c>
      <c r="O59">
        <v>235919</v>
      </c>
      <c r="P59" s="3">
        <v>35.664517494463297</v>
      </c>
      <c r="Q59" s="3" t="s">
        <v>12</v>
      </c>
      <c r="R59" s="3" t="s">
        <v>12</v>
      </c>
      <c r="S59" s="3"/>
    </row>
    <row r="60" spans="1:19" x14ac:dyDescent="0.2">
      <c r="A60" t="s">
        <v>10</v>
      </c>
      <c r="B60" s="17" t="s">
        <v>188</v>
      </c>
      <c r="C60" t="s">
        <v>86</v>
      </c>
      <c r="D60" s="2">
        <v>22.055</v>
      </c>
      <c r="E60">
        <v>1056707</v>
      </c>
      <c r="F60">
        <v>927058</v>
      </c>
      <c r="G60" s="3">
        <f t="shared" si="1"/>
        <v>87.730846866728427</v>
      </c>
      <c r="H60" s="3">
        <f t="shared" si="6"/>
        <v>9.2705800000000007</v>
      </c>
      <c r="I60">
        <v>514964</v>
      </c>
      <c r="J60" s="3">
        <v>55.548196552966481</v>
      </c>
      <c r="K60" s="3">
        <v>18.330895853364456</v>
      </c>
      <c r="L60" s="3">
        <f t="shared" si="2"/>
        <v>1.9773192026134778</v>
      </c>
      <c r="M60" s="3">
        <v>25.450844817782603</v>
      </c>
      <c r="N60" s="3">
        <f t="shared" si="3"/>
        <v>2.7453346843220814</v>
      </c>
      <c r="O60">
        <v>524118</v>
      </c>
      <c r="P60" s="3">
        <v>56.535621287988455</v>
      </c>
      <c r="Q60" s="3">
        <f t="shared" si="4"/>
        <v>1691.1907983681692</v>
      </c>
      <c r="R60" s="3">
        <f t="shared" si="5"/>
        <v>1166.2932572608454</v>
      </c>
      <c r="S60" s="3"/>
    </row>
    <row r="61" spans="1:19" x14ac:dyDescent="0.2">
      <c r="A61" t="s">
        <v>10</v>
      </c>
      <c r="B61" s="18" t="s">
        <v>189</v>
      </c>
      <c r="C61" t="s">
        <v>87</v>
      </c>
      <c r="D61" s="2">
        <v>25.274999999999999</v>
      </c>
      <c r="E61">
        <v>1748592</v>
      </c>
      <c r="F61">
        <v>1461981</v>
      </c>
      <c r="G61" s="3">
        <f t="shared" si="1"/>
        <v>83.609040874028935</v>
      </c>
      <c r="H61" s="3">
        <f t="shared" si="6"/>
        <v>14.619809999999999</v>
      </c>
      <c r="I61">
        <v>146053</v>
      </c>
      <c r="J61" s="3">
        <v>9.9900751104152512</v>
      </c>
      <c r="K61" s="3">
        <v>4.4528320439785611</v>
      </c>
      <c r="L61" s="3">
        <f t="shared" si="2"/>
        <v>0.30457523346600002</v>
      </c>
      <c r="M61" s="3">
        <v>11.048848295647693</v>
      </c>
      <c r="N61" s="3">
        <f t="shared" si="3"/>
        <v>0.75574499912431781</v>
      </c>
      <c r="O61">
        <v>240752</v>
      </c>
      <c r="P61" s="3">
        <v>16.467519071725281</v>
      </c>
      <c r="Q61" s="3">
        <f>J61/J161</f>
        <v>4705.7109588519506</v>
      </c>
      <c r="R61" s="3">
        <f t="shared" si="5"/>
        <v>1414.8471418467166</v>
      </c>
      <c r="S61" s="3"/>
    </row>
    <row r="62" spans="1:19" x14ac:dyDescent="0.2">
      <c r="A62" t="s">
        <v>10</v>
      </c>
      <c r="B62" s="17" t="s">
        <v>190</v>
      </c>
      <c r="C62" t="s">
        <v>88</v>
      </c>
      <c r="D62" s="2">
        <v>25.1</v>
      </c>
      <c r="E62">
        <v>2702353</v>
      </c>
      <c r="F62">
        <v>2404295</v>
      </c>
      <c r="G62" s="3">
        <f t="shared" si="1"/>
        <v>88.970426883534458</v>
      </c>
      <c r="H62" s="3">
        <f t="shared" si="6"/>
        <v>24.042950000000001</v>
      </c>
      <c r="I62">
        <v>1239986</v>
      </c>
      <c r="J62" s="3">
        <v>51.573787742352749</v>
      </c>
      <c r="K62" s="3">
        <v>37.075721123146742</v>
      </c>
      <c r="L62" s="3">
        <f t="shared" si="2"/>
        <v>1.5420620648941474</v>
      </c>
      <c r="M62" s="3">
        <v>77.067203609455234</v>
      </c>
      <c r="N62" s="3">
        <f t="shared" si="3"/>
        <v>3.2053971583959218</v>
      </c>
      <c r="O62">
        <v>1468536</v>
      </c>
      <c r="P62" s="3">
        <v>61.07969279976043</v>
      </c>
      <c r="Q62" s="3" t="s">
        <v>12</v>
      </c>
      <c r="R62" s="3" t="s">
        <v>12</v>
      </c>
      <c r="S62" s="3"/>
    </row>
    <row r="63" spans="1:19" x14ac:dyDescent="0.2">
      <c r="A63" t="s">
        <v>10</v>
      </c>
      <c r="B63" s="18" t="s">
        <v>191</v>
      </c>
      <c r="C63" t="s">
        <v>89</v>
      </c>
      <c r="D63" s="2">
        <v>23.734999999999999</v>
      </c>
      <c r="E63">
        <v>2818031</v>
      </c>
      <c r="F63">
        <v>2438450</v>
      </c>
      <c r="G63" s="3">
        <f t="shared" si="1"/>
        <v>86.530275926702018</v>
      </c>
      <c r="H63" s="3">
        <f t="shared" si="6"/>
        <v>24.384499999999999</v>
      </c>
      <c r="I63">
        <v>1380093</v>
      </c>
      <c r="J63" s="3">
        <v>56.597141626853123</v>
      </c>
      <c r="K63" s="3">
        <v>49.658372598992159</v>
      </c>
      <c r="L63" s="3">
        <f t="shared" si="2"/>
        <v>2.0364728659186024</v>
      </c>
      <c r="M63" s="3">
        <v>47.392987902234346</v>
      </c>
      <c r="N63" s="3">
        <f t="shared" si="3"/>
        <v>1.9435702147771883</v>
      </c>
      <c r="O63">
        <v>1378725</v>
      </c>
      <c r="P63" s="3">
        <v>56.54104041501774</v>
      </c>
      <c r="Q63" s="3">
        <f t="shared" si="4"/>
        <v>839.39717498676407</v>
      </c>
      <c r="R63" s="3">
        <f t="shared" si="5"/>
        <v>559.7414213980569</v>
      </c>
      <c r="S63" s="3"/>
    </row>
    <row r="64" spans="1:19" x14ac:dyDescent="0.2">
      <c r="A64" t="s">
        <v>10</v>
      </c>
      <c r="B64" s="17" t="s">
        <v>192</v>
      </c>
      <c r="C64" t="s">
        <v>90</v>
      </c>
      <c r="D64" s="2">
        <v>24.17</v>
      </c>
      <c r="E64">
        <v>748215</v>
      </c>
      <c r="F64">
        <v>687680</v>
      </c>
      <c r="G64" s="3">
        <f t="shared" si="1"/>
        <v>91.909411065001365</v>
      </c>
      <c r="H64" s="3">
        <f t="shared" si="6"/>
        <v>6.8768000000000002</v>
      </c>
      <c r="I64">
        <v>423537</v>
      </c>
      <c r="J64" s="3">
        <v>61.589256630991166</v>
      </c>
      <c r="K64" s="3">
        <v>14.245032619647121</v>
      </c>
      <c r="L64" s="3">
        <f t="shared" si="2"/>
        <v>2.0714623981571547</v>
      </c>
      <c r="M64" s="3">
        <v>46.57652382966814</v>
      </c>
      <c r="N64" s="3">
        <f t="shared" si="3"/>
        <v>6.7729938095724957</v>
      </c>
      <c r="O64">
        <v>434450</v>
      </c>
      <c r="P64" s="3">
        <v>63.176186598417871</v>
      </c>
      <c r="Q64" s="3" t="s">
        <v>12</v>
      </c>
      <c r="R64" s="3" t="s">
        <v>12</v>
      </c>
      <c r="S64" s="3"/>
    </row>
    <row r="65" spans="1:19" x14ac:dyDescent="0.2">
      <c r="A65" t="s">
        <v>10</v>
      </c>
      <c r="B65" s="18" t="s">
        <v>193</v>
      </c>
      <c r="C65" t="s">
        <v>91</v>
      </c>
      <c r="D65" s="2">
        <v>25.155000000000001</v>
      </c>
      <c r="E65">
        <v>1319878</v>
      </c>
      <c r="F65">
        <v>1104172</v>
      </c>
      <c r="G65" s="3">
        <f t="shared" si="1"/>
        <v>83.657125885877335</v>
      </c>
      <c r="H65" s="3">
        <f t="shared" si="6"/>
        <v>11.04172</v>
      </c>
      <c r="I65">
        <v>341856</v>
      </c>
      <c r="J65" s="3">
        <v>30.960393851682529</v>
      </c>
      <c r="K65" s="3">
        <v>10.246602295943452</v>
      </c>
      <c r="L65" s="3">
        <f t="shared" si="2"/>
        <v>0.92798968783336766</v>
      </c>
      <c r="M65" s="3">
        <v>16.692754856991076</v>
      </c>
      <c r="N65" s="3">
        <f t="shared" si="3"/>
        <v>1.5117893640656597</v>
      </c>
      <c r="O65">
        <v>411101</v>
      </c>
      <c r="P65" s="3">
        <v>37.231608843549736</v>
      </c>
      <c r="Q65" s="3" t="s">
        <v>12</v>
      </c>
      <c r="R65" s="3" t="s">
        <v>12</v>
      </c>
      <c r="S65" s="3"/>
    </row>
    <row r="66" spans="1:19" x14ac:dyDescent="0.2">
      <c r="A66" t="s">
        <v>10</v>
      </c>
      <c r="B66" s="18" t="s">
        <v>194</v>
      </c>
      <c r="C66" t="s">
        <v>92</v>
      </c>
      <c r="D66" s="2">
        <v>28.58</v>
      </c>
      <c r="E66">
        <v>1293527</v>
      </c>
      <c r="F66">
        <v>1125769</v>
      </c>
      <c r="G66" s="3">
        <f t="shared" si="1"/>
        <v>87.030962631626551</v>
      </c>
      <c r="H66" s="3">
        <f t="shared" ref="H66:H101" si="7">F66/100000</f>
        <v>11.25769</v>
      </c>
      <c r="I66">
        <v>127159</v>
      </c>
      <c r="J66" s="3">
        <v>11.295301256296806</v>
      </c>
      <c r="K66" s="3">
        <v>2.6353229456331175</v>
      </c>
      <c r="L66" s="3">
        <f t="shared" si="2"/>
        <v>0.23409091435570864</v>
      </c>
      <c r="M66" s="3">
        <v>17.252879027934188</v>
      </c>
      <c r="N66" s="3">
        <f t="shared" si="3"/>
        <v>1.5325416695551386</v>
      </c>
      <c r="O66">
        <v>246636</v>
      </c>
      <c r="P66" s="3">
        <v>21.908224511422858</v>
      </c>
      <c r="Q66" s="3" t="s">
        <v>12</v>
      </c>
      <c r="R66" s="3" t="s">
        <v>12</v>
      </c>
      <c r="S66" s="3"/>
    </row>
    <row r="67" spans="1:19" x14ac:dyDescent="0.2">
      <c r="A67" t="s">
        <v>10</v>
      </c>
      <c r="B67" s="18" t="s">
        <v>195</v>
      </c>
      <c r="C67" t="s">
        <v>93</v>
      </c>
      <c r="D67" s="2">
        <v>23.79</v>
      </c>
      <c r="E67">
        <v>2980216</v>
      </c>
      <c r="F67">
        <v>2711123</v>
      </c>
      <c r="G67" s="3">
        <f t="shared" ref="G67:G130" si="8">F67*100/E67</f>
        <v>90.970688030666238</v>
      </c>
      <c r="H67" s="3">
        <f t="shared" si="7"/>
        <v>27.111229999999999</v>
      </c>
      <c r="I67">
        <v>1888862</v>
      </c>
      <c r="J67" s="3">
        <v>69.670833820523825</v>
      </c>
      <c r="K67" s="3">
        <v>63.422158076345745</v>
      </c>
      <c r="L67" s="3">
        <f t="shared" ref="L67:L130" si="9">K67/H67</f>
        <v>2.339331637714178</v>
      </c>
      <c r="M67" s="3">
        <v>94.721211173148589</v>
      </c>
      <c r="N67" s="3">
        <f t="shared" ref="N67:N130" si="10">M67/H67</f>
        <v>3.4937998450512424</v>
      </c>
      <c r="O67">
        <v>1957070</v>
      </c>
      <c r="P67" s="3">
        <v>72.186691640327638</v>
      </c>
      <c r="Q67" s="3" t="s">
        <v>12</v>
      </c>
      <c r="R67" s="3" t="s">
        <v>12</v>
      </c>
      <c r="S67" s="3"/>
    </row>
    <row r="68" spans="1:19" x14ac:dyDescent="0.2">
      <c r="A68" t="s">
        <v>10</v>
      </c>
      <c r="B68" s="18" t="s">
        <v>196</v>
      </c>
      <c r="C68" t="s">
        <v>94</v>
      </c>
      <c r="D68" s="2">
        <v>23.815000000000001</v>
      </c>
      <c r="E68">
        <v>2562222</v>
      </c>
      <c r="F68">
        <v>2185294</v>
      </c>
      <c r="G68" s="3">
        <f t="shared" si="8"/>
        <v>85.289018672074477</v>
      </c>
      <c r="H68" s="3">
        <f t="shared" si="7"/>
        <v>21.85294</v>
      </c>
      <c r="I68">
        <v>1326700</v>
      </c>
      <c r="J68" s="3">
        <v>60.710366660046652</v>
      </c>
      <c r="K68" s="3">
        <v>45.263755166892253</v>
      </c>
      <c r="L68" s="3">
        <f t="shared" si="9"/>
        <v>2.0712890424305495</v>
      </c>
      <c r="M68" s="3">
        <v>44.36730228014693</v>
      </c>
      <c r="N68" s="3">
        <f t="shared" si="10"/>
        <v>2.030266970034555</v>
      </c>
      <c r="O68">
        <v>1367961</v>
      </c>
      <c r="P68" s="3">
        <v>62.598487892246993</v>
      </c>
      <c r="Q68" s="3">
        <f t="shared" ref="Q68:Q101" si="11">J68/J168</f>
        <v>1400.4563793256923</v>
      </c>
      <c r="R68" s="3">
        <f t="shared" ref="R68:R101" si="12">P68/P168</f>
        <v>1162.2376432030096</v>
      </c>
      <c r="S68" s="3"/>
    </row>
    <row r="69" spans="1:19" x14ac:dyDescent="0.2">
      <c r="A69" t="s">
        <v>10</v>
      </c>
      <c r="B69" s="18" t="s">
        <v>197</v>
      </c>
      <c r="C69" t="s">
        <v>95</v>
      </c>
      <c r="D69" s="2">
        <v>24.75</v>
      </c>
      <c r="E69">
        <v>2439042</v>
      </c>
      <c r="F69">
        <v>1621872</v>
      </c>
      <c r="G69" s="3">
        <f t="shared" si="8"/>
        <v>66.496271896916909</v>
      </c>
      <c r="H69" s="3">
        <f t="shared" si="7"/>
        <v>16.218720000000001</v>
      </c>
      <c r="I69">
        <v>288721</v>
      </c>
      <c r="J69" s="3">
        <v>17.801713082166781</v>
      </c>
      <c r="K69" s="3">
        <v>2.2817888499816328</v>
      </c>
      <c r="L69" s="3">
        <f t="shared" si="9"/>
        <v>0.14068859009722301</v>
      </c>
      <c r="M69" s="3">
        <v>7.7178765839134442</v>
      </c>
      <c r="N69" s="3">
        <f t="shared" si="10"/>
        <v>0.47586224954333289</v>
      </c>
      <c r="O69">
        <v>575670</v>
      </c>
      <c r="P69" s="3">
        <v>35.494169700198292</v>
      </c>
      <c r="Q69" s="3" t="s">
        <v>12</v>
      </c>
      <c r="R69" s="3" t="s">
        <v>12</v>
      </c>
      <c r="S69" s="3"/>
    </row>
    <row r="70" spans="1:19" x14ac:dyDescent="0.2">
      <c r="A70" t="s">
        <v>10</v>
      </c>
      <c r="B70" s="17" t="s">
        <v>198</v>
      </c>
      <c r="C70" t="s">
        <v>96</v>
      </c>
      <c r="D70" s="2">
        <v>23.535</v>
      </c>
      <c r="E70">
        <v>8063879</v>
      </c>
      <c r="F70">
        <v>6122800</v>
      </c>
      <c r="G70" s="3">
        <f t="shared" si="8"/>
        <v>75.928718672490007</v>
      </c>
      <c r="H70" s="3">
        <f t="shared" si="7"/>
        <v>61.228000000000002</v>
      </c>
      <c r="I70">
        <v>1232856</v>
      </c>
      <c r="J70" s="3">
        <v>20.135493565035606</v>
      </c>
      <c r="K70" s="3">
        <v>17.025846218202656</v>
      </c>
      <c r="L70" s="3">
        <f t="shared" si="9"/>
        <v>0.27807287871893016</v>
      </c>
      <c r="M70" s="3">
        <v>26.899049062716124</v>
      </c>
      <c r="N70" s="3">
        <f t="shared" si="10"/>
        <v>0.43932594667008756</v>
      </c>
      <c r="O70">
        <v>2142142</v>
      </c>
      <c r="P70" s="3">
        <v>34.986313451362122</v>
      </c>
      <c r="Q70" s="3">
        <f t="shared" si="11"/>
        <v>1790.7534761220356</v>
      </c>
      <c r="R70" s="3">
        <f t="shared" si="12"/>
        <v>1280.4582705170635</v>
      </c>
      <c r="S70" s="3"/>
    </row>
    <row r="71" spans="1:19" x14ac:dyDescent="0.2">
      <c r="A71" t="s">
        <v>10</v>
      </c>
      <c r="B71" s="18" t="s">
        <v>199</v>
      </c>
      <c r="C71" t="s">
        <v>97</v>
      </c>
      <c r="D71" s="2">
        <v>26.824999999999999</v>
      </c>
      <c r="E71">
        <v>324820</v>
      </c>
      <c r="F71">
        <v>277216</v>
      </c>
      <c r="G71" s="3">
        <f t="shared" si="8"/>
        <v>85.344498491472194</v>
      </c>
      <c r="H71" s="3">
        <f t="shared" si="7"/>
        <v>2.77216</v>
      </c>
      <c r="I71">
        <v>180359</v>
      </c>
      <c r="J71" s="3">
        <v>65.060819000346299</v>
      </c>
      <c r="K71" s="3">
        <v>6.4699388737202597</v>
      </c>
      <c r="L71" s="3">
        <f t="shared" si="9"/>
        <v>2.3338980699960534</v>
      </c>
      <c r="M71" s="3">
        <v>11.908240312738187</v>
      </c>
      <c r="N71" s="3">
        <f t="shared" si="10"/>
        <v>4.2956540433229637</v>
      </c>
      <c r="O71">
        <v>191482</v>
      </c>
      <c r="P71" s="3">
        <v>69.073213667320786</v>
      </c>
      <c r="Q71" s="3" t="s">
        <v>12</v>
      </c>
      <c r="R71" s="3" t="s">
        <v>12</v>
      </c>
      <c r="S71" s="3"/>
    </row>
    <row r="72" spans="1:19" x14ac:dyDescent="0.2">
      <c r="A72" t="s">
        <v>10</v>
      </c>
      <c r="B72" s="17" t="s">
        <v>200</v>
      </c>
      <c r="C72" t="s">
        <v>98</v>
      </c>
      <c r="D72" s="2">
        <v>26.645</v>
      </c>
      <c r="E72">
        <v>245515</v>
      </c>
      <c r="F72">
        <v>201541</v>
      </c>
      <c r="G72" s="3">
        <f t="shared" si="8"/>
        <v>82.089078060403637</v>
      </c>
      <c r="H72" s="3">
        <f t="shared" si="7"/>
        <v>2.0154100000000001</v>
      </c>
      <c r="I72">
        <v>46711</v>
      </c>
      <c r="J72" s="3">
        <v>23.176921817396956</v>
      </c>
      <c r="K72" s="3">
        <v>1.6477036454660428</v>
      </c>
      <c r="L72" s="3">
        <f t="shared" si="9"/>
        <v>0.81755258010332521</v>
      </c>
      <c r="M72" s="3">
        <v>5.7492093792954666</v>
      </c>
      <c r="N72" s="3">
        <f t="shared" si="10"/>
        <v>2.8526252123862967</v>
      </c>
      <c r="O72">
        <v>57127</v>
      </c>
      <c r="P72" s="3">
        <v>28.345100996819504</v>
      </c>
      <c r="Q72" s="3" t="s">
        <v>12</v>
      </c>
      <c r="R72" s="3" t="s">
        <v>12</v>
      </c>
      <c r="S72" s="3"/>
    </row>
    <row r="73" spans="1:19" x14ac:dyDescent="0.2">
      <c r="A73" t="s">
        <v>10</v>
      </c>
      <c r="B73" s="18" t="s">
        <v>201</v>
      </c>
      <c r="C73" t="s">
        <v>99</v>
      </c>
      <c r="D73" s="2">
        <v>25.13</v>
      </c>
      <c r="E73">
        <v>3118852</v>
      </c>
      <c r="F73">
        <v>2832062</v>
      </c>
      <c r="G73" s="3">
        <f t="shared" si="8"/>
        <v>90.804629395687897</v>
      </c>
      <c r="H73" s="3">
        <f t="shared" si="7"/>
        <v>28.320620000000002</v>
      </c>
      <c r="I73">
        <v>2075858</v>
      </c>
      <c r="J73" s="3">
        <v>73.29846592341552</v>
      </c>
      <c r="K73" s="3">
        <v>70.151543975436795</v>
      </c>
      <c r="L73" s="3">
        <f t="shared" si="9"/>
        <v>2.4770483123405063</v>
      </c>
      <c r="M73" s="3">
        <v>95.715284683197581</v>
      </c>
      <c r="N73" s="3">
        <f t="shared" si="10"/>
        <v>3.379703010852078</v>
      </c>
      <c r="O73">
        <v>2106112</v>
      </c>
      <c r="P73" s="3">
        <v>74.366733496653666</v>
      </c>
      <c r="Q73" s="3" t="s">
        <v>12</v>
      </c>
      <c r="R73" s="3" t="s">
        <v>12</v>
      </c>
      <c r="S73" s="3"/>
    </row>
    <row r="74" spans="1:19" x14ac:dyDescent="0.2">
      <c r="A74" t="s">
        <v>10</v>
      </c>
      <c r="B74" s="17" t="s">
        <v>202</v>
      </c>
      <c r="C74" t="s">
        <v>100</v>
      </c>
      <c r="D74" s="2">
        <v>24.425000000000001</v>
      </c>
      <c r="E74">
        <v>2211122</v>
      </c>
      <c r="F74">
        <v>1795612</v>
      </c>
      <c r="G74" s="3">
        <f t="shared" si="8"/>
        <v>81.208182994877717</v>
      </c>
      <c r="H74" s="3">
        <f t="shared" si="7"/>
        <v>17.956119999999999</v>
      </c>
      <c r="I74">
        <v>644215</v>
      </c>
      <c r="J74" s="3">
        <v>35.877182821233092</v>
      </c>
      <c r="K74" s="3">
        <v>20.769178985521464</v>
      </c>
      <c r="L74" s="3">
        <f t="shared" si="9"/>
        <v>1.1566629642440274</v>
      </c>
      <c r="M74" s="3">
        <v>32.946375257981494</v>
      </c>
      <c r="N74" s="3">
        <f t="shared" si="10"/>
        <v>1.834827081684768</v>
      </c>
      <c r="O74">
        <v>779268</v>
      </c>
      <c r="P74" s="3">
        <v>43.398462474075686</v>
      </c>
      <c r="Q74" s="3">
        <f t="shared" si="11"/>
        <v>1846.0038285303538</v>
      </c>
      <c r="R74" s="3">
        <f t="shared" si="12"/>
        <v>1318.5099554393375</v>
      </c>
      <c r="S74" s="3"/>
    </row>
    <row r="75" spans="1:19" x14ac:dyDescent="0.2">
      <c r="A75" t="s">
        <v>10</v>
      </c>
      <c r="B75" s="18" t="s">
        <v>203</v>
      </c>
      <c r="C75" t="s">
        <v>101</v>
      </c>
      <c r="D75" s="2">
        <v>23.38</v>
      </c>
      <c r="E75">
        <v>2069887</v>
      </c>
      <c r="F75">
        <v>1652202</v>
      </c>
      <c r="G75" s="3">
        <f t="shared" si="8"/>
        <v>79.820879110792035</v>
      </c>
      <c r="H75" s="3">
        <f t="shared" si="7"/>
        <v>16.522020000000001</v>
      </c>
      <c r="I75">
        <v>673362</v>
      </c>
      <c r="J75" s="3">
        <v>40.755428210352001</v>
      </c>
      <c r="K75" s="3">
        <v>17.651490644371908</v>
      </c>
      <c r="L75" s="3">
        <f t="shared" si="9"/>
        <v>1.0683615347501036</v>
      </c>
      <c r="M75" s="3">
        <v>69.758534696927725</v>
      </c>
      <c r="N75" s="3">
        <f t="shared" si="10"/>
        <v>4.2221553234367057</v>
      </c>
      <c r="O75">
        <v>884725</v>
      </c>
      <c r="P75" s="3">
        <v>53.548234416857021</v>
      </c>
      <c r="Q75" s="3" t="s">
        <v>12</v>
      </c>
      <c r="R75" s="3" t="s">
        <v>12</v>
      </c>
      <c r="S75" s="3"/>
    </row>
    <row r="76" spans="1:19" x14ac:dyDescent="0.2">
      <c r="A76" t="s">
        <v>10</v>
      </c>
      <c r="B76" s="17" t="s">
        <v>204</v>
      </c>
      <c r="C76" t="s">
        <v>102</v>
      </c>
      <c r="D76" s="2">
        <v>27.765000000000001</v>
      </c>
      <c r="E76">
        <v>682465</v>
      </c>
      <c r="F76">
        <v>570802</v>
      </c>
      <c r="G76" s="3">
        <f t="shared" si="8"/>
        <v>83.638281816649936</v>
      </c>
      <c r="H76" s="3">
        <f t="shared" si="7"/>
        <v>5.7080200000000003</v>
      </c>
      <c r="I76">
        <v>206768</v>
      </c>
      <c r="J76" s="3">
        <v>36.224119747302922</v>
      </c>
      <c r="K76" s="3">
        <v>7.1186635377646974</v>
      </c>
      <c r="L76" s="3">
        <f t="shared" si="9"/>
        <v>1.2471336011024308</v>
      </c>
      <c r="M76" s="3">
        <v>15.534741763091024</v>
      </c>
      <c r="N76" s="3">
        <f t="shared" si="10"/>
        <v>2.7215640034707347</v>
      </c>
      <c r="O76">
        <v>238004</v>
      </c>
      <c r="P76" s="3">
        <v>41.696420124666695</v>
      </c>
      <c r="Q76" s="3">
        <f t="shared" si="11"/>
        <v>3469.7453656314215</v>
      </c>
      <c r="R76" s="3">
        <f t="shared" si="12"/>
        <v>2214.2415422739355</v>
      </c>
      <c r="S76" s="3"/>
    </row>
    <row r="77" spans="1:19" x14ac:dyDescent="0.2">
      <c r="A77" t="s">
        <v>10</v>
      </c>
      <c r="B77" s="18" t="s">
        <v>205</v>
      </c>
      <c r="C77" t="s">
        <v>103</v>
      </c>
      <c r="D77" s="2">
        <v>22.655000000000001</v>
      </c>
      <c r="E77">
        <v>1882529</v>
      </c>
      <c r="F77">
        <v>1472696</v>
      </c>
      <c r="G77" s="3">
        <f t="shared" si="8"/>
        <v>78.229658082292488</v>
      </c>
      <c r="H77" s="3">
        <f t="shared" si="7"/>
        <v>14.72696</v>
      </c>
      <c r="I77">
        <v>399299</v>
      </c>
      <c r="J77" s="3">
        <v>27.113470804565232</v>
      </c>
      <c r="K77" s="3">
        <v>11.616687876681477</v>
      </c>
      <c r="L77" s="3">
        <f t="shared" si="9"/>
        <v>0.78880419833295379</v>
      </c>
      <c r="M77" s="3">
        <v>18.53643114652581</v>
      </c>
      <c r="N77" s="3">
        <f t="shared" si="10"/>
        <v>1.2586732867153716</v>
      </c>
      <c r="O77">
        <v>506727</v>
      </c>
      <c r="P77" s="3">
        <v>34.408119530439414</v>
      </c>
      <c r="Q77" s="3">
        <f t="shared" si="11"/>
        <v>947.61441774125274</v>
      </c>
      <c r="R77" s="3">
        <f t="shared" si="12"/>
        <v>309.64883058016915</v>
      </c>
      <c r="S77" s="3"/>
    </row>
    <row r="78" spans="1:19" x14ac:dyDescent="0.2">
      <c r="A78" t="s">
        <v>10</v>
      </c>
      <c r="B78" s="17" t="s">
        <v>206</v>
      </c>
      <c r="C78" t="s">
        <v>104</v>
      </c>
      <c r="D78" s="2">
        <v>22.055</v>
      </c>
      <c r="E78">
        <v>2806053</v>
      </c>
      <c r="F78">
        <v>2144179</v>
      </c>
      <c r="G78" s="3">
        <f t="shared" si="8"/>
        <v>76.412633688672315</v>
      </c>
      <c r="H78" s="3">
        <f t="shared" si="7"/>
        <v>21.441790000000001</v>
      </c>
      <c r="I78">
        <v>537532</v>
      </c>
      <c r="J78" s="3">
        <v>25.069362212763018</v>
      </c>
      <c r="K78" s="3">
        <v>7.765482315079054</v>
      </c>
      <c r="L78" s="3">
        <f t="shared" si="9"/>
        <v>0.36216576671439527</v>
      </c>
      <c r="M78" s="3">
        <v>18.418620467311676</v>
      </c>
      <c r="N78" s="3">
        <f t="shared" si="10"/>
        <v>0.85900572980668477</v>
      </c>
      <c r="O78">
        <v>884360</v>
      </c>
      <c r="P78" s="3">
        <v>41.244690858365836</v>
      </c>
      <c r="Q78" s="3">
        <f t="shared" si="11"/>
        <v>873.59386283102083</v>
      </c>
      <c r="R78" s="3">
        <f t="shared" si="12"/>
        <v>776.64462974817775</v>
      </c>
      <c r="S78" s="3"/>
    </row>
    <row r="79" spans="1:19" x14ac:dyDescent="0.2">
      <c r="A79" t="s">
        <v>10</v>
      </c>
      <c r="B79" s="18" t="s">
        <v>207</v>
      </c>
      <c r="C79" t="s">
        <v>105</v>
      </c>
      <c r="D79" s="2">
        <v>25.114999999999998</v>
      </c>
      <c r="E79">
        <v>2268782</v>
      </c>
      <c r="F79">
        <v>1747880</v>
      </c>
      <c r="G79" s="3">
        <f t="shared" si="8"/>
        <v>77.040456068498429</v>
      </c>
      <c r="H79" s="3">
        <f t="shared" si="7"/>
        <v>17.4788</v>
      </c>
      <c r="I79">
        <v>240493</v>
      </c>
      <c r="J79" s="3">
        <v>13.759125340412384</v>
      </c>
      <c r="K79" s="3">
        <v>2.3827926250317493</v>
      </c>
      <c r="L79" s="3">
        <f t="shared" si="9"/>
        <v>0.13632472624160408</v>
      </c>
      <c r="M79" s="3">
        <v>7.7203430771509218</v>
      </c>
      <c r="N79" s="3">
        <f t="shared" si="10"/>
        <v>0.44169754657933735</v>
      </c>
      <c r="O79">
        <v>478305</v>
      </c>
      <c r="P79" s="3">
        <v>27.364864864864863</v>
      </c>
      <c r="Q79" s="3">
        <f t="shared" si="11"/>
        <v>2101.3184406632349</v>
      </c>
      <c r="R79" s="3">
        <f t="shared" si="12"/>
        <v>1081.5977269325908</v>
      </c>
      <c r="S79" s="3"/>
    </row>
    <row r="80" spans="1:19" x14ac:dyDescent="0.2">
      <c r="A80" t="s">
        <v>10</v>
      </c>
      <c r="B80" s="17" t="s">
        <v>208</v>
      </c>
      <c r="C80" t="s">
        <v>106</v>
      </c>
      <c r="D80" s="2">
        <v>23.68</v>
      </c>
      <c r="E80">
        <v>969515</v>
      </c>
      <c r="F80">
        <v>750980</v>
      </c>
      <c r="G80" s="3">
        <f t="shared" si="8"/>
        <v>77.459348230816445</v>
      </c>
      <c r="H80" s="3">
        <f t="shared" si="7"/>
        <v>7.5098000000000003</v>
      </c>
      <c r="I80">
        <v>117219</v>
      </c>
      <c r="J80" s="3">
        <v>15.608804495459266</v>
      </c>
      <c r="K80" s="3">
        <v>2.8517296640099064</v>
      </c>
      <c r="L80" s="3">
        <f t="shared" si="9"/>
        <v>0.37973443553888336</v>
      </c>
      <c r="M80" s="3">
        <v>7.345414180669863</v>
      </c>
      <c r="N80" s="3">
        <f t="shared" si="10"/>
        <v>0.97811049304506947</v>
      </c>
      <c r="O80">
        <v>186173</v>
      </c>
      <c r="P80" s="3">
        <v>24.790673519933954</v>
      </c>
      <c r="Q80" s="3">
        <f t="shared" si="11"/>
        <v>1598.8815270511739</v>
      </c>
      <c r="R80" s="3">
        <f t="shared" si="12"/>
        <v>684.52814635984794</v>
      </c>
      <c r="S80" s="3"/>
    </row>
    <row r="81" spans="1:19" x14ac:dyDescent="0.2">
      <c r="A81" t="s">
        <v>10</v>
      </c>
      <c r="B81" s="18" t="s">
        <v>209</v>
      </c>
      <c r="C81" t="s">
        <v>107</v>
      </c>
      <c r="D81" s="2">
        <v>20.13</v>
      </c>
      <c r="E81">
        <v>589082</v>
      </c>
      <c r="F81">
        <v>518168</v>
      </c>
      <c r="G81" s="3">
        <f t="shared" si="8"/>
        <v>87.961947572663902</v>
      </c>
      <c r="H81" s="3">
        <f t="shared" si="7"/>
        <v>5.1816800000000001</v>
      </c>
      <c r="I81">
        <v>338038</v>
      </c>
      <c r="J81" s="3">
        <v>65.237143165923015</v>
      </c>
      <c r="K81" s="3">
        <v>12.467543196244177</v>
      </c>
      <c r="L81" s="3">
        <f t="shared" si="9"/>
        <v>2.4060812702143277</v>
      </c>
      <c r="M81" s="3">
        <v>18.794327679436563</v>
      </c>
      <c r="N81" s="3">
        <f t="shared" si="10"/>
        <v>3.6270722390106225</v>
      </c>
      <c r="O81">
        <v>339476</v>
      </c>
      <c r="P81" s="3">
        <v>65.514659338284105</v>
      </c>
      <c r="Q81" s="3" t="s">
        <v>12</v>
      </c>
      <c r="R81" s="3" t="s">
        <v>12</v>
      </c>
      <c r="S81" s="3"/>
    </row>
    <row r="82" spans="1:19" x14ac:dyDescent="0.2">
      <c r="A82" t="s">
        <v>10</v>
      </c>
      <c r="B82" s="17" t="s">
        <v>210</v>
      </c>
      <c r="C82" t="s">
        <v>108</v>
      </c>
      <c r="D82" s="2">
        <v>26.03</v>
      </c>
      <c r="E82">
        <v>5931233</v>
      </c>
      <c r="F82">
        <v>4409574</v>
      </c>
      <c r="G82" s="3">
        <f t="shared" si="8"/>
        <v>74.344980209005442</v>
      </c>
      <c r="H82" s="3">
        <f t="shared" si="7"/>
        <v>44.095739999999999</v>
      </c>
      <c r="I82">
        <v>613764</v>
      </c>
      <c r="J82" s="3">
        <v>13.918895566782641</v>
      </c>
      <c r="K82" s="3">
        <v>5.7050910503238068</v>
      </c>
      <c r="L82" s="3">
        <f t="shared" si="9"/>
        <v>0.12937964189565265</v>
      </c>
      <c r="M82" s="3">
        <v>16.491675366079665</v>
      </c>
      <c r="N82" s="3">
        <f t="shared" si="10"/>
        <v>0.37399702025818515</v>
      </c>
      <c r="O82">
        <v>1209993</v>
      </c>
      <c r="P82" s="3">
        <v>27.440133672776557</v>
      </c>
      <c r="Q82" s="3">
        <f t="shared" si="11"/>
        <v>1160.5405676159075</v>
      </c>
      <c r="R82" s="3">
        <f t="shared" si="12"/>
        <v>604.39059152517154</v>
      </c>
      <c r="S82" s="3"/>
    </row>
    <row r="83" spans="1:19" x14ac:dyDescent="0.2">
      <c r="A83" t="s">
        <v>10</v>
      </c>
      <c r="B83" s="18" t="s">
        <v>211</v>
      </c>
      <c r="C83" t="s">
        <v>109</v>
      </c>
      <c r="D83" s="2">
        <v>25.565000000000001</v>
      </c>
      <c r="E83">
        <v>875170</v>
      </c>
      <c r="F83">
        <v>769372</v>
      </c>
      <c r="G83" s="3">
        <f t="shared" si="8"/>
        <v>87.911148691111435</v>
      </c>
      <c r="H83" s="3">
        <f t="shared" si="7"/>
        <v>7.6937199999999999</v>
      </c>
      <c r="I83">
        <v>315512</v>
      </c>
      <c r="J83" s="3">
        <v>41.009030741955776</v>
      </c>
      <c r="K83" s="3">
        <v>10.539851679347548</v>
      </c>
      <c r="L83" s="3">
        <f t="shared" si="9"/>
        <v>1.3699291993141871</v>
      </c>
      <c r="M83" s="3">
        <v>16.552383986298135</v>
      </c>
      <c r="N83" s="3">
        <f t="shared" si="10"/>
        <v>2.1514149184397322</v>
      </c>
      <c r="O83">
        <v>331264</v>
      </c>
      <c r="P83" s="3">
        <v>43.056414842234965</v>
      </c>
      <c r="Q83" s="3">
        <f t="shared" si="11"/>
        <v>3308.5789714046264</v>
      </c>
      <c r="R83" s="3">
        <f t="shared" si="12"/>
        <v>1289.9512948083425</v>
      </c>
      <c r="S83" s="3"/>
    </row>
    <row r="84" spans="1:19" x14ac:dyDescent="0.2">
      <c r="A84" t="s">
        <v>10</v>
      </c>
      <c r="B84" s="17" t="s">
        <v>212</v>
      </c>
      <c r="C84" t="s">
        <v>110</v>
      </c>
      <c r="D84" s="2">
        <v>18.905000000000001</v>
      </c>
      <c r="E84">
        <v>2990971</v>
      </c>
      <c r="F84">
        <v>2506569</v>
      </c>
      <c r="G84" s="3">
        <f t="shared" si="8"/>
        <v>83.804523681439903</v>
      </c>
      <c r="H84" s="3">
        <f t="shared" si="7"/>
        <v>25.06569</v>
      </c>
      <c r="I84">
        <v>1237990</v>
      </c>
      <c r="J84" s="3">
        <v>49.389823300296143</v>
      </c>
      <c r="K84" s="3">
        <v>41.371213809555812</v>
      </c>
      <c r="L84" s="3">
        <f t="shared" si="9"/>
        <v>1.6505116679235965</v>
      </c>
      <c r="M84" s="3">
        <v>45.700304847601956</v>
      </c>
      <c r="N84" s="3">
        <f t="shared" si="10"/>
        <v>1.8232214970983027</v>
      </c>
      <c r="O84">
        <v>1327644</v>
      </c>
      <c r="P84" s="3">
        <v>52.966585001250706</v>
      </c>
      <c r="Q84" s="3">
        <f t="shared" si="11"/>
        <v>758.50520771496667</v>
      </c>
      <c r="R84" s="3">
        <f t="shared" si="12"/>
        <v>375.05564505194548</v>
      </c>
      <c r="S84" s="3"/>
    </row>
    <row r="85" spans="1:19" x14ac:dyDescent="0.2">
      <c r="A85" t="s">
        <v>10</v>
      </c>
      <c r="B85" s="18" t="s">
        <v>213</v>
      </c>
      <c r="C85" t="s">
        <v>111</v>
      </c>
      <c r="D85" s="2">
        <v>20.11</v>
      </c>
      <c r="E85">
        <v>843556</v>
      </c>
      <c r="F85">
        <v>760999</v>
      </c>
      <c r="G85" s="3">
        <f t="shared" si="8"/>
        <v>90.213216431392823</v>
      </c>
      <c r="H85" s="3">
        <f t="shared" si="7"/>
        <v>7.6099899999999998</v>
      </c>
      <c r="I85">
        <v>359270</v>
      </c>
      <c r="J85" s="3">
        <v>47.210311708688188</v>
      </c>
      <c r="K85" s="3">
        <v>12.396303855742813</v>
      </c>
      <c r="L85" s="3">
        <f t="shared" si="9"/>
        <v>1.6289513988510909</v>
      </c>
      <c r="M85" s="3">
        <v>58.170346546684748</v>
      </c>
      <c r="N85" s="3">
        <f t="shared" si="10"/>
        <v>7.6439452018576564</v>
      </c>
      <c r="O85">
        <v>398712</v>
      </c>
      <c r="P85" s="3">
        <v>52.3932357335555</v>
      </c>
      <c r="Q85" s="3" t="s">
        <v>12</v>
      </c>
      <c r="R85" s="3" t="s">
        <v>12</v>
      </c>
      <c r="S85" s="3"/>
    </row>
    <row r="86" spans="1:19" x14ac:dyDescent="0.2">
      <c r="A86" t="s">
        <v>10</v>
      </c>
      <c r="B86" s="17" t="s">
        <v>214</v>
      </c>
      <c r="C86" t="s">
        <v>112</v>
      </c>
      <c r="D86" s="2">
        <v>22.09</v>
      </c>
      <c r="E86">
        <v>4236060</v>
      </c>
      <c r="F86">
        <v>3716057</v>
      </c>
      <c r="G86" s="3">
        <f t="shared" si="8"/>
        <v>87.724371231757814</v>
      </c>
      <c r="H86" s="3">
        <f t="shared" si="7"/>
        <v>37.16057</v>
      </c>
      <c r="I86">
        <v>2373913</v>
      </c>
      <c r="J86" s="3">
        <v>63.882577689201213</v>
      </c>
      <c r="K86" s="3">
        <v>81.209487382681246</v>
      </c>
      <c r="L86" s="3">
        <f t="shared" si="9"/>
        <v>2.1853671077349257</v>
      </c>
      <c r="M86" s="3">
        <v>60.487962252349007</v>
      </c>
      <c r="N86" s="3">
        <f t="shared" si="10"/>
        <v>1.6277458137038534</v>
      </c>
      <c r="O86">
        <v>2398189</v>
      </c>
      <c r="P86" s="3">
        <v>64.535850768704577</v>
      </c>
      <c r="Q86" s="3">
        <f t="shared" si="11"/>
        <v>1076.9068588738676</v>
      </c>
      <c r="R86" s="3">
        <f t="shared" si="12"/>
        <v>594.58163995076552</v>
      </c>
      <c r="S86" s="3"/>
    </row>
    <row r="87" spans="1:19" x14ac:dyDescent="0.2">
      <c r="A87" t="s">
        <v>10</v>
      </c>
      <c r="B87" s="18" t="s">
        <v>215</v>
      </c>
      <c r="C87" t="s">
        <v>113</v>
      </c>
      <c r="D87" s="2">
        <v>23.45</v>
      </c>
      <c r="E87">
        <v>1012035</v>
      </c>
      <c r="F87">
        <v>849096</v>
      </c>
      <c r="G87" s="3">
        <f t="shared" si="8"/>
        <v>83.899865123241781</v>
      </c>
      <c r="H87" s="3">
        <f t="shared" si="7"/>
        <v>8.4909599999999994</v>
      </c>
      <c r="I87">
        <v>155951</v>
      </c>
      <c r="J87" s="3">
        <v>18.366710006877902</v>
      </c>
      <c r="K87" s="3">
        <v>5.1761642916894637</v>
      </c>
      <c r="L87" s="3">
        <f t="shared" si="9"/>
        <v>0.60960884183760899</v>
      </c>
      <c r="M87" s="3">
        <v>12.831180157818295</v>
      </c>
      <c r="N87" s="3">
        <f t="shared" si="10"/>
        <v>1.5111577675337413</v>
      </c>
      <c r="O87">
        <v>215680</v>
      </c>
      <c r="P87" s="3">
        <v>25.401132498563179</v>
      </c>
      <c r="Q87" s="3">
        <f t="shared" si="11"/>
        <v>5097.4467030804717</v>
      </c>
      <c r="R87" s="3">
        <f t="shared" si="12"/>
        <v>1270.1595078482947</v>
      </c>
      <c r="S87" s="3"/>
    </row>
    <row r="88" spans="1:19" x14ac:dyDescent="0.2">
      <c r="A88" t="s">
        <v>10</v>
      </c>
      <c r="B88" s="17" t="s">
        <v>216</v>
      </c>
      <c r="C88" t="s">
        <v>114</v>
      </c>
      <c r="D88" s="2">
        <v>23.92</v>
      </c>
      <c r="E88">
        <v>3439679</v>
      </c>
      <c r="F88">
        <v>3148287</v>
      </c>
      <c r="G88" s="3">
        <f t="shared" si="8"/>
        <v>91.528511817527161</v>
      </c>
      <c r="H88" s="3">
        <f t="shared" si="7"/>
        <v>31.482869999999998</v>
      </c>
      <c r="I88">
        <v>1919966</v>
      </c>
      <c r="J88" s="3">
        <v>60.984465520456041</v>
      </c>
      <c r="K88" s="3">
        <v>69.149246738446365</v>
      </c>
      <c r="L88" s="3">
        <f t="shared" si="9"/>
        <v>2.1964086100932465</v>
      </c>
      <c r="M88" s="3">
        <v>87.763452994065176</v>
      </c>
      <c r="N88" s="3">
        <f t="shared" si="10"/>
        <v>2.7876573194904144</v>
      </c>
      <c r="O88">
        <v>1918165</v>
      </c>
      <c r="P88" s="3">
        <v>60.927259808270342</v>
      </c>
      <c r="Q88" s="3" t="s">
        <v>12</v>
      </c>
      <c r="R88" s="3" t="s">
        <v>12</v>
      </c>
      <c r="S88" s="3"/>
    </row>
    <row r="89" spans="1:19" x14ac:dyDescent="0.2">
      <c r="A89" t="s">
        <v>10</v>
      </c>
      <c r="B89" s="18" t="s">
        <v>217</v>
      </c>
      <c r="C89" t="s">
        <v>115</v>
      </c>
      <c r="D89" s="2">
        <v>26.475000000000001</v>
      </c>
      <c r="E89">
        <v>2052065</v>
      </c>
      <c r="F89">
        <v>1760063</v>
      </c>
      <c r="G89" s="3">
        <f t="shared" si="8"/>
        <v>85.770333785723167</v>
      </c>
      <c r="H89" s="3">
        <f t="shared" si="7"/>
        <v>17.600629999999999</v>
      </c>
      <c r="I89">
        <v>741193</v>
      </c>
      <c r="J89" s="3">
        <v>42.111731227802643</v>
      </c>
      <c r="K89" s="3">
        <v>20.908354538780564</v>
      </c>
      <c r="L89" s="3">
        <f t="shared" si="9"/>
        <v>1.1879321671315495</v>
      </c>
      <c r="M89" s="3">
        <v>73.313420145856355</v>
      </c>
      <c r="N89" s="3">
        <f t="shared" si="10"/>
        <v>4.1653861336700082</v>
      </c>
      <c r="O89">
        <v>937762</v>
      </c>
      <c r="P89" s="3">
        <v>53.280024635481794</v>
      </c>
      <c r="Q89" s="3" t="s">
        <v>12</v>
      </c>
      <c r="R89" s="3" t="s">
        <v>12</v>
      </c>
      <c r="S89" s="3"/>
    </row>
    <row r="90" spans="1:19" x14ac:dyDescent="0.2">
      <c r="A90" t="s">
        <v>10</v>
      </c>
      <c r="B90" s="17" t="s">
        <v>218</v>
      </c>
      <c r="C90" t="s">
        <v>116</v>
      </c>
      <c r="D90" s="2">
        <v>29.71</v>
      </c>
      <c r="E90">
        <v>677699</v>
      </c>
      <c r="F90">
        <v>584221</v>
      </c>
      <c r="G90" s="3">
        <f t="shared" si="8"/>
        <v>86.20656072976351</v>
      </c>
      <c r="H90" s="3">
        <f t="shared" si="7"/>
        <v>5.8422099999999997</v>
      </c>
      <c r="I90">
        <v>186831</v>
      </c>
      <c r="J90" s="3">
        <v>31.979507754770882</v>
      </c>
      <c r="K90" s="3">
        <v>6.2191801529949311</v>
      </c>
      <c r="L90" s="3">
        <f t="shared" si="9"/>
        <v>1.0645252657804036</v>
      </c>
      <c r="M90" s="3">
        <v>11.39069329617004</v>
      </c>
      <c r="N90" s="3">
        <f t="shared" si="10"/>
        <v>1.9497233574572022</v>
      </c>
      <c r="O90">
        <v>226273</v>
      </c>
      <c r="P90" s="3">
        <v>38.730720052856711</v>
      </c>
      <c r="Q90" s="3">
        <f t="shared" si="11"/>
        <v>3491.5863530160327</v>
      </c>
      <c r="R90" s="3">
        <f t="shared" si="12"/>
        <v>1437.1078333594692</v>
      </c>
      <c r="S90" s="3"/>
    </row>
    <row r="91" spans="1:19" x14ac:dyDescent="0.2">
      <c r="A91" t="s">
        <v>10</v>
      </c>
      <c r="B91" s="18" t="s">
        <v>219</v>
      </c>
      <c r="C91" t="s">
        <v>117</v>
      </c>
      <c r="D91" s="2">
        <v>29.07</v>
      </c>
      <c r="E91">
        <v>661445</v>
      </c>
      <c r="F91">
        <v>545267</v>
      </c>
      <c r="G91" s="3">
        <f t="shared" si="8"/>
        <v>82.435727838293431</v>
      </c>
      <c r="H91" s="3">
        <f t="shared" si="7"/>
        <v>5.4526700000000003</v>
      </c>
      <c r="I91">
        <v>107858</v>
      </c>
      <c r="J91" s="3">
        <v>19.780767954048201</v>
      </c>
      <c r="K91" s="3">
        <v>3.2890859428192325</v>
      </c>
      <c r="L91" s="3">
        <f t="shared" si="9"/>
        <v>0.60320649201569732</v>
      </c>
      <c r="M91" s="3">
        <v>10.647675911119862</v>
      </c>
      <c r="N91" s="3">
        <f t="shared" si="10"/>
        <v>1.9527453359766611</v>
      </c>
      <c r="O91">
        <v>150020</v>
      </c>
      <c r="P91" s="3">
        <v>27.513126596694832</v>
      </c>
      <c r="Q91" s="3">
        <f t="shared" si="11"/>
        <v>3246.824731578728</v>
      </c>
      <c r="R91" s="3">
        <f t="shared" si="12"/>
        <v>1800.6542089448792</v>
      </c>
      <c r="S91" s="3"/>
    </row>
    <row r="92" spans="1:19" x14ac:dyDescent="0.2">
      <c r="A92" t="s">
        <v>10</v>
      </c>
      <c r="B92" s="17" t="s">
        <v>220</v>
      </c>
      <c r="C92" t="s">
        <v>118</v>
      </c>
      <c r="D92" s="2">
        <v>22.035</v>
      </c>
      <c r="E92">
        <v>3446694</v>
      </c>
      <c r="F92">
        <v>2716524</v>
      </c>
      <c r="G92" s="3">
        <f t="shared" si="8"/>
        <v>78.815351754463848</v>
      </c>
      <c r="H92" s="3">
        <f t="shared" si="7"/>
        <v>27.165240000000001</v>
      </c>
      <c r="I92">
        <v>792868</v>
      </c>
      <c r="J92" s="3">
        <v>29.186857911065761</v>
      </c>
      <c r="K92" s="3">
        <v>15.92708212863409</v>
      </c>
      <c r="L92" s="3">
        <f t="shared" si="9"/>
        <v>0.5863037517295665</v>
      </c>
      <c r="M92" s="3">
        <v>64.752726379408259</v>
      </c>
      <c r="N92" s="3">
        <f t="shared" si="10"/>
        <v>2.3836611191142891</v>
      </c>
      <c r="O92">
        <v>1258498</v>
      </c>
      <c r="P92" s="3">
        <v>46.327512659560526</v>
      </c>
      <c r="Q92" s="3" t="s">
        <v>12</v>
      </c>
      <c r="R92" s="3" t="s">
        <v>12</v>
      </c>
      <c r="S92" s="3"/>
    </row>
    <row r="93" spans="1:19" x14ac:dyDescent="0.2">
      <c r="A93" t="s">
        <v>10</v>
      </c>
      <c r="B93" s="18" t="s">
        <v>221</v>
      </c>
      <c r="C93" t="s">
        <v>119</v>
      </c>
      <c r="D93" s="2">
        <v>23.93</v>
      </c>
      <c r="E93">
        <v>4830703</v>
      </c>
      <c r="F93">
        <v>3543282</v>
      </c>
      <c r="G93" s="3">
        <f t="shared" si="8"/>
        <v>73.349199899062313</v>
      </c>
      <c r="H93" s="3">
        <f t="shared" si="7"/>
        <v>35.43282</v>
      </c>
      <c r="I93">
        <v>171716</v>
      </c>
      <c r="J93" s="3">
        <v>4.8462414225003823</v>
      </c>
      <c r="K93" s="3">
        <v>4.3824503853923087</v>
      </c>
      <c r="L93" s="3">
        <f t="shared" si="9"/>
        <v>0.12368336433262463</v>
      </c>
      <c r="M93" s="3">
        <v>15.16618190025874</v>
      </c>
      <c r="N93" s="3">
        <f t="shared" si="10"/>
        <v>0.42802638627856154</v>
      </c>
      <c r="O93">
        <v>276458</v>
      </c>
      <c r="P93" s="3">
        <v>7.8023143514967197</v>
      </c>
      <c r="Q93" s="3">
        <f t="shared" si="11"/>
        <v>1280.0862093392511</v>
      </c>
      <c r="R93" s="3">
        <f t="shared" si="12"/>
        <v>52.843674697642804</v>
      </c>
      <c r="S93" s="3"/>
    </row>
    <row r="94" spans="1:19" x14ac:dyDescent="0.2">
      <c r="A94" t="s">
        <v>10</v>
      </c>
      <c r="B94" s="17" t="s">
        <v>222</v>
      </c>
      <c r="C94" t="s">
        <v>120</v>
      </c>
      <c r="D94" s="2">
        <v>22.504999999999999</v>
      </c>
      <c r="E94">
        <v>1307947</v>
      </c>
      <c r="F94">
        <v>1190885</v>
      </c>
      <c r="G94" s="3">
        <f t="shared" si="8"/>
        <v>91.049943155189013</v>
      </c>
      <c r="H94" s="3">
        <f t="shared" si="7"/>
        <v>11.908849999999999</v>
      </c>
      <c r="I94">
        <v>863231</v>
      </c>
      <c r="J94" s="3">
        <v>72.48651213173396</v>
      </c>
      <c r="K94" s="3">
        <v>29.747095539779988</v>
      </c>
      <c r="L94" s="3">
        <f t="shared" si="9"/>
        <v>2.4978982470834707</v>
      </c>
      <c r="M94" s="3">
        <v>81.644116158457621</v>
      </c>
      <c r="N94" s="3">
        <f t="shared" si="10"/>
        <v>6.855751492248003</v>
      </c>
      <c r="O94">
        <v>859064</v>
      </c>
      <c r="P94" s="3">
        <v>72.13660429008678</v>
      </c>
      <c r="Q94" s="3" t="s">
        <v>12</v>
      </c>
      <c r="R94" s="3" t="s">
        <v>12</v>
      </c>
      <c r="S94" s="3"/>
    </row>
    <row r="95" spans="1:19" x14ac:dyDescent="0.2">
      <c r="A95" t="s">
        <v>10</v>
      </c>
      <c r="B95" s="18" t="s">
        <v>223</v>
      </c>
      <c r="C95" t="s">
        <v>121</v>
      </c>
      <c r="D95" s="2">
        <v>25.84</v>
      </c>
      <c r="E95">
        <v>1656710</v>
      </c>
      <c r="F95">
        <v>1352687</v>
      </c>
      <c r="G95" s="3">
        <f t="shared" si="8"/>
        <v>81.648991072668125</v>
      </c>
      <c r="H95" s="3">
        <f t="shared" si="7"/>
        <v>13.526870000000001</v>
      </c>
      <c r="I95">
        <v>268707</v>
      </c>
      <c r="J95" s="3">
        <v>19.864684143486262</v>
      </c>
      <c r="K95" s="3">
        <v>8.6523509572131392</v>
      </c>
      <c r="L95" s="3">
        <f t="shared" si="9"/>
        <v>0.63964176170933396</v>
      </c>
      <c r="M95" s="3">
        <v>17.571824009020567</v>
      </c>
      <c r="N95" s="3">
        <f t="shared" si="10"/>
        <v>1.2990310403678431</v>
      </c>
      <c r="O95">
        <v>311655</v>
      </c>
      <c r="P95" s="3">
        <v>23.039698023267764</v>
      </c>
      <c r="Q95" s="3">
        <f t="shared" si="11"/>
        <v>2487.2182855564392</v>
      </c>
      <c r="R95" s="3">
        <f t="shared" si="12"/>
        <v>593.78643379867822</v>
      </c>
      <c r="S95" s="3"/>
    </row>
    <row r="96" spans="1:19" x14ac:dyDescent="0.2">
      <c r="A96" t="s">
        <v>10</v>
      </c>
      <c r="B96" s="17" t="s">
        <v>224</v>
      </c>
      <c r="C96" t="s">
        <v>122</v>
      </c>
      <c r="D96" s="2">
        <v>25.16</v>
      </c>
      <c r="E96">
        <v>1784152</v>
      </c>
      <c r="F96">
        <v>1540639</v>
      </c>
      <c r="G96" s="3">
        <f t="shared" si="8"/>
        <v>86.351331052511227</v>
      </c>
      <c r="H96" s="3">
        <f t="shared" si="7"/>
        <v>15.40639</v>
      </c>
      <c r="I96">
        <v>536321</v>
      </c>
      <c r="J96" s="3">
        <v>34.811594409852013</v>
      </c>
      <c r="K96" s="3">
        <v>18.735340013766322</v>
      </c>
      <c r="L96" s="3">
        <f t="shared" si="9"/>
        <v>1.2160759278303563</v>
      </c>
      <c r="M96" s="3">
        <v>22.860928258700717</v>
      </c>
      <c r="N96" s="3">
        <f t="shared" si="10"/>
        <v>1.4838601553446795</v>
      </c>
      <c r="O96">
        <v>536767</v>
      </c>
      <c r="P96" s="3">
        <v>34.840543436846659</v>
      </c>
      <c r="Q96" s="3">
        <f t="shared" si="11"/>
        <v>4710.1432036509423</v>
      </c>
      <c r="R96" s="3">
        <f t="shared" si="12"/>
        <v>897.60268687264841</v>
      </c>
      <c r="S96" s="3"/>
    </row>
    <row r="97" spans="1:19" x14ac:dyDescent="0.2">
      <c r="A97" t="s">
        <v>10</v>
      </c>
      <c r="B97" s="18" t="s">
        <v>225</v>
      </c>
      <c r="C97" t="s">
        <v>123</v>
      </c>
      <c r="D97" s="2">
        <v>24.88</v>
      </c>
      <c r="E97">
        <v>709519</v>
      </c>
      <c r="F97">
        <v>604727</v>
      </c>
      <c r="G97" s="3">
        <f t="shared" si="8"/>
        <v>85.230557603108579</v>
      </c>
      <c r="H97" s="3">
        <f t="shared" si="7"/>
        <v>6.0472700000000001</v>
      </c>
      <c r="I97">
        <v>29621</v>
      </c>
      <c r="J97" s="3">
        <v>4.8982433395565277</v>
      </c>
      <c r="K97" s="3">
        <v>0.83501221133396397</v>
      </c>
      <c r="L97" s="3">
        <f t="shared" si="9"/>
        <v>0.13808085488724067</v>
      </c>
      <c r="M97" s="3">
        <v>4.9429072588676739</v>
      </c>
      <c r="N97" s="3">
        <f t="shared" si="10"/>
        <v>0.81737829778853499</v>
      </c>
      <c r="O97">
        <v>84551</v>
      </c>
      <c r="P97" s="3">
        <v>13.981680989934301</v>
      </c>
      <c r="Q97" s="3">
        <f t="shared" si="11"/>
        <v>4235.0940370507515</v>
      </c>
      <c r="R97" s="3">
        <f t="shared" si="12"/>
        <v>577.06486646555061</v>
      </c>
      <c r="S97" s="3"/>
    </row>
    <row r="98" spans="1:19" x14ac:dyDescent="0.2">
      <c r="A98" t="s">
        <v>10</v>
      </c>
      <c r="B98" s="18" t="s">
        <v>226</v>
      </c>
      <c r="C98" t="s">
        <v>124</v>
      </c>
      <c r="D98" s="2">
        <v>37.81</v>
      </c>
      <c r="E98">
        <v>317391</v>
      </c>
      <c r="F98">
        <v>270597</v>
      </c>
      <c r="G98" s="3">
        <f t="shared" si="8"/>
        <v>85.256670794067887</v>
      </c>
      <c r="H98" s="3">
        <f t="shared" si="7"/>
        <v>2.7059700000000002</v>
      </c>
      <c r="I98">
        <v>5072</v>
      </c>
      <c r="J98" s="3">
        <v>1.8743740691877588</v>
      </c>
      <c r="K98" s="3">
        <v>0.18765990412685976</v>
      </c>
      <c r="L98" s="3">
        <f t="shared" si="9"/>
        <v>6.9350326916728475E-2</v>
      </c>
      <c r="M98" s="3">
        <v>2.0017182140001881</v>
      </c>
      <c r="N98" s="3">
        <f t="shared" si="10"/>
        <v>0.73974146572215804</v>
      </c>
      <c r="O98">
        <v>7380</v>
      </c>
      <c r="P98" s="3">
        <v>2.7273029634474883</v>
      </c>
      <c r="Q98" s="3">
        <f t="shared" si="11"/>
        <v>2533.0372665528116</v>
      </c>
      <c r="R98" s="3">
        <f t="shared" si="12"/>
        <v>113.33001276773997</v>
      </c>
      <c r="S98" s="3"/>
    </row>
    <row r="99" spans="1:19" x14ac:dyDescent="0.2">
      <c r="A99" t="s">
        <v>10</v>
      </c>
      <c r="B99" s="18" t="s">
        <v>227</v>
      </c>
      <c r="C99" t="s">
        <v>125</v>
      </c>
      <c r="D99" s="2">
        <v>25.574999999999999</v>
      </c>
      <c r="E99">
        <v>2763502</v>
      </c>
      <c r="F99">
        <v>2433411</v>
      </c>
      <c r="G99" s="3">
        <f t="shared" si="8"/>
        <v>88.055337032504411</v>
      </c>
      <c r="H99" s="3">
        <f t="shared" si="7"/>
        <v>24.334109999999999</v>
      </c>
      <c r="I99">
        <v>1859182</v>
      </c>
      <c r="J99" s="3">
        <v>76.402301132032363</v>
      </c>
      <c r="K99" s="3">
        <v>65.76347305487684</v>
      </c>
      <c r="L99" s="3">
        <f t="shared" si="9"/>
        <v>2.702522223121242</v>
      </c>
      <c r="M99" s="3">
        <v>50.219972829110496</v>
      </c>
      <c r="N99" s="3">
        <f t="shared" si="10"/>
        <v>2.0637686288551542</v>
      </c>
      <c r="O99">
        <v>1862957</v>
      </c>
      <c r="P99" s="3">
        <v>76.557433166859184</v>
      </c>
      <c r="Q99" s="3">
        <f t="shared" si="11"/>
        <v>618.81297175986708</v>
      </c>
      <c r="R99" s="3">
        <f t="shared" si="12"/>
        <v>411.55742953887767</v>
      </c>
      <c r="S99" s="3"/>
    </row>
    <row r="100" spans="1:19" x14ac:dyDescent="0.2">
      <c r="A100" t="s">
        <v>10</v>
      </c>
      <c r="B100" s="17" t="s">
        <v>228</v>
      </c>
      <c r="C100" t="s">
        <v>126</v>
      </c>
      <c r="D100" s="2">
        <v>27.59</v>
      </c>
      <c r="E100">
        <v>1059424</v>
      </c>
      <c r="F100">
        <v>933403</v>
      </c>
      <c r="G100" s="3">
        <f t="shared" si="8"/>
        <v>88.104762587972331</v>
      </c>
      <c r="H100" s="3">
        <f t="shared" si="7"/>
        <v>9.3340300000000003</v>
      </c>
      <c r="I100">
        <v>548781</v>
      </c>
      <c r="J100" s="3">
        <v>58.793575765237527</v>
      </c>
      <c r="K100" s="3">
        <v>18.999939269455396</v>
      </c>
      <c r="L100" s="3">
        <f t="shared" si="9"/>
        <v>2.0355558391665118</v>
      </c>
      <c r="M100" s="3">
        <v>21.694342730526404</v>
      </c>
      <c r="N100" s="3">
        <f t="shared" si="10"/>
        <v>2.3242203775353629</v>
      </c>
      <c r="O100">
        <v>549041</v>
      </c>
      <c r="P100" s="3">
        <v>58.821430828913122</v>
      </c>
      <c r="Q100" s="3">
        <f t="shared" si="11"/>
        <v>2435.6917658263292</v>
      </c>
      <c r="R100" s="3">
        <f t="shared" si="12"/>
        <v>1259.0599128609847</v>
      </c>
      <c r="S100" s="3"/>
    </row>
    <row r="101" spans="1:19" x14ac:dyDescent="0.2">
      <c r="A101" t="s">
        <v>10</v>
      </c>
      <c r="B101" s="17" t="s">
        <v>139</v>
      </c>
      <c r="C101" t="s">
        <v>127</v>
      </c>
      <c r="D101" s="2">
        <v>28.995000000000001</v>
      </c>
      <c r="E101">
        <v>1331962</v>
      </c>
      <c r="F101">
        <v>1079788</v>
      </c>
      <c r="G101" s="3">
        <f t="shared" si="8"/>
        <v>81.067477901021206</v>
      </c>
      <c r="H101" s="3">
        <f t="shared" si="7"/>
        <v>10.797879999999999</v>
      </c>
      <c r="I101">
        <v>146536</v>
      </c>
      <c r="J101" s="3">
        <v>13.570812048290962</v>
      </c>
      <c r="K101" s="3">
        <v>4.6763103629000833</v>
      </c>
      <c r="L101" s="3">
        <f t="shared" si="9"/>
        <v>0.43307671162303002</v>
      </c>
      <c r="M101" s="3">
        <v>35.254081141927173</v>
      </c>
      <c r="N101" s="3">
        <f t="shared" si="10"/>
        <v>3.2649076616824022</v>
      </c>
      <c r="O101">
        <v>445423</v>
      </c>
      <c r="P101" s="3">
        <v>41.250967782564722</v>
      </c>
      <c r="Q101" s="3">
        <f t="shared" si="11"/>
        <v>1106.3049560830977</v>
      </c>
      <c r="R101" s="3">
        <f t="shared" si="12"/>
        <v>1140.8181800990421</v>
      </c>
      <c r="S101" s="3"/>
    </row>
    <row r="102" spans="1:19" x14ac:dyDescent="0.2">
      <c r="A102" t="s">
        <v>11</v>
      </c>
      <c r="B102" s="17" t="s">
        <v>129</v>
      </c>
      <c r="C102" t="s">
        <v>28</v>
      </c>
      <c r="D102" s="2">
        <v>24.524999999999999</v>
      </c>
      <c r="E102" t="s">
        <v>12</v>
      </c>
      <c r="F102" t="s">
        <v>12</v>
      </c>
      <c r="G102" t="s">
        <v>12</v>
      </c>
      <c r="H102" t="s">
        <v>12</v>
      </c>
      <c r="I102">
        <v>0</v>
      </c>
      <c r="J102" s="3">
        <v>0</v>
      </c>
      <c r="K102" t="s">
        <v>12</v>
      </c>
      <c r="L102" t="s">
        <v>12</v>
      </c>
      <c r="M102" t="s">
        <v>12</v>
      </c>
      <c r="N102" t="s">
        <v>12</v>
      </c>
      <c r="O102" t="s">
        <v>12</v>
      </c>
      <c r="P102" s="3" t="s">
        <v>12</v>
      </c>
      <c r="Q102" t="s">
        <v>12</v>
      </c>
      <c r="R102" t="s">
        <v>12</v>
      </c>
    </row>
    <row r="103" spans="1:19" x14ac:dyDescent="0.2">
      <c r="A103" t="s">
        <v>11</v>
      </c>
      <c r="B103" s="18" t="s">
        <v>130</v>
      </c>
      <c r="C103" t="s">
        <v>29</v>
      </c>
      <c r="D103" s="2">
        <v>23.86</v>
      </c>
      <c r="E103" t="s">
        <v>12</v>
      </c>
      <c r="F103" t="s">
        <v>12</v>
      </c>
      <c r="G103" t="s">
        <v>12</v>
      </c>
      <c r="H103" t="s">
        <v>12</v>
      </c>
      <c r="I103">
        <v>0</v>
      </c>
      <c r="J103" s="3">
        <v>0</v>
      </c>
      <c r="K103" t="s">
        <v>12</v>
      </c>
      <c r="L103" t="s">
        <v>12</v>
      </c>
      <c r="M103" t="s">
        <v>12</v>
      </c>
      <c r="N103" t="s">
        <v>12</v>
      </c>
      <c r="O103" t="s">
        <v>12</v>
      </c>
      <c r="P103" s="3" t="s">
        <v>12</v>
      </c>
      <c r="Q103" t="s">
        <v>12</v>
      </c>
      <c r="R103" t="s">
        <v>12</v>
      </c>
    </row>
    <row r="104" spans="1:19" x14ac:dyDescent="0.2">
      <c r="A104" t="s">
        <v>11</v>
      </c>
      <c r="B104" s="17" t="s">
        <v>131</v>
      </c>
      <c r="C104" t="s">
        <v>30</v>
      </c>
      <c r="D104" s="2">
        <v>25.364999999999998</v>
      </c>
      <c r="E104" t="s">
        <v>12</v>
      </c>
      <c r="F104" t="s">
        <v>12</v>
      </c>
      <c r="G104" t="s">
        <v>12</v>
      </c>
      <c r="H104" t="s">
        <v>12</v>
      </c>
      <c r="I104">
        <v>0</v>
      </c>
      <c r="J104" s="3">
        <v>0</v>
      </c>
      <c r="K104" t="s">
        <v>12</v>
      </c>
      <c r="L104" t="s">
        <v>12</v>
      </c>
      <c r="M104" t="s">
        <v>12</v>
      </c>
      <c r="N104" t="s">
        <v>12</v>
      </c>
      <c r="O104" t="s">
        <v>12</v>
      </c>
      <c r="P104" s="3" t="s">
        <v>12</v>
      </c>
      <c r="Q104" t="s">
        <v>12</v>
      </c>
      <c r="R104" t="s">
        <v>12</v>
      </c>
    </row>
    <row r="105" spans="1:19" x14ac:dyDescent="0.2">
      <c r="A105" t="s">
        <v>11</v>
      </c>
      <c r="B105" s="18" t="s">
        <v>132</v>
      </c>
      <c r="C105" t="s">
        <v>31</v>
      </c>
      <c r="D105" s="2">
        <v>24.864999999999998</v>
      </c>
      <c r="E105" t="s">
        <v>12</v>
      </c>
      <c r="F105" t="s">
        <v>12</v>
      </c>
      <c r="G105" t="s">
        <v>12</v>
      </c>
      <c r="H105" t="s">
        <v>12</v>
      </c>
      <c r="I105">
        <v>0</v>
      </c>
      <c r="J105" s="3">
        <v>0</v>
      </c>
      <c r="K105" t="s">
        <v>12</v>
      </c>
      <c r="L105" t="s">
        <v>12</v>
      </c>
      <c r="M105" t="s">
        <v>12</v>
      </c>
      <c r="N105" t="s">
        <v>12</v>
      </c>
      <c r="O105" t="s">
        <v>12</v>
      </c>
      <c r="P105" s="3" t="s">
        <v>12</v>
      </c>
      <c r="Q105" t="s">
        <v>12</v>
      </c>
      <c r="R105" t="s">
        <v>12</v>
      </c>
    </row>
    <row r="106" spans="1:19" x14ac:dyDescent="0.2">
      <c r="A106" t="s">
        <v>11</v>
      </c>
      <c r="B106" s="17" t="s">
        <v>133</v>
      </c>
      <c r="C106" t="s">
        <v>32</v>
      </c>
      <c r="D106" s="2">
        <v>28.664999999999999</v>
      </c>
      <c r="E106" t="s">
        <v>12</v>
      </c>
      <c r="F106" t="s">
        <v>12</v>
      </c>
      <c r="G106" t="s">
        <v>12</v>
      </c>
      <c r="H106" t="s">
        <v>12</v>
      </c>
      <c r="I106">
        <v>0</v>
      </c>
      <c r="J106" s="3">
        <v>0</v>
      </c>
      <c r="K106" t="s">
        <v>12</v>
      </c>
      <c r="L106" t="s">
        <v>12</v>
      </c>
      <c r="M106" t="s">
        <v>12</v>
      </c>
      <c r="N106" t="s">
        <v>12</v>
      </c>
      <c r="O106" t="s">
        <v>12</v>
      </c>
      <c r="P106" s="3" t="s">
        <v>12</v>
      </c>
      <c r="Q106" t="s">
        <v>12</v>
      </c>
      <c r="R106" t="s">
        <v>12</v>
      </c>
    </row>
    <row r="107" spans="1:19" x14ac:dyDescent="0.2">
      <c r="A107" t="s">
        <v>11</v>
      </c>
      <c r="B107" s="18" t="s">
        <v>134</v>
      </c>
      <c r="C107" t="s">
        <v>33</v>
      </c>
      <c r="D107" s="2">
        <v>25.655000000000001</v>
      </c>
      <c r="E107" t="s">
        <v>12</v>
      </c>
      <c r="F107" t="s">
        <v>12</v>
      </c>
      <c r="G107" t="s">
        <v>12</v>
      </c>
      <c r="H107" t="s">
        <v>12</v>
      </c>
      <c r="I107">
        <v>0</v>
      </c>
      <c r="J107" s="3">
        <v>0</v>
      </c>
      <c r="K107" t="s">
        <v>12</v>
      </c>
      <c r="L107" t="s">
        <v>12</v>
      </c>
      <c r="M107" t="s">
        <v>12</v>
      </c>
      <c r="N107" t="s">
        <v>12</v>
      </c>
      <c r="O107" t="s">
        <v>12</v>
      </c>
      <c r="P107" s="3" t="s">
        <v>12</v>
      </c>
      <c r="Q107" t="s">
        <v>12</v>
      </c>
      <c r="R107" t="s">
        <v>12</v>
      </c>
    </row>
    <row r="108" spans="1:19" x14ac:dyDescent="0.2">
      <c r="A108" t="s">
        <v>11</v>
      </c>
      <c r="B108" s="17" t="s">
        <v>135</v>
      </c>
      <c r="C108" t="s">
        <v>34</v>
      </c>
      <c r="D108" s="2">
        <v>21.08</v>
      </c>
      <c r="E108" t="s">
        <v>12</v>
      </c>
      <c r="F108" t="s">
        <v>12</v>
      </c>
      <c r="G108" t="s">
        <v>12</v>
      </c>
      <c r="H108" t="s">
        <v>12</v>
      </c>
      <c r="I108">
        <v>0</v>
      </c>
      <c r="J108" s="3">
        <v>0</v>
      </c>
      <c r="K108" t="s">
        <v>12</v>
      </c>
      <c r="L108" t="s">
        <v>12</v>
      </c>
      <c r="M108" t="s">
        <v>12</v>
      </c>
      <c r="N108" t="s">
        <v>12</v>
      </c>
      <c r="O108" t="s">
        <v>12</v>
      </c>
      <c r="P108" s="3" t="s">
        <v>12</v>
      </c>
      <c r="Q108" t="s">
        <v>12</v>
      </c>
      <c r="R108" t="s">
        <v>12</v>
      </c>
    </row>
    <row r="109" spans="1:19" x14ac:dyDescent="0.2">
      <c r="A109" t="s">
        <v>11</v>
      </c>
      <c r="B109" s="18" t="s">
        <v>136</v>
      </c>
      <c r="C109" t="s">
        <v>35</v>
      </c>
      <c r="D109" s="2">
        <v>24.195</v>
      </c>
      <c r="E109" t="s">
        <v>12</v>
      </c>
      <c r="F109" t="s">
        <v>12</v>
      </c>
      <c r="G109" t="s">
        <v>12</v>
      </c>
      <c r="H109" t="s">
        <v>12</v>
      </c>
      <c r="I109">
        <v>0</v>
      </c>
      <c r="J109" s="3">
        <v>0</v>
      </c>
      <c r="K109" t="s">
        <v>12</v>
      </c>
      <c r="L109" t="s">
        <v>12</v>
      </c>
      <c r="M109" t="s">
        <v>12</v>
      </c>
      <c r="N109" t="s">
        <v>12</v>
      </c>
      <c r="O109" t="s">
        <v>12</v>
      </c>
      <c r="P109" s="3" t="s">
        <v>12</v>
      </c>
      <c r="Q109" t="s">
        <v>12</v>
      </c>
      <c r="R109" t="s">
        <v>12</v>
      </c>
    </row>
    <row r="110" spans="1:19" x14ac:dyDescent="0.2">
      <c r="A110" t="s">
        <v>11</v>
      </c>
      <c r="B110" s="17" t="s">
        <v>137</v>
      </c>
      <c r="C110" t="s">
        <v>36</v>
      </c>
      <c r="D110" s="2">
        <v>30.36</v>
      </c>
      <c r="E110">
        <v>544</v>
      </c>
      <c r="F110">
        <v>107</v>
      </c>
      <c r="G110" s="3">
        <f t="shared" si="8"/>
        <v>19.669117647058822</v>
      </c>
      <c r="H110" s="3">
        <f t="shared" ref="H110:H120" si="13">F110/100000</f>
        <v>1.07E-3</v>
      </c>
      <c r="I110">
        <v>0</v>
      </c>
      <c r="J110" s="3">
        <v>0</v>
      </c>
      <c r="K110">
        <v>0</v>
      </c>
      <c r="L110" s="3">
        <f t="shared" si="9"/>
        <v>0</v>
      </c>
      <c r="M110">
        <v>0</v>
      </c>
      <c r="N110" s="3">
        <f t="shared" si="10"/>
        <v>0</v>
      </c>
      <c r="O110">
        <v>0</v>
      </c>
      <c r="P110" s="3">
        <v>0</v>
      </c>
      <c r="Q110" t="s">
        <v>12</v>
      </c>
      <c r="R110" t="s">
        <v>12</v>
      </c>
    </row>
    <row r="111" spans="1:19" x14ac:dyDescent="0.2">
      <c r="A111" t="s">
        <v>11</v>
      </c>
      <c r="B111" s="18" t="s">
        <v>138</v>
      </c>
      <c r="C111" t="s">
        <v>37</v>
      </c>
      <c r="D111" s="2">
        <v>31.72</v>
      </c>
      <c r="E111">
        <v>656</v>
      </c>
      <c r="F111">
        <v>148</v>
      </c>
      <c r="G111" s="3">
        <f t="shared" si="8"/>
        <v>22.560975609756099</v>
      </c>
      <c r="H111" s="3">
        <f t="shared" si="13"/>
        <v>1.48E-3</v>
      </c>
      <c r="I111">
        <v>2</v>
      </c>
      <c r="J111" s="3">
        <v>1.3513513513513513</v>
      </c>
      <c r="K111">
        <v>0</v>
      </c>
      <c r="L111" s="3">
        <f t="shared" si="9"/>
        <v>0</v>
      </c>
      <c r="M111" s="4">
        <v>4.3099999999999997E-5</v>
      </c>
      <c r="N111" s="3">
        <f t="shared" si="10"/>
        <v>2.9121621621621619E-2</v>
      </c>
      <c r="O111">
        <v>2</v>
      </c>
      <c r="P111" s="3">
        <v>1.3513513509999999</v>
      </c>
      <c r="Q111" t="s">
        <v>12</v>
      </c>
      <c r="R111" t="s">
        <v>12</v>
      </c>
    </row>
    <row r="112" spans="1:19" x14ac:dyDescent="0.2">
      <c r="A112" t="s">
        <v>11</v>
      </c>
      <c r="B112" s="18" t="s">
        <v>140</v>
      </c>
      <c r="C112" t="s">
        <v>38</v>
      </c>
      <c r="D112" s="2">
        <v>28.175000000000001</v>
      </c>
      <c r="E112">
        <v>2836360</v>
      </c>
      <c r="F112">
        <v>2230402</v>
      </c>
      <c r="G112" s="3">
        <f t="shared" si="8"/>
        <v>78.636068764190725</v>
      </c>
      <c r="H112" s="3">
        <f t="shared" si="13"/>
        <v>22.304020000000001</v>
      </c>
      <c r="I112">
        <v>72</v>
      </c>
      <c r="J112" s="3">
        <v>3.228117621845748E-3</v>
      </c>
      <c r="K112">
        <v>0</v>
      </c>
      <c r="L112" s="3">
        <f t="shared" si="9"/>
        <v>0</v>
      </c>
      <c r="M112">
        <v>9.970109999999999E-4</v>
      </c>
      <c r="N112" s="3">
        <f t="shared" si="10"/>
        <v>4.4700955253806255E-5</v>
      </c>
      <c r="O112">
        <v>718</v>
      </c>
      <c r="P112" s="3">
        <v>3.2191506000000002E-2</v>
      </c>
      <c r="Q112" t="s">
        <v>12</v>
      </c>
      <c r="R112" t="s">
        <v>12</v>
      </c>
    </row>
    <row r="113" spans="1:18" x14ac:dyDescent="0.2">
      <c r="A113" t="s">
        <v>11</v>
      </c>
      <c r="B113" s="18" t="s">
        <v>141</v>
      </c>
      <c r="C113" t="s">
        <v>39</v>
      </c>
      <c r="D113" s="2">
        <v>25.645</v>
      </c>
      <c r="E113">
        <v>6456426</v>
      </c>
      <c r="F113">
        <v>5461250</v>
      </c>
      <c r="G113" s="3">
        <f t="shared" si="8"/>
        <v>84.586271104168162</v>
      </c>
      <c r="H113" s="3">
        <f t="shared" si="13"/>
        <v>54.612499999999997</v>
      </c>
      <c r="I113">
        <v>32796</v>
      </c>
      <c r="J113" s="3">
        <v>0.60052185854886697</v>
      </c>
      <c r="K113">
        <v>1.01</v>
      </c>
      <c r="L113" s="3">
        <f t="shared" si="9"/>
        <v>1.8493934538796063E-2</v>
      </c>
      <c r="M113">
        <v>0.48348660900000001</v>
      </c>
      <c r="N113" s="3">
        <f t="shared" si="10"/>
        <v>8.8530393041886014E-3</v>
      </c>
      <c r="O113">
        <v>42420</v>
      </c>
      <c r="P113" s="3">
        <v>0.77674525100000003</v>
      </c>
      <c r="Q113" t="s">
        <v>12</v>
      </c>
      <c r="R113" t="s">
        <v>12</v>
      </c>
    </row>
    <row r="114" spans="1:18" x14ac:dyDescent="0.2">
      <c r="A114" t="s">
        <v>11</v>
      </c>
      <c r="B114" s="18" t="s">
        <v>142</v>
      </c>
      <c r="C114" t="s">
        <v>40</v>
      </c>
      <c r="D114" s="2">
        <v>23.114999999999998</v>
      </c>
      <c r="E114">
        <v>318</v>
      </c>
      <c r="F114">
        <v>105</v>
      </c>
      <c r="G114" s="3">
        <f t="shared" si="8"/>
        <v>33.018867924528301</v>
      </c>
      <c r="H114" s="3">
        <f t="shared" si="13"/>
        <v>1.0499999999999999E-3</v>
      </c>
      <c r="I114">
        <v>0</v>
      </c>
      <c r="J114" s="3">
        <v>0</v>
      </c>
      <c r="K114">
        <v>0</v>
      </c>
      <c r="L114" s="3">
        <f t="shared" si="9"/>
        <v>0</v>
      </c>
      <c r="M114">
        <v>0</v>
      </c>
      <c r="N114" s="3">
        <f t="shared" si="10"/>
        <v>0</v>
      </c>
      <c r="O114">
        <v>0</v>
      </c>
      <c r="P114" s="3">
        <v>0</v>
      </c>
      <c r="Q114" t="s">
        <v>12</v>
      </c>
      <c r="R114" t="s">
        <v>12</v>
      </c>
    </row>
    <row r="115" spans="1:18" x14ac:dyDescent="0.2">
      <c r="A115" t="s">
        <v>11</v>
      </c>
      <c r="B115" s="18" t="s">
        <v>143</v>
      </c>
      <c r="C115" t="s">
        <v>41</v>
      </c>
      <c r="D115" s="2">
        <v>23.76</v>
      </c>
      <c r="E115">
        <v>7978994</v>
      </c>
      <c r="F115">
        <v>5796121</v>
      </c>
      <c r="G115" s="3">
        <f t="shared" si="8"/>
        <v>72.642252895540466</v>
      </c>
      <c r="H115" s="3">
        <f t="shared" si="13"/>
        <v>57.961210000000001</v>
      </c>
      <c r="I115">
        <v>358</v>
      </c>
      <c r="J115" s="3">
        <v>6.1765446235508194E-3</v>
      </c>
      <c r="K115">
        <v>0.01</v>
      </c>
      <c r="L115" s="3">
        <f t="shared" si="9"/>
        <v>1.7252917942879383E-4</v>
      </c>
      <c r="M115">
        <v>5.7069169999999997E-3</v>
      </c>
      <c r="N115" s="3">
        <f t="shared" si="10"/>
        <v>9.8460970707823383E-5</v>
      </c>
      <c r="O115">
        <v>1920</v>
      </c>
      <c r="P115" s="3">
        <v>3.3125601999999997E-2</v>
      </c>
      <c r="Q115" t="s">
        <v>12</v>
      </c>
      <c r="R115" t="s">
        <v>12</v>
      </c>
    </row>
    <row r="116" spans="1:18" x14ac:dyDescent="0.2">
      <c r="A116" t="s">
        <v>11</v>
      </c>
      <c r="B116" s="18" t="s">
        <v>144</v>
      </c>
      <c r="C116" t="s">
        <v>42</v>
      </c>
      <c r="D116" s="2">
        <v>25.81</v>
      </c>
      <c r="E116">
        <v>6479646</v>
      </c>
      <c r="F116">
        <v>4911258</v>
      </c>
      <c r="G116" s="3">
        <f t="shared" si="8"/>
        <v>75.79515917999224</v>
      </c>
      <c r="H116" s="3">
        <f t="shared" si="13"/>
        <v>49.112580000000001</v>
      </c>
      <c r="I116">
        <v>1278</v>
      </c>
      <c r="J116" s="3">
        <v>2.6021846133923325E-2</v>
      </c>
      <c r="K116">
        <v>0.04</v>
      </c>
      <c r="L116" s="3">
        <f t="shared" si="9"/>
        <v>8.144552780570681E-4</v>
      </c>
      <c r="M116">
        <v>1.9877413999999999E-2</v>
      </c>
      <c r="N116" s="3">
        <f t="shared" si="10"/>
        <v>4.0473161866063642E-4</v>
      </c>
      <c r="O116">
        <v>2806</v>
      </c>
      <c r="P116" s="3">
        <v>5.7134037999999998E-2</v>
      </c>
      <c r="Q116" t="s">
        <v>12</v>
      </c>
      <c r="R116" t="s">
        <v>12</v>
      </c>
    </row>
    <row r="117" spans="1:18" x14ac:dyDescent="0.2">
      <c r="A117" t="s">
        <v>11</v>
      </c>
      <c r="B117" s="18" t="s">
        <v>145</v>
      </c>
      <c r="C117" t="s">
        <v>43</v>
      </c>
      <c r="D117" s="2">
        <v>21.2</v>
      </c>
      <c r="E117">
        <v>363</v>
      </c>
      <c r="F117">
        <v>103</v>
      </c>
      <c r="G117" s="3">
        <f t="shared" si="8"/>
        <v>28.374655647382919</v>
      </c>
      <c r="H117" s="3">
        <f t="shared" si="13"/>
        <v>1.0300000000000001E-3</v>
      </c>
      <c r="I117">
        <v>0</v>
      </c>
      <c r="J117" s="3">
        <v>0</v>
      </c>
      <c r="K117">
        <v>0</v>
      </c>
      <c r="L117" s="3">
        <f t="shared" si="9"/>
        <v>0</v>
      </c>
      <c r="M117">
        <v>0</v>
      </c>
      <c r="N117" s="3">
        <f t="shared" si="10"/>
        <v>0</v>
      </c>
      <c r="O117">
        <v>0</v>
      </c>
      <c r="P117" s="3">
        <v>0</v>
      </c>
      <c r="Q117" t="s">
        <v>12</v>
      </c>
      <c r="R117" t="s">
        <v>12</v>
      </c>
    </row>
    <row r="118" spans="1:18" x14ac:dyDescent="0.2">
      <c r="A118" t="s">
        <v>11</v>
      </c>
      <c r="B118" s="17" t="s">
        <v>146</v>
      </c>
      <c r="C118" t="s">
        <v>44</v>
      </c>
      <c r="D118" s="2">
        <v>24.2</v>
      </c>
      <c r="E118">
        <v>5160965</v>
      </c>
      <c r="F118">
        <v>4107885</v>
      </c>
      <c r="G118" s="3">
        <f t="shared" si="8"/>
        <v>79.595288865551311</v>
      </c>
      <c r="H118" s="3">
        <f t="shared" si="13"/>
        <v>41.078850000000003</v>
      </c>
      <c r="I118">
        <v>340</v>
      </c>
      <c r="J118" s="3">
        <v>8.2767652940625176E-3</v>
      </c>
      <c r="K118">
        <v>0.01</v>
      </c>
      <c r="L118" s="3">
        <f t="shared" si="9"/>
        <v>2.4343427335477989E-4</v>
      </c>
      <c r="M118">
        <v>4.6156310000000002E-3</v>
      </c>
      <c r="N118" s="3">
        <f t="shared" si="10"/>
        <v>1.1236027785587961E-4</v>
      </c>
      <c r="O118">
        <v>1195</v>
      </c>
      <c r="P118" s="3">
        <v>2.9090396000000001E-2</v>
      </c>
      <c r="Q118" t="s">
        <v>12</v>
      </c>
      <c r="R118" t="s">
        <v>12</v>
      </c>
    </row>
    <row r="119" spans="1:18" x14ac:dyDescent="0.2">
      <c r="A119" t="s">
        <v>11</v>
      </c>
      <c r="B119" s="18" t="s">
        <v>147</v>
      </c>
      <c r="C119" t="s">
        <v>45</v>
      </c>
      <c r="D119" s="2">
        <v>28.055</v>
      </c>
      <c r="E119">
        <v>2731481</v>
      </c>
      <c r="F119">
        <v>2018741</v>
      </c>
      <c r="G119" s="3">
        <f t="shared" si="8"/>
        <v>73.906463197071474</v>
      </c>
      <c r="H119" s="3">
        <f t="shared" si="13"/>
        <v>20.18741</v>
      </c>
      <c r="I119">
        <v>140</v>
      </c>
      <c r="J119" s="3">
        <v>6.935015437839722E-3</v>
      </c>
      <c r="K119">
        <v>0</v>
      </c>
      <c r="L119" s="3">
        <f t="shared" si="9"/>
        <v>0</v>
      </c>
      <c r="M119">
        <v>2.018578E-3</v>
      </c>
      <c r="N119" s="3">
        <f t="shared" si="10"/>
        <v>9.9991925660597379E-5</v>
      </c>
      <c r="O119">
        <v>631</v>
      </c>
      <c r="P119" s="3">
        <v>3.1257105E-2</v>
      </c>
      <c r="Q119" t="s">
        <v>12</v>
      </c>
      <c r="R119" t="s">
        <v>12</v>
      </c>
    </row>
    <row r="120" spans="1:18" x14ac:dyDescent="0.2">
      <c r="A120" t="s">
        <v>11</v>
      </c>
      <c r="B120" s="17" t="s">
        <v>148</v>
      </c>
      <c r="C120" t="s">
        <v>46</v>
      </c>
      <c r="D120" s="2">
        <v>27.69</v>
      </c>
      <c r="E120">
        <v>7911636</v>
      </c>
      <c r="F120">
        <v>6422306</v>
      </c>
      <c r="G120" s="3">
        <f t="shared" si="8"/>
        <v>81.175448415473113</v>
      </c>
      <c r="H120" s="3">
        <f t="shared" si="13"/>
        <v>64.223060000000004</v>
      </c>
      <c r="I120">
        <v>209</v>
      </c>
      <c r="J120" s="3">
        <v>3.2542828074526506E-3</v>
      </c>
      <c r="K120">
        <v>0.01</v>
      </c>
      <c r="L120" s="3">
        <f t="shared" si="9"/>
        <v>1.5570731136137081E-4</v>
      </c>
      <c r="M120">
        <v>2.5900369999999999E-3</v>
      </c>
      <c r="N120" s="3">
        <f t="shared" si="10"/>
        <v>4.0328769759647073E-5</v>
      </c>
      <c r="O120">
        <v>1222</v>
      </c>
      <c r="P120" s="3">
        <v>1.9027433E-2</v>
      </c>
      <c r="Q120" t="s">
        <v>12</v>
      </c>
      <c r="R120" t="s">
        <v>12</v>
      </c>
    </row>
    <row r="121" spans="1:18" x14ac:dyDescent="0.2">
      <c r="A121" t="s">
        <v>11</v>
      </c>
      <c r="B121" s="18" t="s">
        <v>149</v>
      </c>
      <c r="C121" t="s">
        <v>47</v>
      </c>
      <c r="D121" s="2">
        <v>22.63</v>
      </c>
      <c r="E121">
        <v>0</v>
      </c>
      <c r="F121">
        <v>0</v>
      </c>
      <c r="G121" t="s">
        <v>12</v>
      </c>
      <c r="H121" t="s">
        <v>12</v>
      </c>
      <c r="I121">
        <v>0</v>
      </c>
      <c r="J121" s="3">
        <v>0</v>
      </c>
      <c r="K121" t="s">
        <v>12</v>
      </c>
      <c r="L121" t="s">
        <v>12</v>
      </c>
      <c r="M121" t="s">
        <v>12</v>
      </c>
      <c r="N121" t="s">
        <v>12</v>
      </c>
      <c r="O121" t="s">
        <v>12</v>
      </c>
      <c r="P121" s="3" t="s">
        <v>12</v>
      </c>
      <c r="Q121" t="s">
        <v>12</v>
      </c>
      <c r="R121" t="s">
        <v>12</v>
      </c>
    </row>
    <row r="122" spans="1:18" x14ac:dyDescent="0.2">
      <c r="A122" t="s">
        <v>11</v>
      </c>
      <c r="B122" s="17" t="s">
        <v>150</v>
      </c>
      <c r="C122" t="s">
        <v>48</v>
      </c>
      <c r="D122" s="2">
        <v>26.425000000000001</v>
      </c>
      <c r="E122">
        <v>4995609</v>
      </c>
      <c r="F122">
        <v>4036730</v>
      </c>
      <c r="G122" s="3">
        <f t="shared" si="8"/>
        <v>80.805563445818123</v>
      </c>
      <c r="H122" s="3">
        <f t="shared" ref="H122:H130" si="14">F122/100000</f>
        <v>40.3673</v>
      </c>
      <c r="I122">
        <v>592</v>
      </c>
      <c r="J122" s="3">
        <v>1.4665335556254691E-2</v>
      </c>
      <c r="K122">
        <v>0.02</v>
      </c>
      <c r="L122" s="3">
        <f t="shared" si="9"/>
        <v>4.9545052554914504E-4</v>
      </c>
      <c r="M122">
        <v>1.2289494E-2</v>
      </c>
      <c r="N122" s="3">
        <f t="shared" si="10"/>
        <v>3.0444181305165321E-4</v>
      </c>
      <c r="O122">
        <v>1564</v>
      </c>
      <c r="P122" s="3">
        <v>3.8744230999999997E-2</v>
      </c>
      <c r="Q122" t="s">
        <v>12</v>
      </c>
      <c r="R122" t="s">
        <v>12</v>
      </c>
    </row>
    <row r="123" spans="1:18" x14ac:dyDescent="0.2">
      <c r="A123" t="s">
        <v>11</v>
      </c>
      <c r="B123" s="18" t="s">
        <v>151</v>
      </c>
      <c r="C123" t="s">
        <v>49</v>
      </c>
      <c r="D123" s="2">
        <v>21.94</v>
      </c>
      <c r="E123">
        <v>2840495</v>
      </c>
      <c r="F123">
        <v>2134078</v>
      </c>
      <c r="G123" s="3">
        <f t="shared" si="8"/>
        <v>75.130496621187504</v>
      </c>
      <c r="H123" s="3">
        <f t="shared" si="14"/>
        <v>21.340779999999999</v>
      </c>
      <c r="I123">
        <v>1199</v>
      </c>
      <c r="J123" s="3">
        <v>5.6183513442339031E-2</v>
      </c>
      <c r="K123">
        <v>0.03</v>
      </c>
      <c r="L123" s="3">
        <f t="shared" si="9"/>
        <v>1.4057593021435954E-3</v>
      </c>
      <c r="M123">
        <v>1.650654E-2</v>
      </c>
      <c r="N123" s="3">
        <f t="shared" si="10"/>
        <v>7.734740717068449E-4</v>
      </c>
      <c r="O123">
        <v>1928</v>
      </c>
      <c r="P123" s="3">
        <v>9.0343463999999998E-2</v>
      </c>
      <c r="Q123" t="s">
        <v>12</v>
      </c>
      <c r="R123" t="s">
        <v>12</v>
      </c>
    </row>
    <row r="124" spans="1:18" x14ac:dyDescent="0.2">
      <c r="A124" t="s">
        <v>11</v>
      </c>
      <c r="B124" s="17" t="s">
        <v>152</v>
      </c>
      <c r="C124" t="s">
        <v>50</v>
      </c>
      <c r="D124" s="2">
        <v>26.754999999999999</v>
      </c>
      <c r="E124">
        <v>5237272</v>
      </c>
      <c r="F124">
        <v>4082798</v>
      </c>
      <c r="G124" s="3">
        <f t="shared" si="8"/>
        <v>77.956577393727116</v>
      </c>
      <c r="H124" s="3">
        <f t="shared" si="14"/>
        <v>40.827979999999997</v>
      </c>
      <c r="I124">
        <v>617</v>
      </c>
      <c r="J124" s="3">
        <v>1.5112185319969296E-2</v>
      </c>
      <c r="K124">
        <v>0.02</v>
      </c>
      <c r="L124" s="3">
        <f t="shared" si="9"/>
        <v>4.8986014003141968E-4</v>
      </c>
      <c r="M124">
        <v>9.2825649999999996E-3</v>
      </c>
      <c r="N124" s="3">
        <f t="shared" si="10"/>
        <v>2.2735792953753773E-4</v>
      </c>
      <c r="O124">
        <v>3714</v>
      </c>
      <c r="P124" s="3">
        <v>9.0967028000000005E-2</v>
      </c>
      <c r="Q124" t="s">
        <v>12</v>
      </c>
      <c r="R124" t="s">
        <v>12</v>
      </c>
    </row>
    <row r="125" spans="1:18" x14ac:dyDescent="0.2">
      <c r="A125" t="s">
        <v>11</v>
      </c>
      <c r="B125" s="18" t="s">
        <v>153</v>
      </c>
      <c r="C125" t="s">
        <v>51</v>
      </c>
      <c r="D125" s="2">
        <v>26.885000000000002</v>
      </c>
      <c r="E125">
        <v>307</v>
      </c>
      <c r="F125">
        <v>79</v>
      </c>
      <c r="G125" s="3">
        <f t="shared" si="8"/>
        <v>25.732899022801302</v>
      </c>
      <c r="H125" s="3">
        <f t="shared" si="14"/>
        <v>7.9000000000000001E-4</v>
      </c>
      <c r="I125">
        <v>0</v>
      </c>
      <c r="J125" s="3">
        <v>0</v>
      </c>
      <c r="K125">
        <v>0</v>
      </c>
      <c r="L125" s="3">
        <f t="shared" si="9"/>
        <v>0</v>
      </c>
      <c r="M125">
        <v>0</v>
      </c>
      <c r="N125" s="3">
        <f t="shared" si="10"/>
        <v>0</v>
      </c>
      <c r="O125">
        <v>0</v>
      </c>
      <c r="P125" s="3">
        <v>0</v>
      </c>
      <c r="Q125" t="s">
        <v>12</v>
      </c>
      <c r="R125" t="s">
        <v>12</v>
      </c>
    </row>
    <row r="126" spans="1:18" x14ac:dyDescent="0.2">
      <c r="A126" t="s">
        <v>11</v>
      </c>
      <c r="B126" s="17" t="s">
        <v>154</v>
      </c>
      <c r="C126" t="s">
        <v>52</v>
      </c>
      <c r="D126" s="2">
        <v>27.98</v>
      </c>
      <c r="E126">
        <v>299</v>
      </c>
      <c r="F126">
        <v>78</v>
      </c>
      <c r="G126" s="3">
        <f t="shared" si="8"/>
        <v>26.086956521739129</v>
      </c>
      <c r="H126" s="3">
        <f t="shared" si="14"/>
        <v>7.7999999999999999E-4</v>
      </c>
      <c r="I126">
        <v>0</v>
      </c>
      <c r="J126" s="3">
        <v>0</v>
      </c>
      <c r="K126">
        <v>0</v>
      </c>
      <c r="L126" s="3">
        <f t="shared" si="9"/>
        <v>0</v>
      </c>
      <c r="M126">
        <v>0</v>
      </c>
      <c r="N126" s="3">
        <f t="shared" si="10"/>
        <v>0</v>
      </c>
      <c r="O126">
        <v>0</v>
      </c>
      <c r="P126" s="3">
        <v>0</v>
      </c>
      <c r="Q126" t="s">
        <v>12</v>
      </c>
      <c r="R126" t="s">
        <v>12</v>
      </c>
    </row>
    <row r="127" spans="1:18" x14ac:dyDescent="0.2">
      <c r="A127" t="s">
        <v>11</v>
      </c>
      <c r="B127" s="18" t="s">
        <v>155</v>
      </c>
      <c r="C127" t="s">
        <v>53</v>
      </c>
      <c r="D127" s="2">
        <v>27.56</v>
      </c>
      <c r="E127">
        <v>300</v>
      </c>
      <c r="F127">
        <v>101</v>
      </c>
      <c r="G127" s="3">
        <f t="shared" si="8"/>
        <v>33.666666666666664</v>
      </c>
      <c r="H127" s="3">
        <f t="shared" si="14"/>
        <v>1.01E-3</v>
      </c>
      <c r="I127">
        <v>0</v>
      </c>
      <c r="J127" s="3">
        <v>0</v>
      </c>
      <c r="K127">
        <v>0</v>
      </c>
      <c r="L127" s="3">
        <f t="shared" si="9"/>
        <v>0</v>
      </c>
      <c r="M127">
        <v>0</v>
      </c>
      <c r="N127" s="3">
        <f t="shared" si="10"/>
        <v>0</v>
      </c>
      <c r="O127">
        <v>0</v>
      </c>
      <c r="P127" s="3">
        <v>0</v>
      </c>
      <c r="Q127" t="s">
        <v>12</v>
      </c>
      <c r="R127" t="s">
        <v>12</v>
      </c>
    </row>
    <row r="128" spans="1:18" x14ac:dyDescent="0.2">
      <c r="A128" t="s">
        <v>11</v>
      </c>
      <c r="B128" s="17" t="s">
        <v>156</v>
      </c>
      <c r="C128" t="s">
        <v>54</v>
      </c>
      <c r="D128" s="2">
        <v>29.19</v>
      </c>
      <c r="E128">
        <v>7090934</v>
      </c>
      <c r="F128">
        <v>5508977</v>
      </c>
      <c r="G128" s="3">
        <f t="shared" si="8"/>
        <v>77.690428369520859</v>
      </c>
      <c r="H128" s="3">
        <f t="shared" si="14"/>
        <v>55.089770000000001</v>
      </c>
      <c r="I128">
        <v>485</v>
      </c>
      <c r="J128" s="3">
        <v>8.8038123956589408E-3</v>
      </c>
      <c r="K128">
        <v>0.01</v>
      </c>
      <c r="L128" s="3">
        <f t="shared" si="9"/>
        <v>1.8152190506513278E-4</v>
      </c>
      <c r="M128">
        <v>6.6963650000000001E-3</v>
      </c>
      <c r="N128" s="3">
        <f t="shared" si="10"/>
        <v>1.2155369318114778E-4</v>
      </c>
      <c r="O128">
        <v>2370</v>
      </c>
      <c r="P128" s="3">
        <v>4.3020691999999999E-2</v>
      </c>
      <c r="Q128" t="s">
        <v>12</v>
      </c>
      <c r="R128" t="s">
        <v>12</v>
      </c>
    </row>
    <row r="129" spans="1:18" x14ac:dyDescent="0.2">
      <c r="A129" t="s">
        <v>11</v>
      </c>
      <c r="B129" s="18" t="s">
        <v>157</v>
      </c>
      <c r="C129" t="s">
        <v>55</v>
      </c>
      <c r="D129" s="2">
        <v>26.125</v>
      </c>
      <c r="E129">
        <v>699</v>
      </c>
      <c r="F129">
        <v>130</v>
      </c>
      <c r="G129" s="3">
        <f t="shared" si="8"/>
        <v>18.597997138769671</v>
      </c>
      <c r="H129" s="3">
        <f t="shared" si="14"/>
        <v>1.2999999999999999E-3</v>
      </c>
      <c r="I129">
        <v>1</v>
      </c>
      <c r="J129" s="3">
        <v>0.76923076923076927</v>
      </c>
      <c r="K129">
        <v>0</v>
      </c>
      <c r="L129" s="3">
        <f t="shared" si="9"/>
        <v>0</v>
      </c>
      <c r="M129" s="4">
        <v>1.0499999999999999E-5</v>
      </c>
      <c r="N129" s="3">
        <f t="shared" si="10"/>
        <v>8.076923076923077E-3</v>
      </c>
      <c r="O129">
        <v>3</v>
      </c>
      <c r="P129" s="3">
        <v>2.307692308</v>
      </c>
      <c r="Q129" t="s">
        <v>12</v>
      </c>
      <c r="R129" t="s">
        <v>12</v>
      </c>
    </row>
    <row r="130" spans="1:18" x14ac:dyDescent="0.2">
      <c r="A130" t="s">
        <v>11</v>
      </c>
      <c r="B130" s="17" t="s">
        <v>158</v>
      </c>
      <c r="C130" t="s">
        <v>56</v>
      </c>
      <c r="D130" s="2">
        <v>26.07</v>
      </c>
      <c r="E130">
        <v>4</v>
      </c>
      <c r="F130">
        <v>2</v>
      </c>
      <c r="G130" s="3">
        <f t="shared" si="8"/>
        <v>50</v>
      </c>
      <c r="H130" s="3">
        <f t="shared" si="14"/>
        <v>2.0000000000000002E-5</v>
      </c>
      <c r="I130">
        <v>0</v>
      </c>
      <c r="J130" s="3">
        <v>0</v>
      </c>
      <c r="K130">
        <v>0</v>
      </c>
      <c r="L130" s="3">
        <f t="shared" si="9"/>
        <v>0</v>
      </c>
      <c r="M130">
        <v>0</v>
      </c>
      <c r="N130" s="3">
        <f t="shared" si="10"/>
        <v>0</v>
      </c>
      <c r="O130">
        <v>0</v>
      </c>
      <c r="P130" s="3">
        <v>0</v>
      </c>
      <c r="Q130" t="s">
        <v>12</v>
      </c>
      <c r="R130" t="s">
        <v>12</v>
      </c>
    </row>
    <row r="131" spans="1:18" x14ac:dyDescent="0.2">
      <c r="A131" t="s">
        <v>11</v>
      </c>
      <c r="B131" s="17" t="s">
        <v>159</v>
      </c>
      <c r="C131" t="s">
        <v>57</v>
      </c>
      <c r="D131" s="2">
        <v>26.3</v>
      </c>
      <c r="E131">
        <v>0</v>
      </c>
      <c r="F131">
        <v>0</v>
      </c>
      <c r="G131" t="s">
        <v>12</v>
      </c>
      <c r="H131" t="s">
        <v>12</v>
      </c>
      <c r="I131">
        <v>0</v>
      </c>
      <c r="J131" s="3">
        <v>0</v>
      </c>
      <c r="K131" t="s">
        <v>12</v>
      </c>
      <c r="L131" t="s">
        <v>12</v>
      </c>
      <c r="M131" t="s">
        <v>12</v>
      </c>
      <c r="N131" t="s">
        <v>12</v>
      </c>
      <c r="O131" t="s">
        <v>12</v>
      </c>
      <c r="P131" s="3" t="s">
        <v>12</v>
      </c>
      <c r="Q131" t="s">
        <v>12</v>
      </c>
      <c r="R131" t="s">
        <v>12</v>
      </c>
    </row>
    <row r="132" spans="1:18" x14ac:dyDescent="0.2">
      <c r="A132" t="s">
        <v>11</v>
      </c>
      <c r="B132" s="18" t="s">
        <v>160</v>
      </c>
      <c r="C132" t="s">
        <v>58</v>
      </c>
      <c r="D132" s="2">
        <v>23.085000000000001</v>
      </c>
      <c r="E132">
        <v>5925706</v>
      </c>
      <c r="F132">
        <v>4525761</v>
      </c>
      <c r="G132" s="3">
        <f t="shared" ref="G132:G193" si="15">F132*100/E132</f>
        <v>76.375051344093009</v>
      </c>
      <c r="H132" s="3">
        <f t="shared" ref="H132:H137" si="16">F132/100000</f>
        <v>45.25761</v>
      </c>
      <c r="I132">
        <v>2006</v>
      </c>
      <c r="J132" s="3">
        <v>4.4324037438123666E-2</v>
      </c>
      <c r="K132">
        <v>0.05</v>
      </c>
      <c r="L132" s="3">
        <f t="shared" ref="L132:L193" si="17">K132/H132</f>
        <v>1.1047865762244184E-3</v>
      </c>
      <c r="M132">
        <v>4.3625688000000003E-2</v>
      </c>
      <c r="N132" s="3">
        <f t="shared" ref="N132:N193" si="18">M132/H132</f>
        <v>9.6394148961909392E-4</v>
      </c>
      <c r="O132">
        <v>3152</v>
      </c>
      <c r="P132" s="3">
        <v>6.9645745999999994E-2</v>
      </c>
      <c r="Q132" t="s">
        <v>12</v>
      </c>
      <c r="R132" t="s">
        <v>12</v>
      </c>
    </row>
    <row r="133" spans="1:18" x14ac:dyDescent="0.2">
      <c r="A133" t="s">
        <v>11</v>
      </c>
      <c r="B133" s="18" t="s">
        <v>161</v>
      </c>
      <c r="C133" t="s">
        <v>59</v>
      </c>
      <c r="D133" s="2">
        <v>31.074999999999999</v>
      </c>
      <c r="E133">
        <v>1353467</v>
      </c>
      <c r="F133">
        <v>1096361</v>
      </c>
      <c r="G133" s="3">
        <f t="shared" si="15"/>
        <v>81.003895920624586</v>
      </c>
      <c r="H133" s="3">
        <f t="shared" si="16"/>
        <v>10.963609999999999</v>
      </c>
      <c r="I133">
        <v>854</v>
      </c>
      <c r="J133" s="3">
        <v>7.789405132068726E-2</v>
      </c>
      <c r="K133">
        <v>0.02</v>
      </c>
      <c r="L133" s="3">
        <f t="shared" si="17"/>
        <v>1.8242166585641045E-3</v>
      </c>
      <c r="M133">
        <v>1.3060027E-2</v>
      </c>
      <c r="N133" s="3">
        <f t="shared" si="18"/>
        <v>1.1912159407348492E-3</v>
      </c>
      <c r="O133">
        <v>2342</v>
      </c>
      <c r="P133" s="3">
        <v>0.21361577100000001</v>
      </c>
      <c r="Q133" t="s">
        <v>12</v>
      </c>
      <c r="R133" t="s">
        <v>12</v>
      </c>
    </row>
    <row r="134" spans="1:18" x14ac:dyDescent="0.2">
      <c r="A134" t="s">
        <v>11</v>
      </c>
      <c r="B134" s="18" t="s">
        <v>162</v>
      </c>
      <c r="C134" t="s">
        <v>60</v>
      </c>
      <c r="D134" s="2">
        <v>26.17</v>
      </c>
      <c r="E134">
        <v>5278530</v>
      </c>
      <c r="F134">
        <v>4025250</v>
      </c>
      <c r="G134" s="3">
        <f t="shared" si="15"/>
        <v>76.257026103858465</v>
      </c>
      <c r="H134" s="3">
        <f t="shared" si="16"/>
        <v>40.252499999999998</v>
      </c>
      <c r="I134">
        <v>2081</v>
      </c>
      <c r="J134" s="3">
        <v>5.1698652257623746E-2</v>
      </c>
      <c r="K134">
        <v>0.06</v>
      </c>
      <c r="L134" s="3">
        <f t="shared" si="17"/>
        <v>1.4905906465436929E-3</v>
      </c>
      <c r="M134">
        <v>3.7511306000000001E-2</v>
      </c>
      <c r="N134" s="3">
        <f t="shared" si="18"/>
        <v>9.3190003105397183E-4</v>
      </c>
      <c r="O134">
        <v>2791</v>
      </c>
      <c r="P134" s="3">
        <v>6.9337308E-2</v>
      </c>
      <c r="Q134" t="s">
        <v>12</v>
      </c>
      <c r="R134" t="s">
        <v>12</v>
      </c>
    </row>
    <row r="135" spans="1:18" x14ac:dyDescent="0.2">
      <c r="A135" t="s">
        <v>11</v>
      </c>
      <c r="B135" s="18" t="s">
        <v>163</v>
      </c>
      <c r="C135" t="s">
        <v>61</v>
      </c>
      <c r="D135" s="2">
        <v>24.155000000000001</v>
      </c>
      <c r="E135">
        <v>12</v>
      </c>
      <c r="F135">
        <v>3</v>
      </c>
      <c r="G135" s="3">
        <f t="shared" si="15"/>
        <v>25</v>
      </c>
      <c r="H135" s="3">
        <f t="shared" si="16"/>
        <v>3.0000000000000001E-5</v>
      </c>
      <c r="I135">
        <v>0</v>
      </c>
      <c r="J135" s="3">
        <v>0</v>
      </c>
      <c r="K135">
        <v>0</v>
      </c>
      <c r="L135" s="3">
        <f t="shared" si="17"/>
        <v>0</v>
      </c>
      <c r="M135">
        <v>0</v>
      </c>
      <c r="N135" s="3">
        <f t="shared" si="18"/>
        <v>0</v>
      </c>
      <c r="O135">
        <v>0</v>
      </c>
      <c r="P135" s="3">
        <v>0</v>
      </c>
      <c r="Q135" t="s">
        <v>12</v>
      </c>
      <c r="R135" t="s">
        <v>12</v>
      </c>
    </row>
    <row r="136" spans="1:18" x14ac:dyDescent="0.2">
      <c r="A136" t="s">
        <v>11</v>
      </c>
      <c r="B136" s="18" t="s">
        <v>164</v>
      </c>
      <c r="C136" t="s">
        <v>62</v>
      </c>
      <c r="D136" s="2">
        <v>24.265000000000001</v>
      </c>
      <c r="E136">
        <v>6296588</v>
      </c>
      <c r="F136">
        <v>4567186</v>
      </c>
      <c r="G136" s="3">
        <f t="shared" si="15"/>
        <v>72.534299528570074</v>
      </c>
      <c r="H136" s="3">
        <f t="shared" si="16"/>
        <v>45.671860000000002</v>
      </c>
      <c r="I136">
        <v>348</v>
      </c>
      <c r="J136" s="3">
        <v>7.6195714385181596E-3</v>
      </c>
      <c r="K136">
        <v>0.01</v>
      </c>
      <c r="L136" s="3">
        <f t="shared" si="17"/>
        <v>2.1895320225626895E-4</v>
      </c>
      <c r="M136">
        <v>8.7004730000000002E-3</v>
      </c>
      <c r="N136" s="3">
        <f t="shared" si="18"/>
        <v>1.9049964244942071E-4</v>
      </c>
      <c r="O136">
        <v>1941</v>
      </c>
      <c r="P136" s="3">
        <v>4.2498817000000001E-2</v>
      </c>
      <c r="Q136" t="s">
        <v>12</v>
      </c>
      <c r="R136" t="s">
        <v>12</v>
      </c>
    </row>
    <row r="137" spans="1:18" x14ac:dyDescent="0.2">
      <c r="A137" t="s">
        <v>11</v>
      </c>
      <c r="B137" s="18" t="s">
        <v>165</v>
      </c>
      <c r="C137" t="s">
        <v>63</v>
      </c>
      <c r="D137" s="2">
        <v>23.31</v>
      </c>
      <c r="E137">
        <v>8</v>
      </c>
      <c r="F137">
        <v>4</v>
      </c>
      <c r="G137" s="3">
        <f t="shared" si="15"/>
        <v>50</v>
      </c>
      <c r="H137" s="3">
        <f t="shared" si="16"/>
        <v>4.0000000000000003E-5</v>
      </c>
      <c r="I137">
        <v>0</v>
      </c>
      <c r="J137" s="3">
        <v>0</v>
      </c>
      <c r="K137">
        <v>0</v>
      </c>
      <c r="L137" s="3">
        <f t="shared" si="17"/>
        <v>0</v>
      </c>
      <c r="M137">
        <v>0</v>
      </c>
      <c r="N137" s="3">
        <f t="shared" si="18"/>
        <v>0</v>
      </c>
      <c r="O137">
        <v>0</v>
      </c>
      <c r="P137" s="3">
        <v>0</v>
      </c>
      <c r="Q137" t="s">
        <v>12</v>
      </c>
      <c r="R137" t="s">
        <v>12</v>
      </c>
    </row>
    <row r="138" spans="1:18" x14ac:dyDescent="0.2">
      <c r="A138" t="s">
        <v>11</v>
      </c>
      <c r="B138" s="17" t="s">
        <v>166</v>
      </c>
      <c r="C138" t="s">
        <v>64</v>
      </c>
      <c r="D138" s="2">
        <v>30.085000000000001</v>
      </c>
      <c r="E138">
        <v>0</v>
      </c>
      <c r="F138">
        <v>0</v>
      </c>
      <c r="G138" t="s">
        <v>12</v>
      </c>
      <c r="H138" t="s">
        <v>12</v>
      </c>
      <c r="I138">
        <v>0</v>
      </c>
      <c r="J138" s="3">
        <v>0</v>
      </c>
      <c r="K138" t="s">
        <v>12</v>
      </c>
      <c r="L138" t="s">
        <v>12</v>
      </c>
      <c r="M138" t="s">
        <v>12</v>
      </c>
      <c r="N138" t="s">
        <v>12</v>
      </c>
      <c r="O138" t="s">
        <v>12</v>
      </c>
      <c r="P138" s="3" t="s">
        <v>12</v>
      </c>
      <c r="Q138" t="s">
        <v>12</v>
      </c>
      <c r="R138" t="s">
        <v>12</v>
      </c>
    </row>
    <row r="139" spans="1:18" x14ac:dyDescent="0.2">
      <c r="A139" t="s">
        <v>11</v>
      </c>
      <c r="B139" s="18" t="s">
        <v>167</v>
      </c>
      <c r="C139" t="s">
        <v>65</v>
      </c>
      <c r="D139" s="2">
        <v>24.38</v>
      </c>
      <c r="E139">
        <v>0</v>
      </c>
      <c r="F139">
        <v>0</v>
      </c>
      <c r="G139" t="s">
        <v>12</v>
      </c>
      <c r="H139" t="s">
        <v>12</v>
      </c>
      <c r="I139">
        <v>0</v>
      </c>
      <c r="J139" s="3">
        <v>0</v>
      </c>
      <c r="K139" t="s">
        <v>12</v>
      </c>
      <c r="L139" t="s">
        <v>12</v>
      </c>
      <c r="M139" t="s">
        <v>12</v>
      </c>
      <c r="N139" t="s">
        <v>12</v>
      </c>
      <c r="O139" t="s">
        <v>12</v>
      </c>
      <c r="P139" s="3" t="s">
        <v>12</v>
      </c>
      <c r="Q139" t="s">
        <v>12</v>
      </c>
      <c r="R139" t="s">
        <v>12</v>
      </c>
    </row>
    <row r="140" spans="1:18" x14ac:dyDescent="0.2">
      <c r="A140" t="s">
        <v>11</v>
      </c>
      <c r="B140" s="17" t="s">
        <v>168</v>
      </c>
      <c r="C140" t="s">
        <v>66</v>
      </c>
      <c r="D140" s="2">
        <v>25.07</v>
      </c>
      <c r="E140">
        <v>12</v>
      </c>
      <c r="F140">
        <v>2</v>
      </c>
      <c r="G140" s="3">
        <f t="shared" si="15"/>
        <v>16.666666666666668</v>
      </c>
      <c r="H140" s="3">
        <f t="shared" ref="H140:H147" si="19">F140/100000</f>
        <v>2.0000000000000002E-5</v>
      </c>
      <c r="I140">
        <v>0</v>
      </c>
      <c r="J140" s="3">
        <v>0</v>
      </c>
      <c r="K140">
        <v>0</v>
      </c>
      <c r="L140" s="3">
        <f t="shared" si="17"/>
        <v>0</v>
      </c>
      <c r="M140">
        <v>0</v>
      </c>
      <c r="N140" s="3">
        <f t="shared" si="18"/>
        <v>0</v>
      </c>
      <c r="O140">
        <v>0</v>
      </c>
      <c r="P140" s="3">
        <v>0</v>
      </c>
      <c r="Q140" t="s">
        <v>12</v>
      </c>
      <c r="R140" t="s">
        <v>12</v>
      </c>
    </row>
    <row r="141" spans="1:18" x14ac:dyDescent="0.2">
      <c r="A141" t="s">
        <v>11</v>
      </c>
      <c r="B141" s="18" t="s">
        <v>169</v>
      </c>
      <c r="C141" t="s">
        <v>67</v>
      </c>
      <c r="D141" s="2">
        <v>24.45</v>
      </c>
      <c r="E141">
        <v>5337746</v>
      </c>
      <c r="F141">
        <v>4161962</v>
      </c>
      <c r="G141" s="3">
        <f t="shared" si="15"/>
        <v>77.972275188815658</v>
      </c>
      <c r="H141" s="3">
        <f t="shared" si="19"/>
        <v>41.619619999999998</v>
      </c>
      <c r="I141">
        <v>804</v>
      </c>
      <c r="J141" s="3">
        <v>1.9317812128030003E-2</v>
      </c>
      <c r="K141">
        <v>0.02</v>
      </c>
      <c r="L141" s="3">
        <f t="shared" si="17"/>
        <v>4.8054259024950258E-4</v>
      </c>
      <c r="M141" s="5">
        <v>1.5343341999999999E-2</v>
      </c>
      <c r="N141" s="3">
        <f t="shared" si="18"/>
        <v>3.6865646538819914E-4</v>
      </c>
      <c r="O141">
        <v>1672</v>
      </c>
      <c r="P141" s="3">
        <v>4.0173360999999998E-2</v>
      </c>
      <c r="Q141" t="s">
        <v>12</v>
      </c>
      <c r="R141" t="s">
        <v>12</v>
      </c>
    </row>
    <row r="142" spans="1:18" x14ac:dyDescent="0.2">
      <c r="A142" t="s">
        <v>11</v>
      </c>
      <c r="B142" s="17" t="s">
        <v>170</v>
      </c>
      <c r="C142" t="s">
        <v>68</v>
      </c>
      <c r="D142" s="2">
        <v>23.32</v>
      </c>
      <c r="E142">
        <v>5</v>
      </c>
      <c r="F142">
        <v>0</v>
      </c>
      <c r="G142" s="3">
        <f t="shared" si="15"/>
        <v>0</v>
      </c>
      <c r="H142" s="3">
        <f t="shared" si="19"/>
        <v>0</v>
      </c>
      <c r="I142">
        <v>0</v>
      </c>
      <c r="J142" s="3">
        <v>0</v>
      </c>
      <c r="K142">
        <v>0</v>
      </c>
      <c r="L142" s="3" t="s">
        <v>12</v>
      </c>
      <c r="M142">
        <v>0</v>
      </c>
      <c r="N142" s="3" t="s">
        <v>12</v>
      </c>
      <c r="O142">
        <v>0</v>
      </c>
      <c r="P142" s="3">
        <v>0</v>
      </c>
      <c r="Q142" t="s">
        <v>12</v>
      </c>
      <c r="R142" t="s">
        <v>12</v>
      </c>
    </row>
    <row r="143" spans="1:18" x14ac:dyDescent="0.2">
      <c r="A143" t="s">
        <v>11</v>
      </c>
      <c r="B143" s="18" t="s">
        <v>171</v>
      </c>
      <c r="C143" t="s">
        <v>69</v>
      </c>
      <c r="D143" s="2">
        <v>24.95</v>
      </c>
      <c r="E143">
        <v>4917179</v>
      </c>
      <c r="F143">
        <v>3655261</v>
      </c>
      <c r="G143" s="3">
        <f t="shared" si="15"/>
        <v>74.336545405404195</v>
      </c>
      <c r="H143" s="3">
        <f t="shared" si="19"/>
        <v>36.552610000000001</v>
      </c>
      <c r="I143">
        <v>681</v>
      </c>
      <c r="J143" s="3">
        <v>1.8630680545110186E-2</v>
      </c>
      <c r="K143">
        <v>0.02</v>
      </c>
      <c r="L143" s="3">
        <f t="shared" si="17"/>
        <v>5.4715655051718601E-4</v>
      </c>
      <c r="M143">
        <v>1.9798486000000001E-2</v>
      </c>
      <c r="N143" s="3">
        <f t="shared" si="18"/>
        <v>5.4164356526114005E-4</v>
      </c>
      <c r="O143">
        <v>1356</v>
      </c>
      <c r="P143" s="3">
        <v>3.7097214000000003E-2</v>
      </c>
      <c r="Q143" t="s">
        <v>12</v>
      </c>
      <c r="R143" t="s">
        <v>12</v>
      </c>
    </row>
    <row r="144" spans="1:18" x14ac:dyDescent="0.2">
      <c r="A144" t="s">
        <v>11</v>
      </c>
      <c r="B144" s="17" t="s">
        <v>172</v>
      </c>
      <c r="C144" t="s">
        <v>70</v>
      </c>
      <c r="D144" s="2">
        <v>22.815000000000001</v>
      </c>
      <c r="E144">
        <v>6332836</v>
      </c>
      <c r="F144">
        <v>5005306</v>
      </c>
      <c r="G144" s="3">
        <f t="shared" si="15"/>
        <v>79.037353880631045</v>
      </c>
      <c r="H144" s="3">
        <f t="shared" si="19"/>
        <v>50.053060000000002</v>
      </c>
      <c r="I144">
        <v>20271</v>
      </c>
      <c r="J144" s="3">
        <v>0.40499022437389443</v>
      </c>
      <c r="K144">
        <v>0.56000000000000005</v>
      </c>
      <c r="L144" s="3">
        <f t="shared" si="17"/>
        <v>1.1188127159458383E-2</v>
      </c>
      <c r="M144">
        <v>0.292246124</v>
      </c>
      <c r="N144" s="3">
        <f t="shared" si="18"/>
        <v>5.8387264235193609E-3</v>
      </c>
      <c r="O144">
        <v>21788</v>
      </c>
      <c r="P144" s="3">
        <v>0.43529806199999999</v>
      </c>
      <c r="Q144" t="s">
        <v>12</v>
      </c>
      <c r="R144" t="s">
        <v>12</v>
      </c>
    </row>
    <row r="145" spans="1:18" x14ac:dyDescent="0.2">
      <c r="A145" t="s">
        <v>11</v>
      </c>
      <c r="B145" s="18" t="s">
        <v>173</v>
      </c>
      <c r="C145" t="s">
        <v>71</v>
      </c>
      <c r="D145" s="2">
        <v>26.6</v>
      </c>
      <c r="E145">
        <v>4637174</v>
      </c>
      <c r="F145">
        <v>3972803</v>
      </c>
      <c r="G145" s="3">
        <f t="shared" si="15"/>
        <v>85.67293355824043</v>
      </c>
      <c r="H145" s="3">
        <f t="shared" si="19"/>
        <v>39.728029999999997</v>
      </c>
      <c r="I145">
        <v>180</v>
      </c>
      <c r="J145" s="3">
        <v>4.5308060832616164E-3</v>
      </c>
      <c r="K145">
        <v>0.01</v>
      </c>
      <c r="L145" s="3">
        <f t="shared" si="17"/>
        <v>2.5171144907008982E-4</v>
      </c>
      <c r="M145">
        <v>3.0563690000000002E-3</v>
      </c>
      <c r="N145" s="3">
        <f t="shared" si="18"/>
        <v>7.6932306988290137E-5</v>
      </c>
      <c r="O145">
        <v>1097</v>
      </c>
      <c r="P145" s="3">
        <v>2.7612746000000001E-2</v>
      </c>
      <c r="Q145" t="s">
        <v>12</v>
      </c>
      <c r="R145" t="s">
        <v>12</v>
      </c>
    </row>
    <row r="146" spans="1:18" x14ac:dyDescent="0.2">
      <c r="A146" t="s">
        <v>11</v>
      </c>
      <c r="B146" s="18" t="s">
        <v>174</v>
      </c>
      <c r="C146" t="s">
        <v>72</v>
      </c>
      <c r="D146" s="2">
        <v>26.725000000000001</v>
      </c>
      <c r="E146">
        <v>8117539</v>
      </c>
      <c r="F146">
        <v>5047758</v>
      </c>
      <c r="G146" s="3">
        <f t="shared" si="15"/>
        <v>62.183353846529101</v>
      </c>
      <c r="H146" s="3">
        <f t="shared" si="19"/>
        <v>50.477580000000003</v>
      </c>
      <c r="I146">
        <v>2682</v>
      </c>
      <c r="J146" s="3">
        <v>5.3132499616661492E-2</v>
      </c>
      <c r="K146">
        <v>7.0000000000000007E-2</v>
      </c>
      <c r="L146" s="3">
        <f t="shared" si="17"/>
        <v>1.3867542778397855E-3</v>
      </c>
      <c r="M146">
        <v>1.2741466E-2</v>
      </c>
      <c r="N146" s="3">
        <f t="shared" si="18"/>
        <v>2.52418321163574E-4</v>
      </c>
      <c r="O146">
        <v>20211</v>
      </c>
      <c r="P146" s="3">
        <v>0.40039558200000003</v>
      </c>
      <c r="Q146" t="s">
        <v>12</v>
      </c>
      <c r="R146" t="s">
        <v>12</v>
      </c>
    </row>
    <row r="147" spans="1:18" x14ac:dyDescent="0.2">
      <c r="A147" t="s">
        <v>11</v>
      </c>
      <c r="B147" s="18" t="s">
        <v>175</v>
      </c>
      <c r="C147" t="s">
        <v>73</v>
      </c>
      <c r="D147" s="2">
        <v>27.155000000000001</v>
      </c>
      <c r="E147">
        <v>4242750</v>
      </c>
      <c r="F147">
        <v>2672983</v>
      </c>
      <c r="G147" s="3">
        <f t="shared" si="15"/>
        <v>63.001190265747454</v>
      </c>
      <c r="H147" s="3">
        <f t="shared" si="19"/>
        <v>26.72983</v>
      </c>
      <c r="I147">
        <v>251</v>
      </c>
      <c r="J147" s="3">
        <v>9.3902580001444091E-3</v>
      </c>
      <c r="K147">
        <v>0.01</v>
      </c>
      <c r="L147" s="3">
        <f t="shared" si="17"/>
        <v>3.74113864547586E-4</v>
      </c>
      <c r="M147">
        <v>3.6630170000000002E-3</v>
      </c>
      <c r="N147" s="3">
        <f t="shared" si="18"/>
        <v>1.3703854457735047E-4</v>
      </c>
      <c r="O147">
        <v>665</v>
      </c>
      <c r="P147" s="3">
        <v>2.4878572000000002E-2</v>
      </c>
      <c r="Q147" t="s">
        <v>12</v>
      </c>
      <c r="R147" t="s">
        <v>12</v>
      </c>
    </row>
    <row r="148" spans="1:18" x14ac:dyDescent="0.2">
      <c r="A148" t="s">
        <v>11</v>
      </c>
      <c r="B148" s="18" t="s">
        <v>176</v>
      </c>
      <c r="C148" t="s">
        <v>74</v>
      </c>
      <c r="D148" s="2">
        <v>24.03</v>
      </c>
      <c r="E148">
        <v>0</v>
      </c>
      <c r="F148">
        <v>0</v>
      </c>
      <c r="G148" t="s">
        <v>12</v>
      </c>
      <c r="H148" t="s">
        <v>12</v>
      </c>
      <c r="I148">
        <v>0</v>
      </c>
      <c r="J148" s="3">
        <v>0</v>
      </c>
      <c r="K148" t="s">
        <v>12</v>
      </c>
      <c r="L148" t="s">
        <v>12</v>
      </c>
      <c r="M148" t="s">
        <v>12</v>
      </c>
      <c r="N148" t="s">
        <v>12</v>
      </c>
      <c r="O148" t="s">
        <v>12</v>
      </c>
      <c r="P148" s="3" t="s">
        <v>12</v>
      </c>
      <c r="Q148" t="s">
        <v>12</v>
      </c>
      <c r="R148" t="s">
        <v>12</v>
      </c>
    </row>
    <row r="149" spans="1:18" x14ac:dyDescent="0.2">
      <c r="A149" t="s">
        <v>11</v>
      </c>
      <c r="B149" s="18" t="s">
        <v>177</v>
      </c>
      <c r="C149" t="s">
        <v>75</v>
      </c>
      <c r="D149" s="2">
        <v>24.774999999999999</v>
      </c>
      <c r="E149">
        <v>6389970</v>
      </c>
      <c r="F149">
        <v>5192489</v>
      </c>
      <c r="G149" s="3">
        <f t="shared" si="15"/>
        <v>81.259990265994986</v>
      </c>
      <c r="H149" s="3">
        <f>F149/100000</f>
        <v>51.924889999999998</v>
      </c>
      <c r="I149">
        <v>923</v>
      </c>
      <c r="J149" s="3">
        <v>1.7775675596038817E-2</v>
      </c>
      <c r="K149">
        <v>0.03</v>
      </c>
      <c r="L149" s="3">
        <f t="shared" si="17"/>
        <v>5.7775760333820636E-4</v>
      </c>
      <c r="M149">
        <v>1.7468471999999999E-2</v>
      </c>
      <c r="N149" s="3">
        <f t="shared" si="18"/>
        <v>3.3641808389001885E-4</v>
      </c>
      <c r="O149">
        <v>1397</v>
      </c>
      <c r="P149" s="3">
        <v>2.6904246E-2</v>
      </c>
      <c r="Q149" t="s">
        <v>12</v>
      </c>
      <c r="R149" t="s">
        <v>12</v>
      </c>
    </row>
    <row r="150" spans="1:18" x14ac:dyDescent="0.2">
      <c r="A150" t="s">
        <v>11</v>
      </c>
      <c r="B150" s="18" t="s">
        <v>178</v>
      </c>
      <c r="C150" t="s">
        <v>76</v>
      </c>
      <c r="D150" s="2">
        <v>25.835000000000001</v>
      </c>
      <c r="E150">
        <v>0</v>
      </c>
      <c r="F150">
        <v>0</v>
      </c>
      <c r="G150" t="s">
        <v>12</v>
      </c>
      <c r="H150" t="s">
        <v>12</v>
      </c>
      <c r="I150">
        <v>0</v>
      </c>
      <c r="J150" s="3">
        <v>0</v>
      </c>
      <c r="K150" t="s">
        <v>12</v>
      </c>
      <c r="L150" t="s">
        <v>12</v>
      </c>
      <c r="M150" t="s">
        <v>12</v>
      </c>
      <c r="N150" t="s">
        <v>12</v>
      </c>
      <c r="O150" t="s">
        <v>12</v>
      </c>
      <c r="P150" s="3" t="s">
        <v>12</v>
      </c>
      <c r="Q150" t="s">
        <v>12</v>
      </c>
      <c r="R150" t="s">
        <v>12</v>
      </c>
    </row>
    <row r="151" spans="1:18" x14ac:dyDescent="0.2">
      <c r="A151" t="s">
        <v>11</v>
      </c>
      <c r="B151" s="18" t="s">
        <v>179</v>
      </c>
      <c r="C151" t="s">
        <v>77</v>
      </c>
      <c r="D151" s="2">
        <v>24.215</v>
      </c>
      <c r="E151">
        <v>9132581</v>
      </c>
      <c r="F151">
        <v>6918225</v>
      </c>
      <c r="G151" s="3">
        <f t="shared" si="15"/>
        <v>75.753229015981347</v>
      </c>
      <c r="H151" s="3">
        <f>F151/100000</f>
        <v>69.182249999999996</v>
      </c>
      <c r="I151">
        <v>2782</v>
      </c>
      <c r="J151" s="3">
        <v>4.0212626793722381E-2</v>
      </c>
      <c r="K151">
        <v>0.09</v>
      </c>
      <c r="L151" s="3">
        <f t="shared" si="17"/>
        <v>1.3009117222987109E-3</v>
      </c>
      <c r="M151">
        <v>1.0709623E-2</v>
      </c>
      <c r="N151" s="3">
        <f t="shared" si="18"/>
        <v>1.5480304557888766E-4</v>
      </c>
      <c r="O151">
        <v>16274</v>
      </c>
      <c r="P151" s="3">
        <v>0.23523374899999999</v>
      </c>
      <c r="Q151" t="s">
        <v>12</v>
      </c>
      <c r="R151" t="s">
        <v>12</v>
      </c>
    </row>
    <row r="152" spans="1:18" x14ac:dyDescent="0.2">
      <c r="A152" t="s">
        <v>11</v>
      </c>
      <c r="B152" s="17" t="s">
        <v>180</v>
      </c>
      <c r="C152" t="s">
        <v>78</v>
      </c>
      <c r="D152" s="2">
        <v>28.555</v>
      </c>
      <c r="E152">
        <v>10566597</v>
      </c>
      <c r="F152">
        <v>8097989</v>
      </c>
      <c r="G152" s="3">
        <f t="shared" si="15"/>
        <v>76.637625150273067</v>
      </c>
      <c r="H152" s="3">
        <f>F152/100000</f>
        <v>80.979889999999997</v>
      </c>
      <c r="I152">
        <v>1765</v>
      </c>
      <c r="J152" s="3">
        <v>2.1795534669162925E-2</v>
      </c>
      <c r="K152">
        <v>0.05</v>
      </c>
      <c r="L152" s="3">
        <f t="shared" si="17"/>
        <v>6.1743724275249083E-4</v>
      </c>
      <c r="M152">
        <v>2.8100155000000002E-2</v>
      </c>
      <c r="N152" s="3">
        <f t="shared" si="18"/>
        <v>3.4700164448235235E-4</v>
      </c>
      <c r="O152">
        <v>4613</v>
      </c>
      <c r="P152" s="3">
        <v>5.6964760000000003E-2</v>
      </c>
      <c r="Q152" t="s">
        <v>12</v>
      </c>
      <c r="R152" t="s">
        <v>12</v>
      </c>
    </row>
    <row r="153" spans="1:18" x14ac:dyDescent="0.2">
      <c r="A153" t="s">
        <v>11</v>
      </c>
      <c r="B153" s="18" t="s">
        <v>181</v>
      </c>
      <c r="C153" t="s">
        <v>79</v>
      </c>
      <c r="D153" s="2">
        <v>26.23</v>
      </c>
      <c r="E153">
        <v>8769307</v>
      </c>
      <c r="F153">
        <v>6915219</v>
      </c>
      <c r="G153" s="3">
        <f t="shared" si="15"/>
        <v>78.857075023146066</v>
      </c>
      <c r="H153" s="3">
        <f>F153/100000</f>
        <v>69.152190000000004</v>
      </c>
      <c r="I153">
        <v>482</v>
      </c>
      <c r="J153" s="3">
        <v>6.970133556146234E-3</v>
      </c>
      <c r="K153">
        <v>0.01</v>
      </c>
      <c r="L153" s="3">
        <f t="shared" si="17"/>
        <v>1.4460858000303389E-4</v>
      </c>
      <c r="M153">
        <v>1.6800435999999998E-2</v>
      </c>
      <c r="N153" s="3">
        <f t="shared" si="18"/>
        <v>2.4294871933918503E-4</v>
      </c>
      <c r="O153">
        <v>1174</v>
      </c>
      <c r="P153" s="3">
        <v>1.6977046999999999E-2</v>
      </c>
      <c r="Q153" t="s">
        <v>12</v>
      </c>
      <c r="R153" t="s">
        <v>12</v>
      </c>
    </row>
    <row r="154" spans="1:18" x14ac:dyDescent="0.2">
      <c r="A154" t="s">
        <v>11</v>
      </c>
      <c r="B154" s="17" t="s">
        <v>182</v>
      </c>
      <c r="C154" t="s">
        <v>80</v>
      </c>
      <c r="D154" s="2">
        <v>28.96</v>
      </c>
      <c r="E154">
        <v>9</v>
      </c>
      <c r="F154">
        <v>3</v>
      </c>
      <c r="G154" s="3">
        <f t="shared" si="15"/>
        <v>33.333333333333336</v>
      </c>
      <c r="H154" s="3">
        <f>F154/100000</f>
        <v>3.0000000000000001E-5</v>
      </c>
      <c r="I154">
        <v>0</v>
      </c>
      <c r="J154" s="3">
        <v>0</v>
      </c>
      <c r="K154">
        <v>0</v>
      </c>
      <c r="L154" s="3">
        <f t="shared" si="17"/>
        <v>0</v>
      </c>
      <c r="M154">
        <v>0</v>
      </c>
      <c r="N154" s="3">
        <f t="shared" si="18"/>
        <v>0</v>
      </c>
      <c r="O154">
        <v>0</v>
      </c>
      <c r="P154" s="3">
        <v>0</v>
      </c>
      <c r="Q154" t="s">
        <v>12</v>
      </c>
      <c r="R154" t="s">
        <v>12</v>
      </c>
    </row>
    <row r="155" spans="1:18" x14ac:dyDescent="0.2">
      <c r="A155" t="s">
        <v>11</v>
      </c>
      <c r="B155" s="18" t="s">
        <v>183</v>
      </c>
      <c r="C155" t="s">
        <v>81</v>
      </c>
      <c r="D155" s="2">
        <v>25.32</v>
      </c>
      <c r="E155">
        <v>3</v>
      </c>
      <c r="F155">
        <v>1</v>
      </c>
      <c r="G155" s="3">
        <f t="shared" si="15"/>
        <v>33.333333333333336</v>
      </c>
      <c r="H155" s="3">
        <f>F155/100000</f>
        <v>1.0000000000000001E-5</v>
      </c>
      <c r="I155">
        <v>0</v>
      </c>
      <c r="J155" s="3">
        <v>0</v>
      </c>
      <c r="K155">
        <v>0</v>
      </c>
      <c r="L155" s="3">
        <f t="shared" si="17"/>
        <v>0</v>
      </c>
      <c r="M155">
        <v>0</v>
      </c>
      <c r="N155" s="3">
        <f t="shared" si="18"/>
        <v>0</v>
      </c>
      <c r="O155">
        <v>0</v>
      </c>
      <c r="P155" s="3">
        <v>0</v>
      </c>
      <c r="Q155" t="s">
        <v>12</v>
      </c>
      <c r="R155" t="s">
        <v>12</v>
      </c>
    </row>
    <row r="156" spans="1:18" x14ac:dyDescent="0.2">
      <c r="A156" t="s">
        <v>11</v>
      </c>
      <c r="B156" s="17" t="s">
        <v>184</v>
      </c>
      <c r="C156" t="s">
        <v>82</v>
      </c>
      <c r="D156" s="2">
        <v>27.715</v>
      </c>
      <c r="E156">
        <v>0</v>
      </c>
      <c r="F156">
        <v>0</v>
      </c>
      <c r="G156" t="s">
        <v>12</v>
      </c>
      <c r="H156" t="s">
        <v>12</v>
      </c>
      <c r="I156">
        <v>0</v>
      </c>
      <c r="J156" s="3">
        <v>0</v>
      </c>
      <c r="K156" t="s">
        <v>12</v>
      </c>
      <c r="L156" t="s">
        <v>12</v>
      </c>
      <c r="M156" t="s">
        <v>12</v>
      </c>
      <c r="N156" t="s">
        <v>12</v>
      </c>
      <c r="O156" t="s">
        <v>12</v>
      </c>
      <c r="P156" s="3" t="s">
        <v>12</v>
      </c>
      <c r="Q156" t="s">
        <v>12</v>
      </c>
      <c r="R156" t="s">
        <v>12</v>
      </c>
    </row>
    <row r="157" spans="1:18" x14ac:dyDescent="0.2">
      <c r="A157" t="s">
        <v>11</v>
      </c>
      <c r="B157" s="18" t="s">
        <v>185</v>
      </c>
      <c r="C157" t="s">
        <v>83</v>
      </c>
      <c r="D157" s="2">
        <v>26.05</v>
      </c>
      <c r="E157">
        <v>20</v>
      </c>
      <c r="F157">
        <v>6</v>
      </c>
      <c r="G157" s="3">
        <f t="shared" si="15"/>
        <v>30</v>
      </c>
      <c r="H157" s="3">
        <f>F157/100000</f>
        <v>6.0000000000000002E-5</v>
      </c>
      <c r="I157">
        <v>0</v>
      </c>
      <c r="J157" s="3">
        <v>0</v>
      </c>
      <c r="K157">
        <v>0</v>
      </c>
      <c r="L157" s="3">
        <f t="shared" si="17"/>
        <v>0</v>
      </c>
      <c r="M157">
        <v>0</v>
      </c>
      <c r="N157" s="3">
        <f t="shared" si="18"/>
        <v>0</v>
      </c>
      <c r="O157">
        <v>0</v>
      </c>
      <c r="P157" s="3">
        <v>0</v>
      </c>
      <c r="Q157" t="s">
        <v>12</v>
      </c>
      <c r="R157" t="s">
        <v>12</v>
      </c>
    </row>
    <row r="158" spans="1:18" x14ac:dyDescent="0.2">
      <c r="A158" t="s">
        <v>11</v>
      </c>
      <c r="B158" s="18" t="s">
        <v>186</v>
      </c>
      <c r="C158" t="s">
        <v>84</v>
      </c>
      <c r="D158" s="2">
        <v>24.31</v>
      </c>
      <c r="E158">
        <v>0</v>
      </c>
      <c r="F158">
        <v>0</v>
      </c>
      <c r="G158" t="s">
        <v>12</v>
      </c>
      <c r="H158" t="s">
        <v>12</v>
      </c>
      <c r="I158">
        <v>0</v>
      </c>
      <c r="J158" s="3">
        <v>0</v>
      </c>
      <c r="K158" t="s">
        <v>12</v>
      </c>
      <c r="L158" t="s">
        <v>12</v>
      </c>
      <c r="M158" t="s">
        <v>12</v>
      </c>
      <c r="N158" t="s">
        <v>12</v>
      </c>
      <c r="O158" t="s">
        <v>12</v>
      </c>
      <c r="P158" s="3" t="s">
        <v>12</v>
      </c>
      <c r="Q158" t="s">
        <v>12</v>
      </c>
      <c r="R158" t="s">
        <v>12</v>
      </c>
    </row>
    <row r="159" spans="1:18" x14ac:dyDescent="0.2">
      <c r="A159" t="s">
        <v>11</v>
      </c>
      <c r="B159" s="18" t="s">
        <v>187</v>
      </c>
      <c r="C159" t="s">
        <v>85</v>
      </c>
      <c r="D159" s="2">
        <v>23.6</v>
      </c>
      <c r="E159">
        <v>8</v>
      </c>
      <c r="F159">
        <v>3</v>
      </c>
      <c r="G159" s="3">
        <f t="shared" si="15"/>
        <v>37.5</v>
      </c>
      <c r="H159" s="3">
        <f>F159/100000</f>
        <v>3.0000000000000001E-5</v>
      </c>
      <c r="I159">
        <v>0</v>
      </c>
      <c r="J159" s="3">
        <v>0</v>
      </c>
      <c r="K159">
        <v>0</v>
      </c>
      <c r="L159" s="3">
        <f t="shared" si="17"/>
        <v>0</v>
      </c>
      <c r="M159">
        <v>0</v>
      </c>
      <c r="N159" s="3">
        <f t="shared" si="18"/>
        <v>0</v>
      </c>
      <c r="O159">
        <v>0</v>
      </c>
      <c r="P159" s="3">
        <v>0</v>
      </c>
      <c r="Q159" t="s">
        <v>12</v>
      </c>
      <c r="R159" t="s">
        <v>12</v>
      </c>
    </row>
    <row r="160" spans="1:18" x14ac:dyDescent="0.2">
      <c r="A160" t="s">
        <v>11</v>
      </c>
      <c r="B160" s="17" t="s">
        <v>188</v>
      </c>
      <c r="C160" t="s">
        <v>86</v>
      </c>
      <c r="D160" s="2">
        <v>22.055</v>
      </c>
      <c r="E160">
        <v>6998729</v>
      </c>
      <c r="F160">
        <v>5668946</v>
      </c>
      <c r="G160" s="3">
        <f t="shared" si="15"/>
        <v>80.99965007932154</v>
      </c>
      <c r="H160" s="3">
        <f>F160/100000</f>
        <v>56.689459999999997</v>
      </c>
      <c r="I160">
        <v>1862</v>
      </c>
      <c r="J160" s="3">
        <v>3.2845611865062747E-2</v>
      </c>
      <c r="K160">
        <v>0.05</v>
      </c>
      <c r="L160" s="3">
        <f t="shared" si="17"/>
        <v>8.8199817038299541E-4</v>
      </c>
      <c r="M160">
        <v>4.5766933000000003E-2</v>
      </c>
      <c r="N160" s="3">
        <f t="shared" si="18"/>
        <v>8.0732702340082277E-4</v>
      </c>
      <c r="O160">
        <v>2748</v>
      </c>
      <c r="P160" s="3">
        <v>4.8474618999999997E-2</v>
      </c>
      <c r="Q160" t="s">
        <v>12</v>
      </c>
      <c r="R160" t="s">
        <v>12</v>
      </c>
    </row>
    <row r="161" spans="1:18" x14ac:dyDescent="0.2">
      <c r="A161" t="s">
        <v>11</v>
      </c>
      <c r="B161" s="18" t="s">
        <v>189</v>
      </c>
      <c r="C161" t="s">
        <v>87</v>
      </c>
      <c r="D161" s="2">
        <v>25.274999999999999</v>
      </c>
      <c r="E161">
        <v>6990660</v>
      </c>
      <c r="F161">
        <v>5369840</v>
      </c>
      <c r="G161" s="3">
        <f t="shared" si="15"/>
        <v>76.81449247996612</v>
      </c>
      <c r="H161" s="3">
        <f>F161/100000</f>
        <v>53.698399999999999</v>
      </c>
      <c r="I161">
        <v>114</v>
      </c>
      <c r="J161" s="3">
        <v>2.122968282108964E-3</v>
      </c>
      <c r="K161">
        <v>0</v>
      </c>
      <c r="L161" s="3">
        <f t="shared" si="17"/>
        <v>0</v>
      </c>
      <c r="M161">
        <v>1.413575E-3</v>
      </c>
      <c r="N161" s="3">
        <f t="shared" si="18"/>
        <v>2.6324341134931397E-5</v>
      </c>
      <c r="O161">
        <v>625</v>
      </c>
      <c r="P161" s="3">
        <v>1.163908E-2</v>
      </c>
      <c r="Q161" t="s">
        <v>12</v>
      </c>
      <c r="R161" t="s">
        <v>12</v>
      </c>
    </row>
    <row r="162" spans="1:18" x14ac:dyDescent="0.2">
      <c r="A162" t="s">
        <v>11</v>
      </c>
      <c r="B162" s="17" t="s">
        <v>190</v>
      </c>
      <c r="C162" t="s">
        <v>88</v>
      </c>
      <c r="D162" s="2">
        <v>25.1</v>
      </c>
      <c r="E162">
        <v>0</v>
      </c>
      <c r="F162">
        <v>0</v>
      </c>
      <c r="G162" t="s">
        <v>12</v>
      </c>
      <c r="H162" t="s">
        <v>12</v>
      </c>
      <c r="I162">
        <v>0</v>
      </c>
      <c r="J162" s="3">
        <v>0</v>
      </c>
      <c r="K162" t="s">
        <v>12</v>
      </c>
      <c r="L162" t="s">
        <v>12</v>
      </c>
      <c r="M162" t="s">
        <v>12</v>
      </c>
      <c r="N162" t="s">
        <v>12</v>
      </c>
      <c r="O162" t="s">
        <v>12</v>
      </c>
      <c r="P162" s="3" t="s">
        <v>12</v>
      </c>
      <c r="Q162" t="s">
        <v>12</v>
      </c>
      <c r="R162" t="s">
        <v>12</v>
      </c>
    </row>
    <row r="163" spans="1:18" x14ac:dyDescent="0.2">
      <c r="A163" t="s">
        <v>11</v>
      </c>
      <c r="B163" s="18" t="s">
        <v>191</v>
      </c>
      <c r="C163" t="s">
        <v>89</v>
      </c>
      <c r="D163" s="2">
        <v>23.734999999999999</v>
      </c>
      <c r="E163">
        <v>6384054</v>
      </c>
      <c r="F163">
        <v>5153803</v>
      </c>
      <c r="G163" s="3">
        <f t="shared" si="15"/>
        <v>80.729314006429149</v>
      </c>
      <c r="H163" s="3">
        <f>F163/100000</f>
        <v>51.538029999999999</v>
      </c>
      <c r="I163">
        <v>3475</v>
      </c>
      <c r="J163" s="3">
        <v>6.742593770076194E-2</v>
      </c>
      <c r="K163">
        <v>0.1</v>
      </c>
      <c r="L163" s="3">
        <f t="shared" si="17"/>
        <v>1.940314753978761E-3</v>
      </c>
      <c r="M163">
        <v>8.1061136000000006E-2</v>
      </c>
      <c r="N163" s="3">
        <f t="shared" si="18"/>
        <v>1.5728411815507889E-3</v>
      </c>
      <c r="O163">
        <v>5206</v>
      </c>
      <c r="P163" s="3">
        <v>0.10101278599999999</v>
      </c>
      <c r="Q163" t="s">
        <v>12</v>
      </c>
      <c r="R163" t="s">
        <v>12</v>
      </c>
    </row>
    <row r="164" spans="1:18" x14ac:dyDescent="0.2">
      <c r="A164" t="s">
        <v>11</v>
      </c>
      <c r="B164" s="17" t="s">
        <v>192</v>
      </c>
      <c r="C164" t="s">
        <v>90</v>
      </c>
      <c r="D164" s="2">
        <v>24.17</v>
      </c>
      <c r="E164">
        <v>0</v>
      </c>
      <c r="F164">
        <v>0</v>
      </c>
      <c r="G164" t="s">
        <v>12</v>
      </c>
      <c r="H164" t="s">
        <v>12</v>
      </c>
      <c r="I164">
        <v>0</v>
      </c>
      <c r="J164" s="3">
        <v>0</v>
      </c>
      <c r="K164" t="s">
        <v>12</v>
      </c>
      <c r="L164" t="s">
        <v>12</v>
      </c>
      <c r="M164" t="s">
        <v>12</v>
      </c>
      <c r="N164" t="s">
        <v>12</v>
      </c>
      <c r="O164" t="s">
        <v>12</v>
      </c>
      <c r="P164" s="3" t="s">
        <v>12</v>
      </c>
      <c r="Q164" t="s">
        <v>12</v>
      </c>
      <c r="R164" t="s">
        <v>12</v>
      </c>
    </row>
    <row r="165" spans="1:18" x14ac:dyDescent="0.2">
      <c r="A165" t="s">
        <v>11</v>
      </c>
      <c r="B165" s="18" t="s">
        <v>193</v>
      </c>
      <c r="C165" t="s">
        <v>91</v>
      </c>
      <c r="D165" s="2">
        <v>25.155000000000001</v>
      </c>
      <c r="E165">
        <v>1</v>
      </c>
      <c r="F165">
        <v>0</v>
      </c>
      <c r="G165" s="3">
        <f t="shared" si="15"/>
        <v>0</v>
      </c>
      <c r="H165" s="3">
        <f>F165/100000</f>
        <v>0</v>
      </c>
      <c r="I165">
        <v>0</v>
      </c>
      <c r="J165" s="3">
        <v>0</v>
      </c>
      <c r="K165">
        <v>0</v>
      </c>
      <c r="L165" s="3" t="s">
        <v>12</v>
      </c>
      <c r="M165">
        <v>0</v>
      </c>
      <c r="N165" s="3" t="s">
        <v>12</v>
      </c>
      <c r="O165">
        <v>0</v>
      </c>
      <c r="P165" s="3">
        <v>0</v>
      </c>
      <c r="Q165" t="s">
        <v>12</v>
      </c>
      <c r="R165" t="s">
        <v>12</v>
      </c>
    </row>
    <row r="166" spans="1:18" x14ac:dyDescent="0.2">
      <c r="A166" t="s">
        <v>11</v>
      </c>
      <c r="B166" s="18" t="s">
        <v>194</v>
      </c>
      <c r="C166" t="s">
        <v>92</v>
      </c>
      <c r="D166" s="2">
        <v>28.58</v>
      </c>
      <c r="E166">
        <v>0</v>
      </c>
      <c r="F166">
        <v>0</v>
      </c>
      <c r="G166" t="s">
        <v>12</v>
      </c>
      <c r="H166" t="s">
        <v>12</v>
      </c>
      <c r="I166">
        <v>0</v>
      </c>
      <c r="J166" s="3">
        <v>0</v>
      </c>
      <c r="K166" t="s">
        <v>12</v>
      </c>
      <c r="L166" t="s">
        <v>12</v>
      </c>
      <c r="M166" t="s">
        <v>12</v>
      </c>
      <c r="N166" t="s">
        <v>12</v>
      </c>
      <c r="O166" t="s">
        <v>12</v>
      </c>
      <c r="P166" s="3" t="s">
        <v>12</v>
      </c>
      <c r="Q166" t="s">
        <v>12</v>
      </c>
      <c r="R166" t="s">
        <v>12</v>
      </c>
    </row>
    <row r="167" spans="1:18" x14ac:dyDescent="0.2">
      <c r="A167" t="s">
        <v>11</v>
      </c>
      <c r="B167" s="18" t="s">
        <v>195</v>
      </c>
      <c r="C167" t="s">
        <v>93</v>
      </c>
      <c r="D167" s="2">
        <v>23.79</v>
      </c>
      <c r="E167">
        <v>0</v>
      </c>
      <c r="F167">
        <v>0</v>
      </c>
      <c r="G167" t="s">
        <v>12</v>
      </c>
      <c r="H167" t="s">
        <v>12</v>
      </c>
      <c r="I167">
        <v>0</v>
      </c>
      <c r="J167" s="3">
        <v>0</v>
      </c>
      <c r="K167" t="s">
        <v>12</v>
      </c>
      <c r="L167" t="s">
        <v>12</v>
      </c>
      <c r="M167" t="s">
        <v>12</v>
      </c>
      <c r="N167" t="s">
        <v>12</v>
      </c>
      <c r="O167" t="s">
        <v>12</v>
      </c>
      <c r="P167" s="3" t="s">
        <v>12</v>
      </c>
      <c r="Q167" t="s">
        <v>12</v>
      </c>
      <c r="R167" t="s">
        <v>12</v>
      </c>
    </row>
    <row r="168" spans="1:18" x14ac:dyDescent="0.2">
      <c r="A168" t="s">
        <v>11</v>
      </c>
      <c r="B168" s="18" t="s">
        <v>196</v>
      </c>
      <c r="C168" t="s">
        <v>94</v>
      </c>
      <c r="D168" s="2">
        <v>23.815000000000001</v>
      </c>
      <c r="E168">
        <v>5397303</v>
      </c>
      <c r="F168">
        <v>4272162</v>
      </c>
      <c r="G168" s="3">
        <f t="shared" si="15"/>
        <v>79.153643958843887</v>
      </c>
      <c r="H168" s="3">
        <f>F168/100000</f>
        <v>42.721620000000001</v>
      </c>
      <c r="I168">
        <v>1852</v>
      </c>
      <c r="J168" s="3">
        <v>4.3350416018868201E-2</v>
      </c>
      <c r="K168">
        <v>0.05</v>
      </c>
      <c r="L168" s="3">
        <f t="shared" si="17"/>
        <v>1.1703676031011932E-3</v>
      </c>
      <c r="M168">
        <v>4.9908668000000003E-2</v>
      </c>
      <c r="N168" s="3">
        <f t="shared" si="18"/>
        <v>1.1682297628226646E-3</v>
      </c>
      <c r="O168">
        <v>2301</v>
      </c>
      <c r="P168" s="3">
        <v>5.3860316999999998E-2</v>
      </c>
      <c r="Q168" t="s">
        <v>12</v>
      </c>
      <c r="R168" t="s">
        <v>12</v>
      </c>
    </row>
    <row r="169" spans="1:18" x14ac:dyDescent="0.2">
      <c r="A169" t="s">
        <v>11</v>
      </c>
      <c r="B169" s="18" t="s">
        <v>197</v>
      </c>
      <c r="C169" t="s">
        <v>95</v>
      </c>
      <c r="D169" s="2">
        <v>24.75</v>
      </c>
      <c r="E169">
        <v>13</v>
      </c>
      <c r="F169">
        <v>2</v>
      </c>
      <c r="G169" s="3">
        <f t="shared" si="15"/>
        <v>15.384615384615385</v>
      </c>
      <c r="H169" s="3">
        <f>F169/100000</f>
        <v>2.0000000000000002E-5</v>
      </c>
      <c r="I169">
        <v>0</v>
      </c>
      <c r="J169" s="3">
        <v>0</v>
      </c>
      <c r="K169">
        <v>0</v>
      </c>
      <c r="L169" s="3">
        <f t="shared" si="17"/>
        <v>0</v>
      </c>
      <c r="M169">
        <v>0</v>
      </c>
      <c r="N169" s="3">
        <f t="shared" si="18"/>
        <v>0</v>
      </c>
      <c r="O169">
        <v>0</v>
      </c>
      <c r="P169" s="3">
        <v>0</v>
      </c>
      <c r="Q169" t="s">
        <v>12</v>
      </c>
      <c r="R169" t="s">
        <v>12</v>
      </c>
    </row>
    <row r="170" spans="1:18" x14ac:dyDescent="0.2">
      <c r="A170" t="s">
        <v>11</v>
      </c>
      <c r="B170" s="17" t="s">
        <v>198</v>
      </c>
      <c r="C170" t="s">
        <v>96</v>
      </c>
      <c r="D170" s="2">
        <v>23.535</v>
      </c>
      <c r="E170">
        <v>7812094</v>
      </c>
      <c r="F170">
        <v>5336110</v>
      </c>
      <c r="G170" s="3">
        <f t="shared" si="15"/>
        <v>68.305757713616856</v>
      </c>
      <c r="H170" s="3">
        <f>F170/100000</f>
        <v>53.3611</v>
      </c>
      <c r="I170">
        <v>600</v>
      </c>
      <c r="J170" s="3">
        <v>1.1244146016480171E-2</v>
      </c>
      <c r="K170">
        <v>0.02</v>
      </c>
      <c r="L170" s="3">
        <f t="shared" si="17"/>
        <v>3.7480486721600567E-4</v>
      </c>
      <c r="M170">
        <v>1.0684628999999999E-2</v>
      </c>
      <c r="N170" s="3">
        <f t="shared" si="18"/>
        <v>2.0023254767986416E-4</v>
      </c>
      <c r="O170">
        <v>1458</v>
      </c>
      <c r="P170" s="3">
        <v>2.7323275000000001E-2</v>
      </c>
      <c r="Q170" t="s">
        <v>12</v>
      </c>
      <c r="R170" t="s">
        <v>12</v>
      </c>
    </row>
    <row r="171" spans="1:18" x14ac:dyDescent="0.2">
      <c r="A171" t="s">
        <v>11</v>
      </c>
      <c r="B171" s="18" t="s">
        <v>199</v>
      </c>
      <c r="C171" t="s">
        <v>97</v>
      </c>
      <c r="D171" s="2">
        <v>26.824999999999999</v>
      </c>
      <c r="E171">
        <v>14</v>
      </c>
      <c r="F171">
        <v>5</v>
      </c>
      <c r="G171" s="3">
        <f t="shared" si="15"/>
        <v>35.714285714285715</v>
      </c>
      <c r="H171" s="3">
        <f>F171/100000</f>
        <v>5.0000000000000002E-5</v>
      </c>
      <c r="I171">
        <v>0</v>
      </c>
      <c r="J171" s="3">
        <v>0</v>
      </c>
      <c r="K171">
        <v>0</v>
      </c>
      <c r="L171" s="3">
        <f t="shared" si="17"/>
        <v>0</v>
      </c>
      <c r="M171">
        <v>0</v>
      </c>
      <c r="N171" s="3">
        <f t="shared" si="18"/>
        <v>0</v>
      </c>
      <c r="O171">
        <v>0</v>
      </c>
      <c r="P171" s="3">
        <v>0</v>
      </c>
      <c r="Q171" t="s">
        <v>12</v>
      </c>
      <c r="R171" t="s">
        <v>12</v>
      </c>
    </row>
    <row r="172" spans="1:18" x14ac:dyDescent="0.2">
      <c r="A172" t="s">
        <v>11</v>
      </c>
      <c r="B172" s="17" t="s">
        <v>200</v>
      </c>
      <c r="C172" t="s">
        <v>98</v>
      </c>
      <c r="D172" s="2">
        <v>26.645</v>
      </c>
      <c r="E172">
        <v>8</v>
      </c>
      <c r="F172">
        <v>1</v>
      </c>
      <c r="G172" s="3">
        <f t="shared" si="15"/>
        <v>12.5</v>
      </c>
      <c r="H172" s="3">
        <f>F172/100000</f>
        <v>1.0000000000000001E-5</v>
      </c>
      <c r="I172">
        <v>0</v>
      </c>
      <c r="J172" s="3">
        <v>0</v>
      </c>
      <c r="K172">
        <v>0</v>
      </c>
      <c r="L172" s="3">
        <f t="shared" si="17"/>
        <v>0</v>
      </c>
      <c r="M172">
        <v>0</v>
      </c>
      <c r="N172" s="3">
        <f t="shared" si="18"/>
        <v>0</v>
      </c>
      <c r="O172">
        <v>0</v>
      </c>
      <c r="P172" s="3">
        <v>0</v>
      </c>
      <c r="Q172" t="s">
        <v>12</v>
      </c>
      <c r="R172" t="s">
        <v>12</v>
      </c>
    </row>
    <row r="173" spans="1:18" x14ac:dyDescent="0.2">
      <c r="A173" t="s">
        <v>11</v>
      </c>
      <c r="B173" s="18" t="s">
        <v>201</v>
      </c>
      <c r="C173" t="s">
        <v>99</v>
      </c>
      <c r="D173" s="2">
        <v>25.13</v>
      </c>
      <c r="E173">
        <v>0</v>
      </c>
      <c r="F173">
        <v>0</v>
      </c>
      <c r="G173" t="s">
        <v>12</v>
      </c>
      <c r="H173" t="s">
        <v>12</v>
      </c>
      <c r="I173">
        <v>0</v>
      </c>
      <c r="J173" s="3">
        <v>0</v>
      </c>
      <c r="K173" t="s">
        <v>12</v>
      </c>
      <c r="L173" t="s">
        <v>12</v>
      </c>
      <c r="M173" t="s">
        <v>12</v>
      </c>
      <c r="N173" t="s">
        <v>12</v>
      </c>
      <c r="O173" t="s">
        <v>12</v>
      </c>
      <c r="P173" s="3" t="s">
        <v>12</v>
      </c>
      <c r="Q173" t="s">
        <v>12</v>
      </c>
      <c r="R173" t="s">
        <v>12</v>
      </c>
    </row>
    <row r="174" spans="1:18" x14ac:dyDescent="0.2">
      <c r="A174" t="s">
        <v>11</v>
      </c>
      <c r="B174" s="17" t="s">
        <v>202</v>
      </c>
      <c r="C174" t="s">
        <v>100</v>
      </c>
      <c r="D174" s="2">
        <v>24.425000000000001</v>
      </c>
      <c r="E174">
        <v>8000577</v>
      </c>
      <c r="F174">
        <v>5608423</v>
      </c>
      <c r="G174" s="3">
        <f t="shared" si="15"/>
        <v>70.100231520801557</v>
      </c>
      <c r="H174" s="3">
        <f>F174/100000</f>
        <v>56.084229999999998</v>
      </c>
      <c r="I174">
        <v>1090</v>
      </c>
      <c r="J174" s="3">
        <v>1.943505331177766E-2</v>
      </c>
      <c r="K174">
        <v>0.03</v>
      </c>
      <c r="L174" s="3">
        <f t="shared" si="17"/>
        <v>5.3490972417736681E-4</v>
      </c>
      <c r="M174">
        <v>1.7223358000000001E-2</v>
      </c>
      <c r="N174" s="3">
        <f t="shared" si="18"/>
        <v>3.0709805590626817E-4</v>
      </c>
      <c r="O174">
        <v>1846</v>
      </c>
      <c r="P174" s="3">
        <v>3.2914777999999999E-2</v>
      </c>
      <c r="Q174" t="s">
        <v>12</v>
      </c>
      <c r="R174" t="s">
        <v>12</v>
      </c>
    </row>
    <row r="175" spans="1:18" x14ac:dyDescent="0.2">
      <c r="A175" t="s">
        <v>11</v>
      </c>
      <c r="B175" s="18" t="s">
        <v>203</v>
      </c>
      <c r="C175" t="s">
        <v>101</v>
      </c>
      <c r="D175" s="2">
        <v>23.38</v>
      </c>
      <c r="E175">
        <v>0</v>
      </c>
      <c r="F175">
        <v>0</v>
      </c>
      <c r="G175" t="s">
        <v>12</v>
      </c>
      <c r="H175" t="s">
        <v>12</v>
      </c>
      <c r="I175">
        <v>0</v>
      </c>
      <c r="J175" s="3">
        <v>0</v>
      </c>
      <c r="K175" t="s">
        <v>12</v>
      </c>
      <c r="L175" t="s">
        <v>12</v>
      </c>
      <c r="M175" t="s">
        <v>12</v>
      </c>
      <c r="N175" t="s">
        <v>12</v>
      </c>
      <c r="O175" t="s">
        <v>12</v>
      </c>
      <c r="P175" s="3" t="s">
        <v>12</v>
      </c>
      <c r="Q175" t="s">
        <v>12</v>
      </c>
      <c r="R175" t="s">
        <v>12</v>
      </c>
    </row>
    <row r="176" spans="1:18" x14ac:dyDescent="0.2">
      <c r="A176" t="s">
        <v>11</v>
      </c>
      <c r="B176" s="17" t="s">
        <v>204</v>
      </c>
      <c r="C176" t="s">
        <v>102</v>
      </c>
      <c r="D176" s="2">
        <v>27.765000000000001</v>
      </c>
      <c r="E176">
        <v>7704696</v>
      </c>
      <c r="F176">
        <v>6149429</v>
      </c>
      <c r="G176" s="3">
        <f t="shared" si="15"/>
        <v>79.814038087940133</v>
      </c>
      <c r="H176" s="3">
        <f t="shared" ref="H176:H184" si="20">F176/100000</f>
        <v>61.494289999999999</v>
      </c>
      <c r="I176">
        <v>642</v>
      </c>
      <c r="J176" s="3">
        <v>1.0439993696975769E-2</v>
      </c>
      <c r="K176">
        <v>0.02</v>
      </c>
      <c r="L176" s="3">
        <f t="shared" si="17"/>
        <v>3.25233448503918E-4</v>
      </c>
      <c r="M176">
        <v>1.6920800999999999E-2</v>
      </c>
      <c r="N176" s="3">
        <f t="shared" si="18"/>
        <v>2.7516052303392719E-4</v>
      </c>
      <c r="O176">
        <v>1158</v>
      </c>
      <c r="P176" s="3">
        <v>1.8831016999999999E-2</v>
      </c>
      <c r="Q176" t="s">
        <v>12</v>
      </c>
      <c r="R176" t="s">
        <v>12</v>
      </c>
    </row>
    <row r="177" spans="1:18" x14ac:dyDescent="0.2">
      <c r="A177" t="s">
        <v>11</v>
      </c>
      <c r="B177" s="18" t="s">
        <v>205</v>
      </c>
      <c r="C177" t="s">
        <v>103</v>
      </c>
      <c r="D177" s="2">
        <v>22.655000000000001</v>
      </c>
      <c r="E177">
        <v>3920367</v>
      </c>
      <c r="F177">
        <v>2733086</v>
      </c>
      <c r="G177" s="3">
        <f t="shared" si="15"/>
        <v>69.715054738497699</v>
      </c>
      <c r="H177" s="3">
        <f t="shared" si="20"/>
        <v>27.330860000000001</v>
      </c>
      <c r="I177">
        <v>782</v>
      </c>
      <c r="J177" s="3">
        <v>2.8612345165867449E-2</v>
      </c>
      <c r="K177">
        <v>0.02</v>
      </c>
      <c r="L177" s="3">
        <f t="shared" si="17"/>
        <v>7.3177353365389886E-4</v>
      </c>
      <c r="M177">
        <v>1.5723401000000001E-2</v>
      </c>
      <c r="N177" s="3">
        <f t="shared" si="18"/>
        <v>5.7529843554136244E-4</v>
      </c>
      <c r="O177">
        <v>3037</v>
      </c>
      <c r="P177" s="3">
        <v>0.111119811</v>
      </c>
      <c r="Q177" t="s">
        <v>12</v>
      </c>
      <c r="R177" t="s">
        <v>12</v>
      </c>
    </row>
    <row r="178" spans="1:18" x14ac:dyDescent="0.2">
      <c r="A178" t="s">
        <v>11</v>
      </c>
      <c r="B178" s="17" t="s">
        <v>206</v>
      </c>
      <c r="C178" t="s">
        <v>104</v>
      </c>
      <c r="D178" s="2">
        <v>22.055</v>
      </c>
      <c r="E178">
        <v>7607263</v>
      </c>
      <c r="F178">
        <v>5247969</v>
      </c>
      <c r="G178" s="3">
        <f t="shared" si="15"/>
        <v>68.986296385441122</v>
      </c>
      <c r="H178" s="3">
        <f t="shared" si="20"/>
        <v>52.479689999999998</v>
      </c>
      <c r="I178">
        <v>1506</v>
      </c>
      <c r="J178" s="3">
        <v>2.8696815853904621E-2</v>
      </c>
      <c r="K178">
        <v>0.04</v>
      </c>
      <c r="L178" s="3">
        <f t="shared" si="17"/>
        <v>7.6219962427369521E-4</v>
      </c>
      <c r="M178">
        <v>2.3399895E-2</v>
      </c>
      <c r="N178" s="3">
        <f t="shared" si="18"/>
        <v>4.4588477942609801E-4</v>
      </c>
      <c r="O178">
        <v>2787</v>
      </c>
      <c r="P178" s="3">
        <v>5.3106259000000003E-2</v>
      </c>
      <c r="Q178" t="s">
        <v>12</v>
      </c>
      <c r="R178" t="s">
        <v>12</v>
      </c>
    </row>
    <row r="179" spans="1:18" x14ac:dyDescent="0.2">
      <c r="A179" t="s">
        <v>11</v>
      </c>
      <c r="B179" s="18" t="s">
        <v>207</v>
      </c>
      <c r="C179" t="s">
        <v>105</v>
      </c>
      <c r="D179" s="2">
        <v>25.114999999999998</v>
      </c>
      <c r="E179">
        <v>5757366</v>
      </c>
      <c r="F179">
        <v>4826009</v>
      </c>
      <c r="G179" s="3">
        <f t="shared" si="15"/>
        <v>83.823210127686863</v>
      </c>
      <c r="H179" s="3">
        <f t="shared" si="20"/>
        <v>48.260089999999998</v>
      </c>
      <c r="I179">
        <v>316</v>
      </c>
      <c r="J179" s="3">
        <v>6.5478535162284196E-3</v>
      </c>
      <c r="K179">
        <v>0.01</v>
      </c>
      <c r="L179" s="3">
        <f t="shared" si="17"/>
        <v>2.0721055431102594E-4</v>
      </c>
      <c r="M179">
        <v>2.4173829999999999E-3</v>
      </c>
      <c r="N179" s="3">
        <f t="shared" si="18"/>
        <v>5.0090727141205087E-5</v>
      </c>
      <c r="O179">
        <v>1221</v>
      </c>
      <c r="P179" s="3">
        <v>2.5300408999999999E-2</v>
      </c>
      <c r="Q179" t="s">
        <v>12</v>
      </c>
      <c r="R179" t="s">
        <v>12</v>
      </c>
    </row>
    <row r="180" spans="1:18" x14ac:dyDescent="0.2">
      <c r="A180" t="s">
        <v>11</v>
      </c>
      <c r="B180" s="17" t="s">
        <v>208</v>
      </c>
      <c r="C180" t="s">
        <v>106</v>
      </c>
      <c r="D180" s="2">
        <v>23.68</v>
      </c>
      <c r="E180">
        <v>7063174</v>
      </c>
      <c r="F180">
        <v>5152460</v>
      </c>
      <c r="G180" s="3">
        <f t="shared" si="15"/>
        <v>72.948224127000131</v>
      </c>
      <c r="H180" s="3">
        <f t="shared" si="20"/>
        <v>51.5246</v>
      </c>
      <c r="I180">
        <v>503</v>
      </c>
      <c r="J180" s="3">
        <v>9.7623271214138489E-3</v>
      </c>
      <c r="K180">
        <v>0.01</v>
      </c>
      <c r="L180" s="3">
        <f t="shared" si="17"/>
        <v>1.9408205012751191E-4</v>
      </c>
      <c r="M180">
        <v>1.1531019999999999E-2</v>
      </c>
      <c r="N180" s="3">
        <f t="shared" si="18"/>
        <v>2.2379640016613423E-4</v>
      </c>
      <c r="O180">
        <v>1866</v>
      </c>
      <c r="P180" s="3">
        <v>3.6215710999999998E-2</v>
      </c>
      <c r="Q180" t="s">
        <v>12</v>
      </c>
      <c r="R180" t="s">
        <v>12</v>
      </c>
    </row>
    <row r="181" spans="1:18" x14ac:dyDescent="0.2">
      <c r="A181" t="s">
        <v>11</v>
      </c>
      <c r="B181" s="18" t="s">
        <v>209</v>
      </c>
      <c r="C181" t="s">
        <v>107</v>
      </c>
      <c r="D181" s="2">
        <v>20.13</v>
      </c>
      <c r="E181">
        <v>420</v>
      </c>
      <c r="F181">
        <v>84</v>
      </c>
      <c r="G181" s="3">
        <f t="shared" si="15"/>
        <v>20</v>
      </c>
      <c r="H181" s="3">
        <f t="shared" si="20"/>
        <v>8.4000000000000003E-4</v>
      </c>
      <c r="I181">
        <v>0</v>
      </c>
      <c r="J181" s="3">
        <v>0</v>
      </c>
      <c r="K181">
        <v>0</v>
      </c>
      <c r="L181" s="3">
        <f t="shared" si="17"/>
        <v>0</v>
      </c>
      <c r="M181">
        <v>0</v>
      </c>
      <c r="N181" s="3">
        <f t="shared" si="18"/>
        <v>0</v>
      </c>
      <c r="O181">
        <v>0</v>
      </c>
      <c r="P181" s="3">
        <v>0</v>
      </c>
      <c r="Q181" t="s">
        <v>12</v>
      </c>
      <c r="R181" t="s">
        <v>12</v>
      </c>
    </row>
    <row r="182" spans="1:18" x14ac:dyDescent="0.2">
      <c r="A182" t="s">
        <v>11</v>
      </c>
      <c r="B182" s="17" t="s">
        <v>210</v>
      </c>
      <c r="C182" t="s">
        <v>108</v>
      </c>
      <c r="D182" s="2">
        <v>26.03</v>
      </c>
      <c r="E182">
        <v>3797514</v>
      </c>
      <c r="F182">
        <v>2876568</v>
      </c>
      <c r="G182" s="3">
        <f t="shared" si="15"/>
        <v>75.748713500463722</v>
      </c>
      <c r="H182" s="3">
        <f t="shared" si="20"/>
        <v>28.76568</v>
      </c>
      <c r="I182">
        <v>345</v>
      </c>
      <c r="J182" s="3">
        <v>1.1993458871822255E-2</v>
      </c>
      <c r="K182">
        <v>0.01</v>
      </c>
      <c r="L182" s="3">
        <f t="shared" si="17"/>
        <v>3.4763648903832624E-4</v>
      </c>
      <c r="M182">
        <v>2.5194409999999999E-3</v>
      </c>
      <c r="N182" s="3">
        <f t="shared" si="18"/>
        <v>8.7584962357920967E-5</v>
      </c>
      <c r="O182">
        <v>1306</v>
      </c>
      <c r="P182" s="3">
        <v>4.5401324999999999E-2</v>
      </c>
      <c r="Q182" t="s">
        <v>12</v>
      </c>
      <c r="R182" t="s">
        <v>12</v>
      </c>
    </row>
    <row r="183" spans="1:18" x14ac:dyDescent="0.2">
      <c r="A183" t="s">
        <v>11</v>
      </c>
      <c r="B183" s="18" t="s">
        <v>211</v>
      </c>
      <c r="C183" t="s">
        <v>109</v>
      </c>
      <c r="D183" s="2">
        <v>25.565000000000001</v>
      </c>
      <c r="E183">
        <v>6003376</v>
      </c>
      <c r="F183">
        <v>4913368</v>
      </c>
      <c r="G183" s="3">
        <f t="shared" si="15"/>
        <v>81.84341610453852</v>
      </c>
      <c r="H183" s="3">
        <f t="shared" si="20"/>
        <v>49.133679999999998</v>
      </c>
      <c r="I183">
        <v>609</v>
      </c>
      <c r="J183" s="3">
        <v>1.239475650918067E-2</v>
      </c>
      <c r="K183">
        <v>0.02</v>
      </c>
      <c r="L183" s="3">
        <f t="shared" si="17"/>
        <v>4.0705275892218945E-4</v>
      </c>
      <c r="M183">
        <v>1.1316819000000001E-2</v>
      </c>
      <c r="N183" s="3">
        <f t="shared" si="18"/>
        <v>2.3032711980865267E-4</v>
      </c>
      <c r="O183">
        <v>1640</v>
      </c>
      <c r="P183" s="3">
        <v>3.3378326E-2</v>
      </c>
      <c r="Q183" t="s">
        <v>12</v>
      </c>
      <c r="R183" t="s">
        <v>12</v>
      </c>
    </row>
    <row r="184" spans="1:18" x14ac:dyDescent="0.2">
      <c r="A184" t="s">
        <v>11</v>
      </c>
      <c r="B184" s="17" t="s">
        <v>212</v>
      </c>
      <c r="C184" t="s">
        <v>110</v>
      </c>
      <c r="D184" s="2">
        <v>18.905000000000001</v>
      </c>
      <c r="E184">
        <v>7067884</v>
      </c>
      <c r="F184">
        <v>4948193</v>
      </c>
      <c r="G184" s="3">
        <f t="shared" si="15"/>
        <v>70.009538922823296</v>
      </c>
      <c r="H184" s="3">
        <f t="shared" si="20"/>
        <v>49.481929999999998</v>
      </c>
      <c r="I184">
        <v>3222</v>
      </c>
      <c r="J184" s="3">
        <v>6.5114679237450929E-2</v>
      </c>
      <c r="K184">
        <v>0.09</v>
      </c>
      <c r="L184" s="3">
        <f t="shared" si="17"/>
        <v>1.8188457887556124E-3</v>
      </c>
      <c r="M184">
        <v>5.2852564999999997E-2</v>
      </c>
      <c r="N184" s="3">
        <f t="shared" si="18"/>
        <v>1.0681185030575809E-3</v>
      </c>
      <c r="O184">
        <v>6988</v>
      </c>
      <c r="P184" s="3">
        <v>0.14122327100000001</v>
      </c>
      <c r="Q184" t="s">
        <v>12</v>
      </c>
      <c r="R184" t="s">
        <v>12</v>
      </c>
    </row>
    <row r="185" spans="1:18" x14ac:dyDescent="0.2">
      <c r="A185" t="s">
        <v>11</v>
      </c>
      <c r="B185" s="18" t="s">
        <v>213</v>
      </c>
      <c r="C185" t="s">
        <v>111</v>
      </c>
      <c r="D185" s="2">
        <v>20.11</v>
      </c>
      <c r="E185">
        <v>0</v>
      </c>
      <c r="F185">
        <v>0</v>
      </c>
      <c r="G185" t="s">
        <v>12</v>
      </c>
      <c r="H185" t="s">
        <v>12</v>
      </c>
      <c r="I185">
        <v>0</v>
      </c>
      <c r="J185" s="3">
        <v>0</v>
      </c>
      <c r="K185" t="s">
        <v>12</v>
      </c>
      <c r="L185" t="s">
        <v>12</v>
      </c>
      <c r="M185" t="s">
        <v>12</v>
      </c>
      <c r="N185" t="s">
        <v>12</v>
      </c>
      <c r="O185" t="s">
        <v>12</v>
      </c>
      <c r="P185" s="3" t="s">
        <v>12</v>
      </c>
      <c r="Q185" t="s">
        <v>12</v>
      </c>
      <c r="R185" t="s">
        <v>12</v>
      </c>
    </row>
    <row r="186" spans="1:18" x14ac:dyDescent="0.2">
      <c r="A186" t="s">
        <v>11</v>
      </c>
      <c r="B186" s="17" t="s">
        <v>214</v>
      </c>
      <c r="C186" t="s">
        <v>112</v>
      </c>
      <c r="D186" s="2">
        <v>22.09</v>
      </c>
      <c r="E186">
        <v>9970765</v>
      </c>
      <c r="F186">
        <v>8325968</v>
      </c>
      <c r="G186" s="3">
        <f t="shared" si="15"/>
        <v>83.503803369149708</v>
      </c>
      <c r="H186" s="3">
        <f>F186/100000</f>
        <v>83.259680000000003</v>
      </c>
      <c r="I186">
        <v>4939</v>
      </c>
      <c r="J186" s="3">
        <v>5.9320429768646724E-2</v>
      </c>
      <c r="K186">
        <v>0.14000000000000001</v>
      </c>
      <c r="L186" s="3">
        <f t="shared" si="17"/>
        <v>1.6814861647318367E-3</v>
      </c>
      <c r="M186">
        <v>0.108476592</v>
      </c>
      <c r="N186" s="3">
        <f t="shared" si="18"/>
        <v>1.3028706331804302E-3</v>
      </c>
      <c r="O186">
        <v>9037</v>
      </c>
      <c r="P186" s="3">
        <v>0.10853993200000001</v>
      </c>
      <c r="Q186" t="s">
        <v>12</v>
      </c>
      <c r="R186" t="s">
        <v>12</v>
      </c>
    </row>
    <row r="187" spans="1:18" x14ac:dyDescent="0.2">
      <c r="A187" t="s">
        <v>11</v>
      </c>
      <c r="B187" s="18" t="s">
        <v>215</v>
      </c>
      <c r="C187" t="s">
        <v>113</v>
      </c>
      <c r="D187" s="2">
        <v>23.45</v>
      </c>
      <c r="E187">
        <v>5756781</v>
      </c>
      <c r="F187">
        <v>4690380</v>
      </c>
      <c r="G187" s="3">
        <f t="shared" si="15"/>
        <v>81.475741390891883</v>
      </c>
      <c r="H187" s="3">
        <f>F187/100000</f>
        <v>46.903799999999997</v>
      </c>
      <c r="I187">
        <v>169</v>
      </c>
      <c r="J187" s="3">
        <v>3.6031195766654299E-3</v>
      </c>
      <c r="K187">
        <v>0</v>
      </c>
      <c r="L187" s="3">
        <f t="shared" si="17"/>
        <v>0</v>
      </c>
      <c r="M187">
        <v>5.0883209999999998E-3</v>
      </c>
      <c r="N187" s="3">
        <f t="shared" si="18"/>
        <v>1.0848419531040129E-4</v>
      </c>
      <c r="O187">
        <v>938</v>
      </c>
      <c r="P187" s="3">
        <v>1.999838E-2</v>
      </c>
      <c r="Q187" t="s">
        <v>12</v>
      </c>
      <c r="R187" t="s">
        <v>12</v>
      </c>
    </row>
    <row r="188" spans="1:18" x14ac:dyDescent="0.2">
      <c r="A188" t="s">
        <v>11</v>
      </c>
      <c r="B188" s="17" t="s">
        <v>216</v>
      </c>
      <c r="C188" t="s">
        <v>114</v>
      </c>
      <c r="D188" s="2">
        <v>23.92</v>
      </c>
      <c r="E188">
        <v>0</v>
      </c>
      <c r="F188">
        <v>0</v>
      </c>
      <c r="G188" t="s">
        <v>12</v>
      </c>
      <c r="H188" t="s">
        <v>12</v>
      </c>
      <c r="I188">
        <v>0</v>
      </c>
      <c r="J188" s="3">
        <v>0</v>
      </c>
      <c r="K188" t="s">
        <v>12</v>
      </c>
      <c r="L188" t="s">
        <v>12</v>
      </c>
      <c r="M188" t="s">
        <v>12</v>
      </c>
      <c r="N188" t="s">
        <v>12</v>
      </c>
      <c r="O188" t="s">
        <v>12</v>
      </c>
      <c r="P188" s="3" t="s">
        <v>12</v>
      </c>
      <c r="Q188" t="s">
        <v>12</v>
      </c>
      <c r="R188" t="s">
        <v>12</v>
      </c>
    </row>
    <row r="189" spans="1:18" x14ac:dyDescent="0.2">
      <c r="A189" t="s">
        <v>11</v>
      </c>
      <c r="B189" s="18" t="s">
        <v>217</v>
      </c>
      <c r="C189" t="s">
        <v>115</v>
      </c>
      <c r="D189" s="2">
        <v>26.475000000000001</v>
      </c>
      <c r="E189">
        <v>0</v>
      </c>
      <c r="F189">
        <v>0</v>
      </c>
      <c r="G189" t="s">
        <v>12</v>
      </c>
      <c r="H189" t="s">
        <v>12</v>
      </c>
      <c r="I189">
        <v>0</v>
      </c>
      <c r="J189" s="3">
        <v>0</v>
      </c>
      <c r="K189" t="s">
        <v>12</v>
      </c>
      <c r="L189" t="s">
        <v>12</v>
      </c>
      <c r="M189" t="s">
        <v>12</v>
      </c>
      <c r="N189" t="s">
        <v>12</v>
      </c>
      <c r="O189" t="s">
        <v>12</v>
      </c>
      <c r="P189" s="3" t="s">
        <v>12</v>
      </c>
      <c r="Q189" t="s">
        <v>12</v>
      </c>
      <c r="R189" t="s">
        <v>12</v>
      </c>
    </row>
    <row r="190" spans="1:18" x14ac:dyDescent="0.2">
      <c r="A190" t="s">
        <v>11</v>
      </c>
      <c r="B190" s="17" t="s">
        <v>218</v>
      </c>
      <c r="C190" t="s">
        <v>116</v>
      </c>
      <c r="D190" s="2">
        <v>29.71</v>
      </c>
      <c r="E190">
        <v>6641556</v>
      </c>
      <c r="F190">
        <v>5317163</v>
      </c>
      <c r="G190" s="3">
        <f t="shared" si="15"/>
        <v>80.058995211363126</v>
      </c>
      <c r="H190" s="3">
        <f>F190/100000</f>
        <v>53.17163</v>
      </c>
      <c r="I190">
        <v>487</v>
      </c>
      <c r="J190" s="3">
        <v>9.159019574912412E-3</v>
      </c>
      <c r="K190">
        <v>0.01</v>
      </c>
      <c r="L190" s="3">
        <f t="shared" si="17"/>
        <v>1.88070217143992E-4</v>
      </c>
      <c r="M190">
        <v>7.026656E-3</v>
      </c>
      <c r="N190" s="3">
        <f t="shared" si="18"/>
        <v>1.3215047197161344E-4</v>
      </c>
      <c r="O190">
        <v>1433</v>
      </c>
      <c r="P190" s="3">
        <v>2.6950462000000001E-2</v>
      </c>
      <c r="Q190" t="s">
        <v>12</v>
      </c>
      <c r="R190" t="s">
        <v>12</v>
      </c>
    </row>
    <row r="191" spans="1:18" x14ac:dyDescent="0.2">
      <c r="A191" t="s">
        <v>11</v>
      </c>
      <c r="B191" s="18" t="s">
        <v>219</v>
      </c>
      <c r="C191" t="s">
        <v>117</v>
      </c>
      <c r="D191" s="2">
        <v>29.07</v>
      </c>
      <c r="E191">
        <v>6849018</v>
      </c>
      <c r="F191">
        <v>5137597</v>
      </c>
      <c r="G191" s="3">
        <f t="shared" si="15"/>
        <v>75.012169627821095</v>
      </c>
      <c r="H191" s="3">
        <f>F191/100000</f>
        <v>51.375970000000002</v>
      </c>
      <c r="I191">
        <v>313</v>
      </c>
      <c r="J191" s="3">
        <v>6.0923423927567687E-3</v>
      </c>
      <c r="K191">
        <v>0.01</v>
      </c>
      <c r="L191" s="3">
        <f t="shared" si="17"/>
        <v>1.946435269251364E-4</v>
      </c>
      <c r="M191">
        <v>4.3846579999999996E-3</v>
      </c>
      <c r="N191" s="3">
        <f t="shared" si="18"/>
        <v>8.5344529748051457E-5</v>
      </c>
      <c r="O191">
        <v>785</v>
      </c>
      <c r="P191" s="3">
        <v>1.5279516999999999E-2</v>
      </c>
      <c r="Q191" t="s">
        <v>12</v>
      </c>
      <c r="R191" t="s">
        <v>12</v>
      </c>
    </row>
    <row r="192" spans="1:18" x14ac:dyDescent="0.2">
      <c r="A192" t="s">
        <v>11</v>
      </c>
      <c r="B192" s="17" t="s">
        <v>220</v>
      </c>
      <c r="C192" t="s">
        <v>118</v>
      </c>
      <c r="D192" s="2">
        <v>22.035</v>
      </c>
      <c r="E192">
        <v>0</v>
      </c>
      <c r="F192">
        <v>0</v>
      </c>
      <c r="G192" t="s">
        <v>12</v>
      </c>
      <c r="H192" t="s">
        <v>12</v>
      </c>
      <c r="I192">
        <v>0</v>
      </c>
      <c r="J192" s="3">
        <v>0</v>
      </c>
      <c r="K192" t="s">
        <v>12</v>
      </c>
      <c r="L192" t="s">
        <v>12</v>
      </c>
      <c r="M192" t="s">
        <v>12</v>
      </c>
      <c r="N192" t="s">
        <v>12</v>
      </c>
      <c r="O192" t="s">
        <v>12</v>
      </c>
      <c r="P192" s="3" t="s">
        <v>12</v>
      </c>
      <c r="Q192" t="s">
        <v>12</v>
      </c>
      <c r="R192" t="s">
        <v>12</v>
      </c>
    </row>
    <row r="193" spans="1:20" x14ac:dyDescent="0.2">
      <c r="A193" t="s">
        <v>11</v>
      </c>
      <c r="B193" s="18" t="s">
        <v>221</v>
      </c>
      <c r="C193" t="s">
        <v>119</v>
      </c>
      <c r="D193" s="2">
        <v>23.93</v>
      </c>
      <c r="E193">
        <v>37820</v>
      </c>
      <c r="F193">
        <v>26414</v>
      </c>
      <c r="G193" s="3">
        <f t="shared" si="15"/>
        <v>69.841353781068221</v>
      </c>
      <c r="H193" s="3">
        <f>F193/100000</f>
        <v>0.26413999999999999</v>
      </c>
      <c r="I193">
        <v>1</v>
      </c>
      <c r="J193" s="3">
        <v>3.7858711289467705E-3</v>
      </c>
      <c r="K193">
        <v>0</v>
      </c>
      <c r="L193" s="3">
        <f t="shared" si="17"/>
        <v>0</v>
      </c>
      <c r="M193" s="4">
        <v>1.03E-5</v>
      </c>
      <c r="N193" s="3">
        <f t="shared" si="18"/>
        <v>3.8994472628151737E-5</v>
      </c>
      <c r="O193">
        <v>39</v>
      </c>
      <c r="P193" s="3">
        <v>0.14764897399999999</v>
      </c>
      <c r="Q193" t="s">
        <v>12</v>
      </c>
      <c r="R193" t="s">
        <v>12</v>
      </c>
    </row>
    <row r="194" spans="1:20" x14ac:dyDescent="0.2">
      <c r="A194" t="s">
        <v>11</v>
      </c>
      <c r="B194" s="17" t="s">
        <v>222</v>
      </c>
      <c r="C194" t="s">
        <v>120</v>
      </c>
      <c r="D194" s="2">
        <v>22.504999999999999</v>
      </c>
      <c r="E194">
        <v>0</v>
      </c>
      <c r="F194">
        <v>0</v>
      </c>
      <c r="G194" t="s">
        <v>12</v>
      </c>
      <c r="H194" t="s">
        <v>12</v>
      </c>
      <c r="I194">
        <v>0</v>
      </c>
      <c r="J194" s="3">
        <v>0</v>
      </c>
      <c r="K194" t="s">
        <v>12</v>
      </c>
      <c r="L194" t="s">
        <v>12</v>
      </c>
      <c r="M194" t="s">
        <v>12</v>
      </c>
      <c r="N194" t="s">
        <v>12</v>
      </c>
      <c r="O194" t="s">
        <v>12</v>
      </c>
      <c r="P194" s="3" t="s">
        <v>12</v>
      </c>
      <c r="Q194" t="s">
        <v>12</v>
      </c>
      <c r="R194" t="s">
        <v>12</v>
      </c>
    </row>
    <row r="195" spans="1:20" x14ac:dyDescent="0.2">
      <c r="A195" t="s">
        <v>11</v>
      </c>
      <c r="B195" s="18" t="s">
        <v>223</v>
      </c>
      <c r="C195" t="s">
        <v>121</v>
      </c>
      <c r="D195" s="2">
        <v>25.84</v>
      </c>
      <c r="E195">
        <v>4512337</v>
      </c>
      <c r="F195">
        <v>3267930</v>
      </c>
      <c r="G195" s="3">
        <f t="shared" ref="G195:G201" si="21">F195*100/E195</f>
        <v>72.422117408340739</v>
      </c>
      <c r="H195" s="3">
        <f t="shared" ref="H195:H201" si="22">F195/100000</f>
        <v>32.679299999999998</v>
      </c>
      <c r="I195">
        <v>261</v>
      </c>
      <c r="J195" s="3">
        <v>7.9867071816103769E-3</v>
      </c>
      <c r="K195">
        <v>0.01</v>
      </c>
      <c r="L195" s="3">
        <f t="shared" ref="L195:L201" si="23">K195/H195</f>
        <v>3.0600410657511025E-4</v>
      </c>
      <c r="M195">
        <v>4.7085900000000003E-3</v>
      </c>
      <c r="N195" s="3">
        <f t="shared" ref="N195:N201" si="24">M195/H195</f>
        <v>1.4408478761784984E-4</v>
      </c>
      <c r="O195">
        <v>1268</v>
      </c>
      <c r="P195" s="3">
        <v>3.8801321E-2</v>
      </c>
      <c r="Q195" t="s">
        <v>12</v>
      </c>
      <c r="R195" t="s">
        <v>12</v>
      </c>
    </row>
    <row r="196" spans="1:20" x14ac:dyDescent="0.2">
      <c r="A196" t="s">
        <v>11</v>
      </c>
      <c r="B196" s="17" t="s">
        <v>224</v>
      </c>
      <c r="C196" t="s">
        <v>122</v>
      </c>
      <c r="D196" s="2">
        <v>25.16</v>
      </c>
      <c r="E196">
        <v>6686296</v>
      </c>
      <c r="F196">
        <v>5533928</v>
      </c>
      <c r="G196" s="3">
        <f t="shared" si="21"/>
        <v>82.765226068364314</v>
      </c>
      <c r="H196" s="3">
        <f t="shared" si="22"/>
        <v>55.339280000000002</v>
      </c>
      <c r="I196">
        <v>409</v>
      </c>
      <c r="J196" s="3">
        <v>7.3907719796860389E-3</v>
      </c>
      <c r="K196">
        <v>0.01</v>
      </c>
      <c r="L196" s="3">
        <f t="shared" si="23"/>
        <v>1.8070347138596671E-4</v>
      </c>
      <c r="M196">
        <v>6.4850139999999999E-3</v>
      </c>
      <c r="N196" s="3">
        <f t="shared" si="24"/>
        <v>1.1718645417865935E-4</v>
      </c>
      <c r="O196">
        <v>2148</v>
      </c>
      <c r="P196" s="3">
        <v>3.8815106000000002E-2</v>
      </c>
      <c r="Q196" t="s">
        <v>12</v>
      </c>
      <c r="R196" t="s">
        <v>12</v>
      </c>
    </row>
    <row r="197" spans="1:20" x14ac:dyDescent="0.2">
      <c r="A197" t="s">
        <v>11</v>
      </c>
      <c r="B197" s="18" t="s">
        <v>225</v>
      </c>
      <c r="C197" t="s">
        <v>123</v>
      </c>
      <c r="D197" s="2">
        <v>24.88</v>
      </c>
      <c r="E197">
        <v>4015723</v>
      </c>
      <c r="F197">
        <v>3371998</v>
      </c>
      <c r="G197" s="3">
        <f t="shared" si="21"/>
        <v>83.9698853730698</v>
      </c>
      <c r="H197" s="3">
        <f t="shared" si="22"/>
        <v>33.71998</v>
      </c>
      <c r="I197">
        <v>39</v>
      </c>
      <c r="J197" s="3">
        <v>1.1565843158863084E-3</v>
      </c>
      <c r="K197">
        <v>0</v>
      </c>
      <c r="L197" s="3">
        <f t="shared" si="23"/>
        <v>0</v>
      </c>
      <c r="M197">
        <v>3.7194700000000002E-4</v>
      </c>
      <c r="N197" s="3">
        <f t="shared" si="24"/>
        <v>1.1030463244640123E-5</v>
      </c>
      <c r="O197">
        <v>817</v>
      </c>
      <c r="P197" s="3">
        <v>2.4228959000000001E-2</v>
      </c>
      <c r="Q197" t="s">
        <v>12</v>
      </c>
      <c r="R197" t="s">
        <v>12</v>
      </c>
    </row>
    <row r="198" spans="1:20" x14ac:dyDescent="0.2">
      <c r="A198" t="s">
        <v>11</v>
      </c>
      <c r="B198" s="18" t="s">
        <v>226</v>
      </c>
      <c r="C198" t="s">
        <v>124</v>
      </c>
      <c r="D198" s="2">
        <v>37.81</v>
      </c>
      <c r="E198">
        <v>3903569</v>
      </c>
      <c r="F198">
        <v>3108230</v>
      </c>
      <c r="G198" s="3">
        <f t="shared" si="21"/>
        <v>79.625337735800244</v>
      </c>
      <c r="H198" s="3">
        <f t="shared" si="22"/>
        <v>31.0823</v>
      </c>
      <c r="I198">
        <v>23</v>
      </c>
      <c r="J198" s="3">
        <v>7.3997098026851301E-4</v>
      </c>
      <c r="K198">
        <v>0</v>
      </c>
      <c r="L198" s="3">
        <f t="shared" si="23"/>
        <v>0</v>
      </c>
      <c r="M198">
        <v>2.2768500000000001E-4</v>
      </c>
      <c r="N198" s="3">
        <f t="shared" si="24"/>
        <v>7.3252301148885379E-6</v>
      </c>
      <c r="O198">
        <v>748</v>
      </c>
      <c r="P198" s="3">
        <v>2.4065143000000001E-2</v>
      </c>
      <c r="Q198" t="s">
        <v>12</v>
      </c>
      <c r="R198" t="s">
        <v>12</v>
      </c>
    </row>
    <row r="199" spans="1:20" x14ac:dyDescent="0.2">
      <c r="A199" t="s">
        <v>11</v>
      </c>
      <c r="B199" s="18" t="s">
        <v>227</v>
      </c>
      <c r="C199" t="s">
        <v>125</v>
      </c>
      <c r="D199" s="2">
        <v>25.574999999999999</v>
      </c>
      <c r="E199">
        <v>1083575</v>
      </c>
      <c r="F199">
        <v>853677</v>
      </c>
      <c r="G199" s="3">
        <f t="shared" si="21"/>
        <v>78.783379092356327</v>
      </c>
      <c r="H199" s="3">
        <f t="shared" si="22"/>
        <v>8.5367700000000006</v>
      </c>
      <c r="I199">
        <v>1054</v>
      </c>
      <c r="J199" s="3">
        <v>0.12346590103751184</v>
      </c>
      <c r="K199">
        <v>0.03</v>
      </c>
      <c r="L199" s="3">
        <f t="shared" si="23"/>
        <v>3.5142097069500522E-3</v>
      </c>
      <c r="M199">
        <v>1.8123462999999999E-2</v>
      </c>
      <c r="N199" s="3">
        <f t="shared" si="24"/>
        <v>2.1229883199383372E-3</v>
      </c>
      <c r="O199">
        <v>1588</v>
      </c>
      <c r="P199" s="3">
        <v>0.18601883399999999</v>
      </c>
      <c r="Q199" t="s">
        <v>12</v>
      </c>
      <c r="R199" t="s">
        <v>12</v>
      </c>
    </row>
    <row r="200" spans="1:20" x14ac:dyDescent="0.2">
      <c r="A200" t="s">
        <v>11</v>
      </c>
      <c r="B200" s="17" t="s">
        <v>228</v>
      </c>
      <c r="C200" t="s">
        <v>126</v>
      </c>
      <c r="D200" s="2">
        <v>27.59</v>
      </c>
      <c r="E200">
        <v>4958950</v>
      </c>
      <c r="F200">
        <v>3786506</v>
      </c>
      <c r="G200" s="3">
        <f t="shared" si="21"/>
        <v>76.357011060809242</v>
      </c>
      <c r="H200" s="3">
        <f t="shared" si="22"/>
        <v>37.86506</v>
      </c>
      <c r="I200">
        <v>914</v>
      </c>
      <c r="J200" s="3">
        <v>2.4138348123573551E-2</v>
      </c>
      <c r="K200">
        <v>0.03</v>
      </c>
      <c r="L200" s="3">
        <f t="shared" si="23"/>
        <v>7.9228713753523691E-4</v>
      </c>
      <c r="M200">
        <v>1.8973800999999998E-2</v>
      </c>
      <c r="N200" s="3">
        <f t="shared" si="24"/>
        <v>5.0108994941510721E-4</v>
      </c>
      <c r="O200">
        <v>1769</v>
      </c>
      <c r="P200" s="3">
        <v>4.6718532E-2</v>
      </c>
      <c r="Q200" t="s">
        <v>12</v>
      </c>
      <c r="R200" t="s">
        <v>12</v>
      </c>
    </row>
    <row r="201" spans="1:20" x14ac:dyDescent="0.2">
      <c r="A201" t="s">
        <v>11</v>
      </c>
      <c r="B201" s="17" t="s">
        <v>139</v>
      </c>
      <c r="C201" t="s">
        <v>127</v>
      </c>
      <c r="D201" s="2">
        <v>28.995000000000001</v>
      </c>
      <c r="E201">
        <v>5822560</v>
      </c>
      <c r="F201">
        <v>4834190</v>
      </c>
      <c r="G201" s="3">
        <f t="shared" si="21"/>
        <v>83.025164188947812</v>
      </c>
      <c r="H201" s="3">
        <f t="shared" si="22"/>
        <v>48.341900000000003</v>
      </c>
      <c r="I201">
        <v>593</v>
      </c>
      <c r="J201" s="3">
        <v>1.2266791334225587E-2</v>
      </c>
      <c r="K201">
        <v>0.02</v>
      </c>
      <c r="L201" s="3">
        <f t="shared" si="23"/>
        <v>4.1371977518467416E-4</v>
      </c>
      <c r="M201">
        <v>9.3988739999999998E-3</v>
      </c>
      <c r="N201" s="3">
        <f t="shared" si="24"/>
        <v>1.9442500191345396E-4</v>
      </c>
      <c r="O201">
        <v>1748</v>
      </c>
      <c r="P201" s="3">
        <v>3.6159108000000002E-2</v>
      </c>
      <c r="Q201" t="s">
        <v>12</v>
      </c>
      <c r="R201" t="s">
        <v>12</v>
      </c>
    </row>
    <row r="202" spans="1:20" ht="17" thickBot="1" x14ac:dyDescent="0.25"/>
    <row r="203" spans="1:20" x14ac:dyDescent="0.2">
      <c r="A203" s="6" t="s">
        <v>13</v>
      </c>
      <c r="B203" s="7"/>
      <c r="C203" s="7">
        <f>COUNTIF(E102:E201, "&gt;0")</f>
        <v>73</v>
      </c>
      <c r="D203" s="7" t="s">
        <v>23</v>
      </c>
      <c r="E203" s="8">
        <f>AVERAGE(E102:E201)</f>
        <v>3236584.9782608696</v>
      </c>
      <c r="F203" s="8">
        <f t="shared" ref="F203:R203" si="25">AVERAGE(F102:F201)</f>
        <v>2489961.0108695654</v>
      </c>
      <c r="G203" s="8">
        <f t="shared" si="25"/>
        <v>61.531150677019731</v>
      </c>
      <c r="H203" s="8">
        <f t="shared" si="25"/>
        <v>31.380330547945206</v>
      </c>
      <c r="I203" s="8">
        <f t="shared" si="25"/>
        <v>1003.19</v>
      </c>
      <c r="J203" s="8">
        <f t="shared" si="25"/>
        <v>4.2571361821436025E-2</v>
      </c>
      <c r="K203" s="8">
        <f t="shared" si="25"/>
        <v>3.9726027397260243E-2</v>
      </c>
      <c r="L203" s="8">
        <f t="shared" si="25"/>
        <v>8.5813907113134241E-4</v>
      </c>
      <c r="M203" s="8">
        <f t="shared" si="25"/>
        <v>2.2095359863013694E-2</v>
      </c>
      <c r="N203" s="8">
        <f t="shared" si="25"/>
        <v>1.0092594242879489E-3</v>
      </c>
      <c r="O203" s="8">
        <f t="shared" si="25"/>
        <v>2705.0821917808221</v>
      </c>
      <c r="P203" s="8">
        <f t="shared" si="25"/>
        <v>0.11027874846575343</v>
      </c>
      <c r="Q203" s="8" t="e">
        <f t="shared" si="25"/>
        <v>#DIV/0!</v>
      </c>
      <c r="R203" s="13" t="e">
        <f t="shared" si="25"/>
        <v>#DIV/0!</v>
      </c>
      <c r="S203" s="7">
        <f>COUNTIF(O102:O201, "&gt;0")</f>
        <v>53</v>
      </c>
    </row>
    <row r="204" spans="1:20" x14ac:dyDescent="0.2">
      <c r="A204" s="9"/>
      <c r="B204" s="16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14"/>
      <c r="T204" s="3"/>
    </row>
    <row r="205" spans="1:20" x14ac:dyDescent="0.2">
      <c r="A205" s="9"/>
      <c r="B205" s="16"/>
      <c r="D205" t="s">
        <v>24</v>
      </c>
      <c r="E205" s="3">
        <f>SUM(E102:E201)</f>
        <v>297765818</v>
      </c>
      <c r="F205" s="3">
        <f t="shared" ref="F205:R205" si="26">SUM(F102:F201)</f>
        <v>229076413</v>
      </c>
      <c r="G205" s="3">
        <f t="shared" si="26"/>
        <v>4491.7739994224403</v>
      </c>
      <c r="H205" s="3">
        <f t="shared" si="26"/>
        <v>2290.76413</v>
      </c>
      <c r="I205" s="3">
        <f t="shared" si="26"/>
        <v>100319</v>
      </c>
      <c r="J205" s="3">
        <f t="shared" si="26"/>
        <v>4.2571361821436025</v>
      </c>
      <c r="K205" s="3">
        <f t="shared" si="26"/>
        <v>2.8999999999999977</v>
      </c>
      <c r="L205" s="3">
        <f t="shared" si="26"/>
        <v>6.0927874050325313E-2</v>
      </c>
      <c r="M205" s="3">
        <f t="shared" si="26"/>
        <v>1.6129612699999996</v>
      </c>
      <c r="N205" s="3">
        <f t="shared" si="26"/>
        <v>7.1657419124444371E-2</v>
      </c>
      <c r="O205" s="3">
        <f t="shared" si="26"/>
        <v>197471</v>
      </c>
      <c r="P205" s="3">
        <f t="shared" si="26"/>
        <v>8.0503486380000009</v>
      </c>
      <c r="Q205" s="3">
        <f t="shared" si="26"/>
        <v>0</v>
      </c>
      <c r="R205" s="14">
        <f t="shared" si="26"/>
        <v>0</v>
      </c>
      <c r="T205" s="3"/>
    </row>
    <row r="206" spans="1:20" x14ac:dyDescent="0.2">
      <c r="A206" s="9"/>
      <c r="B206" s="16"/>
      <c r="D206" t="s">
        <v>25</v>
      </c>
      <c r="E206" s="3">
        <f>MIN(E102:E201)</f>
        <v>0</v>
      </c>
      <c r="F206" s="3">
        <f t="shared" ref="F206:R206" si="27">MIN(F102:F201)</f>
        <v>0</v>
      </c>
      <c r="G206" s="3">
        <f t="shared" si="27"/>
        <v>0</v>
      </c>
      <c r="H206" s="3">
        <f t="shared" si="27"/>
        <v>0</v>
      </c>
      <c r="I206" s="3">
        <f t="shared" si="27"/>
        <v>0</v>
      </c>
      <c r="J206" s="3">
        <f t="shared" si="27"/>
        <v>0</v>
      </c>
      <c r="K206" s="3">
        <f t="shared" si="27"/>
        <v>0</v>
      </c>
      <c r="L206" s="3">
        <f t="shared" si="27"/>
        <v>0</v>
      </c>
      <c r="M206" s="3">
        <f t="shared" si="27"/>
        <v>0</v>
      </c>
      <c r="N206" s="3">
        <f t="shared" si="27"/>
        <v>0</v>
      </c>
      <c r="O206" s="3">
        <f t="shared" si="27"/>
        <v>0</v>
      </c>
      <c r="P206" s="3">
        <f t="shared" si="27"/>
        <v>0</v>
      </c>
      <c r="Q206" s="3">
        <f t="shared" si="27"/>
        <v>0</v>
      </c>
      <c r="R206" s="14">
        <f t="shared" si="27"/>
        <v>0</v>
      </c>
    </row>
    <row r="207" spans="1:20" ht="17" thickBot="1" x14ac:dyDescent="0.25">
      <c r="A207" s="10"/>
      <c r="B207" s="11"/>
      <c r="C207" s="11"/>
      <c r="D207" s="11" t="s">
        <v>26</v>
      </c>
      <c r="E207" s="12">
        <f>MAX(E102:E201)</f>
        <v>10566597</v>
      </c>
      <c r="F207" s="12">
        <f t="shared" ref="F207:R207" si="28">MAX(F102:F201)</f>
        <v>8325968</v>
      </c>
      <c r="G207" s="12">
        <f t="shared" si="28"/>
        <v>85.67293355824043</v>
      </c>
      <c r="H207" s="12">
        <f t="shared" si="28"/>
        <v>83.259680000000003</v>
      </c>
      <c r="I207" s="12">
        <f t="shared" si="28"/>
        <v>32796</v>
      </c>
      <c r="J207" s="12">
        <f t="shared" si="28"/>
        <v>1.3513513513513513</v>
      </c>
      <c r="K207" s="12">
        <f t="shared" si="28"/>
        <v>1.01</v>
      </c>
      <c r="L207" s="12">
        <f t="shared" si="28"/>
        <v>1.8493934538796063E-2</v>
      </c>
      <c r="M207" s="12">
        <f t="shared" si="28"/>
        <v>0.48348660900000001</v>
      </c>
      <c r="N207" s="12">
        <f t="shared" si="28"/>
        <v>2.9121621621621619E-2</v>
      </c>
      <c r="O207" s="12">
        <f t="shared" si="28"/>
        <v>42420</v>
      </c>
      <c r="P207" s="12">
        <f t="shared" si="28"/>
        <v>2.307692308</v>
      </c>
      <c r="Q207" s="12">
        <f t="shared" si="28"/>
        <v>0</v>
      </c>
      <c r="R207" s="15">
        <f t="shared" si="28"/>
        <v>0</v>
      </c>
    </row>
    <row r="208" spans="1:20" x14ac:dyDescent="0.2">
      <c r="A208" s="6" t="s">
        <v>27</v>
      </c>
      <c r="B208" s="7"/>
      <c r="C208" s="7">
        <f>COUNTIF(E2:E101, "&gt;0")</f>
        <v>100</v>
      </c>
      <c r="D208" s="7" t="s">
        <v>23</v>
      </c>
      <c r="E208" s="8">
        <f>AVERAGE(E2:E101)</f>
        <v>2603197.69</v>
      </c>
      <c r="F208" s="8">
        <f t="shared" ref="F208:R208" si="29">AVERAGE(F2:F101)</f>
        <v>2151983.39</v>
      </c>
      <c r="G208" s="8">
        <f t="shared" si="29"/>
        <v>83.873105551317934</v>
      </c>
      <c r="H208" s="8">
        <f t="shared" si="29"/>
        <v>21.519833899999998</v>
      </c>
      <c r="I208" s="8">
        <f t="shared" si="29"/>
        <v>914219.4</v>
      </c>
      <c r="J208" s="8">
        <f t="shared" si="29"/>
        <v>35.61771616927458</v>
      </c>
      <c r="K208" s="8">
        <f t="shared" si="29"/>
        <v>28.104296690415531</v>
      </c>
      <c r="L208" s="8">
        <f t="shared" si="29"/>
        <v>1.1196640919739025</v>
      </c>
      <c r="M208" s="8">
        <f t="shared" si="29"/>
        <v>31.303572407855366</v>
      </c>
      <c r="N208" s="8">
        <f t="shared" si="29"/>
        <v>2.2452231687417874</v>
      </c>
      <c r="O208" s="8">
        <f t="shared" si="29"/>
        <v>1028893.47</v>
      </c>
      <c r="P208" s="8">
        <f t="shared" si="29"/>
        <v>41.228003847873303</v>
      </c>
      <c r="Q208" s="8">
        <f t="shared" si="29"/>
        <v>2095.6751693494648</v>
      </c>
      <c r="R208" s="13">
        <f t="shared" si="29"/>
        <v>827.87330023261632</v>
      </c>
    </row>
    <row r="209" spans="1:18" x14ac:dyDescent="0.2">
      <c r="A209" s="9"/>
      <c r="B209" s="16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14"/>
    </row>
    <row r="210" spans="1:18" x14ac:dyDescent="0.2">
      <c r="A210" s="9"/>
      <c r="B210" s="16"/>
      <c r="D210" t="s">
        <v>24</v>
      </c>
      <c r="E210" s="3">
        <f>SUM(E2:E101)</f>
        <v>260319769</v>
      </c>
      <c r="F210" s="3">
        <f t="shared" ref="F210:O210" si="30">SUM(F2:F101)</f>
        <v>215198339</v>
      </c>
      <c r="G210" s="3"/>
      <c r="H210" s="3"/>
      <c r="I210" s="3">
        <f t="shared" si="30"/>
        <v>91421940</v>
      </c>
      <c r="J210" s="3"/>
      <c r="K210" s="3"/>
      <c r="L210" s="3"/>
      <c r="M210" s="3"/>
      <c r="N210" s="3"/>
      <c r="O210" s="3">
        <f t="shared" si="30"/>
        <v>102889347</v>
      </c>
      <c r="P210" s="3"/>
      <c r="Q210" s="3"/>
      <c r="R210" s="14"/>
    </row>
    <row r="211" spans="1:18" x14ac:dyDescent="0.2">
      <c r="A211" s="9"/>
      <c r="B211" s="16"/>
      <c r="D211" t="s">
        <v>25</v>
      </c>
      <c r="E211" s="3">
        <f>MIN(E2:E101)</f>
        <v>29364</v>
      </c>
      <c r="F211" s="3">
        <f t="shared" ref="F211:R211" si="31">MIN(F2:F101)</f>
        <v>24723</v>
      </c>
      <c r="G211" s="3">
        <f t="shared" si="31"/>
        <v>66.496271896916909</v>
      </c>
      <c r="H211" s="3">
        <f t="shared" si="31"/>
        <v>0.24723000000000001</v>
      </c>
      <c r="I211" s="3">
        <f t="shared" si="31"/>
        <v>5072</v>
      </c>
      <c r="J211" s="3">
        <f t="shared" si="31"/>
        <v>1.8743740691877588</v>
      </c>
      <c r="K211" s="3">
        <f t="shared" si="31"/>
        <v>0.18765990412685976</v>
      </c>
      <c r="L211" s="3">
        <f t="shared" si="31"/>
        <v>6.9150224908312519E-2</v>
      </c>
      <c r="M211" s="3">
        <f t="shared" si="31"/>
        <v>1.5139993223172803</v>
      </c>
      <c r="N211" s="3">
        <f t="shared" si="31"/>
        <v>0.15721185287717204</v>
      </c>
      <c r="O211" s="3">
        <f t="shared" si="31"/>
        <v>7380</v>
      </c>
      <c r="P211" s="3">
        <f t="shared" si="31"/>
        <v>2.7273029634474883</v>
      </c>
      <c r="Q211" s="3">
        <f t="shared" si="31"/>
        <v>7.2030473974272891</v>
      </c>
      <c r="R211" s="14">
        <f t="shared" si="31"/>
        <v>12.571523922790501</v>
      </c>
    </row>
    <row r="212" spans="1:18" ht="17" thickBot="1" x14ac:dyDescent="0.25">
      <c r="A212" s="10"/>
      <c r="B212" s="11"/>
      <c r="C212" s="11"/>
      <c r="D212" s="11" t="s">
        <v>26</v>
      </c>
      <c r="E212" s="12">
        <f>MAX(E2:E101)</f>
        <v>26484687</v>
      </c>
      <c r="F212" s="12">
        <f t="shared" ref="F212:R212" si="32">MAX(F2:F101)</f>
        <v>23078867</v>
      </c>
      <c r="G212" s="12">
        <f t="shared" si="32"/>
        <v>92.059638262259085</v>
      </c>
      <c r="H212" s="12">
        <f t="shared" si="32"/>
        <v>230.78867</v>
      </c>
      <c r="I212" s="12">
        <f t="shared" si="32"/>
        <v>18401815</v>
      </c>
      <c r="J212" s="12">
        <f t="shared" si="32"/>
        <v>80.161736854675667</v>
      </c>
      <c r="K212" s="12">
        <f t="shared" si="32"/>
        <v>559.40951494163232</v>
      </c>
      <c r="L212" s="12">
        <f t="shared" si="32"/>
        <v>2.702522223121242</v>
      </c>
      <c r="M212" s="12">
        <f t="shared" si="32"/>
        <v>96.36195536129577</v>
      </c>
      <c r="N212" s="12">
        <f t="shared" si="32"/>
        <v>7.6439452018576564</v>
      </c>
      <c r="O212" s="12">
        <f t="shared" si="32"/>
        <v>19159559</v>
      </c>
      <c r="P212" s="12">
        <f t="shared" si="32"/>
        <v>83.017762527077267</v>
      </c>
      <c r="Q212" s="12">
        <f t="shared" si="32"/>
        <v>5097.4467030804717</v>
      </c>
      <c r="R212" s="15">
        <f t="shared" si="32"/>
        <v>2214.2415422739355</v>
      </c>
    </row>
    <row r="214" spans="1:18" x14ac:dyDescent="0.2">
      <c r="D214" s="3">
        <f>AVERAGE(D102:D201)</f>
        <v>25.404150000000005</v>
      </c>
      <c r="E214">
        <f>AVERAGE(E2:E201)</f>
        <v>2906695.765625</v>
      </c>
      <c r="P2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clinical_samples_iTru_summary_s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Bayona Vasquez, Natalia</cp:lastModifiedBy>
  <dcterms:created xsi:type="dcterms:W3CDTF">2023-09-16T21:25:13Z</dcterms:created>
  <dcterms:modified xsi:type="dcterms:W3CDTF">2024-03-14T01:22:14Z</dcterms:modified>
</cp:coreProperties>
</file>