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abayonavasquez/Library/CloudStorage/GoogleDrive-njbayonav@gmail.com/My Drive/Documentos_Nati/crypto_miscellaneous/manuscript/nature_communications/supplemental_material/more_supplementary_tables/"/>
    </mc:Choice>
  </mc:AlternateContent>
  <xr:revisionPtr revIDLastSave="0" documentId="13_ncr:1_{54F68564-C095-3D42-8479-4F1BA7C5F115}" xr6:coauthVersionLast="47" xr6:coauthVersionMax="47" xr10:uidLastSave="{00000000-0000-0000-0000-000000000000}"/>
  <bookViews>
    <workbookView xWindow="0" yWindow="500" windowWidth="24640" windowHeight="15600" xr2:uid="{00000000-000D-0000-FFFF-FFFF00000000}"/>
  </bookViews>
  <sheets>
    <sheet name="clinical_samples_iNextsummary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3" i="1" l="1"/>
  <c r="G316" i="1"/>
  <c r="G317" i="1"/>
  <c r="G308" i="1"/>
  <c r="G311" i="1"/>
  <c r="G312" i="1"/>
  <c r="G303" i="1"/>
  <c r="G306" i="1"/>
  <c r="G307" i="1"/>
  <c r="C313" i="1"/>
  <c r="C308" i="1"/>
  <c r="E308" i="1"/>
  <c r="C303" i="1"/>
  <c r="H228" i="1"/>
  <c r="L228" i="1" s="1"/>
  <c r="Q228" i="1"/>
  <c r="R228" i="1"/>
  <c r="H3" i="1"/>
  <c r="N3" i="1" s="1"/>
  <c r="H4" i="1"/>
  <c r="N4" i="1" s="1"/>
  <c r="H5" i="1"/>
  <c r="N5" i="1" s="1"/>
  <c r="H6" i="1"/>
  <c r="N6" i="1" s="1"/>
  <c r="H7" i="1"/>
  <c r="N7" i="1" s="1"/>
  <c r="H8" i="1"/>
  <c r="N8" i="1" s="1"/>
  <c r="H9" i="1"/>
  <c r="N9" i="1" s="1"/>
  <c r="H11" i="1"/>
  <c r="N11" i="1" s="1"/>
  <c r="H12" i="1"/>
  <c r="N12" i="1" s="1"/>
  <c r="H13" i="1"/>
  <c r="N13" i="1" s="1"/>
  <c r="H14" i="1"/>
  <c r="N14" i="1" s="1"/>
  <c r="H15" i="1"/>
  <c r="N15" i="1" s="1"/>
  <c r="H16" i="1"/>
  <c r="L16" i="1" s="1"/>
  <c r="H17" i="1"/>
  <c r="N17" i="1" s="1"/>
  <c r="H18" i="1"/>
  <c r="N18" i="1" s="1"/>
  <c r="H19" i="1"/>
  <c r="N19" i="1" s="1"/>
  <c r="H20" i="1"/>
  <c r="N20" i="1" s="1"/>
  <c r="H21" i="1"/>
  <c r="N21" i="1" s="1"/>
  <c r="H23" i="1"/>
  <c r="N23" i="1" s="1"/>
  <c r="H24" i="1"/>
  <c r="N24" i="1" s="1"/>
  <c r="H25" i="1"/>
  <c r="N25" i="1" s="1"/>
  <c r="H26" i="1"/>
  <c r="N26" i="1" s="1"/>
  <c r="H27" i="1"/>
  <c r="N27" i="1" s="1"/>
  <c r="H28" i="1"/>
  <c r="N28" i="1" s="1"/>
  <c r="H30" i="1"/>
  <c r="N30" i="1" s="1"/>
  <c r="H31" i="1"/>
  <c r="N31" i="1" s="1"/>
  <c r="H32" i="1"/>
  <c r="N32" i="1" s="1"/>
  <c r="H33" i="1"/>
  <c r="N33" i="1" s="1"/>
  <c r="H34" i="1"/>
  <c r="L34" i="1" s="1"/>
  <c r="H35" i="1"/>
  <c r="N35" i="1" s="1"/>
  <c r="H36" i="1"/>
  <c r="N36" i="1" s="1"/>
  <c r="H37" i="1"/>
  <c r="N37" i="1" s="1"/>
  <c r="H38" i="1"/>
  <c r="N38" i="1" s="1"/>
  <c r="H40" i="1"/>
  <c r="N40" i="1" s="1"/>
  <c r="H41" i="1"/>
  <c r="N41" i="1" s="1"/>
  <c r="H42" i="1"/>
  <c r="N42" i="1" s="1"/>
  <c r="H43" i="1"/>
  <c r="N43" i="1" s="1"/>
  <c r="H44" i="1"/>
  <c r="N44" i="1" s="1"/>
  <c r="H45" i="1"/>
  <c r="N45" i="1" s="1"/>
  <c r="H46" i="1"/>
  <c r="N46" i="1" s="1"/>
  <c r="H47" i="1"/>
  <c r="N47" i="1" s="1"/>
  <c r="H48" i="1"/>
  <c r="N48" i="1" s="1"/>
  <c r="H49" i="1"/>
  <c r="N49" i="1" s="1"/>
  <c r="H50" i="1"/>
  <c r="N50" i="1" s="1"/>
  <c r="H51" i="1"/>
  <c r="L51" i="1" s="1"/>
  <c r="H52" i="1"/>
  <c r="N52" i="1" s="1"/>
  <c r="H53" i="1"/>
  <c r="N53" i="1" s="1"/>
  <c r="H56" i="1"/>
  <c r="N56" i="1" s="1"/>
  <c r="H57" i="1"/>
  <c r="N57" i="1" s="1"/>
  <c r="H58" i="1"/>
  <c r="N58" i="1" s="1"/>
  <c r="H59" i="1"/>
  <c r="N59" i="1" s="1"/>
  <c r="H60" i="1"/>
  <c r="N60" i="1" s="1"/>
  <c r="H61" i="1"/>
  <c r="N61" i="1" s="1"/>
  <c r="H62" i="1"/>
  <c r="N62" i="1" s="1"/>
  <c r="H63" i="1"/>
  <c r="N63" i="1" s="1"/>
  <c r="H64" i="1"/>
  <c r="N64" i="1" s="1"/>
  <c r="H65" i="1"/>
  <c r="N65" i="1" s="1"/>
  <c r="H66" i="1"/>
  <c r="N66" i="1" s="1"/>
  <c r="H67" i="1"/>
  <c r="N67" i="1" s="1"/>
  <c r="H68" i="1"/>
  <c r="N68" i="1" s="1"/>
  <c r="H69" i="1"/>
  <c r="N69" i="1" s="1"/>
  <c r="H71" i="1"/>
  <c r="N71" i="1" s="1"/>
  <c r="H72" i="1"/>
  <c r="N72" i="1" s="1"/>
  <c r="H73" i="1"/>
  <c r="N73" i="1" s="1"/>
  <c r="H74" i="1"/>
  <c r="N74" i="1" s="1"/>
  <c r="H75" i="1"/>
  <c r="N75" i="1" s="1"/>
  <c r="H76" i="1"/>
  <c r="N76" i="1" s="1"/>
  <c r="H77" i="1"/>
  <c r="N77" i="1" s="1"/>
  <c r="H78" i="1"/>
  <c r="N78" i="1" s="1"/>
  <c r="H80" i="1"/>
  <c r="N80" i="1" s="1"/>
  <c r="H81" i="1"/>
  <c r="N81" i="1" s="1"/>
  <c r="H82" i="1"/>
  <c r="N82" i="1" s="1"/>
  <c r="H83" i="1"/>
  <c r="N83" i="1" s="1"/>
  <c r="H84" i="1"/>
  <c r="N84" i="1" s="1"/>
  <c r="H85" i="1"/>
  <c r="N85" i="1" s="1"/>
  <c r="H86" i="1"/>
  <c r="N86" i="1" s="1"/>
  <c r="H87" i="1"/>
  <c r="N87" i="1" s="1"/>
  <c r="H88" i="1"/>
  <c r="N88" i="1" s="1"/>
  <c r="H89" i="1"/>
  <c r="N89" i="1" s="1"/>
  <c r="H90" i="1"/>
  <c r="N90" i="1" s="1"/>
  <c r="H91" i="1"/>
  <c r="N91" i="1" s="1"/>
  <c r="H92" i="1"/>
  <c r="N92" i="1" s="1"/>
  <c r="H93" i="1"/>
  <c r="N93" i="1" s="1"/>
  <c r="H94" i="1"/>
  <c r="N94" i="1" s="1"/>
  <c r="H95" i="1"/>
  <c r="N95" i="1" s="1"/>
  <c r="H96" i="1"/>
  <c r="N96" i="1" s="1"/>
  <c r="H98" i="1"/>
  <c r="N98" i="1" s="1"/>
  <c r="H99" i="1"/>
  <c r="N99" i="1" s="1"/>
  <c r="H100" i="1"/>
  <c r="N100" i="1" s="1"/>
  <c r="H101" i="1"/>
  <c r="N101" i="1" s="1"/>
  <c r="H102" i="1"/>
  <c r="N102" i="1" s="1"/>
  <c r="H103" i="1"/>
  <c r="H104" i="1"/>
  <c r="L104" i="1" s="1"/>
  <c r="H105" i="1"/>
  <c r="N105" i="1" s="1"/>
  <c r="H106" i="1"/>
  <c r="N106" i="1" s="1"/>
  <c r="H107" i="1"/>
  <c r="N107" i="1" s="1"/>
  <c r="H108" i="1"/>
  <c r="N108" i="1" s="1"/>
  <c r="H109" i="1"/>
  <c r="N109" i="1" s="1"/>
  <c r="H111" i="1"/>
  <c r="N111" i="1" s="1"/>
  <c r="H112" i="1"/>
  <c r="N112" i="1" s="1"/>
  <c r="H113" i="1"/>
  <c r="N113" i="1" s="1"/>
  <c r="H114" i="1"/>
  <c r="N114" i="1" s="1"/>
  <c r="H115" i="1"/>
  <c r="N115" i="1" s="1"/>
  <c r="H116" i="1"/>
  <c r="N116" i="1" s="1"/>
  <c r="H117" i="1"/>
  <c r="N117" i="1" s="1"/>
  <c r="H118" i="1"/>
  <c r="N118" i="1" s="1"/>
  <c r="H119" i="1"/>
  <c r="N119" i="1" s="1"/>
  <c r="H120" i="1"/>
  <c r="N120" i="1" s="1"/>
  <c r="H121" i="1"/>
  <c r="L121" i="1" s="1"/>
  <c r="H123" i="1"/>
  <c r="N123" i="1" s="1"/>
  <c r="H124" i="1"/>
  <c r="N124" i="1" s="1"/>
  <c r="H125" i="1"/>
  <c r="N125" i="1" s="1"/>
  <c r="H126" i="1"/>
  <c r="N126" i="1" s="1"/>
  <c r="H127" i="1"/>
  <c r="N127" i="1" s="1"/>
  <c r="H128" i="1"/>
  <c r="N128" i="1" s="1"/>
  <c r="H130" i="1"/>
  <c r="N130" i="1" s="1"/>
  <c r="H131" i="1"/>
  <c r="N131" i="1" s="1"/>
  <c r="H132" i="1"/>
  <c r="N132" i="1" s="1"/>
  <c r="H133" i="1"/>
  <c r="N133" i="1" s="1"/>
  <c r="H134" i="1"/>
  <c r="N134" i="1" s="1"/>
  <c r="H135" i="1"/>
  <c r="N135" i="1" s="1"/>
  <c r="H136" i="1"/>
  <c r="N136" i="1" s="1"/>
  <c r="H137" i="1"/>
  <c r="N137" i="1" s="1"/>
  <c r="H138" i="1"/>
  <c r="N138" i="1" s="1"/>
  <c r="H140" i="1"/>
  <c r="L140" i="1" s="1"/>
  <c r="H141" i="1"/>
  <c r="N141" i="1" s="1"/>
  <c r="H142" i="1"/>
  <c r="N142" i="1" s="1"/>
  <c r="H143" i="1"/>
  <c r="N143" i="1" s="1"/>
  <c r="H144" i="1"/>
  <c r="N144" i="1" s="1"/>
  <c r="H145" i="1"/>
  <c r="N145" i="1" s="1"/>
  <c r="H146" i="1"/>
  <c r="N146" i="1" s="1"/>
  <c r="H147" i="1"/>
  <c r="N147" i="1" s="1"/>
  <c r="H148" i="1"/>
  <c r="N148" i="1" s="1"/>
  <c r="H149" i="1"/>
  <c r="N149" i="1" s="1"/>
  <c r="H150" i="1"/>
  <c r="N150" i="1" s="1"/>
  <c r="H151" i="1"/>
  <c r="N151" i="1" s="1"/>
  <c r="H152" i="1"/>
  <c r="N152" i="1" s="1"/>
  <c r="H153" i="1"/>
  <c r="N153" i="1" s="1"/>
  <c r="H156" i="1"/>
  <c r="N156" i="1" s="1"/>
  <c r="H157" i="1"/>
  <c r="N157" i="1" s="1"/>
  <c r="H158" i="1"/>
  <c r="L158" i="1" s="1"/>
  <c r="H159" i="1"/>
  <c r="N159" i="1" s="1"/>
  <c r="H160" i="1"/>
  <c r="N160" i="1" s="1"/>
  <c r="H161" i="1"/>
  <c r="N161" i="1" s="1"/>
  <c r="H162" i="1"/>
  <c r="N162" i="1" s="1"/>
  <c r="H163" i="1"/>
  <c r="N163" i="1" s="1"/>
  <c r="H164" i="1"/>
  <c r="N164" i="1" s="1"/>
  <c r="H165" i="1"/>
  <c r="N165" i="1" s="1"/>
  <c r="H166" i="1"/>
  <c r="N166" i="1" s="1"/>
  <c r="H167" i="1"/>
  <c r="N167" i="1" s="1"/>
  <c r="H168" i="1"/>
  <c r="N168" i="1" s="1"/>
  <c r="H169" i="1"/>
  <c r="N169" i="1" s="1"/>
  <c r="H171" i="1"/>
  <c r="N171" i="1" s="1"/>
  <c r="H172" i="1"/>
  <c r="N172" i="1" s="1"/>
  <c r="H173" i="1"/>
  <c r="N173" i="1" s="1"/>
  <c r="H174" i="1"/>
  <c r="N174" i="1" s="1"/>
  <c r="H175" i="1"/>
  <c r="L175" i="1" s="1"/>
  <c r="H176" i="1"/>
  <c r="N176" i="1" s="1"/>
  <c r="H177" i="1"/>
  <c r="N177" i="1" s="1"/>
  <c r="H178" i="1"/>
  <c r="N178" i="1" s="1"/>
  <c r="H180" i="1"/>
  <c r="N180" i="1" s="1"/>
  <c r="H181" i="1"/>
  <c r="N181" i="1" s="1"/>
  <c r="H182" i="1"/>
  <c r="N182" i="1" s="1"/>
  <c r="H183" i="1"/>
  <c r="N183" i="1" s="1"/>
  <c r="H184" i="1"/>
  <c r="N184" i="1" s="1"/>
  <c r="H185" i="1"/>
  <c r="N185" i="1" s="1"/>
  <c r="H186" i="1"/>
  <c r="N186" i="1" s="1"/>
  <c r="H187" i="1"/>
  <c r="N187" i="1" s="1"/>
  <c r="H188" i="1"/>
  <c r="N188" i="1" s="1"/>
  <c r="H189" i="1"/>
  <c r="N189" i="1" s="1"/>
  <c r="H190" i="1"/>
  <c r="N190" i="1" s="1"/>
  <c r="H191" i="1"/>
  <c r="N191" i="1" s="1"/>
  <c r="H192" i="1"/>
  <c r="L192" i="1" s="1"/>
  <c r="H193" i="1"/>
  <c r="N193" i="1" s="1"/>
  <c r="H194" i="1"/>
  <c r="N194" i="1" s="1"/>
  <c r="H195" i="1"/>
  <c r="N195" i="1" s="1"/>
  <c r="H196" i="1"/>
  <c r="N196" i="1" s="1"/>
  <c r="H198" i="1"/>
  <c r="N198" i="1" s="1"/>
  <c r="H199" i="1"/>
  <c r="N199" i="1" s="1"/>
  <c r="H200" i="1"/>
  <c r="N200" i="1" s="1"/>
  <c r="H201" i="1"/>
  <c r="N201" i="1" s="1"/>
  <c r="H202" i="1"/>
  <c r="L202" i="1" s="1"/>
  <c r="H203" i="1"/>
  <c r="N203" i="1" s="1"/>
  <c r="H204" i="1"/>
  <c r="N204" i="1" s="1"/>
  <c r="H205" i="1"/>
  <c r="N205" i="1" s="1"/>
  <c r="H206" i="1"/>
  <c r="N206" i="1" s="1"/>
  <c r="H207" i="1"/>
  <c r="N207" i="1" s="1"/>
  <c r="H208" i="1"/>
  <c r="N208" i="1" s="1"/>
  <c r="H209" i="1"/>
  <c r="N209" i="1" s="1"/>
  <c r="H211" i="1"/>
  <c r="N211" i="1" s="1"/>
  <c r="H212" i="1"/>
  <c r="N212" i="1" s="1"/>
  <c r="H213" i="1"/>
  <c r="N213" i="1" s="1"/>
  <c r="H214" i="1"/>
  <c r="N214" i="1" s="1"/>
  <c r="H215" i="1"/>
  <c r="N215" i="1" s="1"/>
  <c r="H216" i="1"/>
  <c r="N216" i="1" s="1"/>
  <c r="H217" i="1"/>
  <c r="N217" i="1" s="1"/>
  <c r="H218" i="1"/>
  <c r="N218" i="1" s="1"/>
  <c r="H219" i="1"/>
  <c r="N219" i="1" s="1"/>
  <c r="H220" i="1"/>
  <c r="N220" i="1" s="1"/>
  <c r="H221" i="1"/>
  <c r="N221" i="1" s="1"/>
  <c r="H223" i="1"/>
  <c r="N223" i="1" s="1"/>
  <c r="H224" i="1"/>
  <c r="N224" i="1" s="1"/>
  <c r="H225" i="1"/>
  <c r="N225" i="1" s="1"/>
  <c r="H226" i="1"/>
  <c r="N226" i="1" s="1"/>
  <c r="H227" i="1"/>
  <c r="N227" i="1" s="1"/>
  <c r="H230" i="1"/>
  <c r="N230" i="1" s="1"/>
  <c r="H231" i="1"/>
  <c r="N231" i="1" s="1"/>
  <c r="H232" i="1"/>
  <c r="N232" i="1" s="1"/>
  <c r="H233" i="1"/>
  <c r="N233" i="1" s="1"/>
  <c r="H234" i="1"/>
  <c r="N234" i="1" s="1"/>
  <c r="H235" i="1"/>
  <c r="N235" i="1" s="1"/>
  <c r="H236" i="1"/>
  <c r="N236" i="1" s="1"/>
  <c r="H237" i="1"/>
  <c r="N237" i="1" s="1"/>
  <c r="H238" i="1"/>
  <c r="N238" i="1" s="1"/>
  <c r="H240" i="1"/>
  <c r="N240" i="1" s="1"/>
  <c r="H241" i="1"/>
  <c r="N241" i="1" s="1"/>
  <c r="H242" i="1"/>
  <c r="N242" i="1" s="1"/>
  <c r="H243" i="1"/>
  <c r="N243" i="1" s="1"/>
  <c r="H244" i="1"/>
  <c r="N244" i="1" s="1"/>
  <c r="H245" i="1"/>
  <c r="L245" i="1" s="1"/>
  <c r="H246" i="1"/>
  <c r="N246" i="1" s="1"/>
  <c r="H247" i="1"/>
  <c r="N247" i="1" s="1"/>
  <c r="H248" i="1"/>
  <c r="N248" i="1" s="1"/>
  <c r="H249" i="1"/>
  <c r="N249" i="1" s="1"/>
  <c r="H250" i="1"/>
  <c r="N250" i="1" s="1"/>
  <c r="H251" i="1"/>
  <c r="N251" i="1" s="1"/>
  <c r="H252" i="1"/>
  <c r="N252" i="1" s="1"/>
  <c r="H253" i="1"/>
  <c r="N253" i="1" s="1"/>
  <c r="H256" i="1"/>
  <c r="N256" i="1" s="1"/>
  <c r="H257" i="1"/>
  <c r="N257" i="1" s="1"/>
  <c r="H258" i="1"/>
  <c r="N258" i="1" s="1"/>
  <c r="H259" i="1"/>
  <c r="N259" i="1" s="1"/>
  <c r="H260" i="1"/>
  <c r="N260" i="1" s="1"/>
  <c r="H261" i="1"/>
  <c r="N261" i="1" s="1"/>
  <c r="H262" i="1"/>
  <c r="N262" i="1" s="1"/>
  <c r="H263" i="1"/>
  <c r="L263" i="1" s="1"/>
  <c r="H264" i="1"/>
  <c r="N264" i="1" s="1"/>
  <c r="H265" i="1"/>
  <c r="N265" i="1" s="1"/>
  <c r="H266" i="1"/>
  <c r="N266" i="1" s="1"/>
  <c r="H267" i="1"/>
  <c r="N267" i="1" s="1"/>
  <c r="H268" i="1"/>
  <c r="N268" i="1" s="1"/>
  <c r="H269" i="1"/>
  <c r="N269" i="1" s="1"/>
  <c r="H271" i="1"/>
  <c r="N271" i="1" s="1"/>
  <c r="H272" i="1"/>
  <c r="N272" i="1" s="1"/>
  <c r="H273" i="1"/>
  <c r="N273" i="1" s="1"/>
  <c r="H274" i="1"/>
  <c r="N274" i="1" s="1"/>
  <c r="H275" i="1"/>
  <c r="N275" i="1" s="1"/>
  <c r="H276" i="1"/>
  <c r="N276" i="1" s="1"/>
  <c r="H277" i="1"/>
  <c r="N277" i="1" s="1"/>
  <c r="H278" i="1"/>
  <c r="N278" i="1" s="1"/>
  <c r="H280" i="1"/>
  <c r="N280" i="1" s="1"/>
  <c r="H281" i="1"/>
  <c r="L281" i="1" s="1"/>
  <c r="H282" i="1"/>
  <c r="N282" i="1" s="1"/>
  <c r="H283" i="1"/>
  <c r="N283" i="1" s="1"/>
  <c r="H284" i="1"/>
  <c r="N284" i="1" s="1"/>
  <c r="H285" i="1"/>
  <c r="N285" i="1" s="1"/>
  <c r="H286" i="1"/>
  <c r="N286" i="1" s="1"/>
  <c r="H287" i="1"/>
  <c r="N287" i="1" s="1"/>
  <c r="H288" i="1"/>
  <c r="N288" i="1" s="1"/>
  <c r="H289" i="1"/>
  <c r="N289" i="1" s="1"/>
  <c r="H290" i="1"/>
  <c r="N290" i="1" s="1"/>
  <c r="H291" i="1"/>
  <c r="N291" i="1" s="1"/>
  <c r="H292" i="1"/>
  <c r="N292" i="1" s="1"/>
  <c r="H293" i="1"/>
  <c r="N293" i="1" s="1"/>
  <c r="H294" i="1"/>
  <c r="N294" i="1" s="1"/>
  <c r="H295" i="1"/>
  <c r="N295" i="1" s="1"/>
  <c r="H296" i="1"/>
  <c r="N296" i="1" s="1"/>
  <c r="H298" i="1"/>
  <c r="L298" i="1" s="1"/>
  <c r="H299" i="1"/>
  <c r="N299" i="1" s="1"/>
  <c r="H300" i="1"/>
  <c r="N300" i="1" s="1"/>
  <c r="H301" i="1"/>
  <c r="N301" i="1" s="1"/>
  <c r="H2" i="1"/>
  <c r="L2" i="1" s="1"/>
  <c r="L301" i="1" l="1"/>
  <c r="L167" i="1"/>
  <c r="N228" i="1"/>
  <c r="L123" i="1"/>
  <c r="N263" i="1"/>
  <c r="L185" i="1"/>
  <c r="N175" i="1"/>
  <c r="N158" i="1"/>
  <c r="N140" i="1"/>
  <c r="N34" i="1"/>
  <c r="N16" i="1"/>
  <c r="N121" i="1"/>
  <c r="N298" i="1"/>
  <c r="N281" i="1"/>
  <c r="L292" i="1"/>
  <c r="L266" i="1"/>
  <c r="L248" i="1"/>
  <c r="L231" i="1"/>
  <c r="L212" i="1"/>
  <c r="L186" i="1"/>
  <c r="L168" i="1"/>
  <c r="L160" i="1"/>
  <c r="L133" i="1"/>
  <c r="L124" i="1"/>
  <c r="L106" i="1"/>
  <c r="L89" i="1"/>
  <c r="L36" i="1"/>
  <c r="L291" i="1"/>
  <c r="L274" i="1"/>
  <c r="L257" i="1"/>
  <c r="L230" i="1"/>
  <c r="L193" i="1"/>
  <c r="L71" i="1"/>
  <c r="N192" i="1"/>
  <c r="N51" i="1"/>
  <c r="L295" i="1"/>
  <c r="L287" i="1"/>
  <c r="L278" i="1"/>
  <c r="L269" i="1"/>
  <c r="L261" i="1"/>
  <c r="L251" i="1"/>
  <c r="L243" i="1"/>
  <c r="L234" i="1"/>
  <c r="L224" i="1"/>
  <c r="L215" i="1"/>
  <c r="L206" i="1"/>
  <c r="L198" i="1"/>
  <c r="L189" i="1"/>
  <c r="L181" i="1"/>
  <c r="L172" i="1"/>
  <c r="L163" i="1"/>
  <c r="L153" i="1"/>
  <c r="L145" i="1"/>
  <c r="L136" i="1"/>
  <c r="L127" i="1"/>
  <c r="L118" i="1"/>
  <c r="L109" i="1"/>
  <c r="L101" i="1"/>
  <c r="L92" i="1"/>
  <c r="L84" i="1"/>
  <c r="L75" i="1"/>
  <c r="L66" i="1"/>
  <c r="L58" i="1"/>
  <c r="L48" i="1"/>
  <c r="L40" i="1"/>
  <c r="L31" i="1"/>
  <c r="L21" i="1"/>
  <c r="L13" i="1"/>
  <c r="L4" i="1"/>
  <c r="L294" i="1"/>
  <c r="L286" i="1"/>
  <c r="L277" i="1"/>
  <c r="L268" i="1"/>
  <c r="L260" i="1"/>
  <c r="L250" i="1"/>
  <c r="L242" i="1"/>
  <c r="L233" i="1"/>
  <c r="L223" i="1"/>
  <c r="L214" i="1"/>
  <c r="L205" i="1"/>
  <c r="L196" i="1"/>
  <c r="L188" i="1"/>
  <c r="L180" i="1"/>
  <c r="L171" i="1"/>
  <c r="L162" i="1"/>
  <c r="L152" i="1"/>
  <c r="L144" i="1"/>
  <c r="L135" i="1"/>
  <c r="L126" i="1"/>
  <c r="L117" i="1"/>
  <c r="L108" i="1"/>
  <c r="L100" i="1"/>
  <c r="L91" i="1"/>
  <c r="L83" i="1"/>
  <c r="L74" i="1"/>
  <c r="L65" i="1"/>
  <c r="L57" i="1"/>
  <c r="L47" i="1"/>
  <c r="L38" i="1"/>
  <c r="L30" i="1"/>
  <c r="L20" i="1"/>
  <c r="L12" i="1"/>
  <c r="L3" i="1"/>
  <c r="L293" i="1"/>
  <c r="L285" i="1"/>
  <c r="L276" i="1"/>
  <c r="L267" i="1"/>
  <c r="L259" i="1"/>
  <c r="L249" i="1"/>
  <c r="L241" i="1"/>
  <c r="L232" i="1"/>
  <c r="L221" i="1"/>
  <c r="L213" i="1"/>
  <c r="L204" i="1"/>
  <c r="L195" i="1"/>
  <c r="L187" i="1"/>
  <c r="L178" i="1"/>
  <c r="L169" i="1"/>
  <c r="L161" i="1"/>
  <c r="L151" i="1"/>
  <c r="L143" i="1"/>
  <c r="L134" i="1"/>
  <c r="L125" i="1"/>
  <c r="L116" i="1"/>
  <c r="L107" i="1"/>
  <c r="L99" i="1"/>
  <c r="L90" i="1"/>
  <c r="L82" i="1"/>
  <c r="L73" i="1"/>
  <c r="L64" i="1"/>
  <c r="L56" i="1"/>
  <c r="L46" i="1"/>
  <c r="L37" i="1"/>
  <c r="L28" i="1"/>
  <c r="L19" i="1"/>
  <c r="L11" i="1"/>
  <c r="L275" i="1"/>
  <c r="L194" i="1"/>
  <c r="L142" i="1"/>
  <c r="L115" i="1"/>
  <c r="L98" i="1"/>
  <c r="L72" i="1"/>
  <c r="L63" i="1"/>
  <c r="L53" i="1"/>
  <c r="L45" i="1"/>
  <c r="L27" i="1"/>
  <c r="L18" i="1"/>
  <c r="L9" i="1"/>
  <c r="L149" i="1"/>
  <c r="L132" i="1"/>
  <c r="L105" i="1"/>
  <c r="L80" i="1"/>
  <c r="L44" i="1"/>
  <c r="L17" i="1"/>
  <c r="N245" i="1"/>
  <c r="N104" i="1"/>
  <c r="L299" i="1"/>
  <c r="L290" i="1"/>
  <c r="L282" i="1"/>
  <c r="L273" i="1"/>
  <c r="L264" i="1"/>
  <c r="L256" i="1"/>
  <c r="L246" i="1"/>
  <c r="L237" i="1"/>
  <c r="L227" i="1"/>
  <c r="L218" i="1"/>
  <c r="L209" i="1"/>
  <c r="L201" i="1"/>
  <c r="L184" i="1"/>
  <c r="L166" i="1"/>
  <c r="L148" i="1"/>
  <c r="L131" i="1"/>
  <c r="L113" i="1"/>
  <c r="L95" i="1"/>
  <c r="L87" i="1"/>
  <c r="L78" i="1"/>
  <c r="L69" i="1"/>
  <c r="L61" i="1"/>
  <c r="L43" i="1"/>
  <c r="L25" i="1"/>
  <c r="L7" i="1"/>
  <c r="L88" i="1"/>
  <c r="L52" i="1"/>
  <c r="L26" i="1"/>
  <c r="H312" i="1"/>
  <c r="L289" i="1"/>
  <c r="L272" i="1"/>
  <c r="L253" i="1"/>
  <c r="L236" i="1"/>
  <c r="L226" i="1"/>
  <c r="L217" i="1"/>
  <c r="L208" i="1"/>
  <c r="L200" i="1"/>
  <c r="L191" i="1"/>
  <c r="L183" i="1"/>
  <c r="L174" i="1"/>
  <c r="L165" i="1"/>
  <c r="L157" i="1"/>
  <c r="L147" i="1"/>
  <c r="L138" i="1"/>
  <c r="L130" i="1"/>
  <c r="L120" i="1"/>
  <c r="L112" i="1"/>
  <c r="L103" i="1"/>
  <c r="L94" i="1"/>
  <c r="L86" i="1"/>
  <c r="L77" i="1"/>
  <c r="L68" i="1"/>
  <c r="L60" i="1"/>
  <c r="L50" i="1"/>
  <c r="L42" i="1"/>
  <c r="L33" i="1"/>
  <c r="L24" i="1"/>
  <c r="L15" i="1"/>
  <c r="L6" i="1"/>
  <c r="L284" i="1"/>
  <c r="L258" i="1"/>
  <c r="L240" i="1"/>
  <c r="L220" i="1"/>
  <c r="L203" i="1"/>
  <c r="L177" i="1"/>
  <c r="L150" i="1"/>
  <c r="L81" i="1"/>
  <c r="L300" i="1"/>
  <c r="L283" i="1"/>
  <c r="L265" i="1"/>
  <c r="L247" i="1"/>
  <c r="L238" i="1"/>
  <c r="L219" i="1"/>
  <c r="L211" i="1"/>
  <c r="L176" i="1"/>
  <c r="L159" i="1"/>
  <c r="L141" i="1"/>
  <c r="L114" i="1"/>
  <c r="L96" i="1"/>
  <c r="L62" i="1"/>
  <c r="L35" i="1"/>
  <c r="L8" i="1"/>
  <c r="L296" i="1"/>
  <c r="L288" i="1"/>
  <c r="L280" i="1"/>
  <c r="L271" i="1"/>
  <c r="L262" i="1"/>
  <c r="L252" i="1"/>
  <c r="L244" i="1"/>
  <c r="L235" i="1"/>
  <c r="L225" i="1"/>
  <c r="L216" i="1"/>
  <c r="L207" i="1"/>
  <c r="L199" i="1"/>
  <c r="L190" i="1"/>
  <c r="L182" i="1"/>
  <c r="L173" i="1"/>
  <c r="L164" i="1"/>
  <c r="L156" i="1"/>
  <c r="L146" i="1"/>
  <c r="L137" i="1"/>
  <c r="L128" i="1"/>
  <c r="L119" i="1"/>
  <c r="L111" i="1"/>
  <c r="L102" i="1"/>
  <c r="L93" i="1"/>
  <c r="L85" i="1"/>
  <c r="L76" i="1"/>
  <c r="L67" i="1"/>
  <c r="L59" i="1"/>
  <c r="L49" i="1"/>
  <c r="L41" i="1"/>
  <c r="L32" i="1"/>
  <c r="L23" i="1"/>
  <c r="L14" i="1"/>
  <c r="L5" i="1"/>
  <c r="H313" i="1"/>
  <c r="N103" i="1"/>
  <c r="N202" i="1"/>
  <c r="H311" i="1"/>
  <c r="H306" i="1"/>
  <c r="N2" i="1"/>
  <c r="H308" i="1"/>
  <c r="H303" i="1"/>
  <c r="H307" i="1"/>
  <c r="H317" i="1"/>
  <c r="H316" i="1"/>
  <c r="N311" i="1" l="1"/>
  <c r="L307" i="1"/>
  <c r="L313" i="1"/>
  <c r="L306" i="1"/>
  <c r="N308" i="1"/>
  <c r="L303" i="1"/>
  <c r="L317" i="1"/>
  <c r="L316" i="1"/>
  <c r="N312" i="1"/>
  <c r="N313" i="1"/>
  <c r="N316" i="1"/>
  <c r="N317" i="1"/>
  <c r="L308" i="1"/>
  <c r="L311" i="1"/>
  <c r="L312" i="1"/>
  <c r="N303" i="1"/>
  <c r="N306" i="1"/>
  <c r="N307" i="1"/>
  <c r="F303" i="1" l="1"/>
  <c r="I303" i="1"/>
  <c r="J303" i="1"/>
  <c r="K303" i="1"/>
  <c r="M303" i="1"/>
  <c r="O303" i="1"/>
  <c r="P303" i="1"/>
  <c r="E303" i="1"/>
  <c r="F313" i="1"/>
  <c r="I313" i="1"/>
  <c r="J313" i="1"/>
  <c r="K313" i="1"/>
  <c r="M313" i="1"/>
  <c r="O313" i="1"/>
  <c r="P313" i="1"/>
  <c r="F315" i="1"/>
  <c r="I315" i="1"/>
  <c r="O315" i="1"/>
  <c r="F316" i="1"/>
  <c r="I316" i="1"/>
  <c r="J316" i="1"/>
  <c r="K316" i="1"/>
  <c r="M316" i="1"/>
  <c r="O316" i="1"/>
  <c r="P316" i="1"/>
  <c r="F317" i="1"/>
  <c r="I317" i="1"/>
  <c r="J317" i="1"/>
  <c r="K317" i="1"/>
  <c r="M317" i="1"/>
  <c r="O317" i="1"/>
  <c r="P317" i="1"/>
  <c r="E317" i="1"/>
  <c r="E316" i="1"/>
  <c r="E315" i="1"/>
  <c r="E313" i="1"/>
  <c r="F310" i="1"/>
  <c r="I310" i="1"/>
  <c r="O310" i="1"/>
  <c r="F311" i="1"/>
  <c r="I311" i="1"/>
  <c r="J311" i="1"/>
  <c r="K311" i="1"/>
  <c r="M311" i="1"/>
  <c r="O311" i="1"/>
  <c r="P311" i="1"/>
  <c r="F312" i="1"/>
  <c r="I312" i="1"/>
  <c r="J312" i="1"/>
  <c r="K312" i="1"/>
  <c r="M312" i="1"/>
  <c r="O312" i="1"/>
  <c r="P312" i="1"/>
  <c r="E312" i="1"/>
  <c r="E311" i="1"/>
  <c r="E310" i="1"/>
  <c r="F308" i="1"/>
  <c r="I308" i="1"/>
  <c r="J308" i="1"/>
  <c r="K308" i="1"/>
  <c r="M308" i="1"/>
  <c r="O308" i="1"/>
  <c r="P308" i="1"/>
  <c r="E307" i="1"/>
  <c r="F306" i="1"/>
  <c r="I306" i="1"/>
  <c r="J306" i="1"/>
  <c r="K306" i="1"/>
  <c r="M306" i="1"/>
  <c r="O306" i="1"/>
  <c r="P306" i="1"/>
  <c r="Q306" i="1"/>
  <c r="R306" i="1"/>
  <c r="E306" i="1"/>
  <c r="F305" i="1"/>
  <c r="I305" i="1"/>
  <c r="O305" i="1"/>
  <c r="E305" i="1"/>
  <c r="F307" i="1"/>
  <c r="I307" i="1"/>
  <c r="J307" i="1"/>
  <c r="K307" i="1"/>
  <c r="M307" i="1"/>
  <c r="O307" i="1"/>
  <c r="P307" i="1"/>
  <c r="Q307" i="1"/>
  <c r="R307" i="1"/>
  <c r="R203" i="1"/>
  <c r="R204" i="1"/>
  <c r="R205" i="1"/>
  <c r="R206" i="1"/>
  <c r="R207" i="1"/>
  <c r="R208" i="1"/>
  <c r="R209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30" i="1"/>
  <c r="R231" i="1"/>
  <c r="R232" i="1"/>
  <c r="R233" i="1"/>
  <c r="R234" i="1"/>
  <c r="R235" i="1"/>
  <c r="R236" i="1"/>
  <c r="R237" i="1"/>
  <c r="R238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1" i="1"/>
  <c r="R272" i="1"/>
  <c r="R273" i="1"/>
  <c r="R274" i="1"/>
  <c r="R275" i="1"/>
  <c r="R276" i="1"/>
  <c r="R277" i="1"/>
  <c r="R278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8" i="1"/>
  <c r="R299" i="1"/>
  <c r="R300" i="1"/>
  <c r="R301" i="1"/>
  <c r="R202" i="1"/>
  <c r="Q203" i="1"/>
  <c r="Q204" i="1"/>
  <c r="Q205" i="1"/>
  <c r="Q206" i="1"/>
  <c r="Q207" i="1"/>
  <c r="Q208" i="1"/>
  <c r="Q209" i="1"/>
  <c r="Q211" i="1"/>
  <c r="Q212" i="1"/>
  <c r="Q213" i="1"/>
  <c r="Q214" i="1"/>
  <c r="Q215" i="1"/>
  <c r="Q216" i="1"/>
  <c r="Q217" i="1"/>
  <c r="Q218" i="1"/>
  <c r="Q219" i="1"/>
  <c r="Q220" i="1"/>
  <c r="Q221" i="1"/>
  <c r="Q223" i="1"/>
  <c r="Q224" i="1"/>
  <c r="Q225" i="1"/>
  <c r="Q226" i="1"/>
  <c r="Q227" i="1"/>
  <c r="Q230" i="1"/>
  <c r="Q231" i="1"/>
  <c r="Q232" i="1"/>
  <c r="Q233" i="1"/>
  <c r="Q234" i="1"/>
  <c r="Q235" i="1"/>
  <c r="Q236" i="1"/>
  <c r="Q237" i="1"/>
  <c r="Q238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1" i="1"/>
  <c r="Q272" i="1"/>
  <c r="Q273" i="1"/>
  <c r="Q274" i="1"/>
  <c r="Q275" i="1"/>
  <c r="Q276" i="1"/>
  <c r="Q277" i="1"/>
  <c r="Q278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8" i="1"/>
  <c r="Q299" i="1"/>
  <c r="Q300" i="1"/>
  <c r="Q301" i="1"/>
  <c r="Q202" i="1"/>
  <c r="Q103" i="1"/>
  <c r="Q104" i="1"/>
  <c r="Q105" i="1"/>
  <c r="Q106" i="1"/>
  <c r="Q107" i="1"/>
  <c r="Q108" i="1"/>
  <c r="Q109" i="1"/>
  <c r="Q111" i="1"/>
  <c r="Q112" i="1"/>
  <c r="Q113" i="1"/>
  <c r="Q114" i="1"/>
  <c r="Q115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30" i="1"/>
  <c r="Q131" i="1"/>
  <c r="Q132" i="1"/>
  <c r="Q133" i="1"/>
  <c r="Q134" i="1"/>
  <c r="Q135" i="1"/>
  <c r="Q136" i="1"/>
  <c r="Q137" i="1"/>
  <c r="Q138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1" i="1"/>
  <c r="Q172" i="1"/>
  <c r="Q173" i="1"/>
  <c r="Q174" i="1"/>
  <c r="Q175" i="1"/>
  <c r="Q176" i="1"/>
  <c r="Q177" i="1"/>
  <c r="Q178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8" i="1"/>
  <c r="Q199" i="1"/>
  <c r="Q200" i="1"/>
  <c r="Q201" i="1"/>
  <c r="Q102" i="1"/>
  <c r="R111" i="1"/>
  <c r="R112" i="1"/>
  <c r="R113" i="1"/>
  <c r="R114" i="1"/>
  <c r="R115" i="1"/>
  <c r="R116" i="1"/>
  <c r="R117" i="1"/>
  <c r="R118" i="1"/>
  <c r="R119" i="1"/>
  <c r="R120" i="1"/>
  <c r="R121" i="1"/>
  <c r="R123" i="1"/>
  <c r="R124" i="1"/>
  <c r="R125" i="1"/>
  <c r="R126" i="1"/>
  <c r="R127" i="1"/>
  <c r="R128" i="1"/>
  <c r="R130" i="1"/>
  <c r="R131" i="1"/>
  <c r="R132" i="1"/>
  <c r="R133" i="1"/>
  <c r="R134" i="1"/>
  <c r="R135" i="1"/>
  <c r="R136" i="1"/>
  <c r="R137" i="1"/>
  <c r="R138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1" i="1"/>
  <c r="R172" i="1"/>
  <c r="R173" i="1"/>
  <c r="R174" i="1"/>
  <c r="R175" i="1"/>
  <c r="R176" i="1"/>
  <c r="R177" i="1"/>
  <c r="R178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8" i="1"/>
  <c r="R199" i="1"/>
  <c r="R200" i="1"/>
  <c r="R201" i="1"/>
  <c r="R103" i="1"/>
  <c r="R104" i="1"/>
  <c r="R105" i="1"/>
  <c r="R106" i="1"/>
  <c r="R107" i="1"/>
  <c r="R108" i="1"/>
  <c r="R109" i="1"/>
  <c r="R102" i="1"/>
  <c r="Q308" i="1" l="1"/>
  <c r="Q316" i="1"/>
  <c r="Q312" i="1"/>
  <c r="Q311" i="1"/>
  <c r="R317" i="1"/>
  <c r="Q317" i="1"/>
  <c r="R311" i="1"/>
  <c r="R313" i="1"/>
  <c r="R312" i="1"/>
  <c r="Q313" i="1"/>
  <c r="R316" i="1"/>
  <c r="R308" i="1"/>
</calcChain>
</file>

<file path=xl/sharedStrings.xml><?xml version="1.0" encoding="utf-8"?>
<sst xmlns="http://schemas.openxmlformats.org/spreadsheetml/2006/main" count="1493" uniqueCount="227">
  <si>
    <t>Library</t>
  </si>
  <si>
    <t>Sample</t>
  </si>
  <si>
    <t>Unenriched</t>
  </si>
  <si>
    <t>NA</t>
  </si>
  <si>
    <t>Uneriched</t>
  </si>
  <si>
    <t>Ct_qPCR</t>
  </si>
  <si>
    <t>RawReadPairs</t>
  </si>
  <si>
    <t>TrimmedReadPairs</t>
  </si>
  <si>
    <t>PerReadsRetained</t>
  </si>
  <si>
    <t>MappedPairedReadsCparvum</t>
  </si>
  <si>
    <t>PerMapPairedReadsCparvum</t>
  </si>
  <si>
    <t>AverageBreadthCparvum</t>
  </si>
  <si>
    <t>AverageDepthCparvum</t>
  </si>
  <si>
    <t xml:space="preserve"> MappedPairedReads10RefGenomes  </t>
  </si>
  <si>
    <t>PerMapPairedReads10RefGenomes</t>
  </si>
  <si>
    <t>Single-enriched</t>
  </si>
  <si>
    <t>Double-enriched</t>
  </si>
  <si>
    <t>average</t>
  </si>
  <si>
    <t>sum</t>
  </si>
  <si>
    <t>min</t>
  </si>
  <si>
    <t>max</t>
  </si>
  <si>
    <t>Fold_Change_C_parvum</t>
  </si>
  <si>
    <t>Fold_Change_Ten_Genomes</t>
  </si>
  <si>
    <t>Number_of_hundred_thousand_paired_reads</t>
  </si>
  <si>
    <t>Normalized_Depth_Cparvum</t>
  </si>
  <si>
    <t>Normalized_Breadth_Cparvum</t>
  </si>
  <si>
    <t>UKP301</t>
  </si>
  <si>
    <t>UKP302</t>
  </si>
  <si>
    <t>UKP303</t>
  </si>
  <si>
    <t>UKP304</t>
  </si>
  <si>
    <t>UKP305</t>
  </si>
  <si>
    <t>UKP306</t>
  </si>
  <si>
    <t>UKP307</t>
  </si>
  <si>
    <t>UKP308</t>
  </si>
  <si>
    <t>UKH144</t>
  </si>
  <si>
    <t>UKH145</t>
  </si>
  <si>
    <t>UKP311</t>
  </si>
  <si>
    <t>UKP312</t>
  </si>
  <si>
    <t>UKP313</t>
  </si>
  <si>
    <t>UKP314</t>
  </si>
  <si>
    <t>UKP315</t>
  </si>
  <si>
    <t>UKP316</t>
  </si>
  <si>
    <t>UKP317</t>
  </si>
  <si>
    <t>UKP318</t>
  </si>
  <si>
    <t>UKP319</t>
  </si>
  <si>
    <t>UKP320</t>
  </si>
  <si>
    <t>UKP321</t>
  </si>
  <si>
    <t>UKP322</t>
  </si>
  <si>
    <t>UKP323</t>
  </si>
  <si>
    <t>UKP324</t>
  </si>
  <si>
    <t>UKP325</t>
  </si>
  <si>
    <t>UKP326</t>
  </si>
  <si>
    <t>UKP327</t>
  </si>
  <si>
    <t>UKP328</t>
  </si>
  <si>
    <t>UKP329</t>
  </si>
  <si>
    <t>UKH146</t>
  </si>
  <si>
    <t>UKP331</t>
  </si>
  <si>
    <t>UKP332</t>
  </si>
  <si>
    <t>UKP333</t>
  </si>
  <si>
    <t>UKP334</t>
  </si>
  <si>
    <t>UKP335</t>
  </si>
  <si>
    <t>UKP336</t>
  </si>
  <si>
    <t>UKP337</t>
  </si>
  <si>
    <t>UKP338</t>
  </si>
  <si>
    <t>UKP339</t>
  </si>
  <si>
    <t>UKP340</t>
  </si>
  <si>
    <t>UKP341</t>
  </si>
  <si>
    <t>UKP342</t>
  </si>
  <si>
    <t>UKP343</t>
  </si>
  <si>
    <t>UKH147</t>
  </si>
  <si>
    <t>UKP345</t>
  </si>
  <si>
    <t>UKP346</t>
  </si>
  <si>
    <t>UKP347</t>
  </si>
  <si>
    <t>UKP348</t>
  </si>
  <si>
    <t>UKP349</t>
  </si>
  <si>
    <t>UKP350</t>
  </si>
  <si>
    <t>UKP351</t>
  </si>
  <si>
    <t>UKP352</t>
  </si>
  <si>
    <t>UKP353</t>
  </si>
  <si>
    <t>UKP354</t>
  </si>
  <si>
    <t>UKH148</t>
  </si>
  <si>
    <t>UKP356</t>
  </si>
  <si>
    <t>UKP357</t>
  </si>
  <si>
    <t>UKP358</t>
  </si>
  <si>
    <t>UKP359</t>
  </si>
  <si>
    <t>UKP360</t>
  </si>
  <si>
    <t>UKP361</t>
  </si>
  <si>
    <t>UKP362</t>
  </si>
  <si>
    <t>UKP363</t>
  </si>
  <si>
    <t>UKP364</t>
  </si>
  <si>
    <t>UKH149</t>
  </si>
  <si>
    <t>UKP366</t>
  </si>
  <si>
    <t>UKP367</t>
  </si>
  <si>
    <t>UKP368</t>
  </si>
  <si>
    <t>UKP369</t>
  </si>
  <si>
    <t>UKP370</t>
  </si>
  <si>
    <t>UKP371</t>
  </si>
  <si>
    <t>UKP372</t>
  </si>
  <si>
    <t>UKH150</t>
  </si>
  <si>
    <t>UKP374</t>
  </si>
  <si>
    <t>UKP375</t>
  </si>
  <si>
    <t>UKP376</t>
  </si>
  <si>
    <t>UKP377</t>
  </si>
  <si>
    <t>UKP378</t>
  </si>
  <si>
    <t>UKP379</t>
  </si>
  <si>
    <t>UKP380</t>
  </si>
  <si>
    <t>UKP381</t>
  </si>
  <si>
    <t>UKP382</t>
  </si>
  <si>
    <t>UKP383</t>
  </si>
  <si>
    <t>UKP384</t>
  </si>
  <si>
    <t>UKP385</t>
  </si>
  <si>
    <t>UKP386</t>
  </si>
  <si>
    <t>UKP387</t>
  </si>
  <si>
    <t>UKP388</t>
  </si>
  <si>
    <t>UKP389</t>
  </si>
  <si>
    <t>UKP390</t>
  </si>
  <si>
    <t>UKP391</t>
  </si>
  <si>
    <t>UKP392</t>
  </si>
  <si>
    <t>UKP393</t>
  </si>
  <si>
    <t>UKP394</t>
  </si>
  <si>
    <t>UKP395A</t>
  </si>
  <si>
    <t>UKP395B</t>
  </si>
  <si>
    <t>UKH151</t>
  </si>
  <si>
    <t>UKP398</t>
  </si>
  <si>
    <t>UKP399</t>
  </si>
  <si>
    <t>UKP400</t>
  </si>
  <si>
    <t>fastq_label</t>
  </si>
  <si>
    <t>UKRC_01</t>
  </si>
  <si>
    <t>UKRC_02</t>
  </si>
  <si>
    <t>UKRC_03</t>
  </si>
  <si>
    <t>UKRC_04</t>
  </si>
  <si>
    <t>UKRC_05</t>
  </si>
  <si>
    <t>UKRC_06</t>
  </si>
  <si>
    <t>UKRC_07</t>
  </si>
  <si>
    <t>UKRC_08</t>
  </si>
  <si>
    <t>UKRC_09</t>
  </si>
  <si>
    <t>UKRC_10</t>
  </si>
  <si>
    <t>UKRC_11</t>
  </si>
  <si>
    <t>UKRC_12</t>
  </si>
  <si>
    <t>UKRC_13</t>
  </si>
  <si>
    <t>UKRC_14</t>
  </si>
  <si>
    <t>UKRC_15</t>
  </si>
  <si>
    <t>UKRC_16</t>
  </si>
  <si>
    <t>UKRC_17</t>
  </si>
  <si>
    <t>UKRC_18</t>
  </si>
  <si>
    <t>UKRC_19</t>
  </si>
  <si>
    <t>UKRC_20</t>
  </si>
  <si>
    <t>UKRC_21</t>
  </si>
  <si>
    <t>UKRC_22</t>
  </si>
  <si>
    <t>UKRC_23</t>
  </si>
  <si>
    <t>UKRC_24</t>
  </si>
  <si>
    <t>UKRC_25</t>
  </si>
  <si>
    <t>UKRC_26</t>
  </si>
  <si>
    <t>UKRC_27</t>
  </si>
  <si>
    <t>UKRC_28</t>
  </si>
  <si>
    <t>UKRC_29</t>
  </si>
  <si>
    <t>UKRC_30</t>
  </si>
  <si>
    <t>UKRC_31</t>
  </si>
  <si>
    <t>UKRC_32</t>
  </si>
  <si>
    <t>UKRC_33</t>
  </si>
  <si>
    <t>UKRC_34</t>
  </si>
  <si>
    <t>UKRC_35</t>
  </si>
  <si>
    <t>UKRC_36</t>
  </si>
  <si>
    <t>UKRC_37</t>
  </si>
  <si>
    <t>UKRC_38</t>
  </si>
  <si>
    <t>UKRC_39</t>
  </si>
  <si>
    <t>UKRC_40</t>
  </si>
  <si>
    <t>UKRC_41</t>
  </si>
  <si>
    <t>UKRC_42</t>
  </si>
  <si>
    <t>UKRC_43</t>
  </si>
  <si>
    <t>UKRC_44</t>
  </si>
  <si>
    <t>UKRC_45</t>
  </si>
  <si>
    <t>UKRC_46</t>
  </si>
  <si>
    <t>UKRC_47</t>
  </si>
  <si>
    <t>UKRC_48</t>
  </si>
  <si>
    <t>UKRC_49</t>
  </si>
  <si>
    <t>UKRC_50</t>
  </si>
  <si>
    <t>UKRC_51</t>
  </si>
  <si>
    <t>UKRC_52</t>
  </si>
  <si>
    <t>UKRC_53</t>
  </si>
  <si>
    <t>UKRC_54</t>
  </si>
  <si>
    <t>UKRC_55</t>
  </si>
  <si>
    <t>UKRC_56</t>
  </si>
  <si>
    <t>UKRC_57</t>
  </si>
  <si>
    <t>UKRC_58</t>
  </si>
  <si>
    <t>UKRC_59</t>
  </si>
  <si>
    <t>UKRC_60</t>
  </si>
  <si>
    <t>UKRC_61</t>
  </si>
  <si>
    <t>UKRC_62</t>
  </si>
  <si>
    <t>UKRC_63</t>
  </si>
  <si>
    <t>UKRC_64</t>
  </si>
  <si>
    <t>UKRC_65</t>
  </si>
  <si>
    <t>UKRC_66</t>
  </si>
  <si>
    <t>UKRC_67</t>
  </si>
  <si>
    <t>UKRC_68</t>
  </si>
  <si>
    <t>UKRC_69</t>
  </si>
  <si>
    <t>UKRC_70</t>
  </si>
  <si>
    <t>UKRC_71</t>
  </si>
  <si>
    <t>UKRC_72</t>
  </si>
  <si>
    <t>UKRC_73</t>
  </si>
  <si>
    <t>UKRC_74</t>
  </si>
  <si>
    <t>UKRC_75</t>
  </si>
  <si>
    <t>UKRC_76</t>
  </si>
  <si>
    <t>UKRC_77</t>
  </si>
  <si>
    <t>UKRC_78</t>
  </si>
  <si>
    <t>UKRC_79</t>
  </si>
  <si>
    <t>UKRC_80</t>
  </si>
  <si>
    <t>UKRC_81</t>
  </si>
  <si>
    <t>UKRC_82</t>
  </si>
  <si>
    <t>UKRC_83</t>
  </si>
  <si>
    <t>UKRC_84</t>
  </si>
  <si>
    <t>UKRC_85</t>
  </si>
  <si>
    <t>UKRC_86</t>
  </si>
  <si>
    <t>UKRC_87</t>
  </si>
  <si>
    <t>UKRC_88</t>
  </si>
  <si>
    <t>UKRC_89</t>
  </si>
  <si>
    <t>UKRC_90</t>
  </si>
  <si>
    <t>UKRC_91</t>
  </si>
  <si>
    <t>UKRC_92</t>
  </si>
  <si>
    <t>UKRC_93</t>
  </si>
  <si>
    <t>UKRC_94</t>
  </si>
  <si>
    <t>UKRC_95</t>
  </si>
  <si>
    <t>UKRC_96</t>
  </si>
  <si>
    <t>UKRC_97</t>
  </si>
  <si>
    <t>UKRC_98</t>
  </si>
  <si>
    <t>UKRC_99</t>
  </si>
  <si>
    <t>UKRC_100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</si>
</sst>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0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2" fontId="18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0" xfId="0" applyNumberFormat="1" applyAlignment="1">
      <alignment horizontal="left"/>
    </xf>
    <xf numFmtId="2" fontId="0" fillId="0" borderId="0" xfId="42" applyNumberFormat="1" applyFont="1" applyAlignment="1">
      <alignment horizontal="center"/>
    </xf>
    <xf numFmtId="2" fontId="19" fillId="0" borderId="0" xfId="0" applyNumberFormat="1" applyFont="1"/>
    <xf numFmtId="2" fontId="0" fillId="0" borderId="0" xfId="42" applyNumberFormat="1" applyFont="1" applyBorder="1" applyAlignment="1">
      <alignment horizontal="center"/>
    </xf>
    <xf numFmtId="1" fontId="0" fillId="0" borderId="0" xfId="0" applyNumberFormat="1"/>
    <xf numFmtId="1" fontId="0" fillId="0" borderId="11" xfId="0" applyNumberFormat="1" applyBorder="1"/>
    <xf numFmtId="1" fontId="0" fillId="0" borderId="16" xfId="0" applyNumberFormat="1" applyBorder="1"/>
    <xf numFmtId="1" fontId="0" fillId="33" borderId="0" xfId="0" applyNumberFormat="1" applyFill="1"/>
    <xf numFmtId="164" fontId="19" fillId="0" borderId="0" xfId="0" applyNumberFormat="1" applyFont="1"/>
    <xf numFmtId="164" fontId="0" fillId="0" borderId="0" xfId="42" applyNumberFormat="1" applyFont="1" applyBorder="1"/>
    <xf numFmtId="164" fontId="0" fillId="0" borderId="11" xfId="0" applyNumberFormat="1" applyBorder="1"/>
    <xf numFmtId="164" fontId="0" fillId="0" borderId="16" xfId="0" applyNumberFormat="1" applyBorder="1"/>
    <xf numFmtId="165" fontId="0" fillId="0" borderId="0" xfId="0" applyNumberFormat="1"/>
    <xf numFmtId="165" fontId="0" fillId="0" borderId="11" xfId="0" applyNumberFormat="1" applyBorder="1"/>
    <xf numFmtId="165" fontId="0" fillId="0" borderId="16" xfId="0" applyNumberFormat="1" applyBorder="1"/>
    <xf numFmtId="0" fontId="20" fillId="0" borderId="0" xfId="0" applyFont="1"/>
    <xf numFmtId="1" fontId="20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7"/>
  <sheetViews>
    <sheetView tabSelected="1" zoomScale="95" workbookViewId="0">
      <pane ySplit="1" topLeftCell="A2" activePane="bottomLeft" state="frozen"/>
      <selection pane="bottomLeft" activeCell="E313" sqref="E313"/>
    </sheetView>
  </sheetViews>
  <sheetFormatPr baseColWidth="10" defaultColWidth="11" defaultRowHeight="16" x14ac:dyDescent="0.2"/>
  <cols>
    <col min="4" max="4" width="10.83203125" style="3"/>
    <col min="5" max="5" width="13.33203125" style="18" bestFit="1" customWidth="1"/>
    <col min="6" max="6" width="13.33203125" style="3" bestFit="1" customWidth="1"/>
    <col min="7" max="8" width="11.1640625" style="3" customWidth="1"/>
    <col min="9" max="9" width="12.5" style="18" bestFit="1" customWidth="1"/>
    <col min="10" max="11" width="11.1640625" style="3" bestFit="1" customWidth="1"/>
    <col min="12" max="12" width="11.1640625" style="3" customWidth="1"/>
    <col min="13" max="13" width="11.1640625" style="2" bestFit="1" customWidth="1"/>
    <col min="14" max="14" width="11.1640625" style="26" customWidth="1"/>
    <col min="15" max="15" width="13.33203125" style="18" bestFit="1" customWidth="1"/>
    <col min="16" max="16" width="11.1640625" style="3" bestFit="1" customWidth="1"/>
    <col min="17" max="18" width="11" style="3" bestFit="1" customWidth="1"/>
  </cols>
  <sheetData>
    <row r="1" spans="1:18" x14ac:dyDescent="0.2">
      <c r="A1" t="s">
        <v>0</v>
      </c>
      <c r="B1" t="s">
        <v>126</v>
      </c>
      <c r="C1" t="s">
        <v>1</v>
      </c>
      <c r="D1" s="3" t="s">
        <v>5</v>
      </c>
      <c r="E1" s="18" t="s">
        <v>6</v>
      </c>
      <c r="F1" s="3" t="s">
        <v>7</v>
      </c>
      <c r="G1" s="3" t="s">
        <v>8</v>
      </c>
      <c r="H1" s="3" t="s">
        <v>23</v>
      </c>
      <c r="I1" s="18" t="s">
        <v>9</v>
      </c>
      <c r="J1" s="3" t="s">
        <v>10</v>
      </c>
      <c r="K1" s="3" t="s">
        <v>11</v>
      </c>
      <c r="L1" s="3" t="s">
        <v>25</v>
      </c>
      <c r="M1" s="2" t="s">
        <v>12</v>
      </c>
      <c r="N1" s="26" t="s">
        <v>24</v>
      </c>
      <c r="O1" s="18" t="s">
        <v>13</v>
      </c>
      <c r="P1" s="3" t="s">
        <v>14</v>
      </c>
      <c r="Q1" s="3" t="s">
        <v>21</v>
      </c>
      <c r="R1" s="3" t="s">
        <v>22</v>
      </c>
    </row>
    <row r="2" spans="1:18" x14ac:dyDescent="0.2">
      <c r="A2" t="s">
        <v>2</v>
      </c>
      <c r="B2" s="29" t="s">
        <v>127</v>
      </c>
      <c r="C2" t="s">
        <v>26</v>
      </c>
      <c r="D2" s="1">
        <v>24.524999999999999</v>
      </c>
      <c r="E2" s="18">
        <v>1436951</v>
      </c>
      <c r="F2" s="3">
        <v>1289130</v>
      </c>
      <c r="G2" s="3">
        <v>89.712871211335695</v>
      </c>
      <c r="H2" s="3">
        <f t="shared" ref="H2:H9" si="0">F2/100000</f>
        <v>12.891299999999999</v>
      </c>
      <c r="I2" s="18">
        <v>119</v>
      </c>
      <c r="J2" s="3">
        <v>9.2310317811237028E-3</v>
      </c>
      <c r="K2" s="3">
        <v>0.22093202092507092</v>
      </c>
      <c r="L2" s="3">
        <f>K2/H2</f>
        <v>1.7138071484262326E-2</v>
      </c>
      <c r="M2" s="2">
        <v>5.2272117127076913E-3</v>
      </c>
      <c r="N2" s="26">
        <f t="shared" ref="N2:N9" si="1">M2/H2</f>
        <v>4.0548367602240981E-4</v>
      </c>
      <c r="O2" s="18">
        <v>338</v>
      </c>
      <c r="P2" s="3">
        <v>2.6219233126216906E-2</v>
      </c>
      <c r="Q2" s="3" t="s">
        <v>3</v>
      </c>
      <c r="R2" s="3" t="s">
        <v>3</v>
      </c>
    </row>
    <row r="3" spans="1:18" x14ac:dyDescent="0.2">
      <c r="A3" t="s">
        <v>2</v>
      </c>
      <c r="B3" s="30" t="s">
        <v>128</v>
      </c>
      <c r="C3" t="s">
        <v>27</v>
      </c>
      <c r="D3" s="1">
        <v>23.86</v>
      </c>
      <c r="E3" s="18">
        <v>2613897</v>
      </c>
      <c r="F3" s="3">
        <v>2344343</v>
      </c>
      <c r="G3" s="3">
        <v>89.687657929903125</v>
      </c>
      <c r="H3" s="3">
        <f t="shared" si="0"/>
        <v>23.443429999999999</v>
      </c>
      <c r="I3" s="18">
        <v>183</v>
      </c>
      <c r="J3" s="3">
        <v>7.8060249716018519E-3</v>
      </c>
      <c r="K3" s="3">
        <v>1.0455848510397037</v>
      </c>
      <c r="L3" s="3">
        <f t="shared" ref="L3:L66" si="2">K3/H3</f>
        <v>4.4600335831390871E-2</v>
      </c>
      <c r="M3" s="2">
        <v>8.7617513329751612E-3</v>
      </c>
      <c r="N3" s="26">
        <f t="shared" si="1"/>
        <v>3.7374016229601052E-4</v>
      </c>
      <c r="O3" s="18">
        <v>852</v>
      </c>
      <c r="P3" s="3">
        <v>3.6342804785818458E-2</v>
      </c>
      <c r="Q3" s="3" t="s">
        <v>3</v>
      </c>
      <c r="R3" s="3" t="s">
        <v>3</v>
      </c>
    </row>
    <row r="4" spans="1:18" x14ac:dyDescent="0.2">
      <c r="A4" t="s">
        <v>2</v>
      </c>
      <c r="B4" s="29" t="s">
        <v>129</v>
      </c>
      <c r="C4" t="s">
        <v>28</v>
      </c>
      <c r="D4" s="1">
        <v>25.364999999999998</v>
      </c>
      <c r="E4" s="18">
        <v>2674149</v>
      </c>
      <c r="F4" s="3">
        <v>2360909</v>
      </c>
      <c r="G4" s="3">
        <v>88.286366990021875</v>
      </c>
      <c r="H4" s="3">
        <f t="shared" si="0"/>
        <v>23.609089999999998</v>
      </c>
      <c r="I4" s="18">
        <v>195</v>
      </c>
      <c r="J4" s="3">
        <v>8.2595305452264362E-3</v>
      </c>
      <c r="K4" s="3">
        <v>0.45692609388701028</v>
      </c>
      <c r="L4" s="3">
        <f t="shared" si="2"/>
        <v>1.9353820663439814E-2</v>
      </c>
      <c r="M4" s="2">
        <v>7.2689200037315306E-3</v>
      </c>
      <c r="N4" s="26">
        <f t="shared" si="1"/>
        <v>3.0788649641860533E-4</v>
      </c>
      <c r="O4" s="18">
        <v>550</v>
      </c>
      <c r="P4" s="3">
        <v>2.329611179422841E-2</v>
      </c>
      <c r="Q4" s="3" t="s">
        <v>3</v>
      </c>
      <c r="R4" s="3" t="s">
        <v>3</v>
      </c>
    </row>
    <row r="5" spans="1:18" x14ac:dyDescent="0.2">
      <c r="A5" t="s">
        <v>2</v>
      </c>
      <c r="B5" s="30" t="s">
        <v>130</v>
      </c>
      <c r="C5" t="s">
        <v>29</v>
      </c>
      <c r="D5" s="1">
        <v>24.864999999999998</v>
      </c>
      <c r="E5" s="18">
        <v>3207893</v>
      </c>
      <c r="F5" s="3">
        <v>2870532</v>
      </c>
      <c r="G5" s="3">
        <v>89.483408580024332</v>
      </c>
      <c r="H5" s="3">
        <f t="shared" si="0"/>
        <v>28.70532</v>
      </c>
      <c r="I5" s="18">
        <v>154</v>
      </c>
      <c r="J5" s="3">
        <v>5.3648591968318065E-3</v>
      </c>
      <c r="K5" s="3">
        <v>0.27284896302595091</v>
      </c>
      <c r="L5" s="3">
        <f t="shared" si="2"/>
        <v>9.5051705755571057E-3</v>
      </c>
      <c r="M5" s="2">
        <v>6.7283743079979167E-3</v>
      </c>
      <c r="N5" s="26">
        <f t="shared" si="1"/>
        <v>2.3439468042850303E-4</v>
      </c>
      <c r="O5" s="18">
        <v>1561</v>
      </c>
      <c r="P5" s="3">
        <v>5.4380163676976949E-2</v>
      </c>
      <c r="Q5" s="3" t="s">
        <v>3</v>
      </c>
      <c r="R5" s="3" t="s">
        <v>3</v>
      </c>
    </row>
    <row r="6" spans="1:18" x14ac:dyDescent="0.2">
      <c r="A6" t="s">
        <v>2</v>
      </c>
      <c r="B6" s="29" t="s">
        <v>131</v>
      </c>
      <c r="C6" t="s">
        <v>30</v>
      </c>
      <c r="D6" s="1">
        <v>28.664999999999999</v>
      </c>
      <c r="E6" s="18">
        <v>4381327</v>
      </c>
      <c r="F6" s="3">
        <v>3975286</v>
      </c>
      <c r="G6" s="3">
        <v>90.732465301037792</v>
      </c>
      <c r="H6" s="3">
        <f t="shared" si="0"/>
        <v>39.752859999999998</v>
      </c>
      <c r="I6" s="18">
        <v>535</v>
      </c>
      <c r="J6" s="3">
        <v>1.3458151187109559E-2</v>
      </c>
      <c r="K6" s="3">
        <v>0.91812744271898317</v>
      </c>
      <c r="L6" s="3">
        <f t="shared" si="2"/>
        <v>2.3095883987189429E-2</v>
      </c>
      <c r="M6" s="2">
        <v>2.0042285560063332E-2</v>
      </c>
      <c r="N6" s="26">
        <f t="shared" si="1"/>
        <v>5.0417216673374779E-4</v>
      </c>
      <c r="O6" s="18">
        <v>1402</v>
      </c>
      <c r="P6" s="3">
        <v>3.526790273706093E-2</v>
      </c>
      <c r="Q6" s="3" t="s">
        <v>3</v>
      </c>
      <c r="R6" s="3" t="s">
        <v>3</v>
      </c>
    </row>
    <row r="7" spans="1:18" x14ac:dyDescent="0.2">
      <c r="A7" t="s">
        <v>2</v>
      </c>
      <c r="B7" s="30" t="s">
        <v>132</v>
      </c>
      <c r="C7" t="s">
        <v>31</v>
      </c>
      <c r="D7" s="1">
        <v>25.655000000000001</v>
      </c>
      <c r="E7" s="18">
        <v>4176480</v>
      </c>
      <c r="F7" s="3">
        <v>3717917</v>
      </c>
      <c r="G7" s="3">
        <v>89.02034727809064</v>
      </c>
      <c r="H7" s="3">
        <f t="shared" si="0"/>
        <v>37.179169999999999</v>
      </c>
      <c r="I7" s="18">
        <v>385</v>
      </c>
      <c r="J7" s="3">
        <v>1.0355260754879681E-2</v>
      </c>
      <c r="K7" s="3">
        <v>0.88113004415680629</v>
      </c>
      <c r="L7" s="3">
        <f t="shared" si="2"/>
        <v>2.3699561990136044E-2</v>
      </c>
      <c r="M7" s="2">
        <v>1.3167346742798361E-2</v>
      </c>
      <c r="N7" s="26">
        <f t="shared" si="1"/>
        <v>3.5415924408205887E-4</v>
      </c>
      <c r="O7" s="18">
        <v>914</v>
      </c>
      <c r="P7" s="3">
        <v>2.4583657999896175E-2</v>
      </c>
      <c r="Q7" s="3" t="s">
        <v>3</v>
      </c>
      <c r="R7" s="3" t="s">
        <v>3</v>
      </c>
    </row>
    <row r="8" spans="1:18" x14ac:dyDescent="0.2">
      <c r="A8" t="s">
        <v>2</v>
      </c>
      <c r="B8" s="29" t="s">
        <v>133</v>
      </c>
      <c r="C8" t="s">
        <v>32</v>
      </c>
      <c r="D8" s="1">
        <v>21.08</v>
      </c>
      <c r="E8" s="18">
        <v>2857382</v>
      </c>
      <c r="F8" s="3">
        <v>2573634</v>
      </c>
      <c r="G8" s="3">
        <v>90.069651170197048</v>
      </c>
      <c r="H8" s="3">
        <f t="shared" si="0"/>
        <v>25.736339999999998</v>
      </c>
      <c r="I8" s="18">
        <v>1386</v>
      </c>
      <c r="J8" s="3">
        <v>5.3853811381105475E-2</v>
      </c>
      <c r="K8" s="3">
        <v>3.6326512401582809</v>
      </c>
      <c r="L8" s="3">
        <f t="shared" si="2"/>
        <v>0.14114871190535566</v>
      </c>
      <c r="M8" s="2">
        <v>5.2731761844621229E-2</v>
      </c>
      <c r="N8" s="26">
        <f t="shared" si="1"/>
        <v>2.0489223349015916E-3</v>
      </c>
      <c r="O8" s="18">
        <v>2909</v>
      </c>
      <c r="P8" s="3">
        <v>0.11303083499829424</v>
      </c>
      <c r="Q8" s="3" t="s">
        <v>3</v>
      </c>
      <c r="R8" s="3" t="s">
        <v>3</v>
      </c>
    </row>
    <row r="9" spans="1:18" x14ac:dyDescent="0.2">
      <c r="A9" t="s">
        <v>2</v>
      </c>
      <c r="B9" s="30" t="s">
        <v>134</v>
      </c>
      <c r="C9" t="s">
        <v>33</v>
      </c>
      <c r="D9" s="1">
        <v>24.195</v>
      </c>
      <c r="E9" s="18">
        <v>3457218</v>
      </c>
      <c r="F9" s="3">
        <v>3088377</v>
      </c>
      <c r="G9" s="3">
        <v>89.331277344963496</v>
      </c>
      <c r="H9" s="3">
        <f t="shared" si="0"/>
        <v>30.883769999999998</v>
      </c>
      <c r="I9" s="18">
        <v>439</v>
      </c>
      <c r="J9" s="3">
        <v>1.4214585848813145E-2</v>
      </c>
      <c r="K9" s="3">
        <v>0.63028220080916331</v>
      </c>
      <c r="L9" s="3">
        <f t="shared" si="2"/>
        <v>2.0408201486060911E-2</v>
      </c>
      <c r="M9" s="2">
        <v>1.7736936547433461E-2</v>
      </c>
      <c r="N9" s="26">
        <f t="shared" si="1"/>
        <v>5.7431254498506695E-4</v>
      </c>
      <c r="O9" s="18">
        <v>7030</v>
      </c>
      <c r="P9" s="3">
        <v>0.22762765038076635</v>
      </c>
      <c r="Q9" s="14" t="s">
        <v>3</v>
      </c>
      <c r="R9" s="3" t="s">
        <v>3</v>
      </c>
    </row>
    <row r="10" spans="1:18" x14ac:dyDescent="0.2">
      <c r="A10" t="s">
        <v>2</v>
      </c>
      <c r="B10" s="29" t="s">
        <v>135</v>
      </c>
      <c r="C10" t="s">
        <v>34</v>
      </c>
      <c r="D10" s="1">
        <v>30.36</v>
      </c>
      <c r="E10" s="18" t="s">
        <v>3</v>
      </c>
      <c r="F10" s="3" t="s">
        <v>3</v>
      </c>
      <c r="G10" s="3" t="s">
        <v>3</v>
      </c>
      <c r="H10" s="3" t="s">
        <v>3</v>
      </c>
      <c r="I10" s="18" t="s">
        <v>3</v>
      </c>
      <c r="J10" s="3" t="s">
        <v>3</v>
      </c>
      <c r="K10" s="3" t="s">
        <v>3</v>
      </c>
      <c r="L10" s="3" t="s">
        <v>3</v>
      </c>
      <c r="M10" s="2" t="s">
        <v>3</v>
      </c>
      <c r="N10" s="26" t="s">
        <v>3</v>
      </c>
      <c r="O10" s="18" t="s">
        <v>3</v>
      </c>
      <c r="P10" s="3" t="s">
        <v>3</v>
      </c>
      <c r="Q10" s="3" t="s">
        <v>3</v>
      </c>
      <c r="R10" s="3" t="s">
        <v>3</v>
      </c>
    </row>
    <row r="11" spans="1:18" x14ac:dyDescent="0.2">
      <c r="A11" t="s">
        <v>2</v>
      </c>
      <c r="B11" s="30" t="s">
        <v>136</v>
      </c>
      <c r="C11" t="s">
        <v>35</v>
      </c>
      <c r="D11" s="1">
        <v>31.72</v>
      </c>
      <c r="E11" s="18">
        <v>2373294</v>
      </c>
      <c r="F11" s="3">
        <v>2090679</v>
      </c>
      <c r="G11" s="3">
        <v>88.091867252856161</v>
      </c>
      <c r="H11" s="3">
        <f t="shared" ref="H11:H21" si="3">F11/100000</f>
        <v>20.906790000000001</v>
      </c>
      <c r="I11" s="18">
        <v>25</v>
      </c>
      <c r="J11" s="3">
        <v>1.1957837621174748E-3</v>
      </c>
      <c r="K11" s="3">
        <v>4.7268972622253928E-2</v>
      </c>
      <c r="L11" s="3">
        <f t="shared" si="2"/>
        <v>2.2609387965466686E-3</v>
      </c>
      <c r="M11" s="2">
        <v>9.1654888704699705E-4</v>
      </c>
      <c r="N11" s="26">
        <f t="shared" ref="N11:N21" si="4">M11/H11</f>
        <v>4.3839771052705697E-5</v>
      </c>
      <c r="O11" s="18">
        <v>197</v>
      </c>
      <c r="P11" s="3">
        <v>9.422776045485701E-3</v>
      </c>
      <c r="Q11" s="3" t="s">
        <v>3</v>
      </c>
      <c r="R11" s="3" t="s">
        <v>3</v>
      </c>
    </row>
    <row r="12" spans="1:18" x14ac:dyDescent="0.2">
      <c r="A12" t="s">
        <v>2</v>
      </c>
      <c r="B12" s="30" t="s">
        <v>137</v>
      </c>
      <c r="C12" t="s">
        <v>36</v>
      </c>
      <c r="D12" s="1">
        <v>28.175000000000001</v>
      </c>
      <c r="E12" s="18">
        <v>3497899</v>
      </c>
      <c r="F12" s="3">
        <v>3172821</v>
      </c>
      <c r="G12" s="3">
        <v>90.706478374590006</v>
      </c>
      <c r="H12" s="3">
        <f t="shared" si="3"/>
        <v>31.728210000000001</v>
      </c>
      <c r="I12" s="18">
        <v>101</v>
      </c>
      <c r="J12" s="3">
        <v>3.1832870496003403E-3</v>
      </c>
      <c r="K12" s="3">
        <v>0.21720487558843679</v>
      </c>
      <c r="L12" s="3">
        <f t="shared" si="2"/>
        <v>6.8457967086210277E-3</v>
      </c>
      <c r="M12" s="2">
        <v>3.3254906156509629E-3</v>
      </c>
      <c r="N12" s="26">
        <f t="shared" si="4"/>
        <v>1.0481179416207101E-4</v>
      </c>
      <c r="O12" s="18">
        <v>649</v>
      </c>
      <c r="P12" s="3">
        <v>2.0454983120699214E-2</v>
      </c>
      <c r="Q12" s="3" t="s">
        <v>3</v>
      </c>
      <c r="R12" s="3" t="s">
        <v>3</v>
      </c>
    </row>
    <row r="13" spans="1:18" x14ac:dyDescent="0.2">
      <c r="A13" t="s">
        <v>2</v>
      </c>
      <c r="B13" s="30" t="s">
        <v>138</v>
      </c>
      <c r="C13" t="s">
        <v>37</v>
      </c>
      <c r="D13" s="1">
        <v>25.645</v>
      </c>
      <c r="E13" s="18">
        <v>9699792</v>
      </c>
      <c r="F13" s="3">
        <v>8240257</v>
      </c>
      <c r="G13" s="3">
        <v>84.952924763747504</v>
      </c>
      <c r="H13" s="3">
        <f t="shared" si="3"/>
        <v>82.402569999999997</v>
      </c>
      <c r="I13" s="18">
        <v>27746</v>
      </c>
      <c r="J13" s="3">
        <v>0.3367127991275029</v>
      </c>
      <c r="K13" s="3">
        <v>48.289859654342351</v>
      </c>
      <c r="L13" s="3">
        <f t="shared" si="2"/>
        <v>0.5860237084151908</v>
      </c>
      <c r="M13" s="2">
        <v>1.1190004059299758</v>
      </c>
      <c r="N13" s="26">
        <f t="shared" si="4"/>
        <v>1.3579678472770642E-2</v>
      </c>
      <c r="O13" s="18">
        <v>61618</v>
      </c>
      <c r="P13" s="3">
        <v>0.74776793976207301</v>
      </c>
      <c r="Q13" s="3" t="s">
        <v>3</v>
      </c>
      <c r="R13" s="3" t="s">
        <v>3</v>
      </c>
    </row>
    <row r="14" spans="1:18" x14ac:dyDescent="0.2">
      <c r="A14" t="s">
        <v>2</v>
      </c>
      <c r="B14" s="30" t="s">
        <v>139</v>
      </c>
      <c r="C14" t="s">
        <v>38</v>
      </c>
      <c r="D14" s="1">
        <v>23.114999999999998</v>
      </c>
      <c r="E14" s="18">
        <v>3648917</v>
      </c>
      <c r="F14" s="3">
        <v>3305264</v>
      </c>
      <c r="G14" s="3">
        <v>90.582054894644088</v>
      </c>
      <c r="H14" s="3">
        <f t="shared" si="3"/>
        <v>33.052639999999997</v>
      </c>
      <c r="I14" s="18">
        <v>713</v>
      </c>
      <c r="J14" s="3">
        <v>2.157165055499349E-2</v>
      </c>
      <c r="K14" s="3">
        <v>1.4270910628207056</v>
      </c>
      <c r="L14" s="3">
        <f t="shared" si="2"/>
        <v>4.3176310963986712E-2</v>
      </c>
      <c r="M14" s="2">
        <v>2.5254150203737821E-2</v>
      </c>
      <c r="N14" s="26">
        <f t="shared" si="4"/>
        <v>7.640584898434081E-4</v>
      </c>
      <c r="O14" s="18">
        <v>1625</v>
      </c>
      <c r="P14" s="3">
        <v>4.916400021299358E-2</v>
      </c>
      <c r="Q14" s="3" t="s">
        <v>3</v>
      </c>
      <c r="R14" s="3" t="s">
        <v>3</v>
      </c>
    </row>
    <row r="15" spans="1:18" x14ac:dyDescent="0.2">
      <c r="A15" t="s">
        <v>2</v>
      </c>
      <c r="B15" s="30" t="s">
        <v>140</v>
      </c>
      <c r="C15" t="s">
        <v>39</v>
      </c>
      <c r="D15" s="1">
        <v>23.76</v>
      </c>
      <c r="E15" s="18">
        <v>3080137</v>
      </c>
      <c r="F15" s="3">
        <v>2807842</v>
      </c>
      <c r="G15" s="3">
        <v>91.159646470270644</v>
      </c>
      <c r="H15" s="3">
        <f t="shared" si="3"/>
        <v>28.078420000000001</v>
      </c>
      <c r="I15" s="18">
        <v>45</v>
      </c>
      <c r="J15" s="3">
        <v>1.6026542804046667E-3</v>
      </c>
      <c r="K15" s="3">
        <v>0.10933690466937865</v>
      </c>
      <c r="L15" s="3">
        <f t="shared" si="2"/>
        <v>3.8939835172128148E-3</v>
      </c>
      <c r="M15" s="2">
        <v>1.8434022347305708E-3</v>
      </c>
      <c r="N15" s="26">
        <f t="shared" si="4"/>
        <v>6.5651921822188378E-5</v>
      </c>
      <c r="O15" s="18">
        <v>411</v>
      </c>
      <c r="P15" s="3">
        <v>1.4637575761029288E-2</v>
      </c>
      <c r="Q15" s="3" t="s">
        <v>3</v>
      </c>
      <c r="R15" s="3" t="s">
        <v>3</v>
      </c>
    </row>
    <row r="16" spans="1:18" x14ac:dyDescent="0.2">
      <c r="A16" t="s">
        <v>2</v>
      </c>
      <c r="B16" s="30" t="s">
        <v>141</v>
      </c>
      <c r="C16" t="s">
        <v>40</v>
      </c>
      <c r="D16" s="1">
        <v>25.81</v>
      </c>
      <c r="E16" s="18">
        <v>2953450</v>
      </c>
      <c r="F16" s="3">
        <v>2674099</v>
      </c>
      <c r="G16" s="3">
        <v>90.541536169564409</v>
      </c>
      <c r="H16" s="3">
        <f t="shared" si="3"/>
        <v>26.74099</v>
      </c>
      <c r="I16" s="18">
        <v>215</v>
      </c>
      <c r="J16" s="3">
        <v>8.0400912606451748E-3</v>
      </c>
      <c r="K16" s="3">
        <v>0.51373217369418089</v>
      </c>
      <c r="L16" s="3">
        <f t="shared" si="2"/>
        <v>1.9211411907120151E-2</v>
      </c>
      <c r="M16" s="2">
        <v>7.2978601910512779E-3</v>
      </c>
      <c r="N16" s="26">
        <f t="shared" si="4"/>
        <v>2.7290912531851956E-4</v>
      </c>
      <c r="O16" s="18">
        <v>1047</v>
      </c>
      <c r="P16" s="3">
        <v>3.9153374650676732E-2</v>
      </c>
      <c r="Q16" s="3" t="s">
        <v>3</v>
      </c>
      <c r="R16" s="3" t="s">
        <v>3</v>
      </c>
    </row>
    <row r="17" spans="1:18" x14ac:dyDescent="0.2">
      <c r="A17" t="s">
        <v>2</v>
      </c>
      <c r="B17" s="30" t="s">
        <v>142</v>
      </c>
      <c r="C17" t="s">
        <v>41</v>
      </c>
      <c r="D17" s="1">
        <v>21.2</v>
      </c>
      <c r="E17" s="18">
        <v>2473399</v>
      </c>
      <c r="F17" s="3">
        <v>2231694</v>
      </c>
      <c r="G17" s="3">
        <v>90.22782009695969</v>
      </c>
      <c r="H17" s="3">
        <f t="shared" si="3"/>
        <v>22.316939999999999</v>
      </c>
      <c r="I17" s="18">
        <v>352</v>
      </c>
      <c r="J17" s="3">
        <v>1.577277171511865E-2</v>
      </c>
      <c r="K17" s="3">
        <v>0.94355972854542791</v>
      </c>
      <c r="L17" s="3">
        <f t="shared" si="2"/>
        <v>4.2279977835018058E-2</v>
      </c>
      <c r="M17" s="2">
        <v>1.412829250811997E-2</v>
      </c>
      <c r="N17" s="26">
        <f t="shared" si="4"/>
        <v>6.330748081107881E-4</v>
      </c>
      <c r="O17" s="18">
        <v>664</v>
      </c>
      <c r="P17" s="3">
        <v>2.9753183008064725E-2</v>
      </c>
      <c r="Q17" s="3" t="s">
        <v>3</v>
      </c>
      <c r="R17" s="3" t="s">
        <v>3</v>
      </c>
    </row>
    <row r="18" spans="1:18" x14ac:dyDescent="0.2">
      <c r="A18" t="s">
        <v>2</v>
      </c>
      <c r="B18" s="29" t="s">
        <v>143</v>
      </c>
      <c r="C18" t="s">
        <v>42</v>
      </c>
      <c r="D18" s="1">
        <v>24.2</v>
      </c>
      <c r="E18" s="18">
        <v>1826989</v>
      </c>
      <c r="F18" s="3">
        <v>1645482</v>
      </c>
      <c r="G18" s="3">
        <v>90.065238488025926</v>
      </c>
      <c r="H18" s="3">
        <f t="shared" si="3"/>
        <v>16.454820000000002</v>
      </c>
      <c r="I18" s="18">
        <v>145</v>
      </c>
      <c r="J18" s="3">
        <v>8.8120076670543945E-3</v>
      </c>
      <c r="K18" s="3">
        <v>0.23121455717731443</v>
      </c>
      <c r="L18" s="3">
        <f t="shared" si="2"/>
        <v>1.4051478969524699E-2</v>
      </c>
      <c r="M18" s="2">
        <v>5.383971060689656E-3</v>
      </c>
      <c r="N18" s="26">
        <f t="shared" si="4"/>
        <v>3.2719720183445675E-4</v>
      </c>
      <c r="O18" s="18">
        <v>409</v>
      </c>
      <c r="P18" s="3">
        <v>2.4855938867760326E-2</v>
      </c>
      <c r="Q18" s="3" t="s">
        <v>3</v>
      </c>
      <c r="R18" s="3" t="s">
        <v>3</v>
      </c>
    </row>
    <row r="19" spans="1:18" x14ac:dyDescent="0.2">
      <c r="A19" t="s">
        <v>2</v>
      </c>
      <c r="B19" s="30" t="s">
        <v>144</v>
      </c>
      <c r="C19" t="s">
        <v>43</v>
      </c>
      <c r="D19" s="1">
        <v>28.055</v>
      </c>
      <c r="E19" s="18">
        <v>1587926</v>
      </c>
      <c r="F19" s="3">
        <v>1451949</v>
      </c>
      <c r="G19" s="3">
        <v>91.436817584698531</v>
      </c>
      <c r="H19" s="3">
        <f t="shared" si="3"/>
        <v>14.519489999999999</v>
      </c>
      <c r="I19" s="18">
        <v>75</v>
      </c>
      <c r="J19" s="3">
        <v>5.1654706880200343E-3</v>
      </c>
      <c r="K19" s="3">
        <v>0.16042072016559925</v>
      </c>
      <c r="L19" s="3">
        <f t="shared" si="2"/>
        <v>1.104864703688623E-2</v>
      </c>
      <c r="M19" s="2">
        <v>2.4394166228270332E-3</v>
      </c>
      <c r="N19" s="26">
        <f t="shared" si="4"/>
        <v>1.6800980081442483E-4</v>
      </c>
      <c r="O19" s="18">
        <v>407</v>
      </c>
      <c r="P19" s="3">
        <v>2.8031287600322051E-2</v>
      </c>
      <c r="Q19" s="3" t="s">
        <v>3</v>
      </c>
      <c r="R19" s="3" t="s">
        <v>3</v>
      </c>
    </row>
    <row r="20" spans="1:18" x14ac:dyDescent="0.2">
      <c r="A20" t="s">
        <v>2</v>
      </c>
      <c r="B20" s="29" t="s">
        <v>145</v>
      </c>
      <c r="C20" t="s">
        <v>44</v>
      </c>
      <c r="D20" s="1">
        <v>27.69</v>
      </c>
      <c r="E20" s="18">
        <v>2837208</v>
      </c>
      <c r="F20" s="3">
        <v>2580274</v>
      </c>
      <c r="G20" s="3">
        <v>90.944125351401809</v>
      </c>
      <c r="H20" s="3">
        <f t="shared" si="3"/>
        <v>25.80274</v>
      </c>
      <c r="I20" s="18">
        <v>59</v>
      </c>
      <c r="J20" s="3">
        <v>2.2865788672055761E-3</v>
      </c>
      <c r="K20" s="3">
        <v>0.11920287761929249</v>
      </c>
      <c r="L20" s="3">
        <f t="shared" si="2"/>
        <v>4.6197759470231643E-3</v>
      </c>
      <c r="M20" s="2">
        <v>1.9293458213164869E-3</v>
      </c>
      <c r="N20" s="26">
        <f t="shared" si="4"/>
        <v>7.4772904789045154E-5</v>
      </c>
      <c r="O20" s="18">
        <v>436</v>
      </c>
      <c r="P20" s="3">
        <v>1.6897430272909002E-2</v>
      </c>
      <c r="Q20" s="3" t="s">
        <v>3</v>
      </c>
      <c r="R20" s="3" t="s">
        <v>3</v>
      </c>
    </row>
    <row r="21" spans="1:18" x14ac:dyDescent="0.2">
      <c r="A21" t="s">
        <v>2</v>
      </c>
      <c r="B21" s="30" t="s">
        <v>146</v>
      </c>
      <c r="C21" t="s">
        <v>45</v>
      </c>
      <c r="D21" s="1">
        <v>22.63</v>
      </c>
      <c r="E21" s="18">
        <v>4332485</v>
      </c>
      <c r="F21" s="3">
        <v>3861600</v>
      </c>
      <c r="G21" s="3">
        <v>89.131295318968213</v>
      </c>
      <c r="H21" s="3">
        <f t="shared" si="3"/>
        <v>38.616</v>
      </c>
      <c r="I21" s="18">
        <v>2681</v>
      </c>
      <c r="J21" s="3">
        <v>6.9427180443339537E-2</v>
      </c>
      <c r="K21" s="3">
        <v>5.7511277629246162</v>
      </c>
      <c r="L21" s="3">
        <f t="shared" si="2"/>
        <v>0.14893121408029356</v>
      </c>
      <c r="M21" s="2">
        <v>8.5580189915594407E-2</v>
      </c>
      <c r="N21" s="26">
        <f t="shared" si="4"/>
        <v>2.2161847398900563E-3</v>
      </c>
      <c r="O21" s="18">
        <v>6373</v>
      </c>
      <c r="P21" s="3">
        <v>0.16503521856225398</v>
      </c>
      <c r="Q21" s="3" t="s">
        <v>3</v>
      </c>
      <c r="R21" s="3" t="s">
        <v>3</v>
      </c>
    </row>
    <row r="22" spans="1:18" x14ac:dyDescent="0.2">
      <c r="A22" t="s">
        <v>2</v>
      </c>
      <c r="B22" s="29" t="s">
        <v>147</v>
      </c>
      <c r="C22" t="s">
        <v>46</v>
      </c>
      <c r="D22" s="1">
        <v>26.425000000000001</v>
      </c>
      <c r="E22" s="18" t="s">
        <v>3</v>
      </c>
      <c r="F22" s="3" t="s">
        <v>3</v>
      </c>
      <c r="G22" s="3" t="s">
        <v>3</v>
      </c>
      <c r="H22" s="3" t="s">
        <v>3</v>
      </c>
      <c r="I22" s="18" t="s">
        <v>3</v>
      </c>
      <c r="J22" s="3" t="s">
        <v>3</v>
      </c>
      <c r="K22" s="3" t="s">
        <v>3</v>
      </c>
      <c r="L22" s="3" t="s">
        <v>3</v>
      </c>
      <c r="M22" s="2" t="s">
        <v>3</v>
      </c>
      <c r="N22" s="26" t="s">
        <v>3</v>
      </c>
      <c r="O22" s="18" t="s">
        <v>3</v>
      </c>
      <c r="P22" s="3" t="s">
        <v>3</v>
      </c>
      <c r="Q22" s="3" t="s">
        <v>3</v>
      </c>
      <c r="R22" s="3" t="s">
        <v>3</v>
      </c>
    </row>
    <row r="23" spans="1:18" x14ac:dyDescent="0.2">
      <c r="A23" t="s">
        <v>2</v>
      </c>
      <c r="B23" s="30" t="s">
        <v>148</v>
      </c>
      <c r="C23" t="s">
        <v>47</v>
      </c>
      <c r="D23" s="1">
        <v>21.94</v>
      </c>
      <c r="E23" s="18">
        <v>3736706</v>
      </c>
      <c r="F23" s="3">
        <v>3371875</v>
      </c>
      <c r="G23" s="3">
        <v>90.236561292218326</v>
      </c>
      <c r="H23" s="3">
        <f t="shared" ref="H23:H28" si="5">F23/100000</f>
        <v>33.71875</v>
      </c>
      <c r="I23" s="18">
        <v>1032</v>
      </c>
      <c r="J23" s="3">
        <v>3.0606116774791473E-2</v>
      </c>
      <c r="K23" s="3">
        <v>2.3498883994026483</v>
      </c>
      <c r="L23" s="3">
        <f t="shared" si="2"/>
        <v>6.9690851511477983E-2</v>
      </c>
      <c r="M23" s="2">
        <v>3.6675767844009763E-2</v>
      </c>
      <c r="N23" s="26">
        <f t="shared" ref="N23:N28" si="6">M23/H23</f>
        <v>1.0876965440299467E-3</v>
      </c>
      <c r="O23" s="18">
        <v>1760</v>
      </c>
      <c r="P23" s="3">
        <v>5.2196478220574598E-2</v>
      </c>
      <c r="Q23" s="3" t="s">
        <v>3</v>
      </c>
      <c r="R23" s="3" t="s">
        <v>3</v>
      </c>
    </row>
    <row r="24" spans="1:18" x14ac:dyDescent="0.2">
      <c r="A24" t="s">
        <v>2</v>
      </c>
      <c r="B24" s="29" t="s">
        <v>149</v>
      </c>
      <c r="C24" t="s">
        <v>48</v>
      </c>
      <c r="D24" s="1">
        <v>26.754999999999999</v>
      </c>
      <c r="E24" s="18">
        <v>3201217</v>
      </c>
      <c r="F24" s="3">
        <v>2857673</v>
      </c>
      <c r="G24" s="3">
        <v>89.268331387719115</v>
      </c>
      <c r="H24" s="3">
        <f t="shared" si="5"/>
        <v>28.576730000000001</v>
      </c>
      <c r="I24" s="18">
        <v>265</v>
      </c>
      <c r="J24" s="3">
        <v>9.2732793430179029E-3</v>
      </c>
      <c r="K24" s="3">
        <v>0.45911853232032446</v>
      </c>
      <c r="L24" s="3">
        <f t="shared" si="2"/>
        <v>1.6066167553821745E-2</v>
      </c>
      <c r="M24" s="2">
        <v>9.5744882602047318E-3</v>
      </c>
      <c r="N24" s="26">
        <f t="shared" si="6"/>
        <v>3.3504492152197722E-4</v>
      </c>
      <c r="O24" s="18">
        <v>1280</v>
      </c>
      <c r="P24" s="3">
        <v>4.4791688902124212E-2</v>
      </c>
      <c r="Q24" s="3" t="s">
        <v>3</v>
      </c>
      <c r="R24" s="3" t="s">
        <v>3</v>
      </c>
    </row>
    <row r="25" spans="1:18" x14ac:dyDescent="0.2">
      <c r="A25" t="s">
        <v>2</v>
      </c>
      <c r="B25" s="30" t="s">
        <v>150</v>
      </c>
      <c r="C25" t="s">
        <v>49</v>
      </c>
      <c r="D25" s="1">
        <v>26.885000000000002</v>
      </c>
      <c r="E25" s="18">
        <v>2778849</v>
      </c>
      <c r="F25" s="3">
        <v>2483173</v>
      </c>
      <c r="G25" s="3">
        <v>89.359767299338685</v>
      </c>
      <c r="H25" s="3">
        <f t="shared" si="5"/>
        <v>24.83173</v>
      </c>
      <c r="I25" s="18">
        <v>201</v>
      </c>
      <c r="J25" s="3">
        <v>8.0944823417458227E-3</v>
      </c>
      <c r="K25" s="3">
        <v>0.44706012093709646</v>
      </c>
      <c r="L25" s="3">
        <f t="shared" si="2"/>
        <v>1.8003583356338702E-2</v>
      </c>
      <c r="M25" s="2">
        <v>7.4773112768180437E-3</v>
      </c>
      <c r="N25" s="26">
        <f t="shared" si="6"/>
        <v>3.0111922434796303E-4</v>
      </c>
      <c r="O25" s="18">
        <v>602</v>
      </c>
      <c r="P25" s="3">
        <v>2.4243175968810871E-2</v>
      </c>
      <c r="Q25" s="3" t="s">
        <v>3</v>
      </c>
      <c r="R25" s="3" t="s">
        <v>3</v>
      </c>
    </row>
    <row r="26" spans="1:18" x14ac:dyDescent="0.2">
      <c r="A26" t="s">
        <v>2</v>
      </c>
      <c r="B26" s="29" t="s">
        <v>151</v>
      </c>
      <c r="C26" t="s">
        <v>50</v>
      </c>
      <c r="D26" s="1">
        <v>27.98</v>
      </c>
      <c r="E26" s="18">
        <v>5052390</v>
      </c>
      <c r="F26" s="3">
        <v>4565030</v>
      </c>
      <c r="G26" s="3">
        <v>90.353872127844454</v>
      </c>
      <c r="H26" s="3">
        <f t="shared" si="5"/>
        <v>45.650300000000001</v>
      </c>
      <c r="I26" s="18">
        <v>795</v>
      </c>
      <c r="J26" s="3">
        <v>1.7415000558594358E-2</v>
      </c>
      <c r="K26" s="3">
        <v>1.5325912002317845</v>
      </c>
      <c r="L26" s="3">
        <f t="shared" si="2"/>
        <v>3.3572423406457011E-2</v>
      </c>
      <c r="M26" s="2">
        <v>2.4632484285971583E-2</v>
      </c>
      <c r="N26" s="26">
        <f t="shared" si="6"/>
        <v>5.395908523267444E-4</v>
      </c>
      <c r="O26" s="18">
        <v>3727</v>
      </c>
      <c r="P26" s="3">
        <v>8.1642398845133551E-2</v>
      </c>
      <c r="Q26" s="3" t="s">
        <v>3</v>
      </c>
      <c r="R26" s="3" t="s">
        <v>3</v>
      </c>
    </row>
    <row r="27" spans="1:18" x14ac:dyDescent="0.2">
      <c r="A27" t="s">
        <v>2</v>
      </c>
      <c r="B27" s="30" t="s">
        <v>152</v>
      </c>
      <c r="C27" t="s">
        <v>51</v>
      </c>
      <c r="D27" s="1">
        <v>27.56</v>
      </c>
      <c r="E27" s="18">
        <v>2866656</v>
      </c>
      <c r="F27" s="3">
        <v>2579124</v>
      </c>
      <c r="G27" s="3">
        <v>89.969776631727001</v>
      </c>
      <c r="H27" s="3">
        <f t="shared" si="5"/>
        <v>25.791239999999998</v>
      </c>
      <c r="I27" s="18">
        <v>555</v>
      </c>
      <c r="J27" s="3">
        <v>2.1518934335844262E-2</v>
      </c>
      <c r="K27" s="3">
        <v>1.1317367192767847</v>
      </c>
      <c r="L27" s="3">
        <f t="shared" si="2"/>
        <v>4.3880663328974674E-2</v>
      </c>
      <c r="M27" s="2">
        <v>1.7733319024018493E-2</v>
      </c>
      <c r="N27" s="26">
        <f t="shared" si="6"/>
        <v>6.8757140114312045E-4</v>
      </c>
      <c r="O27" s="18">
        <v>1197</v>
      </c>
      <c r="P27" s="3">
        <v>4.6411107027037088E-2</v>
      </c>
      <c r="Q27" s="3" t="s">
        <v>3</v>
      </c>
      <c r="R27" s="3" t="s">
        <v>3</v>
      </c>
    </row>
    <row r="28" spans="1:18" x14ac:dyDescent="0.2">
      <c r="A28" t="s">
        <v>2</v>
      </c>
      <c r="B28" s="29" t="s">
        <v>153</v>
      </c>
      <c r="C28" t="s">
        <v>52</v>
      </c>
      <c r="D28" s="1">
        <v>29.19</v>
      </c>
      <c r="E28" s="18">
        <v>3541629</v>
      </c>
      <c r="F28" s="3">
        <v>3142907</v>
      </c>
      <c r="G28" s="3">
        <v>88.741847325058615</v>
      </c>
      <c r="H28" s="3">
        <f t="shared" si="5"/>
        <v>31.429069999999999</v>
      </c>
      <c r="I28" s="18">
        <v>130</v>
      </c>
      <c r="J28" s="3">
        <v>4.1362980196359613E-3</v>
      </c>
      <c r="K28" s="3">
        <v>0.2898074743076362</v>
      </c>
      <c r="L28" s="3">
        <f t="shared" si="2"/>
        <v>9.2210006311875033E-3</v>
      </c>
      <c r="M28" s="2">
        <v>4.6765808001808327E-3</v>
      </c>
      <c r="N28" s="26">
        <f t="shared" si="6"/>
        <v>1.4879793771119644E-4</v>
      </c>
      <c r="O28" s="18">
        <v>673</v>
      </c>
      <c r="P28" s="3">
        <v>2.1413296670884627E-2</v>
      </c>
      <c r="Q28" s="3" t="s">
        <v>3</v>
      </c>
      <c r="R28" s="3" t="s">
        <v>3</v>
      </c>
    </row>
    <row r="29" spans="1:18" x14ac:dyDescent="0.2">
      <c r="A29" t="s">
        <v>2</v>
      </c>
      <c r="B29" s="30" t="s">
        <v>154</v>
      </c>
      <c r="C29" t="s">
        <v>53</v>
      </c>
      <c r="D29" s="1">
        <v>26.125</v>
      </c>
      <c r="E29" s="18" t="s">
        <v>3</v>
      </c>
      <c r="F29" s="3" t="s">
        <v>3</v>
      </c>
      <c r="G29" s="3" t="s">
        <v>3</v>
      </c>
      <c r="H29" s="3" t="s">
        <v>3</v>
      </c>
      <c r="I29" s="18" t="s">
        <v>3</v>
      </c>
      <c r="J29" s="3" t="s">
        <v>3</v>
      </c>
      <c r="K29" s="3" t="s">
        <v>3</v>
      </c>
      <c r="L29" s="3" t="s">
        <v>3</v>
      </c>
      <c r="M29" s="2" t="s">
        <v>3</v>
      </c>
      <c r="N29" s="26" t="s">
        <v>3</v>
      </c>
      <c r="O29" s="18" t="s">
        <v>3</v>
      </c>
      <c r="P29" s="3" t="s">
        <v>3</v>
      </c>
      <c r="Q29" s="3" t="s">
        <v>3</v>
      </c>
      <c r="R29" s="3" t="s">
        <v>3</v>
      </c>
    </row>
    <row r="30" spans="1:18" x14ac:dyDescent="0.2">
      <c r="A30" t="s">
        <v>2</v>
      </c>
      <c r="B30" s="29" t="s">
        <v>155</v>
      </c>
      <c r="C30" t="s">
        <v>54</v>
      </c>
      <c r="D30" s="1">
        <v>26.07</v>
      </c>
      <c r="E30" s="18">
        <v>3004588</v>
      </c>
      <c r="F30" s="3">
        <v>2693559</v>
      </c>
      <c r="G30" s="3">
        <v>89.648198022490931</v>
      </c>
      <c r="H30" s="3">
        <f t="shared" ref="H30:H38" si="7">F30/100000</f>
        <v>26.935590000000001</v>
      </c>
      <c r="I30" s="18">
        <v>1211</v>
      </c>
      <c r="J30" s="3">
        <v>4.4959104292870512E-2</v>
      </c>
      <c r="K30" s="3">
        <v>2.8425512397526798</v>
      </c>
      <c r="L30" s="3">
        <f t="shared" si="2"/>
        <v>0.10553142662747242</v>
      </c>
      <c r="M30" s="2">
        <v>4.0527553305577793E-2</v>
      </c>
      <c r="N30" s="26">
        <f t="shared" ref="N30:N38" si="8">M30/H30</f>
        <v>1.5046098231216688E-3</v>
      </c>
      <c r="O30" s="18">
        <v>1570</v>
      </c>
      <c r="P30" s="3">
        <v>5.8287195491169862E-2</v>
      </c>
      <c r="Q30" s="3" t="s">
        <v>3</v>
      </c>
      <c r="R30" s="3" t="s">
        <v>3</v>
      </c>
    </row>
    <row r="31" spans="1:18" x14ac:dyDescent="0.2">
      <c r="A31" t="s">
        <v>2</v>
      </c>
      <c r="B31" s="29" t="s">
        <v>156</v>
      </c>
      <c r="C31" t="s">
        <v>55</v>
      </c>
      <c r="D31" s="1">
        <v>26.3</v>
      </c>
      <c r="E31" s="18">
        <v>4974915</v>
      </c>
      <c r="F31" s="3">
        <v>4544169</v>
      </c>
      <c r="G31" s="3">
        <v>91.341641012962029</v>
      </c>
      <c r="H31" s="3">
        <f t="shared" si="7"/>
        <v>45.441690000000001</v>
      </c>
      <c r="I31" s="18">
        <v>79</v>
      </c>
      <c r="J31" s="3">
        <v>1.738491680216999E-3</v>
      </c>
      <c r="K31" s="3">
        <v>0.15041223871751996</v>
      </c>
      <c r="L31" s="3">
        <f t="shared" si="2"/>
        <v>3.3100053875091346E-3</v>
      </c>
      <c r="M31" s="2">
        <v>2.9337018676177172E-3</v>
      </c>
      <c r="N31" s="26">
        <f t="shared" si="8"/>
        <v>6.455969986190472E-5</v>
      </c>
      <c r="O31" s="18">
        <v>883</v>
      </c>
      <c r="P31" s="3">
        <v>1.9431495615590003E-2</v>
      </c>
      <c r="Q31" s="3" t="s">
        <v>3</v>
      </c>
      <c r="R31" s="3" t="s">
        <v>3</v>
      </c>
    </row>
    <row r="32" spans="1:18" x14ac:dyDescent="0.2">
      <c r="A32" t="s">
        <v>2</v>
      </c>
      <c r="B32" s="30" t="s">
        <v>157</v>
      </c>
      <c r="C32" t="s">
        <v>56</v>
      </c>
      <c r="D32" s="1">
        <v>23.085000000000001</v>
      </c>
      <c r="E32" s="18">
        <v>2922893</v>
      </c>
      <c r="F32" s="3">
        <v>2548727</v>
      </c>
      <c r="G32" s="3">
        <v>87.198778744209932</v>
      </c>
      <c r="H32" s="3">
        <f t="shared" si="7"/>
        <v>25.487269999999999</v>
      </c>
      <c r="I32" s="18">
        <v>474</v>
      </c>
      <c r="J32" s="3">
        <v>1.8597519467561649E-2</v>
      </c>
      <c r="K32" s="3">
        <v>1.2003490800473522</v>
      </c>
      <c r="L32" s="3">
        <f t="shared" si="2"/>
        <v>4.7096024016983859E-2</v>
      </c>
      <c r="M32" s="2">
        <v>1.7939188992906693E-2</v>
      </c>
      <c r="N32" s="26">
        <f t="shared" si="8"/>
        <v>7.0384898001656093E-4</v>
      </c>
      <c r="O32" s="18">
        <v>1031</v>
      </c>
      <c r="P32" s="3">
        <v>4.0451566605603499E-2</v>
      </c>
      <c r="Q32" s="3" t="s">
        <v>3</v>
      </c>
      <c r="R32" s="3" t="s">
        <v>3</v>
      </c>
    </row>
    <row r="33" spans="1:18" x14ac:dyDescent="0.2">
      <c r="A33" t="s">
        <v>2</v>
      </c>
      <c r="B33" s="30" t="s">
        <v>158</v>
      </c>
      <c r="C33" t="s">
        <v>57</v>
      </c>
      <c r="D33" s="1">
        <v>31.074999999999999</v>
      </c>
      <c r="E33" s="18">
        <v>5892609</v>
      </c>
      <c r="F33" s="3">
        <v>5181119</v>
      </c>
      <c r="G33" s="3">
        <v>87.925721866154703</v>
      </c>
      <c r="H33" s="3">
        <f t="shared" si="7"/>
        <v>51.811190000000003</v>
      </c>
      <c r="I33" s="18">
        <v>2620</v>
      </c>
      <c r="J33" s="3">
        <v>5.0568226670724997E-2</v>
      </c>
      <c r="K33" s="3">
        <v>5.3901537370716017</v>
      </c>
      <c r="L33" s="3">
        <f t="shared" si="2"/>
        <v>0.10403454807873745</v>
      </c>
      <c r="M33" s="2">
        <v>8.8894827961000469E-2</v>
      </c>
      <c r="N33" s="26">
        <f t="shared" si="8"/>
        <v>1.7157457290789976E-3</v>
      </c>
      <c r="O33" s="18">
        <v>11368</v>
      </c>
      <c r="P33" s="3">
        <v>0.21941206137129834</v>
      </c>
      <c r="Q33" s="3" t="s">
        <v>3</v>
      </c>
      <c r="R33" s="3" t="s">
        <v>3</v>
      </c>
    </row>
    <row r="34" spans="1:18" x14ac:dyDescent="0.2">
      <c r="A34" t="s">
        <v>2</v>
      </c>
      <c r="B34" s="30" t="s">
        <v>159</v>
      </c>
      <c r="C34" t="s">
        <v>58</v>
      </c>
      <c r="D34" s="1">
        <v>26.17</v>
      </c>
      <c r="E34" s="18">
        <v>3408734</v>
      </c>
      <c r="F34" s="3">
        <v>3100141</v>
      </c>
      <c r="G34" s="3">
        <v>90.94699087696489</v>
      </c>
      <c r="H34" s="3">
        <f t="shared" si="7"/>
        <v>31.00141</v>
      </c>
      <c r="I34" s="18">
        <v>770</v>
      </c>
      <c r="J34" s="3">
        <v>2.483757996813693E-2</v>
      </c>
      <c r="K34" s="3">
        <v>1.5963363476803949</v>
      </c>
      <c r="L34" s="3">
        <f t="shared" si="2"/>
        <v>5.1492378820201884E-2</v>
      </c>
      <c r="M34" s="2">
        <v>2.7366126146549381E-2</v>
      </c>
      <c r="N34" s="26">
        <f t="shared" si="8"/>
        <v>8.8273811244551079E-4</v>
      </c>
      <c r="O34" s="18">
        <v>1083</v>
      </c>
      <c r="P34" s="3">
        <v>3.4933894942197792E-2</v>
      </c>
      <c r="Q34" s="3" t="s">
        <v>3</v>
      </c>
      <c r="R34" s="3" t="s">
        <v>3</v>
      </c>
    </row>
    <row r="35" spans="1:18" x14ac:dyDescent="0.2">
      <c r="A35" t="s">
        <v>2</v>
      </c>
      <c r="B35" s="30" t="s">
        <v>160</v>
      </c>
      <c r="C35" t="s">
        <v>59</v>
      </c>
      <c r="D35" s="1">
        <v>24.155000000000001</v>
      </c>
      <c r="E35" s="18">
        <v>3691799</v>
      </c>
      <c r="F35" s="3">
        <v>3294660</v>
      </c>
      <c r="G35" s="3">
        <v>89.242670037019892</v>
      </c>
      <c r="H35" s="3">
        <f t="shared" si="7"/>
        <v>32.946599999999997</v>
      </c>
      <c r="I35" s="18">
        <v>607</v>
      </c>
      <c r="J35" s="3">
        <v>1.8423752375055395E-2</v>
      </c>
      <c r="K35" s="3">
        <v>1.2222844265726607</v>
      </c>
      <c r="L35" s="3">
        <f t="shared" si="2"/>
        <v>3.7098954871600129E-2</v>
      </c>
      <c r="M35" s="2">
        <v>2.0022663236085168E-2</v>
      </c>
      <c r="N35" s="26">
        <f t="shared" si="8"/>
        <v>6.0773078970470919E-4</v>
      </c>
      <c r="O35" s="18">
        <v>1265</v>
      </c>
      <c r="P35" s="3">
        <v>3.8395464175362555E-2</v>
      </c>
      <c r="Q35" s="3" t="s">
        <v>3</v>
      </c>
      <c r="R35" s="3" t="s">
        <v>3</v>
      </c>
    </row>
    <row r="36" spans="1:18" x14ac:dyDescent="0.2">
      <c r="A36" t="s">
        <v>2</v>
      </c>
      <c r="B36" s="30" t="s">
        <v>161</v>
      </c>
      <c r="C36" t="s">
        <v>60</v>
      </c>
      <c r="D36" s="1">
        <v>24.265000000000001</v>
      </c>
      <c r="E36" s="18">
        <v>2279494</v>
      </c>
      <c r="F36" s="3">
        <v>2039339</v>
      </c>
      <c r="G36" s="3">
        <v>89.464547833861374</v>
      </c>
      <c r="H36" s="3">
        <f t="shared" si="7"/>
        <v>20.39339</v>
      </c>
      <c r="I36" s="18">
        <v>48</v>
      </c>
      <c r="J36" s="3">
        <v>2.3537038226601856E-3</v>
      </c>
      <c r="K36" s="3">
        <v>8.7401558144070163E-2</v>
      </c>
      <c r="L36" s="3">
        <f t="shared" si="2"/>
        <v>4.2857787814615505E-3</v>
      </c>
      <c r="M36" s="2">
        <v>1.8349613467623111E-3</v>
      </c>
      <c r="N36" s="26">
        <f t="shared" si="8"/>
        <v>8.997824033975279E-5</v>
      </c>
      <c r="O36" s="18">
        <v>578</v>
      </c>
      <c r="P36" s="3">
        <v>2.8342516864533068E-2</v>
      </c>
      <c r="Q36" s="3" t="s">
        <v>3</v>
      </c>
      <c r="R36" s="3" t="s">
        <v>3</v>
      </c>
    </row>
    <row r="37" spans="1:18" x14ac:dyDescent="0.2">
      <c r="A37" t="s">
        <v>2</v>
      </c>
      <c r="B37" s="30" t="s">
        <v>162</v>
      </c>
      <c r="C37" t="s">
        <v>61</v>
      </c>
      <c r="D37" s="1">
        <v>23.31</v>
      </c>
      <c r="E37" s="18">
        <v>6630862</v>
      </c>
      <c r="F37" s="3">
        <v>5945283</v>
      </c>
      <c r="G37" s="3">
        <v>89.660786184360347</v>
      </c>
      <c r="H37" s="3">
        <f t="shared" si="7"/>
        <v>59.452829999999999</v>
      </c>
      <c r="I37" s="18">
        <v>707</v>
      </c>
      <c r="J37" s="3">
        <v>1.1891780424918378E-2</v>
      </c>
      <c r="K37" s="3">
        <v>2.3391125645029089</v>
      </c>
      <c r="L37" s="3">
        <f t="shared" si="2"/>
        <v>3.9344007080956603E-2</v>
      </c>
      <c r="M37" s="2">
        <v>2.5340532278010402E-2</v>
      </c>
      <c r="N37" s="26">
        <f t="shared" si="8"/>
        <v>4.2622920183968372E-4</v>
      </c>
      <c r="O37" s="18">
        <v>1310</v>
      </c>
      <c r="P37" s="3">
        <v>2.2034274903314107E-2</v>
      </c>
      <c r="Q37" s="3" t="s">
        <v>3</v>
      </c>
      <c r="R37" s="3" t="s">
        <v>3</v>
      </c>
    </row>
    <row r="38" spans="1:18" x14ac:dyDescent="0.2">
      <c r="A38" t="s">
        <v>2</v>
      </c>
      <c r="B38" s="29" t="s">
        <v>163</v>
      </c>
      <c r="C38" t="s">
        <v>62</v>
      </c>
      <c r="D38" s="1">
        <v>30.085000000000001</v>
      </c>
      <c r="E38" s="18">
        <v>1768669</v>
      </c>
      <c r="F38" s="3">
        <v>1556493</v>
      </c>
      <c r="G38" s="3">
        <v>88.003634371383228</v>
      </c>
      <c r="H38" s="3">
        <f t="shared" si="7"/>
        <v>15.56493</v>
      </c>
      <c r="I38" s="18">
        <v>248</v>
      </c>
      <c r="J38" s="3">
        <v>1.593325508049185E-2</v>
      </c>
      <c r="K38" s="3">
        <v>0.53281735025618093</v>
      </c>
      <c r="L38" s="3">
        <f t="shared" si="2"/>
        <v>3.4231914326385081E-2</v>
      </c>
      <c r="M38" s="2">
        <v>8.1511572292971603E-3</v>
      </c>
      <c r="N38" s="26">
        <f t="shared" si="8"/>
        <v>5.2368736828865663E-4</v>
      </c>
      <c r="O38" s="18">
        <v>381</v>
      </c>
      <c r="P38" s="3">
        <v>2.4478105587368525E-2</v>
      </c>
      <c r="Q38" s="3" t="s">
        <v>3</v>
      </c>
      <c r="R38" s="3" t="s">
        <v>3</v>
      </c>
    </row>
    <row r="39" spans="1:18" x14ac:dyDescent="0.2">
      <c r="A39" t="s">
        <v>2</v>
      </c>
      <c r="B39" s="30" t="s">
        <v>164</v>
      </c>
      <c r="C39" t="s">
        <v>63</v>
      </c>
      <c r="D39" s="1">
        <v>24.38</v>
      </c>
      <c r="E39" s="18" t="s">
        <v>3</v>
      </c>
      <c r="F39" s="3" t="s">
        <v>3</v>
      </c>
      <c r="G39" s="3" t="s">
        <v>3</v>
      </c>
      <c r="H39" s="3" t="s">
        <v>3</v>
      </c>
      <c r="I39" s="18" t="s">
        <v>3</v>
      </c>
      <c r="J39" s="3" t="s">
        <v>3</v>
      </c>
      <c r="K39" s="3" t="s">
        <v>3</v>
      </c>
      <c r="L39" s="3" t="s">
        <v>3</v>
      </c>
      <c r="M39" s="2" t="s">
        <v>3</v>
      </c>
      <c r="N39" s="26" t="s">
        <v>3</v>
      </c>
      <c r="O39" s="18" t="s">
        <v>3</v>
      </c>
      <c r="P39" s="3" t="s">
        <v>3</v>
      </c>
      <c r="Q39" s="3" t="s">
        <v>3</v>
      </c>
      <c r="R39" s="3" t="s">
        <v>3</v>
      </c>
    </row>
    <row r="40" spans="1:18" x14ac:dyDescent="0.2">
      <c r="A40" t="s">
        <v>2</v>
      </c>
      <c r="B40" s="29" t="s">
        <v>165</v>
      </c>
      <c r="C40" t="s">
        <v>64</v>
      </c>
      <c r="D40" s="1">
        <v>25.07</v>
      </c>
      <c r="E40" s="18">
        <v>2959980</v>
      </c>
      <c r="F40" s="3">
        <v>2672319</v>
      </c>
      <c r="G40" s="3">
        <v>90.281657308495326</v>
      </c>
      <c r="H40" s="3">
        <f t="shared" ref="H40:H53" si="9">F40/100000</f>
        <v>26.723189999999999</v>
      </c>
      <c r="I40" s="18">
        <v>317</v>
      </c>
      <c r="J40" s="3">
        <v>1.1862356253126967E-2</v>
      </c>
      <c r="K40" s="3">
        <v>0.60764527398519419</v>
      </c>
      <c r="L40" s="3">
        <f t="shared" si="2"/>
        <v>2.2738500679941064E-2</v>
      </c>
      <c r="M40" s="2">
        <v>1.119185009246061E-2</v>
      </c>
      <c r="N40" s="26">
        <f t="shared" ref="N40:N53" si="10">M40/H40</f>
        <v>4.188066653891474E-4</v>
      </c>
      <c r="O40" s="18">
        <v>905</v>
      </c>
      <c r="P40" s="3">
        <v>3.3865717378800959E-2</v>
      </c>
      <c r="Q40" s="3" t="s">
        <v>3</v>
      </c>
      <c r="R40" s="3" t="s">
        <v>3</v>
      </c>
    </row>
    <row r="41" spans="1:18" x14ac:dyDescent="0.2">
      <c r="A41" t="s">
        <v>2</v>
      </c>
      <c r="B41" s="30" t="s">
        <v>166</v>
      </c>
      <c r="C41" t="s">
        <v>65</v>
      </c>
      <c r="D41" s="1">
        <v>24.45</v>
      </c>
      <c r="E41" s="18">
        <v>3824903</v>
      </c>
      <c r="F41" s="3">
        <v>3455303</v>
      </c>
      <c r="G41" s="3">
        <v>90.337009853583211</v>
      </c>
      <c r="H41" s="3">
        <f t="shared" si="9"/>
        <v>34.55303</v>
      </c>
      <c r="I41" s="18">
        <v>212</v>
      </c>
      <c r="J41" s="3">
        <v>6.1354966554307971E-3</v>
      </c>
      <c r="K41" s="3">
        <v>0.50876630064272421</v>
      </c>
      <c r="L41" s="3">
        <f t="shared" si="2"/>
        <v>1.4724216679194971E-2</v>
      </c>
      <c r="M41" s="2">
        <v>8.4529463796428582E-3</v>
      </c>
      <c r="N41" s="26">
        <f t="shared" si="10"/>
        <v>2.4463690679638972E-4</v>
      </c>
      <c r="O41" s="18">
        <v>819</v>
      </c>
      <c r="P41" s="3">
        <v>2.370269698489539E-2</v>
      </c>
      <c r="Q41" s="3" t="s">
        <v>3</v>
      </c>
      <c r="R41" s="3" t="s">
        <v>3</v>
      </c>
    </row>
    <row r="42" spans="1:18" x14ac:dyDescent="0.2">
      <c r="A42" t="s">
        <v>2</v>
      </c>
      <c r="B42" s="29" t="s">
        <v>167</v>
      </c>
      <c r="C42" t="s">
        <v>66</v>
      </c>
      <c r="D42" s="1">
        <v>23.32</v>
      </c>
      <c r="E42" s="18">
        <v>3883532</v>
      </c>
      <c r="F42" s="3">
        <v>3520006</v>
      </c>
      <c r="G42" s="3">
        <v>90.639294333096771</v>
      </c>
      <c r="H42" s="3">
        <f t="shared" si="9"/>
        <v>35.200060000000001</v>
      </c>
      <c r="I42" s="18">
        <v>537</v>
      </c>
      <c r="J42" s="3">
        <v>1.5255655814223043E-2</v>
      </c>
      <c r="K42" s="3">
        <v>1.2902829045819004</v>
      </c>
      <c r="L42" s="3">
        <f t="shared" si="2"/>
        <v>3.6655701853403104E-2</v>
      </c>
      <c r="M42" s="2">
        <v>2.0184903680150419E-2</v>
      </c>
      <c r="N42" s="26">
        <f t="shared" si="10"/>
        <v>5.7343378619668321E-4</v>
      </c>
      <c r="O42" s="18">
        <v>1490</v>
      </c>
      <c r="P42" s="3">
        <v>4.232947330203414E-2</v>
      </c>
      <c r="Q42" s="3" t="s">
        <v>3</v>
      </c>
      <c r="R42" s="3" t="s">
        <v>3</v>
      </c>
    </row>
    <row r="43" spans="1:18" x14ac:dyDescent="0.2">
      <c r="A43" t="s">
        <v>2</v>
      </c>
      <c r="B43" s="30" t="s">
        <v>168</v>
      </c>
      <c r="C43" t="s">
        <v>67</v>
      </c>
      <c r="D43" s="1">
        <v>24.95</v>
      </c>
      <c r="E43" s="18">
        <v>3132570</v>
      </c>
      <c r="F43" s="3">
        <v>2796221</v>
      </c>
      <c r="G43" s="3">
        <v>89.26284169228461</v>
      </c>
      <c r="H43" s="3">
        <f t="shared" si="9"/>
        <v>27.962209999999999</v>
      </c>
      <c r="I43" s="18">
        <v>145</v>
      </c>
      <c r="J43" s="3">
        <v>5.1855700962119946E-3</v>
      </c>
      <c r="K43" s="3">
        <v>0.30142739800420137</v>
      </c>
      <c r="L43" s="3">
        <f t="shared" si="2"/>
        <v>1.0779813112203985E-2</v>
      </c>
      <c r="M43" s="2">
        <v>5.3895617786946072E-3</v>
      </c>
      <c r="N43" s="26">
        <f t="shared" si="10"/>
        <v>1.9274448545714403E-4</v>
      </c>
      <c r="O43" s="18">
        <v>282</v>
      </c>
      <c r="P43" s="3">
        <v>1.0085039773322639E-2</v>
      </c>
      <c r="Q43" s="3" t="s">
        <v>3</v>
      </c>
      <c r="R43" s="3" t="s">
        <v>3</v>
      </c>
    </row>
    <row r="44" spans="1:18" x14ac:dyDescent="0.2">
      <c r="A44" t="s">
        <v>2</v>
      </c>
      <c r="B44" s="29" t="s">
        <v>169</v>
      </c>
      <c r="C44" t="s">
        <v>68</v>
      </c>
      <c r="D44" s="1">
        <v>22.815000000000001</v>
      </c>
      <c r="E44" s="18">
        <v>3891581</v>
      </c>
      <c r="F44" s="3">
        <v>3471258</v>
      </c>
      <c r="G44" s="3">
        <v>89.199171236574543</v>
      </c>
      <c r="H44" s="3">
        <f t="shared" si="9"/>
        <v>34.712580000000003</v>
      </c>
      <c r="I44" s="18">
        <v>14964</v>
      </c>
      <c r="J44" s="3">
        <v>0.43108290999977528</v>
      </c>
      <c r="K44" s="3">
        <v>30.850239682850628</v>
      </c>
      <c r="L44" s="3">
        <f t="shared" si="2"/>
        <v>0.88873370065983648</v>
      </c>
      <c r="M44" s="2">
        <v>0.50904868671293513</v>
      </c>
      <c r="N44" s="26">
        <f t="shared" si="10"/>
        <v>1.4664674498782145E-2</v>
      </c>
      <c r="O44" s="18">
        <v>15706</v>
      </c>
      <c r="P44" s="3">
        <v>0.45245844590059275</v>
      </c>
      <c r="Q44" s="3" t="s">
        <v>3</v>
      </c>
      <c r="R44" s="3" t="s">
        <v>3</v>
      </c>
    </row>
    <row r="45" spans="1:18" x14ac:dyDescent="0.2">
      <c r="A45" t="s">
        <v>2</v>
      </c>
      <c r="B45" s="30" t="s">
        <v>170</v>
      </c>
      <c r="C45" t="s">
        <v>69</v>
      </c>
      <c r="D45" s="1">
        <v>26.6</v>
      </c>
      <c r="E45" s="18">
        <v>2360794</v>
      </c>
      <c r="F45" s="3">
        <v>2129751</v>
      </c>
      <c r="G45" s="3">
        <v>90.213335005087274</v>
      </c>
      <c r="H45" s="3">
        <f t="shared" si="9"/>
        <v>21.297509999999999</v>
      </c>
      <c r="I45" s="18">
        <v>83</v>
      </c>
      <c r="J45" s="3">
        <v>3.8971691995918776E-3</v>
      </c>
      <c r="K45" s="3">
        <v>0.37969745007351791</v>
      </c>
      <c r="L45" s="3">
        <f t="shared" si="2"/>
        <v>1.7828255513133596E-2</v>
      </c>
      <c r="M45" s="2">
        <v>3.3640775320772929E-3</v>
      </c>
      <c r="N45" s="26">
        <f t="shared" si="10"/>
        <v>1.5795637762711665E-4</v>
      </c>
      <c r="O45" s="18">
        <v>354</v>
      </c>
      <c r="P45" s="3">
        <v>1.6621661405488247E-2</v>
      </c>
      <c r="Q45" s="3" t="s">
        <v>3</v>
      </c>
      <c r="R45" s="3" t="s">
        <v>3</v>
      </c>
    </row>
    <row r="46" spans="1:18" x14ac:dyDescent="0.2">
      <c r="A46" t="s">
        <v>2</v>
      </c>
      <c r="B46" s="30" t="s">
        <v>171</v>
      </c>
      <c r="C46" t="s">
        <v>70</v>
      </c>
      <c r="D46" s="1">
        <v>26.725000000000001</v>
      </c>
      <c r="E46" s="18">
        <v>2733672</v>
      </c>
      <c r="F46" s="3">
        <v>2422659</v>
      </c>
      <c r="G46" s="3">
        <v>88.622885262021185</v>
      </c>
      <c r="H46" s="3">
        <f t="shared" si="9"/>
        <v>24.226590000000002</v>
      </c>
      <c r="I46" s="18">
        <v>402</v>
      </c>
      <c r="J46" s="3">
        <v>1.6593338146226936E-2</v>
      </c>
      <c r="K46" s="3">
        <v>0.37288992873807736</v>
      </c>
      <c r="L46" s="3">
        <f t="shared" si="2"/>
        <v>1.5391762882769607E-2</v>
      </c>
      <c r="M46" s="2">
        <v>1.4424162074695719E-2</v>
      </c>
      <c r="N46" s="26">
        <f t="shared" si="10"/>
        <v>5.9538556910798083E-4</v>
      </c>
      <c r="O46" s="18">
        <v>11544</v>
      </c>
      <c r="P46" s="3">
        <v>0.47650123273642719</v>
      </c>
      <c r="Q46" s="3" t="s">
        <v>3</v>
      </c>
      <c r="R46" s="3" t="s">
        <v>3</v>
      </c>
    </row>
    <row r="47" spans="1:18" x14ac:dyDescent="0.2">
      <c r="A47" t="s">
        <v>2</v>
      </c>
      <c r="B47" s="30" t="s">
        <v>172</v>
      </c>
      <c r="C47" t="s">
        <v>71</v>
      </c>
      <c r="D47" s="1">
        <v>27.155000000000001</v>
      </c>
      <c r="E47" s="18">
        <v>2990475</v>
      </c>
      <c r="F47" s="3">
        <v>2739180</v>
      </c>
      <c r="G47" s="3">
        <v>91.596819903192639</v>
      </c>
      <c r="H47" s="3">
        <f t="shared" si="9"/>
        <v>27.3918</v>
      </c>
      <c r="I47" s="18">
        <v>26</v>
      </c>
      <c r="J47" s="3">
        <v>9.4918917340225905E-4</v>
      </c>
      <c r="K47" s="3">
        <v>4.5175193918438883E-2</v>
      </c>
      <c r="L47" s="3">
        <f t="shared" si="2"/>
        <v>1.6492232682203756E-3</v>
      </c>
      <c r="M47" s="2">
        <v>9.0646367025375174E-4</v>
      </c>
      <c r="N47" s="26">
        <f t="shared" si="10"/>
        <v>3.3092519303359098E-5</v>
      </c>
      <c r="O47" s="18">
        <v>317</v>
      </c>
      <c r="P47" s="3">
        <v>1.1572806460327543E-2</v>
      </c>
      <c r="Q47" s="3" t="s">
        <v>3</v>
      </c>
      <c r="R47" s="3" t="s">
        <v>3</v>
      </c>
    </row>
    <row r="48" spans="1:18" x14ac:dyDescent="0.2">
      <c r="A48" t="s">
        <v>2</v>
      </c>
      <c r="B48" s="30" t="s">
        <v>173</v>
      </c>
      <c r="C48" t="s">
        <v>72</v>
      </c>
      <c r="D48" s="1">
        <v>24.03</v>
      </c>
      <c r="E48" s="18">
        <v>3520809</v>
      </c>
      <c r="F48" s="3">
        <v>2592121</v>
      </c>
      <c r="G48" s="3">
        <v>73.62288042322092</v>
      </c>
      <c r="H48" s="3">
        <f t="shared" si="9"/>
        <v>25.921209999999999</v>
      </c>
      <c r="I48" s="18">
        <v>7476</v>
      </c>
      <c r="J48" s="3">
        <v>0.28841246222687911</v>
      </c>
      <c r="K48" s="3">
        <v>10.178757179002622</v>
      </c>
      <c r="L48" s="3">
        <f t="shared" si="2"/>
        <v>0.39268063408315518</v>
      </c>
      <c r="M48" s="2">
        <v>0.21495674921891642</v>
      </c>
      <c r="N48" s="26">
        <f t="shared" si="10"/>
        <v>8.292697340090081E-3</v>
      </c>
      <c r="O48" s="18">
        <v>26169</v>
      </c>
      <c r="P48" s="3">
        <v>1.009559353132049</v>
      </c>
      <c r="Q48" s="3" t="s">
        <v>3</v>
      </c>
      <c r="R48" s="3" t="s">
        <v>3</v>
      </c>
    </row>
    <row r="49" spans="1:18" x14ac:dyDescent="0.2">
      <c r="A49" t="s">
        <v>2</v>
      </c>
      <c r="B49" s="30" t="s">
        <v>174</v>
      </c>
      <c r="C49" t="s">
        <v>73</v>
      </c>
      <c r="D49" s="1">
        <v>24.774999999999999</v>
      </c>
      <c r="E49" s="18">
        <v>4923154</v>
      </c>
      <c r="F49" s="3">
        <v>4537346</v>
      </c>
      <c r="G49" s="3">
        <v>92.163397691804889</v>
      </c>
      <c r="H49" s="3">
        <f t="shared" si="9"/>
        <v>45.373460000000001</v>
      </c>
      <c r="I49" s="18">
        <v>353</v>
      </c>
      <c r="J49" s="3">
        <v>7.7798783694256503E-3</v>
      </c>
      <c r="K49" s="3">
        <v>0.67544643253543557</v>
      </c>
      <c r="L49" s="3">
        <f t="shared" si="2"/>
        <v>1.4886377026028774E-2</v>
      </c>
      <c r="M49" s="2">
        <v>1.2354280949803793E-2</v>
      </c>
      <c r="N49" s="26">
        <f t="shared" si="10"/>
        <v>2.7227989555576746E-4</v>
      </c>
      <c r="O49" s="18">
        <v>738</v>
      </c>
      <c r="P49" s="3">
        <v>1.6265014834663256E-2</v>
      </c>
      <c r="Q49" s="3" t="s">
        <v>3</v>
      </c>
      <c r="R49" s="3" t="s">
        <v>3</v>
      </c>
    </row>
    <row r="50" spans="1:18" x14ac:dyDescent="0.2">
      <c r="A50" t="s">
        <v>2</v>
      </c>
      <c r="B50" s="30" t="s">
        <v>175</v>
      </c>
      <c r="C50" t="s">
        <v>74</v>
      </c>
      <c r="D50" s="1">
        <v>25.835000000000001</v>
      </c>
      <c r="E50" s="18">
        <v>5253729</v>
      </c>
      <c r="F50" s="3">
        <v>4840614</v>
      </c>
      <c r="G50" s="3">
        <v>92.136728026892897</v>
      </c>
      <c r="H50" s="3">
        <f t="shared" si="9"/>
        <v>48.406140000000001</v>
      </c>
      <c r="I50" s="18">
        <v>229</v>
      </c>
      <c r="J50" s="3">
        <v>4.7308048111252008E-3</v>
      </c>
      <c r="K50" s="3">
        <v>0.41589460860753519</v>
      </c>
      <c r="L50" s="3">
        <f t="shared" si="2"/>
        <v>8.5917738660330114E-3</v>
      </c>
      <c r="M50" s="2">
        <v>8.0974424876809632E-3</v>
      </c>
      <c r="N50" s="26">
        <f t="shared" si="10"/>
        <v>1.6728130951323454E-4</v>
      </c>
      <c r="O50" s="18">
        <v>755</v>
      </c>
      <c r="P50" s="3">
        <v>1.5597194901307974E-2</v>
      </c>
      <c r="Q50" s="3" t="s">
        <v>3</v>
      </c>
      <c r="R50" s="3" t="s">
        <v>3</v>
      </c>
    </row>
    <row r="51" spans="1:18" x14ac:dyDescent="0.2">
      <c r="A51" t="s">
        <v>2</v>
      </c>
      <c r="B51" s="30" t="s">
        <v>176</v>
      </c>
      <c r="C51" t="s">
        <v>75</v>
      </c>
      <c r="D51" s="1">
        <v>24.215</v>
      </c>
      <c r="E51" s="18">
        <v>2802856</v>
      </c>
      <c r="F51" s="3">
        <v>2488974</v>
      </c>
      <c r="G51" s="3">
        <v>88.801351193211502</v>
      </c>
      <c r="H51" s="3">
        <f t="shared" si="9"/>
        <v>24.88974</v>
      </c>
      <c r="I51" s="18">
        <v>437</v>
      </c>
      <c r="J51" s="3">
        <v>1.7557435312703144E-2</v>
      </c>
      <c r="K51" s="3">
        <v>0.21893690195075496</v>
      </c>
      <c r="L51" s="3">
        <f t="shared" si="2"/>
        <v>8.796271152320392E-3</v>
      </c>
      <c r="M51" s="2">
        <v>2.0319409778034245E-2</v>
      </c>
      <c r="N51" s="26">
        <f t="shared" si="10"/>
        <v>8.1637693997744631E-4</v>
      </c>
      <c r="O51" s="18">
        <v>8672</v>
      </c>
      <c r="P51" s="3">
        <v>0.34841665682325323</v>
      </c>
      <c r="Q51" s="3" t="s">
        <v>3</v>
      </c>
      <c r="R51" s="3" t="s">
        <v>3</v>
      </c>
    </row>
    <row r="52" spans="1:18" x14ac:dyDescent="0.2">
      <c r="A52" t="s">
        <v>2</v>
      </c>
      <c r="B52" s="29" t="s">
        <v>177</v>
      </c>
      <c r="C52" t="s">
        <v>76</v>
      </c>
      <c r="D52" s="1">
        <v>28.555</v>
      </c>
      <c r="E52" s="18">
        <v>3349259</v>
      </c>
      <c r="F52" s="3">
        <v>3032926</v>
      </c>
      <c r="G52" s="3">
        <v>90.555134732787167</v>
      </c>
      <c r="H52" s="3">
        <f t="shared" si="9"/>
        <v>30.329260000000001</v>
      </c>
      <c r="I52" s="18">
        <v>335</v>
      </c>
      <c r="J52" s="3">
        <v>1.1045439288660521E-2</v>
      </c>
      <c r="K52" s="3">
        <v>0.5473970658377203</v>
      </c>
      <c r="L52" s="3">
        <f t="shared" si="2"/>
        <v>1.8048480768661033E-2</v>
      </c>
      <c r="M52" s="2">
        <v>1.2421369565863207E-2</v>
      </c>
      <c r="N52" s="26">
        <f t="shared" si="10"/>
        <v>4.0955069678136579E-4</v>
      </c>
      <c r="O52" s="18">
        <v>2112</v>
      </c>
      <c r="P52" s="3">
        <v>6.9635724709406044E-2</v>
      </c>
      <c r="Q52" s="3" t="s">
        <v>3</v>
      </c>
      <c r="R52" s="3" t="s">
        <v>3</v>
      </c>
    </row>
    <row r="53" spans="1:18" x14ac:dyDescent="0.2">
      <c r="A53" t="s">
        <v>2</v>
      </c>
      <c r="B53" s="30" t="s">
        <v>178</v>
      </c>
      <c r="C53" t="s">
        <v>77</v>
      </c>
      <c r="D53" s="1">
        <v>26.23</v>
      </c>
      <c r="E53" s="18">
        <v>3081602</v>
      </c>
      <c r="F53" s="3">
        <v>2866200</v>
      </c>
      <c r="G53" s="3">
        <v>93.010064245804614</v>
      </c>
      <c r="H53" s="3">
        <f t="shared" si="9"/>
        <v>28.661999999999999</v>
      </c>
      <c r="I53" s="18">
        <v>30</v>
      </c>
      <c r="J53" s="3">
        <v>1.0466820180029307E-3</v>
      </c>
      <c r="K53" s="3">
        <v>0.1054672508345791</v>
      </c>
      <c r="L53" s="3">
        <f t="shared" si="2"/>
        <v>3.6796891645586179E-3</v>
      </c>
      <c r="M53" s="2">
        <v>1.162978966951512E-3</v>
      </c>
      <c r="N53" s="26">
        <f t="shared" si="10"/>
        <v>4.0575639067459078E-5</v>
      </c>
      <c r="O53" s="18">
        <v>243</v>
      </c>
      <c r="P53" s="3">
        <v>8.4781243458237395E-3</v>
      </c>
      <c r="Q53" s="3" t="s">
        <v>3</v>
      </c>
      <c r="R53" s="3" t="s">
        <v>3</v>
      </c>
    </row>
    <row r="54" spans="1:18" x14ac:dyDescent="0.2">
      <c r="A54" t="s">
        <v>2</v>
      </c>
      <c r="B54" s="29" t="s">
        <v>179</v>
      </c>
      <c r="C54" t="s">
        <v>78</v>
      </c>
      <c r="D54" s="1">
        <v>28.96</v>
      </c>
      <c r="E54" s="18" t="s">
        <v>3</v>
      </c>
      <c r="F54" s="3" t="s">
        <v>3</v>
      </c>
      <c r="G54" s="3" t="s">
        <v>3</v>
      </c>
      <c r="H54" s="3" t="s">
        <v>3</v>
      </c>
      <c r="I54" s="18" t="s">
        <v>3</v>
      </c>
      <c r="J54" s="3" t="s">
        <v>3</v>
      </c>
      <c r="K54" s="3" t="s">
        <v>3</v>
      </c>
      <c r="L54" s="3" t="s">
        <v>3</v>
      </c>
      <c r="M54" s="2" t="s">
        <v>3</v>
      </c>
      <c r="N54" s="26" t="s">
        <v>3</v>
      </c>
      <c r="O54" s="18" t="s">
        <v>3</v>
      </c>
      <c r="P54" s="3" t="s">
        <v>3</v>
      </c>
      <c r="Q54" s="3" t="s">
        <v>3</v>
      </c>
      <c r="R54" s="3" t="s">
        <v>3</v>
      </c>
    </row>
    <row r="55" spans="1:18" x14ac:dyDescent="0.2">
      <c r="A55" t="s">
        <v>2</v>
      </c>
      <c r="B55" s="30" t="s">
        <v>180</v>
      </c>
      <c r="C55" t="s">
        <v>79</v>
      </c>
      <c r="D55" s="1">
        <v>25.32</v>
      </c>
      <c r="E55" s="18" t="s">
        <v>3</v>
      </c>
      <c r="F55" s="3" t="s">
        <v>3</v>
      </c>
      <c r="G55" s="3" t="s">
        <v>3</v>
      </c>
      <c r="H55" s="3" t="s">
        <v>3</v>
      </c>
      <c r="I55" s="18" t="s">
        <v>3</v>
      </c>
      <c r="J55" s="3" t="s">
        <v>3</v>
      </c>
      <c r="K55" s="3" t="s">
        <v>3</v>
      </c>
      <c r="L55" s="3" t="s">
        <v>3</v>
      </c>
      <c r="M55" s="2" t="s">
        <v>3</v>
      </c>
      <c r="N55" s="26" t="s">
        <v>3</v>
      </c>
      <c r="O55" s="18" t="s">
        <v>3</v>
      </c>
      <c r="P55" s="3" t="s">
        <v>3</v>
      </c>
      <c r="Q55" s="3" t="s">
        <v>3</v>
      </c>
      <c r="R55" s="3" t="s">
        <v>3</v>
      </c>
    </row>
    <row r="56" spans="1:18" x14ac:dyDescent="0.2">
      <c r="A56" t="s">
        <v>2</v>
      </c>
      <c r="B56" s="29" t="s">
        <v>181</v>
      </c>
      <c r="C56" t="s">
        <v>80</v>
      </c>
      <c r="D56" s="1">
        <v>27.715</v>
      </c>
      <c r="E56" s="18">
        <v>3198684</v>
      </c>
      <c r="F56" s="3">
        <v>2813081</v>
      </c>
      <c r="G56" s="3">
        <v>87.944948610115915</v>
      </c>
      <c r="H56" s="3">
        <f t="shared" ref="H56:H69" si="11">F56/100000</f>
        <v>28.13081</v>
      </c>
      <c r="I56" s="18">
        <v>549</v>
      </c>
      <c r="J56" s="3">
        <v>1.9515968434609596E-2</v>
      </c>
      <c r="K56" s="3">
        <v>0.97742194014796535</v>
      </c>
      <c r="L56" s="3">
        <f t="shared" si="2"/>
        <v>3.4745602424813414E-2</v>
      </c>
      <c r="M56" s="2">
        <v>1.6762836151511966E-2</v>
      </c>
      <c r="N56" s="26">
        <f t="shared" ref="N56:N69" si="12">M56/H56</f>
        <v>5.9588885465836094E-4</v>
      </c>
      <c r="O56" s="18">
        <v>1149</v>
      </c>
      <c r="P56" s="3">
        <v>4.0844895685549047E-2</v>
      </c>
      <c r="Q56" s="3" t="s">
        <v>3</v>
      </c>
      <c r="R56" s="3" t="s">
        <v>3</v>
      </c>
    </row>
    <row r="57" spans="1:18" x14ac:dyDescent="0.2">
      <c r="A57" t="s">
        <v>2</v>
      </c>
      <c r="B57" s="30" t="s">
        <v>182</v>
      </c>
      <c r="C57" t="s">
        <v>81</v>
      </c>
      <c r="D57" s="1">
        <v>26.05</v>
      </c>
      <c r="E57" s="18">
        <v>2300684</v>
      </c>
      <c r="F57" s="3">
        <v>2016165</v>
      </c>
      <c r="G57" s="3">
        <v>87.633286448725684</v>
      </c>
      <c r="H57" s="3">
        <f t="shared" si="11"/>
        <v>20.161650000000002</v>
      </c>
      <c r="I57" s="18">
        <v>39</v>
      </c>
      <c r="J57" s="3">
        <v>1.9343654909196421E-3</v>
      </c>
      <c r="K57" s="3">
        <v>6.1870612588126428E-2</v>
      </c>
      <c r="L57" s="3">
        <f t="shared" si="2"/>
        <v>3.068727638270004E-3</v>
      </c>
      <c r="M57" s="2">
        <v>1.3162304134401739E-3</v>
      </c>
      <c r="N57" s="26">
        <f t="shared" si="12"/>
        <v>6.5283863842501672E-5</v>
      </c>
      <c r="O57" s="18">
        <v>481</v>
      </c>
      <c r="P57" s="3">
        <v>2.3857174388008918E-2</v>
      </c>
      <c r="Q57" s="3" t="s">
        <v>3</v>
      </c>
      <c r="R57" s="3" t="s">
        <v>3</v>
      </c>
    </row>
    <row r="58" spans="1:18" x14ac:dyDescent="0.2">
      <c r="A58" t="s">
        <v>2</v>
      </c>
      <c r="B58" s="30" t="s">
        <v>183</v>
      </c>
      <c r="C58" t="s">
        <v>82</v>
      </c>
      <c r="D58" s="1">
        <v>24.31</v>
      </c>
      <c r="E58" s="18">
        <v>5155536</v>
      </c>
      <c r="F58" s="3">
        <v>4731103</v>
      </c>
      <c r="G58" s="3">
        <v>91.767432135087418</v>
      </c>
      <c r="H58" s="3">
        <f t="shared" si="11"/>
        <v>47.311030000000002</v>
      </c>
      <c r="I58" s="18">
        <v>576</v>
      </c>
      <c r="J58" s="3">
        <v>1.217475079278553E-2</v>
      </c>
      <c r="K58" s="3">
        <v>1.2020043710645045</v>
      </c>
      <c r="L58" s="3">
        <f t="shared" si="2"/>
        <v>2.5406429981856334E-2</v>
      </c>
      <c r="M58" s="2">
        <v>1.9073775882146787E-2</v>
      </c>
      <c r="N58" s="26">
        <f t="shared" si="12"/>
        <v>4.0315706257392381E-4</v>
      </c>
      <c r="O58" s="18">
        <v>1413</v>
      </c>
      <c r="P58" s="3">
        <v>2.9866185538552005E-2</v>
      </c>
      <c r="Q58" s="3" t="s">
        <v>3</v>
      </c>
      <c r="R58" s="3" t="s">
        <v>3</v>
      </c>
    </row>
    <row r="59" spans="1:18" x14ac:dyDescent="0.2">
      <c r="A59" t="s">
        <v>2</v>
      </c>
      <c r="B59" s="30" t="s">
        <v>184</v>
      </c>
      <c r="C59" t="s">
        <v>83</v>
      </c>
      <c r="D59" s="1">
        <v>23.6</v>
      </c>
      <c r="E59" s="18">
        <v>4858515</v>
      </c>
      <c r="F59" s="3">
        <v>4471667</v>
      </c>
      <c r="G59" s="3">
        <v>92.037731693737697</v>
      </c>
      <c r="H59" s="3">
        <f t="shared" si="11"/>
        <v>44.716670000000001</v>
      </c>
      <c r="I59" s="18">
        <v>395</v>
      </c>
      <c r="J59" s="3">
        <v>8.833394794379815E-3</v>
      </c>
      <c r="K59" s="3">
        <v>0.72716605517731736</v>
      </c>
      <c r="L59" s="3">
        <f t="shared" si="2"/>
        <v>1.6261632522665874E-2</v>
      </c>
      <c r="M59" s="2">
        <v>1.4444113264438879E-2</v>
      </c>
      <c r="N59" s="26">
        <f t="shared" si="12"/>
        <v>3.2301406308740964E-4</v>
      </c>
      <c r="O59" s="18">
        <v>1079</v>
      </c>
      <c r="P59" s="3">
        <v>2.4129703754774225E-2</v>
      </c>
      <c r="Q59" s="3" t="s">
        <v>3</v>
      </c>
      <c r="R59" s="3" t="s">
        <v>3</v>
      </c>
    </row>
    <row r="60" spans="1:18" x14ac:dyDescent="0.2">
      <c r="A60" t="s">
        <v>2</v>
      </c>
      <c r="B60" s="29" t="s">
        <v>185</v>
      </c>
      <c r="C60" t="s">
        <v>84</v>
      </c>
      <c r="D60" s="1">
        <v>22.055</v>
      </c>
      <c r="E60" s="18">
        <v>3330499</v>
      </c>
      <c r="F60" s="3">
        <v>3044886</v>
      </c>
      <c r="G60" s="3">
        <v>91.424318097678452</v>
      </c>
      <c r="H60" s="3">
        <f t="shared" si="11"/>
        <v>30.44886</v>
      </c>
      <c r="I60" s="18">
        <v>578</v>
      </c>
      <c r="J60" s="3">
        <v>1.8982648283055591E-2</v>
      </c>
      <c r="K60" s="3">
        <v>1.9005042937262389</v>
      </c>
      <c r="L60" s="3">
        <f t="shared" si="2"/>
        <v>6.2416270879311703E-2</v>
      </c>
      <c r="M60" s="2">
        <v>2.155254677485181E-2</v>
      </c>
      <c r="N60" s="26">
        <f t="shared" si="12"/>
        <v>7.0782770766629065E-4</v>
      </c>
      <c r="O60" s="18">
        <v>1519</v>
      </c>
      <c r="P60" s="3">
        <v>4.9886925159102841E-2</v>
      </c>
      <c r="Q60" s="3" t="s">
        <v>3</v>
      </c>
      <c r="R60" s="3" t="s">
        <v>3</v>
      </c>
    </row>
    <row r="61" spans="1:18" x14ac:dyDescent="0.2">
      <c r="A61" t="s">
        <v>2</v>
      </c>
      <c r="B61" s="30" t="s">
        <v>186</v>
      </c>
      <c r="C61" t="s">
        <v>85</v>
      </c>
      <c r="D61" s="1">
        <v>25.274999999999999</v>
      </c>
      <c r="E61" s="18">
        <v>2492691</v>
      </c>
      <c r="F61" s="3">
        <v>2279538</v>
      </c>
      <c r="G61" s="3">
        <v>91.448879945408407</v>
      </c>
      <c r="H61" s="3">
        <f t="shared" si="11"/>
        <v>22.795380000000002</v>
      </c>
      <c r="I61" s="18">
        <v>14</v>
      </c>
      <c r="J61" s="3">
        <v>6.1415953583577026E-4</v>
      </c>
      <c r="K61" s="3">
        <v>3.3040047190044844E-2</v>
      </c>
      <c r="L61" s="3">
        <f t="shared" si="2"/>
        <v>1.449418574730706E-3</v>
      </c>
      <c r="M61" s="2">
        <v>5.5852369088678984E-4</v>
      </c>
      <c r="N61" s="26">
        <f t="shared" si="12"/>
        <v>2.4501617910593716E-5</v>
      </c>
      <c r="O61" s="18">
        <v>150</v>
      </c>
      <c r="P61" s="3">
        <v>6.5802807410975375E-3</v>
      </c>
      <c r="Q61" s="3" t="s">
        <v>3</v>
      </c>
      <c r="R61" s="3" t="s">
        <v>3</v>
      </c>
    </row>
    <row r="62" spans="1:18" x14ac:dyDescent="0.2">
      <c r="A62" t="s">
        <v>2</v>
      </c>
      <c r="B62" s="29" t="s">
        <v>187</v>
      </c>
      <c r="C62" t="s">
        <v>86</v>
      </c>
      <c r="D62" s="1">
        <v>25.1</v>
      </c>
      <c r="E62" s="18">
        <v>4543449</v>
      </c>
      <c r="F62" s="3">
        <v>3980809</v>
      </c>
      <c r="G62" s="3">
        <v>87.6164561327749</v>
      </c>
      <c r="H62" s="3">
        <f t="shared" si="11"/>
        <v>39.80809</v>
      </c>
      <c r="I62" s="18">
        <v>3440</v>
      </c>
      <c r="J62" s="3">
        <v>8.6414595626165436E-2</v>
      </c>
      <c r="K62" s="3">
        <v>5.6830415873780442</v>
      </c>
      <c r="L62" s="3">
        <f t="shared" si="2"/>
        <v>0.14276097113370786</v>
      </c>
      <c r="M62" s="2">
        <v>0.10930292187366226</v>
      </c>
      <c r="N62" s="26">
        <f t="shared" si="12"/>
        <v>2.7457464518810689E-3</v>
      </c>
      <c r="O62" s="18">
        <v>8741</v>
      </c>
      <c r="P62" s="3">
        <v>0.21957848266520699</v>
      </c>
      <c r="Q62" s="3" t="s">
        <v>3</v>
      </c>
      <c r="R62" s="3" t="s">
        <v>3</v>
      </c>
    </row>
    <row r="63" spans="1:18" x14ac:dyDescent="0.2">
      <c r="A63" t="s">
        <v>2</v>
      </c>
      <c r="B63" s="30" t="s">
        <v>188</v>
      </c>
      <c r="C63" t="s">
        <v>87</v>
      </c>
      <c r="D63" s="1">
        <v>23.734999999999999</v>
      </c>
      <c r="E63" s="18">
        <v>3920092</v>
      </c>
      <c r="F63" s="3">
        <v>3582775</v>
      </c>
      <c r="G63" s="3">
        <v>91.395176439736616</v>
      </c>
      <c r="H63" s="3">
        <f t="shared" si="11"/>
        <v>35.827750000000002</v>
      </c>
      <c r="I63" s="18">
        <v>636</v>
      </c>
      <c r="J63" s="3">
        <v>1.7751603156770941E-2</v>
      </c>
      <c r="K63" s="3">
        <v>1.3925053465351744</v>
      </c>
      <c r="L63" s="3">
        <f t="shared" si="2"/>
        <v>3.8866670291468883E-2</v>
      </c>
      <c r="M63" s="2">
        <v>2.9210514978574943E-2</v>
      </c>
      <c r="N63" s="26">
        <f t="shared" si="12"/>
        <v>8.1530419796316939E-4</v>
      </c>
      <c r="O63" s="18">
        <v>3765</v>
      </c>
      <c r="P63" s="3">
        <v>0.10508614132899777</v>
      </c>
      <c r="Q63" s="3" t="s">
        <v>3</v>
      </c>
      <c r="R63" s="3" t="s">
        <v>3</v>
      </c>
    </row>
    <row r="64" spans="1:18" x14ac:dyDescent="0.2">
      <c r="A64" t="s">
        <v>2</v>
      </c>
      <c r="B64" s="29" t="s">
        <v>189</v>
      </c>
      <c r="C64" t="s">
        <v>88</v>
      </c>
      <c r="D64" s="1">
        <v>24.17</v>
      </c>
      <c r="E64" s="18">
        <v>4991619</v>
      </c>
      <c r="F64" s="3">
        <v>4506905</v>
      </c>
      <c r="G64" s="3">
        <v>90.289443164632559</v>
      </c>
      <c r="H64" s="3">
        <f t="shared" si="11"/>
        <v>45.069049999999997</v>
      </c>
      <c r="I64" s="18">
        <v>827</v>
      </c>
      <c r="J64" s="3">
        <v>1.8349621303311255E-2</v>
      </c>
      <c r="K64" s="3">
        <v>2.0924413163707292</v>
      </c>
      <c r="L64" s="3">
        <f t="shared" si="2"/>
        <v>4.6427455568083406E-2</v>
      </c>
      <c r="M64" s="2">
        <v>2.849852059735616E-2</v>
      </c>
      <c r="N64" s="26">
        <f t="shared" si="12"/>
        <v>6.3233018218391917E-4</v>
      </c>
      <c r="O64" s="18">
        <v>1207</v>
      </c>
      <c r="P64" s="3">
        <v>2.6781128069040729E-2</v>
      </c>
      <c r="Q64" s="3" t="s">
        <v>3</v>
      </c>
      <c r="R64" s="3" t="s">
        <v>3</v>
      </c>
    </row>
    <row r="65" spans="1:18" x14ac:dyDescent="0.2">
      <c r="A65" t="s">
        <v>2</v>
      </c>
      <c r="B65" s="30" t="s">
        <v>190</v>
      </c>
      <c r="C65" t="s">
        <v>89</v>
      </c>
      <c r="D65" s="1">
        <v>25.155000000000001</v>
      </c>
      <c r="E65" s="18">
        <v>4907550</v>
      </c>
      <c r="F65" s="3">
        <v>4408994</v>
      </c>
      <c r="G65" s="3">
        <v>89.841040845228264</v>
      </c>
      <c r="H65" s="3">
        <f t="shared" si="11"/>
        <v>44.089939999999999</v>
      </c>
      <c r="I65" s="18">
        <v>362</v>
      </c>
      <c r="J65" s="3">
        <v>8.2104897398363429E-3</v>
      </c>
      <c r="K65" s="3">
        <v>0.70519782207550907</v>
      </c>
      <c r="L65" s="3">
        <f t="shared" si="2"/>
        <v>1.5994528957751112E-2</v>
      </c>
      <c r="M65" s="2">
        <v>1.1173104743855774E-2</v>
      </c>
      <c r="N65" s="26">
        <f t="shared" si="12"/>
        <v>2.534161929876923E-4</v>
      </c>
      <c r="O65" s="18">
        <v>1297</v>
      </c>
      <c r="P65" s="3">
        <v>2.941714141593298E-2</v>
      </c>
      <c r="Q65" s="3" t="s">
        <v>3</v>
      </c>
      <c r="R65" s="3" t="s">
        <v>3</v>
      </c>
    </row>
    <row r="66" spans="1:18" x14ac:dyDescent="0.2">
      <c r="A66" t="s">
        <v>2</v>
      </c>
      <c r="B66" s="30" t="s">
        <v>191</v>
      </c>
      <c r="C66" t="s">
        <v>90</v>
      </c>
      <c r="D66" s="1">
        <v>28.58</v>
      </c>
      <c r="E66" s="18">
        <v>9806244</v>
      </c>
      <c r="F66" s="3">
        <v>8845363</v>
      </c>
      <c r="G66" s="3">
        <v>90.201334986157804</v>
      </c>
      <c r="H66" s="3">
        <f t="shared" si="11"/>
        <v>88.453630000000004</v>
      </c>
      <c r="I66" s="18">
        <v>1044</v>
      </c>
      <c r="J66" s="3">
        <v>1.1802794300245225E-2</v>
      </c>
      <c r="K66" s="3">
        <v>0.91741490022815619</v>
      </c>
      <c r="L66" s="3">
        <f t="shared" si="2"/>
        <v>1.0371704363384025E-2</v>
      </c>
      <c r="M66" s="2">
        <v>3.1506984615549891E-2</v>
      </c>
      <c r="N66" s="26">
        <f t="shared" si="12"/>
        <v>3.5619775712483352E-4</v>
      </c>
      <c r="O66" s="18">
        <v>3867</v>
      </c>
      <c r="P66" s="3">
        <v>4.3717821416712918E-2</v>
      </c>
      <c r="Q66" s="3" t="s">
        <v>3</v>
      </c>
      <c r="R66" s="3" t="s">
        <v>3</v>
      </c>
    </row>
    <row r="67" spans="1:18" x14ac:dyDescent="0.2">
      <c r="A67" t="s">
        <v>2</v>
      </c>
      <c r="B67" s="30" t="s">
        <v>192</v>
      </c>
      <c r="C67" t="s">
        <v>91</v>
      </c>
      <c r="D67" s="1">
        <v>23.79</v>
      </c>
      <c r="E67" s="18">
        <v>5064303</v>
      </c>
      <c r="F67" s="3">
        <v>4530967</v>
      </c>
      <c r="G67" s="3">
        <v>89.468718597603655</v>
      </c>
      <c r="H67" s="3">
        <f t="shared" si="11"/>
        <v>45.309669999999997</v>
      </c>
      <c r="I67" s="18">
        <v>2992</v>
      </c>
      <c r="J67" s="3">
        <v>6.603446902173421E-2</v>
      </c>
      <c r="K67" s="3">
        <v>7.7724792630951338</v>
      </c>
      <c r="L67" s="3">
        <f t="shared" ref="L67:L130" si="13">K67/H67</f>
        <v>0.17154129048159331</v>
      </c>
      <c r="M67" s="2">
        <v>0.11885899365102716</v>
      </c>
      <c r="N67" s="26">
        <f t="shared" si="12"/>
        <v>2.6232588683834414E-3</v>
      </c>
      <c r="O67" s="18">
        <v>6295</v>
      </c>
      <c r="P67" s="3">
        <v>0.13893281500394949</v>
      </c>
      <c r="Q67" s="3" t="s">
        <v>3</v>
      </c>
      <c r="R67" s="3" t="s">
        <v>3</v>
      </c>
    </row>
    <row r="68" spans="1:18" x14ac:dyDescent="0.2">
      <c r="A68" t="s">
        <v>2</v>
      </c>
      <c r="B68" s="30" t="s">
        <v>193</v>
      </c>
      <c r="C68" t="s">
        <v>92</v>
      </c>
      <c r="D68" s="1">
        <v>23.815000000000001</v>
      </c>
      <c r="E68" s="18">
        <v>3224418</v>
      </c>
      <c r="F68" s="3">
        <v>2981940</v>
      </c>
      <c r="G68" s="3">
        <v>92.479945218020745</v>
      </c>
      <c r="H68" s="3">
        <f t="shared" si="11"/>
        <v>29.819400000000002</v>
      </c>
      <c r="I68" s="18">
        <v>283</v>
      </c>
      <c r="J68" s="3">
        <v>9.4904659382817908E-3</v>
      </c>
      <c r="K68" s="3">
        <v>1.1888278160802863</v>
      </c>
      <c r="L68" s="3">
        <f t="shared" si="13"/>
        <v>3.9867596802091468E-2</v>
      </c>
      <c r="M68" s="2">
        <v>1.1361544827199128E-2</v>
      </c>
      <c r="N68" s="26">
        <f t="shared" si="12"/>
        <v>3.8101185225722606E-4</v>
      </c>
      <c r="O68" s="18">
        <v>797</v>
      </c>
      <c r="P68" s="3">
        <v>2.6727566617705253E-2</v>
      </c>
      <c r="Q68" s="3" t="s">
        <v>3</v>
      </c>
      <c r="R68" s="3" t="s">
        <v>3</v>
      </c>
    </row>
    <row r="69" spans="1:18" x14ac:dyDescent="0.2">
      <c r="A69" t="s">
        <v>2</v>
      </c>
      <c r="B69" s="30" t="s">
        <v>194</v>
      </c>
      <c r="C69" t="s">
        <v>93</v>
      </c>
      <c r="D69" s="1">
        <v>24.75</v>
      </c>
      <c r="E69" s="18">
        <v>7166501</v>
      </c>
      <c r="F69" s="3">
        <v>6445490</v>
      </c>
      <c r="G69" s="3">
        <v>89.93914882590542</v>
      </c>
      <c r="H69" s="3">
        <f t="shared" si="11"/>
        <v>64.454899999999995</v>
      </c>
      <c r="I69" s="18">
        <v>5912</v>
      </c>
      <c r="J69" s="3">
        <v>9.1723049760375083E-2</v>
      </c>
      <c r="K69" s="3">
        <v>3.8970702774081385</v>
      </c>
      <c r="L69" s="3">
        <f t="shared" si="13"/>
        <v>6.0461970733150447E-2</v>
      </c>
      <c r="M69" s="2">
        <v>0.18281143615350709</v>
      </c>
      <c r="N69" s="26">
        <f t="shared" si="12"/>
        <v>2.8362690214942094E-3</v>
      </c>
      <c r="O69" s="21">
        <v>16642</v>
      </c>
      <c r="P69" s="3">
        <v>0.25819604095266613</v>
      </c>
      <c r="Q69" s="3" t="s">
        <v>3</v>
      </c>
      <c r="R69" s="3" t="s">
        <v>3</v>
      </c>
    </row>
    <row r="70" spans="1:18" x14ac:dyDescent="0.2">
      <c r="A70" t="s">
        <v>2</v>
      </c>
      <c r="B70" s="29" t="s">
        <v>195</v>
      </c>
      <c r="C70" t="s">
        <v>94</v>
      </c>
      <c r="D70" s="1">
        <v>23.535</v>
      </c>
      <c r="E70" s="18" t="s">
        <v>3</v>
      </c>
      <c r="F70" s="3" t="s">
        <v>3</v>
      </c>
      <c r="G70" s="3" t="s">
        <v>3</v>
      </c>
      <c r="H70" s="3" t="s">
        <v>3</v>
      </c>
      <c r="I70" s="18" t="s">
        <v>3</v>
      </c>
      <c r="J70" s="3" t="s">
        <v>3</v>
      </c>
      <c r="K70" s="3" t="s">
        <v>3</v>
      </c>
      <c r="L70" s="3" t="s">
        <v>3</v>
      </c>
      <c r="M70" s="2" t="s">
        <v>3</v>
      </c>
      <c r="N70" s="26" t="s">
        <v>3</v>
      </c>
      <c r="O70" s="18" t="s">
        <v>3</v>
      </c>
      <c r="P70" s="3" t="s">
        <v>3</v>
      </c>
      <c r="Q70" s="3" t="s">
        <v>3</v>
      </c>
      <c r="R70" s="3" t="s">
        <v>3</v>
      </c>
    </row>
    <row r="71" spans="1:18" x14ac:dyDescent="0.2">
      <c r="A71" t="s">
        <v>2</v>
      </c>
      <c r="B71" s="30" t="s">
        <v>196</v>
      </c>
      <c r="C71" t="s">
        <v>95</v>
      </c>
      <c r="D71" s="1">
        <v>26.824999999999999</v>
      </c>
      <c r="E71" s="18">
        <v>4219766</v>
      </c>
      <c r="F71" s="3">
        <v>3847806</v>
      </c>
      <c r="G71" s="3">
        <v>91.18529321294119</v>
      </c>
      <c r="H71" s="3">
        <f t="shared" ref="H71:H78" si="14">F71/100000</f>
        <v>38.478059999999999</v>
      </c>
      <c r="I71" s="18">
        <v>4333</v>
      </c>
      <c r="J71" s="3">
        <v>0.11260962740845043</v>
      </c>
      <c r="K71" s="3">
        <v>9.799925742110263</v>
      </c>
      <c r="L71" s="3">
        <f t="shared" si="13"/>
        <v>0.25468866523182987</v>
      </c>
      <c r="M71" s="2">
        <v>0.14780762185874272</v>
      </c>
      <c r="N71" s="26">
        <f t="shared" ref="N71:N78" si="15">M71/H71</f>
        <v>3.8413480788465613E-3</v>
      </c>
      <c r="O71" s="18">
        <v>5267</v>
      </c>
      <c r="P71" s="3">
        <v>0.13688320045241367</v>
      </c>
      <c r="Q71" s="3" t="s">
        <v>3</v>
      </c>
      <c r="R71" s="3" t="s">
        <v>3</v>
      </c>
    </row>
    <row r="72" spans="1:18" x14ac:dyDescent="0.2">
      <c r="A72" t="s">
        <v>2</v>
      </c>
      <c r="B72" s="29" t="s">
        <v>197</v>
      </c>
      <c r="C72" t="s">
        <v>96</v>
      </c>
      <c r="D72" s="1">
        <v>26.645</v>
      </c>
      <c r="E72" s="18">
        <v>3547327</v>
      </c>
      <c r="F72" s="3">
        <v>3226390</v>
      </c>
      <c r="G72" s="3">
        <v>90.952708898841294</v>
      </c>
      <c r="H72" s="3">
        <f t="shared" si="14"/>
        <v>32.2639</v>
      </c>
      <c r="I72" s="18">
        <v>161</v>
      </c>
      <c r="J72" s="3">
        <v>4.9900972913999855E-3</v>
      </c>
      <c r="K72" s="3">
        <v>0.28215586417536964</v>
      </c>
      <c r="L72" s="3">
        <f t="shared" si="13"/>
        <v>8.7452497737523869E-3</v>
      </c>
      <c r="M72" s="2">
        <v>6.3628948211644411E-3</v>
      </c>
      <c r="N72" s="26">
        <f t="shared" si="15"/>
        <v>1.9721406343202282E-4</v>
      </c>
      <c r="O72" s="18">
        <v>867</v>
      </c>
      <c r="P72" s="3">
        <v>2.6872138830085639E-2</v>
      </c>
      <c r="Q72" s="3" t="s">
        <v>3</v>
      </c>
      <c r="R72" s="3" t="s">
        <v>3</v>
      </c>
    </row>
    <row r="73" spans="1:18" x14ac:dyDescent="0.2">
      <c r="A73" t="s">
        <v>2</v>
      </c>
      <c r="B73" s="30" t="s">
        <v>198</v>
      </c>
      <c r="C73" t="s">
        <v>97</v>
      </c>
      <c r="D73" s="1">
        <v>25.13</v>
      </c>
      <c r="E73" s="18">
        <v>5244660</v>
      </c>
      <c r="F73" s="3">
        <v>4771558</v>
      </c>
      <c r="G73" s="3">
        <v>90.979358051808887</v>
      </c>
      <c r="H73" s="3">
        <f t="shared" si="14"/>
        <v>47.715580000000003</v>
      </c>
      <c r="I73" s="18">
        <v>3550</v>
      </c>
      <c r="J73" s="3">
        <v>7.4399179471359253E-2</v>
      </c>
      <c r="K73" s="3">
        <v>3.0018209297407892</v>
      </c>
      <c r="L73" s="3">
        <f t="shared" si="13"/>
        <v>6.2910708195117584E-2</v>
      </c>
      <c r="M73" s="2">
        <v>0.10526072313416091</v>
      </c>
      <c r="N73" s="26">
        <f t="shared" si="15"/>
        <v>2.2060032202094347E-3</v>
      </c>
      <c r="O73" s="21">
        <v>6291</v>
      </c>
      <c r="P73" s="3">
        <v>0.13184372902938621</v>
      </c>
      <c r="Q73" s="3" t="s">
        <v>3</v>
      </c>
      <c r="R73" s="3" t="s">
        <v>3</v>
      </c>
    </row>
    <row r="74" spans="1:18" x14ac:dyDescent="0.2">
      <c r="A74" t="s">
        <v>2</v>
      </c>
      <c r="B74" s="29" t="s">
        <v>199</v>
      </c>
      <c r="C74" t="s">
        <v>98</v>
      </c>
      <c r="D74" s="1">
        <v>24.425000000000001</v>
      </c>
      <c r="E74" s="18">
        <v>2753985</v>
      </c>
      <c r="F74" s="3">
        <v>2547223</v>
      </c>
      <c r="G74" s="3">
        <v>92.492261214204134</v>
      </c>
      <c r="H74" s="3">
        <f t="shared" si="14"/>
        <v>25.47223</v>
      </c>
      <c r="I74" s="18">
        <v>113</v>
      </c>
      <c r="J74" s="3">
        <v>4.4362036617916845E-3</v>
      </c>
      <c r="K74" s="3">
        <v>0.25384052180911687</v>
      </c>
      <c r="L74" s="3">
        <f t="shared" si="13"/>
        <v>9.9653827642541253E-3</v>
      </c>
      <c r="M74" s="2">
        <v>4.2592501443994759E-3</v>
      </c>
      <c r="N74" s="26">
        <f t="shared" si="15"/>
        <v>1.6721151404488243E-4</v>
      </c>
      <c r="O74" s="18">
        <v>449</v>
      </c>
      <c r="P74" s="3">
        <v>1.7627039328712089E-2</v>
      </c>
      <c r="Q74" s="3" t="s">
        <v>3</v>
      </c>
      <c r="R74" s="3" t="s">
        <v>3</v>
      </c>
    </row>
    <row r="75" spans="1:18" x14ac:dyDescent="0.2">
      <c r="A75" t="s">
        <v>2</v>
      </c>
      <c r="B75" s="30" t="s">
        <v>200</v>
      </c>
      <c r="C75" t="s">
        <v>99</v>
      </c>
      <c r="D75" s="1">
        <v>23.38</v>
      </c>
      <c r="E75" s="18">
        <v>8431902</v>
      </c>
      <c r="F75" s="3">
        <v>7525347</v>
      </c>
      <c r="G75" s="3">
        <v>89.248511190001963</v>
      </c>
      <c r="H75" s="3">
        <f t="shared" si="14"/>
        <v>75.253469999999993</v>
      </c>
      <c r="I75" s="18">
        <v>8127</v>
      </c>
      <c r="J75" s="3">
        <v>0.10799502003030557</v>
      </c>
      <c r="K75" s="3">
        <v>17.194001093807536</v>
      </c>
      <c r="L75" s="3">
        <f t="shared" si="13"/>
        <v>0.22848117294534773</v>
      </c>
      <c r="M75" s="2">
        <v>0.28772191724794605</v>
      </c>
      <c r="N75" s="26">
        <f t="shared" si="15"/>
        <v>3.8233707661313966E-3</v>
      </c>
      <c r="O75" s="18">
        <v>19467</v>
      </c>
      <c r="P75" s="3">
        <v>0.25868574565398778</v>
      </c>
      <c r="Q75" s="3" t="s">
        <v>3</v>
      </c>
      <c r="R75" s="3" t="s">
        <v>3</v>
      </c>
    </row>
    <row r="76" spans="1:18" x14ac:dyDescent="0.2">
      <c r="A76" t="s">
        <v>2</v>
      </c>
      <c r="B76" s="29" t="s">
        <v>201</v>
      </c>
      <c r="C76" t="s">
        <v>100</v>
      </c>
      <c r="D76" s="1">
        <v>27.765000000000001</v>
      </c>
      <c r="E76" s="18">
        <v>2326711</v>
      </c>
      <c r="F76" s="3">
        <v>2139056</v>
      </c>
      <c r="G76" s="3">
        <v>91.934752532652325</v>
      </c>
      <c r="H76" s="3">
        <f t="shared" si="14"/>
        <v>21.390560000000001</v>
      </c>
      <c r="I76" s="18">
        <v>131</v>
      </c>
      <c r="J76" s="3">
        <v>6.124196841971412E-3</v>
      </c>
      <c r="K76" s="3">
        <v>0.28849201124764767</v>
      </c>
      <c r="L76" s="3">
        <f t="shared" si="13"/>
        <v>1.3486884459670419E-2</v>
      </c>
      <c r="M76" s="2">
        <v>4.5399918857853584E-3</v>
      </c>
      <c r="N76" s="26">
        <f t="shared" si="15"/>
        <v>2.1224277839314905E-4</v>
      </c>
      <c r="O76" s="18">
        <v>221</v>
      </c>
      <c r="P76" s="3">
        <v>1.0331660321188412E-2</v>
      </c>
      <c r="Q76" s="3" t="s">
        <v>3</v>
      </c>
      <c r="R76" s="3" t="s">
        <v>3</v>
      </c>
    </row>
    <row r="77" spans="1:18" x14ac:dyDescent="0.2">
      <c r="A77" t="s">
        <v>2</v>
      </c>
      <c r="B77" s="30" t="s">
        <v>202</v>
      </c>
      <c r="C77" t="s">
        <v>101</v>
      </c>
      <c r="D77" s="1">
        <v>22.655000000000001</v>
      </c>
      <c r="E77" s="18">
        <v>2480046</v>
      </c>
      <c r="F77" s="3">
        <v>2221149</v>
      </c>
      <c r="G77" s="3">
        <v>89.560798469060657</v>
      </c>
      <c r="H77" s="3">
        <f t="shared" si="14"/>
        <v>22.211490000000001</v>
      </c>
      <c r="I77" s="18">
        <v>217</v>
      </c>
      <c r="J77" s="3">
        <v>9.7697182854459552E-3</v>
      </c>
      <c r="K77" s="3">
        <v>0.43055105953424055</v>
      </c>
      <c r="L77" s="3">
        <f t="shared" si="13"/>
        <v>1.9384159258754839E-2</v>
      </c>
      <c r="M77" s="2">
        <v>9.0723102370541178E-3</v>
      </c>
      <c r="N77" s="26">
        <f t="shared" si="15"/>
        <v>4.0845122218518962E-4</v>
      </c>
      <c r="O77" s="18">
        <v>2047</v>
      </c>
      <c r="P77" s="3">
        <v>9.2159508434598497E-2</v>
      </c>
      <c r="Q77" s="3" t="s">
        <v>3</v>
      </c>
      <c r="R77" s="3" t="s">
        <v>3</v>
      </c>
    </row>
    <row r="78" spans="1:18" x14ac:dyDescent="0.2">
      <c r="A78" t="s">
        <v>2</v>
      </c>
      <c r="B78" s="29" t="s">
        <v>203</v>
      </c>
      <c r="C78" t="s">
        <v>102</v>
      </c>
      <c r="D78" s="1">
        <v>22.055</v>
      </c>
      <c r="E78" s="18">
        <v>2792469</v>
      </c>
      <c r="F78" s="3">
        <v>2380638</v>
      </c>
      <c r="G78" s="3">
        <v>85.252083371382099</v>
      </c>
      <c r="H78" s="3">
        <f t="shared" si="14"/>
        <v>23.806380000000001</v>
      </c>
      <c r="I78" s="18">
        <v>128</v>
      </c>
      <c r="J78" s="3">
        <v>5.3767099407805805E-3</v>
      </c>
      <c r="K78" s="3">
        <v>0.22571153670969585</v>
      </c>
      <c r="L78" s="3">
        <f t="shared" si="13"/>
        <v>9.4811364310615834E-3</v>
      </c>
      <c r="M78" s="2">
        <v>4.3241463220255764E-3</v>
      </c>
      <c r="N78" s="26">
        <f t="shared" si="15"/>
        <v>1.8163812902363048E-4</v>
      </c>
      <c r="O78" s="18">
        <v>543</v>
      </c>
      <c r="P78" s="3">
        <v>2.2809011701905121E-2</v>
      </c>
      <c r="Q78" s="3" t="s">
        <v>3</v>
      </c>
      <c r="R78" s="3" t="s">
        <v>3</v>
      </c>
    </row>
    <row r="79" spans="1:18" x14ac:dyDescent="0.2">
      <c r="A79" t="s">
        <v>2</v>
      </c>
      <c r="B79" s="30" t="s">
        <v>204</v>
      </c>
      <c r="C79" t="s">
        <v>103</v>
      </c>
      <c r="D79" s="1">
        <v>25.114999999999998</v>
      </c>
      <c r="E79" s="18" t="s">
        <v>3</v>
      </c>
      <c r="F79" s="3" t="s">
        <v>3</v>
      </c>
      <c r="G79" s="3" t="s">
        <v>3</v>
      </c>
      <c r="H79" s="3" t="s">
        <v>3</v>
      </c>
      <c r="I79" s="18" t="s">
        <v>3</v>
      </c>
      <c r="J79" s="3" t="s">
        <v>3</v>
      </c>
      <c r="K79" s="3" t="s">
        <v>3</v>
      </c>
      <c r="L79" s="3" t="s">
        <v>3</v>
      </c>
      <c r="M79" s="2" t="s">
        <v>3</v>
      </c>
      <c r="N79" s="26" t="s">
        <v>3</v>
      </c>
      <c r="O79" s="18" t="s">
        <v>3</v>
      </c>
      <c r="P79" s="3" t="s">
        <v>3</v>
      </c>
      <c r="Q79" s="3" t="s">
        <v>3</v>
      </c>
      <c r="R79" s="3" t="s">
        <v>3</v>
      </c>
    </row>
    <row r="80" spans="1:18" x14ac:dyDescent="0.2">
      <c r="A80" t="s">
        <v>2</v>
      </c>
      <c r="B80" s="29" t="s">
        <v>205</v>
      </c>
      <c r="C80" t="s">
        <v>104</v>
      </c>
      <c r="D80" s="1">
        <v>23.68</v>
      </c>
      <c r="E80" s="18">
        <v>3082618</v>
      </c>
      <c r="F80" s="3">
        <v>2832133</v>
      </c>
      <c r="G80" s="3">
        <v>91.874276994424861</v>
      </c>
      <c r="H80" s="3">
        <f t="shared" ref="H80:H96" si="16">F80/100000</f>
        <v>28.32133</v>
      </c>
      <c r="I80" s="18">
        <v>47</v>
      </c>
      <c r="J80" s="3">
        <v>1.6595265829676786E-3</v>
      </c>
      <c r="K80" s="3">
        <v>6.2221402737456709E-2</v>
      </c>
      <c r="L80" s="3">
        <f t="shared" si="13"/>
        <v>2.1969802526031336E-3</v>
      </c>
      <c r="M80" s="2">
        <v>2.1359831436563491E-3</v>
      </c>
      <c r="N80" s="26">
        <f t="shared" ref="N80:N96" si="17">M80/H80</f>
        <v>7.5419591652522999E-5</v>
      </c>
      <c r="O80" s="18">
        <v>1508</v>
      </c>
      <c r="P80" s="3">
        <v>5.3246086959899123E-2</v>
      </c>
      <c r="Q80" s="3" t="s">
        <v>3</v>
      </c>
      <c r="R80" s="3" t="s">
        <v>3</v>
      </c>
    </row>
    <row r="81" spans="1:18" x14ac:dyDescent="0.2">
      <c r="A81" t="s">
        <v>2</v>
      </c>
      <c r="B81" s="30" t="s">
        <v>206</v>
      </c>
      <c r="C81" t="s">
        <v>105</v>
      </c>
      <c r="D81" s="1">
        <v>20.13</v>
      </c>
      <c r="E81" s="18">
        <v>4680058</v>
      </c>
      <c r="F81" s="3">
        <v>4288686</v>
      </c>
      <c r="G81" s="3">
        <v>91.637454065740215</v>
      </c>
      <c r="H81" s="3">
        <f t="shared" si="16"/>
        <v>42.886859999999999</v>
      </c>
      <c r="I81" s="18">
        <v>960</v>
      </c>
      <c r="J81" s="3">
        <v>2.2384478602537002E-2</v>
      </c>
      <c r="K81" s="3">
        <v>3.7091344549044463</v>
      </c>
      <c r="L81" s="3">
        <f t="shared" si="13"/>
        <v>8.6486500874730546E-2</v>
      </c>
      <c r="M81" s="2">
        <v>3.6666011492981508E-2</v>
      </c>
      <c r="N81" s="26">
        <f t="shared" si="17"/>
        <v>8.5494744760939616E-4</v>
      </c>
      <c r="O81" s="18">
        <v>2532</v>
      </c>
      <c r="P81" s="3">
        <v>5.9039062314191336E-2</v>
      </c>
      <c r="Q81" s="3" t="s">
        <v>3</v>
      </c>
      <c r="R81" s="3" t="s">
        <v>3</v>
      </c>
    </row>
    <row r="82" spans="1:18" x14ac:dyDescent="0.2">
      <c r="A82" t="s">
        <v>2</v>
      </c>
      <c r="B82" s="29" t="s">
        <v>207</v>
      </c>
      <c r="C82" t="s">
        <v>106</v>
      </c>
      <c r="D82" s="1">
        <v>26.03</v>
      </c>
      <c r="E82" s="18">
        <v>2302273</v>
      </c>
      <c r="F82" s="3">
        <v>2120068</v>
      </c>
      <c r="G82" s="3">
        <v>92.085864708485914</v>
      </c>
      <c r="H82" s="3">
        <f t="shared" si="16"/>
        <v>21.200679999999998</v>
      </c>
      <c r="I82" s="18">
        <v>39</v>
      </c>
      <c r="J82" s="3">
        <v>1.8395636366380702E-3</v>
      </c>
      <c r="K82" s="3">
        <v>7.7754829037487733E-2</v>
      </c>
      <c r="L82" s="3">
        <f t="shared" si="13"/>
        <v>3.6675629761633937E-3</v>
      </c>
      <c r="M82" s="2">
        <v>1.2557191126807022E-3</v>
      </c>
      <c r="N82" s="26">
        <f t="shared" si="17"/>
        <v>5.9230133782534442E-5</v>
      </c>
      <c r="O82" s="18">
        <v>1109</v>
      </c>
      <c r="P82" s="3">
        <v>5.2309642898246668E-2</v>
      </c>
      <c r="Q82" s="3" t="s">
        <v>3</v>
      </c>
      <c r="R82" s="3" t="s">
        <v>3</v>
      </c>
    </row>
    <row r="83" spans="1:18" x14ac:dyDescent="0.2">
      <c r="A83" t="s">
        <v>2</v>
      </c>
      <c r="B83" s="30" t="s">
        <v>208</v>
      </c>
      <c r="C83" t="s">
        <v>107</v>
      </c>
      <c r="D83" s="1">
        <v>25.565000000000001</v>
      </c>
      <c r="E83" s="18">
        <v>4458750</v>
      </c>
      <c r="F83" s="3">
        <v>3968391</v>
      </c>
      <c r="G83" s="3">
        <v>89.002321278385196</v>
      </c>
      <c r="H83" s="3">
        <f t="shared" si="16"/>
        <v>39.683909999999997</v>
      </c>
      <c r="I83" s="18">
        <v>477</v>
      </c>
      <c r="J83" s="3">
        <v>1.2019984925880538E-2</v>
      </c>
      <c r="K83" s="3">
        <v>1.1090120949154831</v>
      </c>
      <c r="L83" s="3">
        <f t="shared" si="13"/>
        <v>2.7946139755772131E-2</v>
      </c>
      <c r="M83" s="2">
        <v>1.6562228034863718E-2</v>
      </c>
      <c r="N83" s="26">
        <f t="shared" si="17"/>
        <v>4.1735373441940872E-4</v>
      </c>
      <c r="O83" s="18">
        <v>1026</v>
      </c>
      <c r="P83" s="3">
        <v>2.5854307199063804E-2</v>
      </c>
      <c r="Q83" s="3" t="s">
        <v>3</v>
      </c>
      <c r="R83" s="3" t="s">
        <v>3</v>
      </c>
    </row>
    <row r="84" spans="1:18" x14ac:dyDescent="0.2">
      <c r="A84" t="s">
        <v>2</v>
      </c>
      <c r="B84" s="29" t="s">
        <v>209</v>
      </c>
      <c r="C84" t="s">
        <v>108</v>
      </c>
      <c r="D84" s="1">
        <v>18.905000000000001</v>
      </c>
      <c r="E84" s="18">
        <v>3160323</v>
      </c>
      <c r="F84" s="3">
        <v>2792225</v>
      </c>
      <c r="G84" s="3">
        <v>88.352519663338214</v>
      </c>
      <c r="H84" s="3">
        <f t="shared" si="16"/>
        <v>27.922249999999998</v>
      </c>
      <c r="I84" s="18">
        <v>770</v>
      </c>
      <c r="J84" s="3">
        <v>2.7576574237391328E-2</v>
      </c>
      <c r="K84" s="3">
        <v>1.8154486447058149</v>
      </c>
      <c r="L84" s="3">
        <f t="shared" si="13"/>
        <v>6.5017992629742047E-2</v>
      </c>
      <c r="M84" s="2">
        <v>2.7366126146549381E-2</v>
      </c>
      <c r="N84" s="26">
        <f t="shared" si="17"/>
        <v>9.8008312892225316E-4</v>
      </c>
      <c r="O84" s="18">
        <v>3648</v>
      </c>
      <c r="P84" s="3">
        <v>0.13064849716623839</v>
      </c>
      <c r="Q84" s="3" t="s">
        <v>3</v>
      </c>
      <c r="R84" s="3" t="s">
        <v>3</v>
      </c>
    </row>
    <row r="85" spans="1:18" x14ac:dyDescent="0.2">
      <c r="A85" t="s">
        <v>2</v>
      </c>
      <c r="B85" s="30" t="s">
        <v>210</v>
      </c>
      <c r="C85" t="s">
        <v>109</v>
      </c>
      <c r="D85" s="1">
        <v>20.11</v>
      </c>
      <c r="E85" s="18">
        <v>4418215</v>
      </c>
      <c r="F85" s="3">
        <v>4084118</v>
      </c>
      <c r="G85" s="3">
        <v>92.438190536223345</v>
      </c>
      <c r="H85" s="3">
        <f t="shared" si="16"/>
        <v>40.841180000000001</v>
      </c>
      <c r="I85" s="18">
        <v>692</v>
      </c>
      <c r="J85" s="3">
        <v>1.6943682822092802E-2</v>
      </c>
      <c r="K85" s="3">
        <v>2.1900377132297106</v>
      </c>
      <c r="L85" s="3">
        <f t="shared" si="13"/>
        <v>5.3623272227435903E-2</v>
      </c>
      <c r="M85" s="2">
        <v>2.944258458674125E-2</v>
      </c>
      <c r="N85" s="26">
        <f t="shared" si="17"/>
        <v>7.2090435650344208E-4</v>
      </c>
      <c r="O85" s="18">
        <v>966</v>
      </c>
      <c r="P85" s="3">
        <v>2.3652597696736478E-2</v>
      </c>
      <c r="Q85" s="3" t="s">
        <v>3</v>
      </c>
      <c r="R85" s="3" t="s">
        <v>3</v>
      </c>
    </row>
    <row r="86" spans="1:18" x14ac:dyDescent="0.2">
      <c r="A86" t="s">
        <v>2</v>
      </c>
      <c r="B86" s="29" t="s">
        <v>211</v>
      </c>
      <c r="C86" t="s">
        <v>110</v>
      </c>
      <c r="D86" s="1">
        <v>22.09</v>
      </c>
      <c r="E86" s="18">
        <v>2334670</v>
      </c>
      <c r="F86" s="3">
        <v>2101590</v>
      </c>
      <c r="G86" s="3">
        <v>90.016576218480566</v>
      </c>
      <c r="H86" s="3">
        <f t="shared" si="16"/>
        <v>21.015899999999998</v>
      </c>
      <c r="I86" s="18">
        <v>426</v>
      </c>
      <c r="J86" s="3">
        <v>2.0270366722338801E-2</v>
      </c>
      <c r="K86" s="3">
        <v>1.1438718660051788</v>
      </c>
      <c r="L86" s="3">
        <f t="shared" si="13"/>
        <v>5.442887842087081E-2</v>
      </c>
      <c r="M86" s="2">
        <v>1.6752860556640388E-2</v>
      </c>
      <c r="N86" s="26">
        <f t="shared" si="17"/>
        <v>7.9715170688099911E-4</v>
      </c>
      <c r="O86" s="18">
        <v>1850</v>
      </c>
      <c r="P86" s="3">
        <v>8.8028587878701367E-2</v>
      </c>
      <c r="Q86" s="3" t="s">
        <v>3</v>
      </c>
      <c r="R86" s="3" t="s">
        <v>3</v>
      </c>
    </row>
    <row r="87" spans="1:18" x14ac:dyDescent="0.2">
      <c r="A87" t="s">
        <v>2</v>
      </c>
      <c r="B87" s="30" t="s">
        <v>212</v>
      </c>
      <c r="C87" t="s">
        <v>111</v>
      </c>
      <c r="D87" s="1">
        <v>23.45</v>
      </c>
      <c r="E87" s="18">
        <v>925841</v>
      </c>
      <c r="F87" s="3">
        <v>656325</v>
      </c>
      <c r="G87" s="3">
        <v>70.889601994294921</v>
      </c>
      <c r="H87" s="3">
        <f t="shared" si="16"/>
        <v>6.56325</v>
      </c>
      <c r="I87" s="18">
        <v>11</v>
      </c>
      <c r="J87" s="3">
        <v>1.6759989334552243E-3</v>
      </c>
      <c r="K87" s="3">
        <v>2.0159471394323975E-2</v>
      </c>
      <c r="L87" s="3">
        <f t="shared" si="13"/>
        <v>3.0715684141734618E-3</v>
      </c>
      <c r="M87" s="2">
        <v>4.1108220624641058E-4</v>
      </c>
      <c r="N87" s="26">
        <f t="shared" si="17"/>
        <v>6.2633939930127689E-5</v>
      </c>
      <c r="O87" s="18">
        <v>101</v>
      </c>
      <c r="P87" s="3">
        <v>1.5388717479907058E-2</v>
      </c>
      <c r="Q87" s="3" t="s">
        <v>3</v>
      </c>
      <c r="R87" s="3" t="s">
        <v>3</v>
      </c>
    </row>
    <row r="88" spans="1:18" x14ac:dyDescent="0.2">
      <c r="A88" t="s">
        <v>2</v>
      </c>
      <c r="B88" s="29" t="s">
        <v>213</v>
      </c>
      <c r="C88" t="s">
        <v>112</v>
      </c>
      <c r="D88" s="1">
        <v>23.92</v>
      </c>
      <c r="E88" s="18">
        <v>3484028</v>
      </c>
      <c r="F88" s="3">
        <v>3177053</v>
      </c>
      <c r="G88" s="3">
        <v>91.189077699719974</v>
      </c>
      <c r="H88" s="3">
        <f t="shared" si="16"/>
        <v>31.770530000000001</v>
      </c>
      <c r="I88" s="18">
        <v>587</v>
      </c>
      <c r="J88" s="3">
        <v>1.8476241976447982E-2</v>
      </c>
      <c r="K88" s="3">
        <v>1.95724460038041</v>
      </c>
      <c r="L88" s="3">
        <f t="shared" si="13"/>
        <v>6.1605664129002882E-2</v>
      </c>
      <c r="M88" s="2">
        <v>2.2667840205878739E-2</v>
      </c>
      <c r="N88" s="26">
        <f t="shared" si="17"/>
        <v>7.1348637261886214E-4</v>
      </c>
      <c r="O88" s="18">
        <v>3178</v>
      </c>
      <c r="P88" s="3">
        <v>0.10002980749770306</v>
      </c>
      <c r="Q88" s="3" t="s">
        <v>3</v>
      </c>
      <c r="R88" s="3" t="s">
        <v>3</v>
      </c>
    </row>
    <row r="89" spans="1:18" x14ac:dyDescent="0.2">
      <c r="A89" t="s">
        <v>2</v>
      </c>
      <c r="B89" s="30" t="s">
        <v>214</v>
      </c>
      <c r="C89" t="s">
        <v>113</v>
      </c>
      <c r="D89" s="1">
        <v>26.475000000000001</v>
      </c>
      <c r="E89" s="18">
        <v>4095549</v>
      </c>
      <c r="F89" s="3">
        <v>3709357</v>
      </c>
      <c r="G89" s="3">
        <v>90.570446111131858</v>
      </c>
      <c r="H89" s="3">
        <f t="shared" si="16"/>
        <v>37.09357</v>
      </c>
      <c r="I89" s="18">
        <v>2865</v>
      </c>
      <c r="J89" s="3">
        <v>7.7237106053690704E-2</v>
      </c>
      <c r="K89" s="3">
        <v>3.4501965137378745</v>
      </c>
      <c r="L89" s="3">
        <f t="shared" si="13"/>
        <v>9.3013331252232517E-2</v>
      </c>
      <c r="M89" s="2">
        <v>9.3382530190151275E-2</v>
      </c>
      <c r="N89" s="26">
        <f t="shared" si="17"/>
        <v>2.5174856502124567E-3</v>
      </c>
      <c r="O89" s="18">
        <v>9154</v>
      </c>
      <c r="P89" s="3">
        <v>0.24678131546788298</v>
      </c>
      <c r="Q89" s="3" t="s">
        <v>3</v>
      </c>
      <c r="R89" s="3" t="s">
        <v>3</v>
      </c>
    </row>
    <row r="90" spans="1:18" x14ac:dyDescent="0.2">
      <c r="A90" t="s">
        <v>2</v>
      </c>
      <c r="B90" s="29" t="s">
        <v>215</v>
      </c>
      <c r="C90" t="s">
        <v>114</v>
      </c>
      <c r="D90" s="1">
        <v>29.71</v>
      </c>
      <c r="E90" s="18">
        <v>3532338</v>
      </c>
      <c r="F90" s="3">
        <v>3199384</v>
      </c>
      <c r="G90" s="3">
        <v>90.574118331824423</v>
      </c>
      <c r="H90" s="3">
        <f t="shared" si="16"/>
        <v>31.993839999999999</v>
      </c>
      <c r="I90" s="18">
        <v>169</v>
      </c>
      <c r="J90" s="3">
        <v>5.2822668363660006E-3</v>
      </c>
      <c r="K90" s="3">
        <v>0.62475725595721154</v>
      </c>
      <c r="L90" s="3">
        <f t="shared" si="13"/>
        <v>1.9527423277643809E-2</v>
      </c>
      <c r="M90" s="2">
        <v>5.9798758268644527E-3</v>
      </c>
      <c r="N90" s="26">
        <f t="shared" si="17"/>
        <v>1.8690709920611133E-4</v>
      </c>
      <c r="O90" s="18">
        <v>495</v>
      </c>
      <c r="P90" s="3">
        <v>1.5471728307699231E-2</v>
      </c>
      <c r="Q90" s="3" t="s">
        <v>3</v>
      </c>
      <c r="R90" s="3" t="s">
        <v>3</v>
      </c>
    </row>
    <row r="91" spans="1:18" x14ac:dyDescent="0.2">
      <c r="A91" t="s">
        <v>2</v>
      </c>
      <c r="B91" s="30" t="s">
        <v>216</v>
      </c>
      <c r="C91" t="s">
        <v>115</v>
      </c>
      <c r="D91" s="1">
        <v>29.07</v>
      </c>
      <c r="E91" s="18">
        <v>1836002</v>
      </c>
      <c r="F91" s="3">
        <v>1686633</v>
      </c>
      <c r="G91" s="3">
        <v>91.864442413461418</v>
      </c>
      <c r="H91" s="3">
        <f t="shared" si="16"/>
        <v>16.866330000000001</v>
      </c>
      <c r="I91" s="18">
        <v>17</v>
      </c>
      <c r="J91" s="3">
        <v>1.007925257006118E-3</v>
      </c>
      <c r="K91" s="3">
        <v>3.7183755829008652E-2</v>
      </c>
      <c r="L91" s="3">
        <f t="shared" si="13"/>
        <v>2.2046145088474287E-3</v>
      </c>
      <c r="M91" s="2">
        <v>6.8140986507405016E-4</v>
      </c>
      <c r="N91" s="26">
        <f t="shared" si="17"/>
        <v>4.0400600787133306E-5</v>
      </c>
      <c r="O91" s="18">
        <v>106</v>
      </c>
      <c r="P91" s="3">
        <v>6.284710426038149E-3</v>
      </c>
      <c r="Q91" s="3" t="s">
        <v>3</v>
      </c>
      <c r="R91" s="3" t="s">
        <v>3</v>
      </c>
    </row>
    <row r="92" spans="1:18" x14ac:dyDescent="0.2">
      <c r="A92" t="s">
        <v>2</v>
      </c>
      <c r="B92" s="29" t="s">
        <v>217</v>
      </c>
      <c r="C92" t="s">
        <v>116</v>
      </c>
      <c r="D92" s="1">
        <v>22.035</v>
      </c>
      <c r="E92" s="18">
        <v>5266442</v>
      </c>
      <c r="F92" s="3">
        <v>4554294</v>
      </c>
      <c r="G92" s="3">
        <v>86.477625691121247</v>
      </c>
      <c r="H92" s="3">
        <f t="shared" si="16"/>
        <v>45.542940000000002</v>
      </c>
      <c r="I92" s="18">
        <v>10030</v>
      </c>
      <c r="J92" s="3">
        <v>0.22023171977917982</v>
      </c>
      <c r="K92" s="3">
        <v>5.8195428042361854</v>
      </c>
      <c r="L92" s="3">
        <f t="shared" si="13"/>
        <v>0.12778144766754596</v>
      </c>
      <c r="M92" s="2">
        <v>0.3224646121253027</v>
      </c>
      <c r="N92" s="26">
        <f t="shared" si="17"/>
        <v>7.0804522528695483E-3</v>
      </c>
      <c r="O92" s="18">
        <v>24998</v>
      </c>
      <c r="P92" s="3">
        <v>0.54888858734196788</v>
      </c>
      <c r="Q92" s="3" t="s">
        <v>3</v>
      </c>
      <c r="R92" s="3" t="s">
        <v>3</v>
      </c>
    </row>
    <row r="93" spans="1:18" x14ac:dyDescent="0.2">
      <c r="A93" t="s">
        <v>2</v>
      </c>
      <c r="B93" s="30" t="s">
        <v>218</v>
      </c>
      <c r="C93" t="s">
        <v>117</v>
      </c>
      <c r="D93" s="1">
        <v>23.93</v>
      </c>
      <c r="E93" s="18">
        <v>2215341</v>
      </c>
      <c r="F93" s="3">
        <v>1985617</v>
      </c>
      <c r="G93" s="3">
        <v>89.630309735611817</v>
      </c>
      <c r="H93" s="3">
        <f t="shared" si="16"/>
        <v>19.856169999999999</v>
      </c>
      <c r="I93" s="18">
        <v>315</v>
      </c>
      <c r="J93" s="3">
        <v>1.586408657863022E-2</v>
      </c>
      <c r="K93" s="3">
        <v>0.31605096235440705</v>
      </c>
      <c r="L93" s="3">
        <f t="shared" si="13"/>
        <v>1.5917015333491154E-2</v>
      </c>
      <c r="M93" s="2">
        <v>1.3106506576273892E-2</v>
      </c>
      <c r="N93" s="26">
        <f t="shared" si="17"/>
        <v>6.6007223831554085E-4</v>
      </c>
      <c r="O93" s="18">
        <v>12590</v>
      </c>
      <c r="P93" s="3">
        <v>0.63405984134906179</v>
      </c>
      <c r="Q93" s="3" t="s">
        <v>3</v>
      </c>
      <c r="R93" s="3" t="s">
        <v>3</v>
      </c>
    </row>
    <row r="94" spans="1:18" x14ac:dyDescent="0.2">
      <c r="A94" t="s">
        <v>2</v>
      </c>
      <c r="B94" s="29" t="s">
        <v>219</v>
      </c>
      <c r="C94" t="s">
        <v>118</v>
      </c>
      <c r="D94" s="1">
        <v>22.504999999999999</v>
      </c>
      <c r="E94" s="18">
        <v>5393599</v>
      </c>
      <c r="F94" s="3">
        <v>4922099</v>
      </c>
      <c r="G94" s="3">
        <v>91.25815619589072</v>
      </c>
      <c r="H94" s="3">
        <f t="shared" si="16"/>
        <v>49.22099</v>
      </c>
      <c r="I94" s="18">
        <v>1755</v>
      </c>
      <c r="J94" s="3">
        <v>3.5655520134804275E-2</v>
      </c>
      <c r="K94" s="3">
        <v>5.2776158722895845</v>
      </c>
      <c r="L94" s="3">
        <f t="shared" si="13"/>
        <v>0.10722287122403643</v>
      </c>
      <c r="M94" s="2">
        <v>6.3867375891267328E-2</v>
      </c>
      <c r="N94" s="26">
        <f t="shared" si="17"/>
        <v>1.2975638216798835E-3</v>
      </c>
      <c r="O94" s="18">
        <v>4309</v>
      </c>
      <c r="P94" s="3">
        <v>8.7543952285396937E-2</v>
      </c>
      <c r="Q94" s="3" t="s">
        <v>3</v>
      </c>
      <c r="R94" s="3" t="s">
        <v>3</v>
      </c>
    </row>
    <row r="95" spans="1:18" x14ac:dyDescent="0.2">
      <c r="A95" t="s">
        <v>2</v>
      </c>
      <c r="B95" s="30" t="s">
        <v>220</v>
      </c>
      <c r="C95" t="s">
        <v>119</v>
      </c>
      <c r="D95" s="1">
        <v>25.84</v>
      </c>
      <c r="E95" s="18">
        <v>1924563</v>
      </c>
      <c r="F95" s="3">
        <v>1771901</v>
      </c>
      <c r="G95" s="3">
        <v>92.067705759697134</v>
      </c>
      <c r="H95" s="3">
        <f t="shared" si="16"/>
        <v>17.719010000000001</v>
      </c>
      <c r="I95" s="18">
        <v>45</v>
      </c>
      <c r="J95" s="3">
        <v>2.5396452736354907E-3</v>
      </c>
      <c r="K95" s="3">
        <v>7.6812080511162631E-2</v>
      </c>
      <c r="L95" s="3">
        <f t="shared" si="13"/>
        <v>4.335009716184066E-3</v>
      </c>
      <c r="M95" s="2">
        <v>1.7656802922695826E-3</v>
      </c>
      <c r="N95" s="26">
        <f t="shared" si="17"/>
        <v>9.964892464475061E-5</v>
      </c>
      <c r="O95" s="18">
        <v>797</v>
      </c>
      <c r="P95" s="3">
        <v>4.4979939624166361E-2</v>
      </c>
      <c r="Q95" s="3" t="s">
        <v>3</v>
      </c>
      <c r="R95" s="3" t="s">
        <v>3</v>
      </c>
    </row>
    <row r="96" spans="1:18" x14ac:dyDescent="0.2">
      <c r="A96" t="s">
        <v>2</v>
      </c>
      <c r="B96" s="29" t="s">
        <v>221</v>
      </c>
      <c r="C96" t="s">
        <v>120</v>
      </c>
      <c r="D96" s="1">
        <v>25.16</v>
      </c>
      <c r="E96" s="18">
        <v>2372397</v>
      </c>
      <c r="F96" s="3">
        <v>2097570</v>
      </c>
      <c r="G96" s="3">
        <v>88.415640383966092</v>
      </c>
      <c r="H96" s="3">
        <f t="shared" si="16"/>
        <v>20.9757</v>
      </c>
      <c r="I96" s="18">
        <v>109</v>
      </c>
      <c r="J96" s="3">
        <v>5.1964892709182526E-3</v>
      </c>
      <c r="K96" s="3">
        <v>0.25834598278957754</v>
      </c>
      <c r="L96" s="3">
        <f t="shared" si="13"/>
        <v>1.231644153899882E-2</v>
      </c>
      <c r="M96" s="2">
        <v>3.632651240158281E-3</v>
      </c>
      <c r="N96" s="26">
        <f t="shared" si="17"/>
        <v>1.7318379077495773E-4</v>
      </c>
      <c r="O96" s="18">
        <v>455</v>
      </c>
      <c r="P96" s="3">
        <v>2.1691767140071608E-2</v>
      </c>
      <c r="Q96" s="3" t="s">
        <v>3</v>
      </c>
      <c r="R96" s="3" t="s">
        <v>3</v>
      </c>
    </row>
    <row r="97" spans="1:18" x14ac:dyDescent="0.2">
      <c r="A97" t="s">
        <v>2</v>
      </c>
      <c r="B97" s="30" t="s">
        <v>222</v>
      </c>
      <c r="C97" t="s">
        <v>121</v>
      </c>
      <c r="D97" s="1">
        <v>24.88</v>
      </c>
      <c r="E97" s="18" t="s">
        <v>3</v>
      </c>
      <c r="F97" s="3" t="s">
        <v>3</v>
      </c>
      <c r="G97" s="3" t="s">
        <v>3</v>
      </c>
      <c r="H97" s="3" t="s">
        <v>3</v>
      </c>
      <c r="I97" s="18" t="s">
        <v>3</v>
      </c>
      <c r="J97" s="3" t="s">
        <v>3</v>
      </c>
      <c r="K97" s="3" t="s">
        <v>3</v>
      </c>
      <c r="L97" s="3" t="s">
        <v>3</v>
      </c>
      <c r="M97" s="2" t="s">
        <v>3</v>
      </c>
      <c r="N97" s="26" t="s">
        <v>3</v>
      </c>
      <c r="O97" s="18" t="s">
        <v>3</v>
      </c>
      <c r="P97" s="3" t="s">
        <v>3</v>
      </c>
      <c r="Q97" s="3" t="s">
        <v>3</v>
      </c>
      <c r="R97" s="3" t="s">
        <v>3</v>
      </c>
    </row>
    <row r="98" spans="1:18" x14ac:dyDescent="0.2">
      <c r="A98" t="s">
        <v>2</v>
      </c>
      <c r="B98" s="30" t="s">
        <v>223</v>
      </c>
      <c r="C98" t="s">
        <v>122</v>
      </c>
      <c r="D98" s="1">
        <v>37.81</v>
      </c>
      <c r="E98" s="18">
        <v>5185992</v>
      </c>
      <c r="F98" s="3">
        <v>4729450</v>
      </c>
      <c r="G98" s="3">
        <v>91.196631232751614</v>
      </c>
      <c r="H98" s="3">
        <f t="shared" ref="H98:H109" si="18">F98/100000</f>
        <v>47.294499999999999</v>
      </c>
      <c r="I98" s="18">
        <v>19</v>
      </c>
      <c r="J98" s="3">
        <v>4.0173804565012843E-4</v>
      </c>
      <c r="K98" s="3">
        <v>6.4644047206268887E-2</v>
      </c>
      <c r="L98" s="3">
        <f t="shared" si="13"/>
        <v>1.3668406940821637E-3</v>
      </c>
      <c r="M98" s="2">
        <v>6.2078894239291278E-4</v>
      </c>
      <c r="N98" s="26">
        <f t="shared" ref="N98:N109" si="19">M98/H98</f>
        <v>1.3126028235691525E-5</v>
      </c>
      <c r="O98" s="18">
        <v>608</v>
      </c>
      <c r="P98" s="3">
        <v>1.285561746080411E-2</v>
      </c>
      <c r="Q98" s="3" t="s">
        <v>3</v>
      </c>
      <c r="R98" s="3" t="s">
        <v>3</v>
      </c>
    </row>
    <row r="99" spans="1:18" x14ac:dyDescent="0.2">
      <c r="A99" t="s">
        <v>2</v>
      </c>
      <c r="B99" s="30" t="s">
        <v>224</v>
      </c>
      <c r="C99" t="s">
        <v>123</v>
      </c>
      <c r="D99" s="1">
        <v>25.574999999999999</v>
      </c>
      <c r="E99" s="18">
        <v>5024080</v>
      </c>
      <c r="F99" s="3">
        <v>4574096</v>
      </c>
      <c r="G99" s="3">
        <v>91.04345472205857</v>
      </c>
      <c r="H99" s="3">
        <f t="shared" si="18"/>
        <v>45.740960000000001</v>
      </c>
      <c r="I99" s="18">
        <v>3576</v>
      </c>
      <c r="J99" s="3">
        <v>7.8179382330410205E-2</v>
      </c>
      <c r="K99" s="3">
        <v>8.6803680183305385</v>
      </c>
      <c r="L99" s="3">
        <f t="shared" si="13"/>
        <v>0.18977231825327973</v>
      </c>
      <c r="M99" s="2">
        <v>0.13114202035174824</v>
      </c>
      <c r="N99" s="26">
        <f t="shared" si="19"/>
        <v>2.8670587664042959E-3</v>
      </c>
      <c r="O99" s="18">
        <v>6309</v>
      </c>
      <c r="P99" s="3">
        <v>0.13792889349064821</v>
      </c>
      <c r="Q99" s="3" t="s">
        <v>3</v>
      </c>
      <c r="R99" s="3" t="s">
        <v>3</v>
      </c>
    </row>
    <row r="100" spans="1:18" x14ac:dyDescent="0.2">
      <c r="A100" t="s">
        <v>2</v>
      </c>
      <c r="B100" s="29" t="s">
        <v>225</v>
      </c>
      <c r="C100" t="s">
        <v>124</v>
      </c>
      <c r="D100" s="1">
        <v>27.59</v>
      </c>
      <c r="E100" s="18">
        <v>3853963</v>
      </c>
      <c r="F100" s="3">
        <v>3474117</v>
      </c>
      <c r="G100" s="3">
        <v>90.144015394024279</v>
      </c>
      <c r="H100" s="3">
        <f t="shared" si="18"/>
        <v>34.741169999999997</v>
      </c>
      <c r="I100" s="18">
        <v>507</v>
      </c>
      <c r="J100" s="3">
        <v>1.4593636311039611E-2</v>
      </c>
      <c r="K100" s="3">
        <v>1.3204947061929699</v>
      </c>
      <c r="L100" s="3">
        <f t="shared" si="13"/>
        <v>3.8009505903024279E-2</v>
      </c>
      <c r="M100" s="2">
        <v>2.3112466720154858E-2</v>
      </c>
      <c r="N100" s="26">
        <f t="shared" si="19"/>
        <v>6.6527600308667958E-4</v>
      </c>
      <c r="O100" s="18">
        <v>795</v>
      </c>
      <c r="P100" s="3">
        <v>2.2883512558730751E-2</v>
      </c>
      <c r="Q100" s="3" t="s">
        <v>3</v>
      </c>
      <c r="R100" s="3" t="s">
        <v>3</v>
      </c>
    </row>
    <row r="101" spans="1:18" x14ac:dyDescent="0.2">
      <c r="A101" t="s">
        <v>2</v>
      </c>
      <c r="B101" s="29" t="s">
        <v>226</v>
      </c>
      <c r="C101" t="s">
        <v>125</v>
      </c>
      <c r="D101" s="1">
        <v>28.995000000000001</v>
      </c>
      <c r="E101" s="18">
        <v>4728531</v>
      </c>
      <c r="F101" s="3">
        <v>4293709</v>
      </c>
      <c r="G101" s="3">
        <v>90.804289958128649</v>
      </c>
      <c r="H101" s="3">
        <f t="shared" si="18"/>
        <v>42.937089999999998</v>
      </c>
      <c r="I101" s="18">
        <v>875</v>
      </c>
      <c r="J101" s="3">
        <v>2.0378651650589268E-2</v>
      </c>
      <c r="K101" s="3">
        <v>1.1622773866528513</v>
      </c>
      <c r="L101" s="3">
        <f t="shared" si="13"/>
        <v>2.7069309695949385E-2</v>
      </c>
      <c r="M101" s="2">
        <v>2.7264506625165268E-2</v>
      </c>
      <c r="N101" s="26">
        <f t="shared" si="19"/>
        <v>6.349872947879157E-4</v>
      </c>
      <c r="O101" s="18">
        <v>2369</v>
      </c>
      <c r="P101" s="3">
        <v>5.51737437259954E-2</v>
      </c>
      <c r="Q101" s="3" t="s">
        <v>3</v>
      </c>
      <c r="R101" s="3" t="s">
        <v>3</v>
      </c>
    </row>
    <row r="102" spans="1:18" x14ac:dyDescent="0.2">
      <c r="A102" t="s">
        <v>15</v>
      </c>
      <c r="B102" s="29" t="s">
        <v>127</v>
      </c>
      <c r="C102" t="s">
        <v>26</v>
      </c>
      <c r="D102" s="1">
        <v>24.524999999999999</v>
      </c>
      <c r="E102" s="18">
        <v>504350</v>
      </c>
      <c r="F102" s="3">
        <v>462706</v>
      </c>
      <c r="G102" s="3">
        <v>91.743035590363831</v>
      </c>
      <c r="H102" s="3">
        <f t="shared" si="18"/>
        <v>4.6270600000000002</v>
      </c>
      <c r="I102" s="18">
        <v>66413</v>
      </c>
      <c r="J102" s="15">
        <v>14.353174586022227</v>
      </c>
      <c r="K102" s="16">
        <v>17.230055743843387</v>
      </c>
      <c r="L102" s="3">
        <f t="shared" si="13"/>
        <v>3.7237588757965936</v>
      </c>
      <c r="M102" s="22">
        <v>2.9926422862397191</v>
      </c>
      <c r="N102" s="26">
        <f t="shared" si="19"/>
        <v>0.64676971689144269</v>
      </c>
      <c r="O102" s="18">
        <v>72589</v>
      </c>
      <c r="P102" s="3">
        <v>15.687931429460608</v>
      </c>
      <c r="Q102" s="3">
        <f>J102/J2</f>
        <v>1554.8830213511626</v>
      </c>
      <c r="R102" s="3">
        <f>P102/P2</f>
        <v>598.33677643966132</v>
      </c>
    </row>
    <row r="103" spans="1:18" x14ac:dyDescent="0.2">
      <c r="A103" t="s">
        <v>15</v>
      </c>
      <c r="B103" s="30" t="s">
        <v>128</v>
      </c>
      <c r="C103" t="s">
        <v>27</v>
      </c>
      <c r="D103" s="1">
        <v>23.86</v>
      </c>
      <c r="E103" s="18">
        <v>3050949</v>
      </c>
      <c r="F103" s="3">
        <v>2798140</v>
      </c>
      <c r="G103" s="3">
        <v>91.713758571513324</v>
      </c>
      <c r="H103" s="3">
        <f t="shared" si="18"/>
        <v>27.981400000000001</v>
      </c>
      <c r="I103" s="18">
        <v>208324</v>
      </c>
      <c r="J103" s="15">
        <v>7.4450885230903392</v>
      </c>
      <c r="K103" s="16">
        <v>64.018325277401004</v>
      </c>
      <c r="L103" s="3">
        <f t="shared" si="13"/>
        <v>2.287888571601171</v>
      </c>
      <c r="M103" s="22">
        <v>9.4115100606066715</v>
      </c>
      <c r="N103" s="26">
        <f t="shared" si="19"/>
        <v>0.33634879100426252</v>
      </c>
      <c r="O103" s="18">
        <v>209766</v>
      </c>
      <c r="P103" s="3">
        <v>7.4966227565454195</v>
      </c>
      <c r="Q103" s="3">
        <f t="shared" ref="Q103:Q166" si="20">J103/J3</f>
        <v>953.76181221241393</v>
      </c>
      <c r="R103" s="3">
        <f t="shared" ref="R103:R166" si="21">P103/P3</f>
        <v>206.27529440079763</v>
      </c>
    </row>
    <row r="104" spans="1:18" x14ac:dyDescent="0.2">
      <c r="A104" t="s">
        <v>15</v>
      </c>
      <c r="B104" s="29" t="s">
        <v>129</v>
      </c>
      <c r="C104" t="s">
        <v>28</v>
      </c>
      <c r="D104" s="1">
        <v>25.364999999999998</v>
      </c>
      <c r="E104" s="18">
        <v>2319619</v>
      </c>
      <c r="F104" s="3">
        <v>2097302</v>
      </c>
      <c r="G104" s="3">
        <v>90.41579673213576</v>
      </c>
      <c r="H104" s="3">
        <f t="shared" si="18"/>
        <v>20.973020000000002</v>
      </c>
      <c r="I104" s="18">
        <v>204870</v>
      </c>
      <c r="J104" s="15">
        <v>9.7682641794076392</v>
      </c>
      <c r="K104" s="16">
        <v>52.710297872359078</v>
      </c>
      <c r="L104" s="3">
        <f t="shared" si="13"/>
        <v>2.5132431033946983</v>
      </c>
      <c r="M104" s="22">
        <v>7.628270857790441</v>
      </c>
      <c r="N104" s="26">
        <f t="shared" si="19"/>
        <v>0.36371828462426681</v>
      </c>
      <c r="O104" s="18">
        <v>216791</v>
      </c>
      <c r="P104" s="3">
        <v>10.336661100785676</v>
      </c>
      <c r="Q104" s="3">
        <f t="shared" si="20"/>
        <v>1182.6657854123646</v>
      </c>
      <c r="R104" s="3">
        <f t="shared" si="21"/>
        <v>443.70756768717837</v>
      </c>
    </row>
    <row r="105" spans="1:18" x14ac:dyDescent="0.2">
      <c r="A105" t="s">
        <v>15</v>
      </c>
      <c r="B105" s="30" t="s">
        <v>130</v>
      </c>
      <c r="C105" t="s">
        <v>29</v>
      </c>
      <c r="D105" s="1">
        <v>24.864999999999998</v>
      </c>
      <c r="E105" s="18">
        <v>4597579</v>
      </c>
      <c r="F105" s="3">
        <v>4243662</v>
      </c>
      <c r="G105" s="3">
        <v>92.302100736061305</v>
      </c>
      <c r="H105" s="3">
        <f t="shared" si="18"/>
        <v>42.436619999999998</v>
      </c>
      <c r="I105" s="18">
        <v>167050</v>
      </c>
      <c r="J105" s="15">
        <v>3.9364586529275893</v>
      </c>
      <c r="K105" s="16">
        <v>39.228007348615144</v>
      </c>
      <c r="L105" s="3">
        <f t="shared" si="13"/>
        <v>0.92439047569328436</v>
      </c>
      <c r="M105" s="22">
        <v>5.9771703578377426</v>
      </c>
      <c r="N105" s="26">
        <f t="shared" si="19"/>
        <v>0.14084935034500257</v>
      </c>
      <c r="O105" s="18">
        <v>181796</v>
      </c>
      <c r="P105" s="3">
        <v>4.2839415580222928</v>
      </c>
      <c r="Q105" s="3">
        <f t="shared" si="20"/>
        <v>733.74873570815191</v>
      </c>
      <c r="R105" s="3">
        <f t="shared" si="21"/>
        <v>78.777651046975322</v>
      </c>
    </row>
    <row r="106" spans="1:18" x14ac:dyDescent="0.2">
      <c r="A106" t="s">
        <v>15</v>
      </c>
      <c r="B106" s="29" t="s">
        <v>131</v>
      </c>
      <c r="C106" t="s">
        <v>30</v>
      </c>
      <c r="D106" s="1">
        <v>28.664999999999999</v>
      </c>
      <c r="E106" s="18">
        <v>3767534</v>
      </c>
      <c r="F106" s="3">
        <v>3469387</v>
      </c>
      <c r="G106" s="3">
        <v>92.086415145822173</v>
      </c>
      <c r="H106" s="3">
        <f t="shared" si="18"/>
        <v>34.693869999999997</v>
      </c>
      <c r="I106" s="18">
        <v>586641</v>
      </c>
      <c r="J106" s="15">
        <v>16.909067797855933</v>
      </c>
      <c r="K106" s="16">
        <v>70.900115464770082</v>
      </c>
      <c r="L106" s="3">
        <f t="shared" si="13"/>
        <v>2.0435920081781043</v>
      </c>
      <c r="M106" s="22">
        <v>19.762446774446211</v>
      </c>
      <c r="N106" s="26">
        <f t="shared" si="19"/>
        <v>0.56962358982858396</v>
      </c>
      <c r="O106" s="18">
        <v>616023</v>
      </c>
      <c r="P106" s="3">
        <v>17.755960923356202</v>
      </c>
      <c r="Q106" s="3">
        <f t="shared" si="20"/>
        <v>1256.4183269134114</v>
      </c>
      <c r="R106" s="3">
        <f t="shared" si="21"/>
        <v>503.45950695552773</v>
      </c>
    </row>
    <row r="107" spans="1:18" x14ac:dyDescent="0.2">
      <c r="A107" t="s">
        <v>15</v>
      </c>
      <c r="B107" s="30" t="s">
        <v>132</v>
      </c>
      <c r="C107" t="s">
        <v>31</v>
      </c>
      <c r="D107" s="1">
        <v>25.655000000000001</v>
      </c>
      <c r="E107" s="18">
        <v>5035958</v>
      </c>
      <c r="F107" s="3">
        <v>4487985</v>
      </c>
      <c r="G107" s="3">
        <v>89.118793286202944</v>
      </c>
      <c r="H107" s="3">
        <f t="shared" si="18"/>
        <v>44.879849999999998</v>
      </c>
      <c r="I107" s="18">
        <v>533659</v>
      </c>
      <c r="J107" s="15">
        <v>11.890837424813141</v>
      </c>
      <c r="K107" s="16">
        <v>64.931333376378205</v>
      </c>
      <c r="L107" s="3">
        <f t="shared" si="13"/>
        <v>1.4467814258821767</v>
      </c>
      <c r="M107" s="22">
        <v>15.770316312958748</v>
      </c>
      <c r="N107" s="26">
        <f t="shared" si="19"/>
        <v>0.35138968407779325</v>
      </c>
      <c r="O107" s="18">
        <v>771814</v>
      </c>
      <c r="P107" s="3">
        <v>17.197339117666392</v>
      </c>
      <c r="Q107" s="3">
        <f t="shared" si="20"/>
        <v>1148.2895222324414</v>
      </c>
      <c r="R107" s="3">
        <f t="shared" si="21"/>
        <v>699.5435389533576</v>
      </c>
    </row>
    <row r="108" spans="1:18" x14ac:dyDescent="0.2">
      <c r="A108" t="s">
        <v>15</v>
      </c>
      <c r="B108" s="29" t="s">
        <v>133</v>
      </c>
      <c r="C108" t="s">
        <v>32</v>
      </c>
      <c r="D108" s="1">
        <v>21.08</v>
      </c>
      <c r="E108" s="18">
        <v>5401223</v>
      </c>
      <c r="F108" s="3">
        <v>4998909</v>
      </c>
      <c r="G108" s="3">
        <v>92.551427704429173</v>
      </c>
      <c r="H108" s="3">
        <f t="shared" si="18"/>
        <v>49.989089999999997</v>
      </c>
      <c r="I108" s="18">
        <v>2212510</v>
      </c>
      <c r="J108" s="15">
        <v>44.259857500906698</v>
      </c>
      <c r="K108" s="16">
        <v>98.441263971450937</v>
      </c>
      <c r="L108" s="3">
        <f t="shared" si="13"/>
        <v>1.9692549708636613</v>
      </c>
      <c r="M108" s="22">
        <v>84.430951618036005</v>
      </c>
      <c r="N108" s="26">
        <f t="shared" si="19"/>
        <v>1.6889875694483738</v>
      </c>
      <c r="O108" s="18">
        <v>2214783</v>
      </c>
      <c r="P108" s="3">
        <v>44.305327422443575</v>
      </c>
      <c r="Q108" s="3">
        <f t="shared" si="20"/>
        <v>821.85190547971501</v>
      </c>
      <c r="R108" s="3">
        <f t="shared" si="21"/>
        <v>391.97558279660763</v>
      </c>
    </row>
    <row r="109" spans="1:18" x14ac:dyDescent="0.2">
      <c r="A109" t="s">
        <v>15</v>
      </c>
      <c r="B109" s="30" t="s">
        <v>134</v>
      </c>
      <c r="C109" t="s">
        <v>33</v>
      </c>
      <c r="D109" s="1">
        <v>24.195</v>
      </c>
      <c r="E109" s="18">
        <v>4793666</v>
      </c>
      <c r="F109" s="3">
        <v>4157803</v>
      </c>
      <c r="G109" s="3">
        <v>86.735350356074036</v>
      </c>
      <c r="H109" s="3">
        <f t="shared" si="18"/>
        <v>41.578029999999998</v>
      </c>
      <c r="I109" s="18">
        <v>258587</v>
      </c>
      <c r="J109" s="15">
        <v>6.2193182312870521</v>
      </c>
      <c r="K109" s="16">
        <v>40.895784302645076</v>
      </c>
      <c r="L109" s="3">
        <f t="shared" si="13"/>
        <v>0.98359119714534526</v>
      </c>
      <c r="M109" s="22">
        <v>8.445435085570324</v>
      </c>
      <c r="N109" s="26">
        <f t="shared" si="19"/>
        <v>0.20312254057179535</v>
      </c>
      <c r="O109" s="18">
        <v>355531</v>
      </c>
      <c r="P109" s="3">
        <v>8.5509342313717127</v>
      </c>
      <c r="Q109" s="3">
        <f t="shared" si="20"/>
        <v>437.53073761247413</v>
      </c>
      <c r="R109" s="3">
        <f t="shared" si="21"/>
        <v>37.565446100542069</v>
      </c>
    </row>
    <row r="110" spans="1:18" x14ac:dyDescent="0.2">
      <c r="A110" t="s">
        <v>15</v>
      </c>
      <c r="B110" s="29" t="s">
        <v>135</v>
      </c>
      <c r="C110" t="s">
        <v>34</v>
      </c>
      <c r="D110" s="1">
        <v>30.36</v>
      </c>
      <c r="E110" s="18" t="s">
        <v>3</v>
      </c>
      <c r="F110" s="3" t="s">
        <v>3</v>
      </c>
      <c r="G110" s="3" t="s">
        <v>3</v>
      </c>
      <c r="H110" s="3" t="s">
        <v>3</v>
      </c>
      <c r="I110" s="18" t="s">
        <v>3</v>
      </c>
      <c r="J110" s="3" t="s">
        <v>3</v>
      </c>
      <c r="K110" s="3" t="s">
        <v>3</v>
      </c>
      <c r="L110" s="3" t="s">
        <v>3</v>
      </c>
      <c r="M110" s="2" t="s">
        <v>3</v>
      </c>
      <c r="N110" s="26" t="s">
        <v>3</v>
      </c>
      <c r="O110" s="18" t="s">
        <v>3</v>
      </c>
      <c r="P110" s="3" t="s">
        <v>3</v>
      </c>
      <c r="Q110" s="3" t="s">
        <v>3</v>
      </c>
      <c r="R110" s="3" t="s">
        <v>3</v>
      </c>
    </row>
    <row r="111" spans="1:18" x14ac:dyDescent="0.2">
      <c r="A111" t="s">
        <v>15</v>
      </c>
      <c r="B111" s="30" t="s">
        <v>136</v>
      </c>
      <c r="C111" t="s">
        <v>35</v>
      </c>
      <c r="D111" s="1">
        <v>31.72</v>
      </c>
      <c r="E111" s="18">
        <v>1589790</v>
      </c>
      <c r="F111" s="3">
        <v>1424170</v>
      </c>
      <c r="G111" s="3">
        <v>89.582271872385661</v>
      </c>
      <c r="H111" s="3">
        <f t="shared" ref="H111:H121" si="22">F111/100000</f>
        <v>14.2417</v>
      </c>
      <c r="I111" s="18">
        <v>31254</v>
      </c>
      <c r="J111" s="15">
        <v>2.1945413819979356</v>
      </c>
      <c r="K111" s="16">
        <v>11.438543264977122</v>
      </c>
      <c r="L111" s="3">
        <f t="shared" si="13"/>
        <v>0.80317260333928686</v>
      </c>
      <c r="M111" s="22">
        <v>1.079094299298321</v>
      </c>
      <c r="N111" s="26">
        <f t="shared" ref="N111:N121" si="23">M111/H111</f>
        <v>7.5770048470219217E-2</v>
      </c>
      <c r="O111" s="18">
        <v>65264</v>
      </c>
      <c r="P111" s="3">
        <v>4.5825989874804272</v>
      </c>
      <c r="Q111" s="3">
        <f t="shared" si="20"/>
        <v>1835.2326327896249</v>
      </c>
      <c r="R111" s="3">
        <f t="shared" si="21"/>
        <v>486.33215576378637</v>
      </c>
    </row>
    <row r="112" spans="1:18" x14ac:dyDescent="0.2">
      <c r="A112" t="s">
        <v>15</v>
      </c>
      <c r="B112" s="30" t="s">
        <v>137</v>
      </c>
      <c r="C112" t="s">
        <v>36</v>
      </c>
      <c r="D112" s="1">
        <v>28.175000000000001</v>
      </c>
      <c r="E112" s="18">
        <v>7269016</v>
      </c>
      <c r="F112" s="3">
        <v>6761657</v>
      </c>
      <c r="G112" s="3">
        <v>93.02025198458773</v>
      </c>
      <c r="H112" s="3">
        <f t="shared" si="22"/>
        <v>67.616569999999996</v>
      </c>
      <c r="I112" s="18">
        <v>134265</v>
      </c>
      <c r="J112" s="15">
        <v>1.9856819119928739</v>
      </c>
      <c r="K112" s="16">
        <v>30.180197611053313</v>
      </c>
      <c r="L112" s="3">
        <f t="shared" si="13"/>
        <v>0.44634322047174702</v>
      </c>
      <c r="M112" s="22">
        <v>4.3892870661589125</v>
      </c>
      <c r="N112" s="26">
        <f t="shared" si="23"/>
        <v>6.4914370340863378E-2</v>
      </c>
      <c r="O112" s="18">
        <v>165515</v>
      </c>
      <c r="P112" s="3">
        <v>2.4478467334264367</v>
      </c>
      <c r="Q112" s="3">
        <f t="shared" si="20"/>
        <v>623.78349204862786</v>
      </c>
      <c r="R112" s="3">
        <f t="shared" si="21"/>
        <v>119.66994638824038</v>
      </c>
    </row>
    <row r="113" spans="1:18" x14ac:dyDescent="0.2">
      <c r="A113" t="s">
        <v>15</v>
      </c>
      <c r="B113" s="30" t="s">
        <v>138</v>
      </c>
      <c r="C113" t="s">
        <v>37</v>
      </c>
      <c r="D113" s="1">
        <v>25.645</v>
      </c>
      <c r="E113" s="18">
        <v>33731557</v>
      </c>
      <c r="F113" s="3">
        <v>30900075</v>
      </c>
      <c r="G113" s="3">
        <v>91.605836635409389</v>
      </c>
      <c r="H113" s="3">
        <f t="shared" si="22"/>
        <v>309.00074999999998</v>
      </c>
      <c r="I113" s="18">
        <v>4724472</v>
      </c>
      <c r="J113" s="15">
        <v>15.289516287581826</v>
      </c>
      <c r="K113" s="16">
        <v>99.975894139425719</v>
      </c>
      <c r="L113" s="3">
        <f t="shared" si="13"/>
        <v>0.32354579767015362</v>
      </c>
      <c r="M113" s="22">
        <v>199.94408207700218</v>
      </c>
      <c r="N113" s="26">
        <f t="shared" si="23"/>
        <v>0.64706665623627835</v>
      </c>
      <c r="O113" s="18">
        <v>14195438</v>
      </c>
      <c r="P113" s="3">
        <v>45.939817298178077</v>
      </c>
      <c r="Q113" s="3">
        <f t="shared" si="20"/>
        <v>45.408182662495555</v>
      </c>
      <c r="R113" s="3">
        <f t="shared" si="21"/>
        <v>61.435927986957218</v>
      </c>
    </row>
    <row r="114" spans="1:18" x14ac:dyDescent="0.2">
      <c r="A114" t="s">
        <v>15</v>
      </c>
      <c r="B114" s="30" t="s">
        <v>139</v>
      </c>
      <c r="C114" t="s">
        <v>38</v>
      </c>
      <c r="D114" s="1">
        <v>23.114999999999998</v>
      </c>
      <c r="E114" s="18">
        <v>4616460</v>
      </c>
      <c r="F114" s="3">
        <v>4173973</v>
      </c>
      <c r="G114" s="3">
        <v>90.415014968179079</v>
      </c>
      <c r="H114" s="3">
        <f t="shared" si="22"/>
        <v>41.739730000000002</v>
      </c>
      <c r="I114" s="18">
        <v>935354</v>
      </c>
      <c r="J114" s="15">
        <v>22.409201017831212</v>
      </c>
      <c r="K114" s="16">
        <v>79.523227953414633</v>
      </c>
      <c r="L114" s="3">
        <f t="shared" si="13"/>
        <v>1.9052166354074316</v>
      </c>
      <c r="M114" s="22">
        <v>25.345965140448154</v>
      </c>
      <c r="N114" s="26">
        <f t="shared" si="23"/>
        <v>0.60723835876389598</v>
      </c>
      <c r="O114" s="18">
        <v>1295415</v>
      </c>
      <c r="P114" s="3">
        <v>31.035538562420022</v>
      </c>
      <c r="Q114" s="3">
        <f t="shared" si="20"/>
        <v>1038.8264430995912</v>
      </c>
      <c r="R114" s="3">
        <f t="shared" si="21"/>
        <v>631.26552819063784</v>
      </c>
    </row>
    <row r="115" spans="1:18" x14ac:dyDescent="0.2">
      <c r="A115" t="s">
        <v>15</v>
      </c>
      <c r="B115" s="30" t="s">
        <v>140</v>
      </c>
      <c r="C115" t="s">
        <v>39</v>
      </c>
      <c r="D115" s="1">
        <v>23.76</v>
      </c>
      <c r="E115" s="18">
        <v>1536431</v>
      </c>
      <c r="F115" s="3">
        <v>1414947</v>
      </c>
      <c r="G115" s="3">
        <v>92.093104083424507</v>
      </c>
      <c r="H115" s="3">
        <f t="shared" si="22"/>
        <v>14.149470000000001</v>
      </c>
      <c r="I115" s="18">
        <v>76262</v>
      </c>
      <c r="J115" s="15">
        <v>5.3897425133238208</v>
      </c>
      <c r="K115" s="16">
        <v>18.997281705208454</v>
      </c>
      <c r="L115" s="3">
        <f t="shared" si="13"/>
        <v>1.3426143668426063</v>
      </c>
      <c r="M115" s="22">
        <v>3.1948506637004437</v>
      </c>
      <c r="N115" s="26">
        <f t="shared" si="23"/>
        <v>0.22579295646412506</v>
      </c>
      <c r="O115" s="18">
        <v>92778</v>
      </c>
      <c r="P115" s="3">
        <v>6.5569947142896519</v>
      </c>
      <c r="Q115" s="3">
        <f t="shared" si="20"/>
        <v>3363.0100884658186</v>
      </c>
      <c r="R115" s="3">
        <f t="shared" si="21"/>
        <v>447.95632974599721</v>
      </c>
    </row>
    <row r="116" spans="1:18" x14ac:dyDescent="0.2">
      <c r="A116" t="s">
        <v>15</v>
      </c>
      <c r="B116" s="30" t="s">
        <v>141</v>
      </c>
      <c r="C116" t="s">
        <v>40</v>
      </c>
      <c r="D116" s="1">
        <v>25.81</v>
      </c>
      <c r="E116" s="18">
        <v>6480923</v>
      </c>
      <c r="F116" s="3">
        <v>5962285</v>
      </c>
      <c r="G116" s="3">
        <v>91.997467027458896</v>
      </c>
      <c r="H116" s="3">
        <f t="shared" si="22"/>
        <v>59.62285</v>
      </c>
      <c r="I116" s="18">
        <v>404924</v>
      </c>
      <c r="J116" s="15">
        <v>6.7914230869540795</v>
      </c>
      <c r="K116" s="16">
        <v>40.18987393807874</v>
      </c>
      <c r="L116" s="3">
        <f t="shared" si="13"/>
        <v>0.67406831337446538</v>
      </c>
      <c r="M116" s="22">
        <v>8.980938063285393</v>
      </c>
      <c r="N116" s="26">
        <f t="shared" si="23"/>
        <v>0.15062913066526329</v>
      </c>
      <c r="O116" s="18">
        <v>627537</v>
      </c>
      <c r="P116" s="3">
        <v>10.525109081501471</v>
      </c>
      <c r="Q116" s="3">
        <f t="shared" si="20"/>
        <v>844.6947760651542</v>
      </c>
      <c r="R116" s="3">
        <f t="shared" si="21"/>
        <v>268.81741804903538</v>
      </c>
    </row>
    <row r="117" spans="1:18" x14ac:dyDescent="0.2">
      <c r="A117" t="s">
        <v>15</v>
      </c>
      <c r="B117" s="30" t="s">
        <v>142</v>
      </c>
      <c r="C117" t="s">
        <v>41</v>
      </c>
      <c r="D117" s="1">
        <v>21.2</v>
      </c>
      <c r="E117" s="18">
        <v>4472143</v>
      </c>
      <c r="F117" s="3">
        <v>4113870</v>
      </c>
      <c r="G117" s="3">
        <v>91.988784795119471</v>
      </c>
      <c r="H117" s="3">
        <f t="shared" si="22"/>
        <v>41.1387</v>
      </c>
      <c r="I117" s="18">
        <v>599314</v>
      </c>
      <c r="J117" s="15">
        <v>14.568131710530475</v>
      </c>
      <c r="K117" s="16">
        <v>73.507790775161823</v>
      </c>
      <c r="L117" s="3">
        <f t="shared" si="13"/>
        <v>1.7868282365549184</v>
      </c>
      <c r="M117" s="22">
        <v>22.21717747010802</v>
      </c>
      <c r="N117" s="26">
        <f t="shared" si="23"/>
        <v>0.54005540938600438</v>
      </c>
      <c r="O117" s="18">
        <v>706749</v>
      </c>
      <c r="P117" s="3">
        <v>17.179662945110081</v>
      </c>
      <c r="Q117" s="3">
        <f t="shared" si="20"/>
        <v>923.62534459092603</v>
      </c>
      <c r="R117" s="3">
        <f t="shared" si="21"/>
        <v>577.40588428651358</v>
      </c>
    </row>
    <row r="118" spans="1:18" x14ac:dyDescent="0.2">
      <c r="A118" t="s">
        <v>15</v>
      </c>
      <c r="B118" s="29" t="s">
        <v>143</v>
      </c>
      <c r="C118" t="s">
        <v>42</v>
      </c>
      <c r="D118" s="1">
        <v>24.2</v>
      </c>
      <c r="E118" s="18">
        <v>978496</v>
      </c>
      <c r="F118" s="3">
        <v>888653</v>
      </c>
      <c r="G118" s="3">
        <v>90.818255772123749</v>
      </c>
      <c r="H118" s="3">
        <f t="shared" si="22"/>
        <v>8.8865300000000005</v>
      </c>
      <c r="I118" s="18">
        <v>112514</v>
      </c>
      <c r="J118" s="15">
        <v>12.661184961959279</v>
      </c>
      <c r="K118" s="16">
        <v>33.83254791053492</v>
      </c>
      <c r="L118" s="3">
        <f t="shared" si="13"/>
        <v>3.8071719681962386</v>
      </c>
      <c r="M118" s="22">
        <v>3.497881282309006</v>
      </c>
      <c r="N118" s="26">
        <f t="shared" si="23"/>
        <v>0.39361610013233578</v>
      </c>
      <c r="O118" s="18">
        <v>152555</v>
      </c>
      <c r="P118" s="3">
        <v>17.166993190818015</v>
      </c>
      <c r="Q118" s="3">
        <f t="shared" si="20"/>
        <v>1436.8104795568745</v>
      </c>
      <c r="R118" s="3">
        <f t="shared" si="21"/>
        <v>690.65961588297341</v>
      </c>
    </row>
    <row r="119" spans="1:18" x14ac:dyDescent="0.2">
      <c r="A119" t="s">
        <v>15</v>
      </c>
      <c r="B119" s="30" t="s">
        <v>144</v>
      </c>
      <c r="C119" t="s">
        <v>43</v>
      </c>
      <c r="D119" s="1">
        <v>28.055</v>
      </c>
      <c r="E119" s="18">
        <v>510014</v>
      </c>
      <c r="F119" s="3">
        <v>479488</v>
      </c>
      <c r="G119" s="3">
        <v>94.014674106985296</v>
      </c>
      <c r="H119" s="3">
        <f t="shared" si="22"/>
        <v>4.79488</v>
      </c>
      <c r="I119" s="18">
        <v>63446</v>
      </c>
      <c r="J119" s="15">
        <v>13.232030832888414</v>
      </c>
      <c r="K119" s="16">
        <v>33.903670613311633</v>
      </c>
      <c r="L119" s="3">
        <f t="shared" si="13"/>
        <v>7.0708069051387383</v>
      </c>
      <c r="M119" s="22">
        <v>2.1086663473745495</v>
      </c>
      <c r="N119" s="26">
        <f t="shared" si="23"/>
        <v>0.4397745819237498</v>
      </c>
      <c r="O119" s="18">
        <v>63957</v>
      </c>
      <c r="P119" s="3">
        <v>13.338602843032568</v>
      </c>
      <c r="Q119" s="3">
        <f t="shared" si="20"/>
        <v>2561.6311914375333</v>
      </c>
      <c r="R119" s="3">
        <f t="shared" si="21"/>
        <v>475.84695477489663</v>
      </c>
    </row>
    <row r="120" spans="1:18" x14ac:dyDescent="0.2">
      <c r="A120" t="s">
        <v>15</v>
      </c>
      <c r="B120" s="29" t="s">
        <v>145</v>
      </c>
      <c r="C120" t="s">
        <v>44</v>
      </c>
      <c r="D120" s="1">
        <v>27.69</v>
      </c>
      <c r="E120" s="18">
        <v>1986151</v>
      </c>
      <c r="F120" s="3">
        <v>1848868</v>
      </c>
      <c r="G120" s="3">
        <v>93.087987771322517</v>
      </c>
      <c r="H120" s="3">
        <f t="shared" si="22"/>
        <v>18.488679999999999</v>
      </c>
      <c r="I120" s="18">
        <v>96166</v>
      </c>
      <c r="J120" s="15">
        <v>5.2013448228862202</v>
      </c>
      <c r="K120" s="16">
        <v>19.544426640626344</v>
      </c>
      <c r="L120" s="3">
        <f t="shared" si="13"/>
        <v>1.0571023264303534</v>
      </c>
      <c r="M120" s="22">
        <v>3.1244594680070068</v>
      </c>
      <c r="N120" s="26">
        <f t="shared" si="23"/>
        <v>0.16899310648499552</v>
      </c>
      <c r="O120" s="18">
        <v>106575</v>
      </c>
      <c r="P120" s="3">
        <v>5.7643379624721724</v>
      </c>
      <c r="Q120" s="3">
        <f t="shared" si="20"/>
        <v>2274.7279341572744</v>
      </c>
      <c r="R120" s="3">
        <f t="shared" si="21"/>
        <v>341.13695806834681</v>
      </c>
    </row>
    <row r="121" spans="1:18" x14ac:dyDescent="0.2">
      <c r="A121" t="s">
        <v>15</v>
      </c>
      <c r="B121" s="30" t="s">
        <v>146</v>
      </c>
      <c r="C121" t="s">
        <v>45</v>
      </c>
      <c r="D121" s="1">
        <v>22.63</v>
      </c>
      <c r="E121" s="18">
        <v>6157797</v>
      </c>
      <c r="F121" s="3">
        <v>5751202</v>
      </c>
      <c r="G121" s="3">
        <v>93.397070413331264</v>
      </c>
      <c r="H121" s="3">
        <f t="shared" si="22"/>
        <v>57.51202</v>
      </c>
      <c r="I121" s="18">
        <v>2422370</v>
      </c>
      <c r="J121" s="15">
        <v>42.119369133617631</v>
      </c>
      <c r="K121" s="16">
        <v>98.48772174185288</v>
      </c>
      <c r="L121" s="3">
        <f t="shared" si="13"/>
        <v>1.7124719622411608</v>
      </c>
      <c r="M121" s="22">
        <v>83.992432360259727</v>
      </c>
      <c r="N121" s="26">
        <f t="shared" si="23"/>
        <v>1.4604326601684261</v>
      </c>
      <c r="O121" s="18">
        <v>2430988</v>
      </c>
      <c r="P121" s="3">
        <v>42.269216069962418</v>
      </c>
      <c r="Q121" s="3">
        <f t="shared" si="20"/>
        <v>606.66973460043971</v>
      </c>
      <c r="R121" s="3">
        <f t="shared" si="21"/>
        <v>256.12239883220911</v>
      </c>
    </row>
    <row r="122" spans="1:18" x14ac:dyDescent="0.2">
      <c r="A122" t="s">
        <v>15</v>
      </c>
      <c r="B122" s="29" t="s">
        <v>147</v>
      </c>
      <c r="C122" t="s">
        <v>46</v>
      </c>
      <c r="D122" s="1">
        <v>26.425000000000001</v>
      </c>
      <c r="E122" s="18" t="s">
        <v>3</v>
      </c>
      <c r="F122" s="3" t="s">
        <v>3</v>
      </c>
      <c r="G122" s="3" t="s">
        <v>3</v>
      </c>
      <c r="H122" s="3" t="s">
        <v>3</v>
      </c>
      <c r="I122" s="18" t="s">
        <v>3</v>
      </c>
      <c r="J122" s="3" t="s">
        <v>3</v>
      </c>
      <c r="K122" s="3" t="s">
        <v>3</v>
      </c>
      <c r="L122" s="3" t="s">
        <v>3</v>
      </c>
      <c r="M122" s="2" t="s">
        <v>3</v>
      </c>
      <c r="N122" s="26" t="s">
        <v>3</v>
      </c>
      <c r="O122" s="18" t="s">
        <v>3</v>
      </c>
      <c r="P122" s="3" t="s">
        <v>3</v>
      </c>
      <c r="Q122" s="3" t="s">
        <v>3</v>
      </c>
      <c r="R122" s="3" t="s">
        <v>3</v>
      </c>
    </row>
    <row r="123" spans="1:18" x14ac:dyDescent="0.2">
      <c r="A123" t="s">
        <v>15</v>
      </c>
      <c r="B123" s="30" t="s">
        <v>148</v>
      </c>
      <c r="C123" t="s">
        <v>47</v>
      </c>
      <c r="D123" s="1">
        <v>21.94</v>
      </c>
      <c r="E123" s="18">
        <v>5367653</v>
      </c>
      <c r="F123" s="3">
        <v>4831997</v>
      </c>
      <c r="G123" s="3">
        <v>90.020666388084322</v>
      </c>
      <c r="H123" s="3">
        <f t="shared" ref="H123:H128" si="24">F123/100000</f>
        <v>48.319969999999998</v>
      </c>
      <c r="I123" s="18">
        <v>1640646</v>
      </c>
      <c r="J123" s="15">
        <v>33.953787636871461</v>
      </c>
      <c r="K123" s="16">
        <v>92.453966740489719</v>
      </c>
      <c r="L123" s="3">
        <f t="shared" si="13"/>
        <v>1.9133697049168226</v>
      </c>
      <c r="M123" s="22">
        <v>57.031986142035151</v>
      </c>
      <c r="N123" s="26">
        <f t="shared" ref="N123:N128" si="25">M123/H123</f>
        <v>1.1802984592505987</v>
      </c>
      <c r="O123" s="18">
        <v>1822343</v>
      </c>
      <c r="P123" s="3">
        <v>37.714075567513802</v>
      </c>
      <c r="Q123" s="3">
        <f t="shared" si="20"/>
        <v>1109.3791442643019</v>
      </c>
      <c r="R123" s="3">
        <f t="shared" si="21"/>
        <v>722.54061678528763</v>
      </c>
    </row>
    <row r="124" spans="1:18" x14ac:dyDescent="0.2">
      <c r="A124" t="s">
        <v>15</v>
      </c>
      <c r="B124" s="29" t="s">
        <v>149</v>
      </c>
      <c r="C124" t="s">
        <v>48</v>
      </c>
      <c r="D124" s="1">
        <v>26.754999999999999</v>
      </c>
      <c r="E124" s="18">
        <v>922332</v>
      </c>
      <c r="F124" s="3">
        <v>805142</v>
      </c>
      <c r="G124" s="3">
        <v>87.294163056253055</v>
      </c>
      <c r="H124" s="3">
        <f t="shared" si="24"/>
        <v>8.0514200000000002</v>
      </c>
      <c r="I124" s="18">
        <v>135030</v>
      </c>
      <c r="J124" s="15">
        <v>16.770954688738136</v>
      </c>
      <c r="K124" s="16">
        <v>47.37207203958053</v>
      </c>
      <c r="L124" s="3">
        <f t="shared" si="13"/>
        <v>5.8836915773342504</v>
      </c>
      <c r="M124" s="22">
        <v>4.4777648923298967</v>
      </c>
      <c r="N124" s="26">
        <f t="shared" si="25"/>
        <v>0.55614598323400055</v>
      </c>
      <c r="O124" s="18">
        <v>160135</v>
      </c>
      <c r="P124" s="3">
        <v>19.88903820692499</v>
      </c>
      <c r="Q124" s="3">
        <f t="shared" si="20"/>
        <v>1808.5246942728445</v>
      </c>
      <c r="R124" s="3">
        <f t="shared" si="21"/>
        <v>444.03412093670278</v>
      </c>
    </row>
    <row r="125" spans="1:18" x14ac:dyDescent="0.2">
      <c r="A125" t="s">
        <v>15</v>
      </c>
      <c r="B125" s="30" t="s">
        <v>150</v>
      </c>
      <c r="C125" t="s">
        <v>49</v>
      </c>
      <c r="D125" s="1">
        <v>26.885000000000002</v>
      </c>
      <c r="E125" s="18">
        <v>2436045</v>
      </c>
      <c r="F125" s="3">
        <v>2235224</v>
      </c>
      <c r="G125" s="3">
        <v>91.756268870238443</v>
      </c>
      <c r="H125" s="3">
        <f t="shared" si="24"/>
        <v>22.352239999999998</v>
      </c>
      <c r="I125" s="18">
        <v>233564</v>
      </c>
      <c r="J125" s="15">
        <v>10.449243565745537</v>
      </c>
      <c r="K125" s="16">
        <v>59.832916459435559</v>
      </c>
      <c r="L125" s="3">
        <f t="shared" si="13"/>
        <v>2.6768197039507253</v>
      </c>
      <c r="M125" s="22">
        <v>8.7869033155479066</v>
      </c>
      <c r="N125" s="26">
        <f t="shared" si="25"/>
        <v>0.39311063748187686</v>
      </c>
      <c r="O125" s="18">
        <v>243458</v>
      </c>
      <c r="P125" s="3">
        <v>10.891883766459202</v>
      </c>
      <c r="Q125" s="3">
        <f t="shared" si="20"/>
        <v>1290.9094275066191</v>
      </c>
      <c r="R125" s="3">
        <f t="shared" si="21"/>
        <v>449.27627388720595</v>
      </c>
    </row>
    <row r="126" spans="1:18" x14ac:dyDescent="0.2">
      <c r="A126" t="s">
        <v>15</v>
      </c>
      <c r="B126" s="29" t="s">
        <v>151</v>
      </c>
      <c r="C126" t="s">
        <v>50</v>
      </c>
      <c r="D126" s="1">
        <v>27.98</v>
      </c>
      <c r="E126" s="18">
        <v>6160058</v>
      </c>
      <c r="F126" s="3">
        <v>5546684</v>
      </c>
      <c r="G126" s="3">
        <v>90.042723623706138</v>
      </c>
      <c r="H126" s="3">
        <f t="shared" si="24"/>
        <v>55.466839999999998</v>
      </c>
      <c r="I126" s="18">
        <v>557110</v>
      </c>
      <c r="J126" s="15">
        <v>10.044019093209565</v>
      </c>
      <c r="K126" s="16">
        <v>49.457672948039317</v>
      </c>
      <c r="L126" s="3">
        <f t="shared" si="13"/>
        <v>0.89166199026372006</v>
      </c>
      <c r="M126" s="22">
        <v>10.885547588356092</v>
      </c>
      <c r="N126" s="26">
        <f t="shared" si="25"/>
        <v>0.1962532494794384</v>
      </c>
      <c r="O126" s="18">
        <v>1002704</v>
      </c>
      <c r="P126" s="3">
        <v>18.077539661534711</v>
      </c>
      <c r="Q126" s="3">
        <f t="shared" si="20"/>
        <v>576.74526391288623</v>
      </c>
      <c r="R126" s="3">
        <f t="shared" si="21"/>
        <v>221.42342602923478</v>
      </c>
    </row>
    <row r="127" spans="1:18" x14ac:dyDescent="0.2">
      <c r="A127" t="s">
        <v>15</v>
      </c>
      <c r="B127" s="30" t="s">
        <v>152</v>
      </c>
      <c r="C127" t="s">
        <v>51</v>
      </c>
      <c r="D127" s="1">
        <v>27.56</v>
      </c>
      <c r="E127" s="18">
        <v>7961335</v>
      </c>
      <c r="F127" s="3">
        <v>6793213</v>
      </c>
      <c r="G127" s="3">
        <v>85.327561269560945</v>
      </c>
      <c r="H127" s="3">
        <f t="shared" si="24"/>
        <v>67.932130000000001</v>
      </c>
      <c r="I127" s="18">
        <v>815966</v>
      </c>
      <c r="J127" s="15">
        <v>12.011488525385557</v>
      </c>
      <c r="K127" s="16">
        <v>65.845952917603896</v>
      </c>
      <c r="L127" s="3">
        <f t="shared" si="13"/>
        <v>0.96929027424289349</v>
      </c>
      <c r="M127" s="22">
        <v>18.741089793179608</v>
      </c>
      <c r="N127" s="26">
        <f t="shared" si="25"/>
        <v>0.27587961386135851</v>
      </c>
      <c r="O127" s="18">
        <v>1297657</v>
      </c>
      <c r="P127" s="3">
        <v>19.102256914364382</v>
      </c>
      <c r="Q127" s="3">
        <f t="shared" si="20"/>
        <v>558.18231228011712</v>
      </c>
      <c r="R127" s="3">
        <f t="shared" si="21"/>
        <v>411.58804730161336</v>
      </c>
    </row>
    <row r="128" spans="1:18" x14ac:dyDescent="0.2">
      <c r="A128" t="s">
        <v>15</v>
      </c>
      <c r="B128" s="29" t="s">
        <v>153</v>
      </c>
      <c r="C128" t="s">
        <v>52</v>
      </c>
      <c r="D128" s="1">
        <v>29.19</v>
      </c>
      <c r="E128" s="18">
        <v>4420418</v>
      </c>
      <c r="F128" s="3">
        <v>3941492</v>
      </c>
      <c r="G128" s="3">
        <v>89.165594746922125</v>
      </c>
      <c r="H128" s="3">
        <f t="shared" si="24"/>
        <v>39.414920000000002</v>
      </c>
      <c r="I128" s="18">
        <v>139549</v>
      </c>
      <c r="J128" s="15">
        <v>3.5405120700486008</v>
      </c>
      <c r="K128" s="16">
        <v>40.253465614837019</v>
      </c>
      <c r="L128" s="3">
        <f t="shared" si="13"/>
        <v>1.0212748272693948</v>
      </c>
      <c r="M128" s="22">
        <v>4.914542696258593</v>
      </c>
      <c r="N128" s="26">
        <f t="shared" si="25"/>
        <v>0.12468736956103406</v>
      </c>
      <c r="O128" s="18">
        <v>147349</v>
      </c>
      <c r="P128" s="3">
        <v>3.7384066744268409</v>
      </c>
      <c r="Q128" s="3">
        <f t="shared" si="20"/>
        <v>855.96155142617215</v>
      </c>
      <c r="R128" s="3">
        <f t="shared" si="21"/>
        <v>174.58342505056228</v>
      </c>
    </row>
    <row r="129" spans="1:18" x14ac:dyDescent="0.2">
      <c r="A129" t="s">
        <v>15</v>
      </c>
      <c r="B129" s="30" t="s">
        <v>154</v>
      </c>
      <c r="C129" t="s">
        <v>53</v>
      </c>
      <c r="D129" s="1">
        <v>26.125</v>
      </c>
      <c r="E129" s="18" t="s">
        <v>3</v>
      </c>
      <c r="F129" s="3" t="s">
        <v>3</v>
      </c>
      <c r="G129" s="3" t="s">
        <v>3</v>
      </c>
      <c r="H129" s="3" t="s">
        <v>3</v>
      </c>
      <c r="I129" s="18" t="s">
        <v>3</v>
      </c>
      <c r="J129" s="3" t="s">
        <v>3</v>
      </c>
      <c r="K129" s="3" t="s">
        <v>3</v>
      </c>
      <c r="L129" s="3" t="s">
        <v>3</v>
      </c>
      <c r="M129" s="2" t="s">
        <v>3</v>
      </c>
      <c r="N129" s="26" t="s">
        <v>3</v>
      </c>
      <c r="O129" s="18" t="s">
        <v>3</v>
      </c>
      <c r="P129" s="3" t="s">
        <v>3</v>
      </c>
      <c r="Q129" s="3" t="s">
        <v>3</v>
      </c>
      <c r="R129" s="3" t="s">
        <v>3</v>
      </c>
    </row>
    <row r="130" spans="1:18" x14ac:dyDescent="0.2">
      <c r="A130" t="s">
        <v>15</v>
      </c>
      <c r="B130" s="29" t="s">
        <v>155</v>
      </c>
      <c r="C130" t="s">
        <v>54</v>
      </c>
      <c r="D130" s="1">
        <v>26.07</v>
      </c>
      <c r="E130" s="18">
        <v>3369135</v>
      </c>
      <c r="F130" s="3">
        <v>3095372</v>
      </c>
      <c r="G130" s="3">
        <v>91.874383187375983</v>
      </c>
      <c r="H130" s="3">
        <f t="shared" ref="H130:H138" si="26">F130/100000</f>
        <v>30.953720000000001</v>
      </c>
      <c r="I130" s="18">
        <v>1390244</v>
      </c>
      <c r="J130" s="15">
        <v>44.913632351781949</v>
      </c>
      <c r="K130" s="16">
        <v>97.884724437346307</v>
      </c>
      <c r="L130" s="3">
        <f t="shared" si="13"/>
        <v>3.1622927530954699</v>
      </c>
      <c r="M130" s="22">
        <v>47.645403887171419</v>
      </c>
      <c r="N130" s="26">
        <f t="shared" ref="N130:N138" si="27">M130/H130</f>
        <v>1.5392464584925953</v>
      </c>
      <c r="O130" s="18">
        <v>1425464</v>
      </c>
      <c r="P130" s="3">
        <v>46.051460050682117</v>
      </c>
      <c r="Q130" s="3">
        <f t="shared" si="20"/>
        <v>998.98859326039167</v>
      </c>
      <c r="R130" s="3">
        <f t="shared" si="21"/>
        <v>790.07850116340933</v>
      </c>
    </row>
    <row r="131" spans="1:18" x14ac:dyDescent="0.2">
      <c r="A131" t="s">
        <v>15</v>
      </c>
      <c r="B131" s="29" t="s">
        <v>156</v>
      </c>
      <c r="C131" t="s">
        <v>55</v>
      </c>
      <c r="D131" s="1">
        <v>26.3</v>
      </c>
      <c r="E131" s="18">
        <v>2662536</v>
      </c>
      <c r="F131" s="3">
        <v>2473500</v>
      </c>
      <c r="G131" s="3">
        <v>92.900152335968414</v>
      </c>
      <c r="H131" s="3">
        <f t="shared" si="26"/>
        <v>24.734999999999999</v>
      </c>
      <c r="I131" s="18">
        <v>57662</v>
      </c>
      <c r="J131" s="15">
        <v>2.3311906205781283</v>
      </c>
      <c r="K131" s="16">
        <v>20.698734513574099</v>
      </c>
      <c r="L131" s="3">
        <f t="shared" ref="L131:L194" si="28">K131/H131</f>
        <v>0.83681966903473215</v>
      </c>
      <c r="M131" s="22">
        <v>2.1341090472835522</v>
      </c>
      <c r="N131" s="26">
        <f t="shared" si="27"/>
        <v>8.6278918426664741E-2</v>
      </c>
      <c r="O131" s="18">
        <v>83734</v>
      </c>
      <c r="P131" s="3">
        <v>3.38524358196887</v>
      </c>
      <c r="Q131" s="3">
        <f t="shared" si="20"/>
        <v>1340.9271077369483</v>
      </c>
      <c r="R131" s="3">
        <f t="shared" si="21"/>
        <v>174.21425756095013</v>
      </c>
    </row>
    <row r="132" spans="1:18" x14ac:dyDescent="0.2">
      <c r="A132" t="s">
        <v>15</v>
      </c>
      <c r="B132" s="30" t="s">
        <v>157</v>
      </c>
      <c r="C132" t="s">
        <v>56</v>
      </c>
      <c r="D132" s="1">
        <v>23.085000000000001</v>
      </c>
      <c r="E132" s="18">
        <v>2692838</v>
      </c>
      <c r="F132" s="3">
        <v>2430839</v>
      </c>
      <c r="G132" s="3">
        <v>90.270525000018566</v>
      </c>
      <c r="H132" s="3">
        <f t="shared" si="26"/>
        <v>24.308389999999999</v>
      </c>
      <c r="I132" s="18">
        <v>518602</v>
      </c>
      <c r="J132" s="15">
        <v>21.334280057214812</v>
      </c>
      <c r="K132" s="16">
        <v>85.65558787331608</v>
      </c>
      <c r="L132" s="3">
        <f t="shared" si="28"/>
        <v>3.5237046909859551</v>
      </c>
      <c r="M132" s="22">
        <v>19.76428809386443</v>
      </c>
      <c r="N132" s="26">
        <f t="shared" si="27"/>
        <v>0.81306446432134871</v>
      </c>
      <c r="O132" s="18">
        <v>521905</v>
      </c>
      <c r="P132" s="3">
        <v>21.470159068535597</v>
      </c>
      <c r="Q132" s="3">
        <f t="shared" si="20"/>
        <v>1147.157291295041</v>
      </c>
      <c r="R132" s="3">
        <f t="shared" si="21"/>
        <v>530.76211554094596</v>
      </c>
    </row>
    <row r="133" spans="1:18" x14ac:dyDescent="0.2">
      <c r="A133" t="s">
        <v>15</v>
      </c>
      <c r="B133" s="30" t="s">
        <v>158</v>
      </c>
      <c r="C133" t="s">
        <v>57</v>
      </c>
      <c r="D133" s="1">
        <v>31.074999999999999</v>
      </c>
      <c r="E133" s="18">
        <v>5461726</v>
      </c>
      <c r="F133" s="3">
        <v>4939397</v>
      </c>
      <c r="G133" s="3">
        <v>90.436557967206696</v>
      </c>
      <c r="H133" s="3">
        <f t="shared" si="26"/>
        <v>49.393970000000003</v>
      </c>
      <c r="I133" s="18">
        <v>1294776</v>
      </c>
      <c r="J133" s="15">
        <v>26.213240199157912</v>
      </c>
      <c r="K133" s="16">
        <v>90.376379194504693</v>
      </c>
      <c r="L133" s="3">
        <f t="shared" si="28"/>
        <v>1.8297047027097577</v>
      </c>
      <c r="M133" s="22">
        <v>49.278829606206266</v>
      </c>
      <c r="N133" s="26">
        <f t="shared" si="27"/>
        <v>0.99766893825716507</v>
      </c>
      <c r="O133" s="18">
        <v>1314885</v>
      </c>
      <c r="P133" s="3">
        <v>26.620354670823183</v>
      </c>
      <c r="Q133" s="3">
        <f t="shared" si="20"/>
        <v>518.37372842527031</v>
      </c>
      <c r="R133" s="3">
        <f t="shared" si="21"/>
        <v>121.32584920103866</v>
      </c>
    </row>
    <row r="134" spans="1:18" x14ac:dyDescent="0.2">
      <c r="A134" t="s">
        <v>15</v>
      </c>
      <c r="B134" s="30" t="s">
        <v>159</v>
      </c>
      <c r="C134" t="s">
        <v>58</v>
      </c>
      <c r="D134" s="1">
        <v>26.17</v>
      </c>
      <c r="E134" s="18">
        <v>2735706</v>
      </c>
      <c r="F134" s="3">
        <v>2509503</v>
      </c>
      <c r="G134" s="3">
        <v>91.731457985616871</v>
      </c>
      <c r="H134" s="3">
        <f t="shared" si="26"/>
        <v>25.095030000000001</v>
      </c>
      <c r="I134" s="18">
        <v>814068</v>
      </c>
      <c r="J134" s="15">
        <v>32.439411309729458</v>
      </c>
      <c r="K134" s="16">
        <v>90.854078642547364</v>
      </c>
      <c r="L134" s="3">
        <f t="shared" si="28"/>
        <v>3.6204012763701563</v>
      </c>
      <c r="M134" s="22">
        <v>29.906719747062763</v>
      </c>
      <c r="N134" s="26">
        <f t="shared" si="27"/>
        <v>1.1917387525363692</v>
      </c>
      <c r="O134" s="18">
        <v>855218</v>
      </c>
      <c r="P134" s="3">
        <v>34.079178227720789</v>
      </c>
      <c r="Q134" s="3">
        <f t="shared" si="20"/>
        <v>1306.0616755474805</v>
      </c>
      <c r="R134" s="3">
        <f t="shared" si="21"/>
        <v>975.53331181961721</v>
      </c>
    </row>
    <row r="135" spans="1:18" x14ac:dyDescent="0.2">
      <c r="A135" t="s">
        <v>15</v>
      </c>
      <c r="B135" s="30" t="s">
        <v>160</v>
      </c>
      <c r="C135" t="s">
        <v>59</v>
      </c>
      <c r="D135" s="1">
        <v>24.155000000000001</v>
      </c>
      <c r="E135" s="18">
        <v>9695921</v>
      </c>
      <c r="F135" s="3">
        <v>8833691</v>
      </c>
      <c r="G135" s="3">
        <v>91.107291406355301</v>
      </c>
      <c r="H135" s="3">
        <f t="shared" si="26"/>
        <v>88.336910000000003</v>
      </c>
      <c r="I135" s="18">
        <v>973984</v>
      </c>
      <c r="J135" s="15">
        <v>11.025787521886379</v>
      </c>
      <c r="K135" s="16">
        <v>79.412948300218915</v>
      </c>
      <c r="L135" s="3">
        <f t="shared" si="28"/>
        <v>0.89897810892659602</v>
      </c>
      <c r="M135" s="22">
        <v>24.411099745753877</v>
      </c>
      <c r="N135" s="26">
        <f t="shared" si="27"/>
        <v>0.27634088339465207</v>
      </c>
      <c r="O135" s="18">
        <v>1405398</v>
      </c>
      <c r="P135" s="3">
        <v>15.909521852190665</v>
      </c>
      <c r="Q135" s="3">
        <f t="shared" si="20"/>
        <v>598.45504311133732</v>
      </c>
      <c r="R135" s="3">
        <f t="shared" si="21"/>
        <v>414.35940921374305</v>
      </c>
    </row>
    <row r="136" spans="1:18" x14ac:dyDescent="0.2">
      <c r="A136" t="s">
        <v>15</v>
      </c>
      <c r="B136" s="30" t="s">
        <v>161</v>
      </c>
      <c r="C136" t="s">
        <v>60</v>
      </c>
      <c r="D136" s="1">
        <v>24.265000000000001</v>
      </c>
      <c r="E136" s="18">
        <v>1513727</v>
      </c>
      <c r="F136" s="3">
        <v>1378684</v>
      </c>
      <c r="G136" s="3">
        <v>91.078774442155037</v>
      </c>
      <c r="H136" s="3">
        <f t="shared" si="26"/>
        <v>13.78684</v>
      </c>
      <c r="I136" s="18">
        <v>46651</v>
      </c>
      <c r="J136" s="15">
        <v>3.3837340536337552</v>
      </c>
      <c r="K136" s="16">
        <v>16.573365622104955</v>
      </c>
      <c r="L136" s="3">
        <f t="shared" si="28"/>
        <v>1.202114887973238</v>
      </c>
      <c r="M136" s="22">
        <v>1.7737313646843991</v>
      </c>
      <c r="N136" s="26">
        <f t="shared" si="27"/>
        <v>0.12865394569635966</v>
      </c>
      <c r="O136" s="18">
        <v>50471</v>
      </c>
      <c r="P136" s="3">
        <v>3.6608098737636761</v>
      </c>
      <c r="Q136" s="3">
        <f t="shared" si="20"/>
        <v>1437.6210044173768</v>
      </c>
      <c r="R136" s="3">
        <f t="shared" si="21"/>
        <v>129.16318939708202</v>
      </c>
    </row>
    <row r="137" spans="1:18" x14ac:dyDescent="0.2">
      <c r="A137" t="s">
        <v>15</v>
      </c>
      <c r="B137" s="30" t="s">
        <v>162</v>
      </c>
      <c r="C137" t="s">
        <v>61</v>
      </c>
      <c r="D137" s="1">
        <v>23.31</v>
      </c>
      <c r="E137" s="18">
        <v>5044310</v>
      </c>
      <c r="F137" s="3">
        <v>4661415</v>
      </c>
      <c r="G137" s="3">
        <v>92.409368179195965</v>
      </c>
      <c r="H137" s="3">
        <f t="shared" si="26"/>
        <v>46.614150000000002</v>
      </c>
      <c r="I137" s="18">
        <v>1053704</v>
      </c>
      <c r="J137" s="15">
        <v>22.604809912869804</v>
      </c>
      <c r="K137" s="16">
        <v>81.235478521064337</v>
      </c>
      <c r="L137" s="3">
        <f t="shared" si="28"/>
        <v>1.7427214380411169</v>
      </c>
      <c r="M137" s="22">
        <v>40.069976167098012</v>
      </c>
      <c r="N137" s="26">
        <f t="shared" si="27"/>
        <v>0.85960971436995015</v>
      </c>
      <c r="O137" s="18">
        <v>1046263</v>
      </c>
      <c r="P137" s="3">
        <v>22.445180272513817</v>
      </c>
      <c r="Q137" s="3">
        <f t="shared" si="20"/>
        <v>1900.8768330016451</v>
      </c>
      <c r="R137" s="3">
        <f t="shared" si="21"/>
        <v>1018.6484634054333</v>
      </c>
    </row>
    <row r="138" spans="1:18" x14ac:dyDescent="0.2">
      <c r="A138" t="s">
        <v>15</v>
      </c>
      <c r="B138" s="29" t="s">
        <v>163</v>
      </c>
      <c r="C138" t="s">
        <v>62</v>
      </c>
      <c r="D138" s="1">
        <v>30.085000000000001</v>
      </c>
      <c r="E138" s="18">
        <v>1350393</v>
      </c>
      <c r="F138" s="3">
        <v>1230812</v>
      </c>
      <c r="G138" s="3">
        <v>91.144726016796596</v>
      </c>
      <c r="H138" s="3">
        <f t="shared" si="26"/>
        <v>12.308120000000001</v>
      </c>
      <c r="I138" s="18">
        <v>386854</v>
      </c>
      <c r="J138" s="15">
        <v>31.430795279864025</v>
      </c>
      <c r="K138" s="16">
        <v>43.307652936557517</v>
      </c>
      <c r="L138" s="3">
        <f t="shared" si="28"/>
        <v>3.5186245288929192</v>
      </c>
      <c r="M138" s="22">
        <v>13.264567136466027</v>
      </c>
      <c r="N138" s="26">
        <f t="shared" si="27"/>
        <v>1.0777086294629907</v>
      </c>
      <c r="O138" s="18">
        <v>393492</v>
      </c>
      <c r="P138" s="3">
        <v>31.970114038537162</v>
      </c>
      <c r="Q138" s="3">
        <f t="shared" si="20"/>
        <v>1972.6537434492498</v>
      </c>
      <c r="R138" s="3">
        <f t="shared" si="21"/>
        <v>1306.0697824195493</v>
      </c>
    </row>
    <row r="139" spans="1:18" x14ac:dyDescent="0.2">
      <c r="A139" t="s">
        <v>15</v>
      </c>
      <c r="B139" s="30" t="s">
        <v>164</v>
      </c>
      <c r="C139" t="s">
        <v>63</v>
      </c>
      <c r="D139" s="1">
        <v>24.38</v>
      </c>
      <c r="E139" s="18" t="s">
        <v>3</v>
      </c>
      <c r="F139" s="3" t="s">
        <v>3</v>
      </c>
      <c r="G139" s="3" t="s">
        <v>3</v>
      </c>
      <c r="H139" s="3" t="s">
        <v>3</v>
      </c>
      <c r="I139" s="18" t="s">
        <v>3</v>
      </c>
      <c r="J139" s="3" t="s">
        <v>3</v>
      </c>
      <c r="K139" s="3" t="s">
        <v>3</v>
      </c>
      <c r="L139" s="3" t="s">
        <v>3</v>
      </c>
      <c r="M139" s="2" t="s">
        <v>3</v>
      </c>
      <c r="N139" s="26" t="s">
        <v>3</v>
      </c>
      <c r="O139" s="18" t="s">
        <v>3</v>
      </c>
      <c r="P139" s="3" t="s">
        <v>3</v>
      </c>
      <c r="Q139" s="3" t="s">
        <v>3</v>
      </c>
      <c r="R139" s="3" t="s">
        <v>3</v>
      </c>
    </row>
    <row r="140" spans="1:18" x14ac:dyDescent="0.2">
      <c r="A140" t="s">
        <v>15</v>
      </c>
      <c r="B140" s="29" t="s">
        <v>165</v>
      </c>
      <c r="C140" t="s">
        <v>64</v>
      </c>
      <c r="D140" s="1">
        <v>25.07</v>
      </c>
      <c r="E140" s="18">
        <v>2225359</v>
      </c>
      <c r="F140" s="3">
        <v>2020937</v>
      </c>
      <c r="G140" s="3">
        <v>90.813976531427059</v>
      </c>
      <c r="H140" s="3">
        <f t="shared" ref="H140:H153" si="29">F140/100000</f>
        <v>20.20937</v>
      </c>
      <c r="I140" s="18">
        <v>319237</v>
      </c>
      <c r="J140" s="15">
        <v>15.796484501990909</v>
      </c>
      <c r="K140" s="16">
        <v>63.857630502431249</v>
      </c>
      <c r="L140" s="3">
        <f t="shared" si="28"/>
        <v>3.1598031260960262</v>
      </c>
      <c r="M140" s="22">
        <v>11.197551528606443</v>
      </c>
      <c r="N140" s="26">
        <f t="shared" ref="N140:N153" si="30">M140/H140</f>
        <v>0.55407721906256568</v>
      </c>
      <c r="O140" s="18">
        <v>383404</v>
      </c>
      <c r="P140" s="3">
        <v>18.97159584885625</v>
      </c>
      <c r="Q140" s="3">
        <f t="shared" si="20"/>
        <v>1331.648128324159</v>
      </c>
      <c r="R140" s="3">
        <f t="shared" si="21"/>
        <v>560.20061930629481</v>
      </c>
    </row>
    <row r="141" spans="1:18" x14ac:dyDescent="0.2">
      <c r="A141" t="s">
        <v>15</v>
      </c>
      <c r="B141" s="30" t="s">
        <v>166</v>
      </c>
      <c r="C141" t="s">
        <v>65</v>
      </c>
      <c r="D141" s="1">
        <v>24.45</v>
      </c>
      <c r="E141" s="18">
        <v>6487880</v>
      </c>
      <c r="F141" s="3">
        <v>6038428</v>
      </c>
      <c r="G141" s="3">
        <v>93.072436604869395</v>
      </c>
      <c r="H141" s="3">
        <f t="shared" si="29"/>
        <v>60.384279999999997</v>
      </c>
      <c r="I141" s="18">
        <v>266236</v>
      </c>
      <c r="J141" s="15">
        <v>4.4090283100171099</v>
      </c>
      <c r="K141" s="16">
        <v>44.102543414939909</v>
      </c>
      <c r="L141" s="3">
        <f t="shared" si="28"/>
        <v>0.73036464813259194</v>
      </c>
      <c r="M141" s="22">
        <v>10.612518516512843</v>
      </c>
      <c r="N141" s="26">
        <f t="shared" si="30"/>
        <v>0.17574969042460792</v>
      </c>
      <c r="O141" s="18">
        <v>306447</v>
      </c>
      <c r="P141" s="3">
        <v>5.0749466583024585</v>
      </c>
      <c r="Q141" s="3">
        <f t="shared" si="20"/>
        <v>718.60984654184199</v>
      </c>
      <c r="R141" s="3">
        <f t="shared" si="21"/>
        <v>214.10840553446229</v>
      </c>
    </row>
    <row r="142" spans="1:18" x14ac:dyDescent="0.2">
      <c r="A142" t="s">
        <v>15</v>
      </c>
      <c r="B142" s="29" t="s">
        <v>167</v>
      </c>
      <c r="C142" t="s">
        <v>66</v>
      </c>
      <c r="D142" s="1">
        <v>23.32</v>
      </c>
      <c r="E142" s="18">
        <v>6087313</v>
      </c>
      <c r="F142" s="3">
        <v>5680804</v>
      </c>
      <c r="G142" s="3">
        <v>93.322028947747555</v>
      </c>
      <c r="H142" s="3">
        <f t="shared" si="29"/>
        <v>56.808039999999998</v>
      </c>
      <c r="I142" s="18">
        <v>875448</v>
      </c>
      <c r="J142" s="15">
        <v>15.410635536800775</v>
      </c>
      <c r="K142" s="16">
        <v>83.230454986882094</v>
      </c>
      <c r="L142" s="3">
        <f t="shared" si="28"/>
        <v>1.4651175253869364</v>
      </c>
      <c r="M142" s="22">
        <v>33.01916684489364</v>
      </c>
      <c r="N142" s="26">
        <f t="shared" si="30"/>
        <v>0.58124108567895738</v>
      </c>
      <c r="O142" s="18">
        <v>881153</v>
      </c>
      <c r="P142" s="3">
        <v>15.511061462426797</v>
      </c>
      <c r="Q142" s="3">
        <f t="shared" si="20"/>
        <v>1010.1588371201481</v>
      </c>
      <c r="R142" s="3">
        <f t="shared" si="21"/>
        <v>366.4364390208799</v>
      </c>
    </row>
    <row r="143" spans="1:18" x14ac:dyDescent="0.2">
      <c r="A143" t="s">
        <v>15</v>
      </c>
      <c r="B143" s="30" t="s">
        <v>168</v>
      </c>
      <c r="C143" t="s">
        <v>67</v>
      </c>
      <c r="D143" s="1">
        <v>24.95</v>
      </c>
      <c r="E143" s="18">
        <v>3856351</v>
      </c>
      <c r="F143" s="3">
        <v>3572409</v>
      </c>
      <c r="G143" s="3">
        <v>92.637029150095515</v>
      </c>
      <c r="H143" s="3">
        <f t="shared" si="29"/>
        <v>35.724089999999997</v>
      </c>
      <c r="I143" s="18">
        <v>162964</v>
      </c>
      <c r="J143" s="15">
        <v>4.5617397112144777</v>
      </c>
      <c r="K143" s="16">
        <v>35.059677626045207</v>
      </c>
      <c r="L143" s="3">
        <f t="shared" si="28"/>
        <v>0.98140155917324168</v>
      </c>
      <c r="M143" s="22">
        <v>6.6791799359435267</v>
      </c>
      <c r="N143" s="26">
        <f t="shared" si="30"/>
        <v>0.18696571237905646</v>
      </c>
      <c r="O143" s="18">
        <v>177625</v>
      </c>
      <c r="P143" s="3">
        <v>4.9721350494862149</v>
      </c>
      <c r="Q143" s="3">
        <f t="shared" si="20"/>
        <v>879.69878462288682</v>
      </c>
      <c r="R143" s="3">
        <f t="shared" si="21"/>
        <v>493.02086667409191</v>
      </c>
    </row>
    <row r="144" spans="1:18" x14ac:dyDescent="0.2">
      <c r="A144" t="s">
        <v>15</v>
      </c>
      <c r="B144" s="29" t="s">
        <v>169</v>
      </c>
      <c r="C144" t="s">
        <v>68</v>
      </c>
      <c r="D144" s="1">
        <v>22.815000000000001</v>
      </c>
      <c r="E144" s="18">
        <v>25345554</v>
      </c>
      <c r="F144" s="3">
        <v>23163166</v>
      </c>
      <c r="G144" s="3">
        <v>91.389464203465437</v>
      </c>
      <c r="H144" s="3">
        <f t="shared" si="29"/>
        <v>231.63166000000001</v>
      </c>
      <c r="I144" s="18">
        <v>15957290</v>
      </c>
      <c r="J144" s="15">
        <v>68.890798434030998</v>
      </c>
      <c r="K144" s="16">
        <v>99.999079175858014</v>
      </c>
      <c r="L144" s="3">
        <f t="shared" si="28"/>
        <v>0.4317159371730877</v>
      </c>
      <c r="M144" s="22">
        <v>546.96821731625141</v>
      </c>
      <c r="N144" s="26">
        <f t="shared" si="30"/>
        <v>2.3613707094973604</v>
      </c>
      <c r="O144" s="18">
        <v>16344542</v>
      </c>
      <c r="P144" s="3">
        <v>70.562642429795659</v>
      </c>
      <c r="Q144" s="3">
        <f t="shared" si="20"/>
        <v>159.80869766808178</v>
      </c>
      <c r="R144" s="3">
        <f t="shared" si="21"/>
        <v>155.95386287760579</v>
      </c>
    </row>
    <row r="145" spans="1:18" x14ac:dyDescent="0.2">
      <c r="A145" t="s">
        <v>15</v>
      </c>
      <c r="B145" s="30" t="s">
        <v>170</v>
      </c>
      <c r="C145" t="s">
        <v>69</v>
      </c>
      <c r="D145" s="1">
        <v>26.6</v>
      </c>
      <c r="E145" s="18">
        <v>1198923</v>
      </c>
      <c r="F145" s="3">
        <v>1097661</v>
      </c>
      <c r="G145" s="3">
        <v>91.553919642879492</v>
      </c>
      <c r="H145" s="3">
        <f t="shared" si="29"/>
        <v>10.976610000000001</v>
      </c>
      <c r="I145" s="18">
        <v>122083</v>
      </c>
      <c r="J145" s="15">
        <v>11.122104183349869</v>
      </c>
      <c r="K145" s="16">
        <v>17.8582551281409</v>
      </c>
      <c r="L145" s="3">
        <f t="shared" si="28"/>
        <v>1.6269371990205446</v>
      </c>
      <c r="M145" s="22">
        <v>4.9762807759434251</v>
      </c>
      <c r="N145" s="26">
        <f t="shared" si="30"/>
        <v>0.45335315511286495</v>
      </c>
      <c r="O145" s="18">
        <v>132663</v>
      </c>
      <c r="P145" s="3">
        <v>12.085971898427657</v>
      </c>
      <c r="Q145" s="3">
        <f t="shared" si="20"/>
        <v>2853.8930730835618</v>
      </c>
      <c r="R145" s="3">
        <f t="shared" si="21"/>
        <v>727.12177222170055</v>
      </c>
    </row>
    <row r="146" spans="1:18" x14ac:dyDescent="0.2">
      <c r="A146" t="s">
        <v>15</v>
      </c>
      <c r="B146" s="30" t="s">
        <v>171</v>
      </c>
      <c r="C146" t="s">
        <v>70</v>
      </c>
      <c r="D146" s="1">
        <v>26.725000000000001</v>
      </c>
      <c r="E146" s="18">
        <v>6236229</v>
      </c>
      <c r="F146" s="3">
        <v>5489849</v>
      </c>
      <c r="G146" s="3">
        <v>88.03154919423261</v>
      </c>
      <c r="H146" s="3">
        <f t="shared" si="29"/>
        <v>54.898490000000002</v>
      </c>
      <c r="I146" s="18">
        <v>83766</v>
      </c>
      <c r="J146" s="15">
        <v>1.5258343171187403</v>
      </c>
      <c r="K146" s="16">
        <v>13.294025835475253</v>
      </c>
      <c r="L146" s="3">
        <f t="shared" si="28"/>
        <v>0.24215649347505283</v>
      </c>
      <c r="M146" s="22">
        <v>2.073299246031385</v>
      </c>
      <c r="N146" s="26">
        <f t="shared" si="30"/>
        <v>3.7766052327329679E-2</v>
      </c>
      <c r="O146" s="18">
        <v>158395</v>
      </c>
      <c r="P146" s="3">
        <v>2.8852341840367557</v>
      </c>
      <c r="Q146" s="3">
        <f t="shared" si="20"/>
        <v>91.954632857626123</v>
      </c>
      <c r="R146" s="3">
        <f t="shared" si="21"/>
        <v>6.0550403352947875</v>
      </c>
    </row>
    <row r="147" spans="1:18" x14ac:dyDescent="0.2">
      <c r="A147" t="s">
        <v>15</v>
      </c>
      <c r="B147" s="30" t="s">
        <v>172</v>
      </c>
      <c r="C147" t="s">
        <v>71</v>
      </c>
      <c r="D147" s="1">
        <v>27.155000000000001</v>
      </c>
      <c r="E147" s="18">
        <v>732423</v>
      </c>
      <c r="F147" s="3">
        <v>689189</v>
      </c>
      <c r="G147" s="3">
        <v>94.0971269334797</v>
      </c>
      <c r="H147" s="3">
        <f t="shared" si="29"/>
        <v>6.8918900000000001</v>
      </c>
      <c r="I147" s="18">
        <v>13274</v>
      </c>
      <c r="J147" s="15">
        <v>1.9260319012636591</v>
      </c>
      <c r="K147" s="16">
        <v>4.4747778045864282</v>
      </c>
      <c r="L147" s="3">
        <f t="shared" si="28"/>
        <v>0.64928166360554629</v>
      </c>
      <c r="M147" s="22">
        <v>0.46123291994541266</v>
      </c>
      <c r="N147" s="26">
        <f t="shared" si="30"/>
        <v>6.6924010677102019E-2</v>
      </c>
      <c r="O147" s="18">
        <v>16800</v>
      </c>
      <c r="P147" s="3">
        <v>2.4376477279817292</v>
      </c>
      <c r="Q147" s="3">
        <f t="shared" si="20"/>
        <v>2029.1338705013038</v>
      </c>
      <c r="R147" s="3">
        <f t="shared" si="21"/>
        <v>210.63583291902188</v>
      </c>
    </row>
    <row r="148" spans="1:18" x14ac:dyDescent="0.2">
      <c r="A148" t="s">
        <v>15</v>
      </c>
      <c r="B148" s="30" t="s">
        <v>173</v>
      </c>
      <c r="C148" t="s">
        <v>72</v>
      </c>
      <c r="D148" s="1">
        <v>24.03</v>
      </c>
      <c r="E148" s="18">
        <v>10885789</v>
      </c>
      <c r="F148" s="3">
        <v>9135761</v>
      </c>
      <c r="G148" s="3">
        <v>83.923737636288934</v>
      </c>
      <c r="H148" s="3">
        <f t="shared" si="29"/>
        <v>91.357609999999994</v>
      </c>
      <c r="I148" s="18">
        <v>3097736</v>
      </c>
      <c r="J148" s="15">
        <v>33.907804724751443</v>
      </c>
      <c r="K148" s="16">
        <v>86.00015149749575</v>
      </c>
      <c r="L148" s="3">
        <f t="shared" si="28"/>
        <v>0.94135728263355134</v>
      </c>
      <c r="M148" s="22">
        <v>84.674011810446601</v>
      </c>
      <c r="N148" s="26">
        <f t="shared" si="30"/>
        <v>0.9268413634118341</v>
      </c>
      <c r="O148" s="18">
        <v>3890621</v>
      </c>
      <c r="P148" s="3">
        <v>42.586720471343334</v>
      </c>
      <c r="Q148" s="3">
        <f t="shared" si="20"/>
        <v>117.56705817406022</v>
      </c>
      <c r="R148" s="3">
        <f t="shared" si="21"/>
        <v>42.183473749435954</v>
      </c>
    </row>
    <row r="149" spans="1:18" x14ac:dyDescent="0.2">
      <c r="A149" t="s">
        <v>15</v>
      </c>
      <c r="B149" s="30" t="s">
        <v>174</v>
      </c>
      <c r="C149" t="s">
        <v>73</v>
      </c>
      <c r="D149" s="1">
        <v>24.774999999999999</v>
      </c>
      <c r="E149" s="18">
        <v>2777222</v>
      </c>
      <c r="F149" s="3">
        <v>2601161</v>
      </c>
      <c r="G149" s="3">
        <v>93.660535599962842</v>
      </c>
      <c r="H149" s="3">
        <f t="shared" si="29"/>
        <v>26.011610000000001</v>
      </c>
      <c r="I149" s="18">
        <v>331050</v>
      </c>
      <c r="J149" s="15">
        <v>12.727009208580323</v>
      </c>
      <c r="K149" s="16">
        <v>47.511642670245315</v>
      </c>
      <c r="L149" s="3">
        <f t="shared" si="28"/>
        <v>1.8265552447636002</v>
      </c>
      <c r="M149" s="22">
        <v>12.786172685440006</v>
      </c>
      <c r="N149" s="26">
        <f t="shared" si="30"/>
        <v>0.49155637369005628</v>
      </c>
      <c r="O149" s="18">
        <v>358074</v>
      </c>
      <c r="P149" s="3">
        <v>13.765929905915089</v>
      </c>
      <c r="Q149" s="3">
        <f t="shared" si="20"/>
        <v>1635.8879412043939</v>
      </c>
      <c r="R149" s="3">
        <f t="shared" si="21"/>
        <v>846.35212730195417</v>
      </c>
    </row>
    <row r="150" spans="1:18" x14ac:dyDescent="0.2">
      <c r="A150" t="s">
        <v>15</v>
      </c>
      <c r="B150" s="30" t="s">
        <v>175</v>
      </c>
      <c r="C150" t="s">
        <v>74</v>
      </c>
      <c r="D150" s="1">
        <v>25.835000000000001</v>
      </c>
      <c r="E150" s="18">
        <v>3268157</v>
      </c>
      <c r="F150" s="3">
        <v>3068358</v>
      </c>
      <c r="G150" s="3">
        <v>93.886493213147347</v>
      </c>
      <c r="H150" s="3">
        <f t="shared" si="29"/>
        <v>30.683579999999999</v>
      </c>
      <c r="I150" s="18">
        <v>201793</v>
      </c>
      <c r="J150" s="15">
        <v>6.5765793952335425</v>
      </c>
      <c r="K150" s="16">
        <v>39.975683665336113</v>
      </c>
      <c r="L150" s="3">
        <f t="shared" si="28"/>
        <v>1.3028363595557009</v>
      </c>
      <c r="M150" s="22">
        <v>7.4960509250829537</v>
      </c>
      <c r="N150" s="26">
        <f t="shared" si="30"/>
        <v>0.24430170550773261</v>
      </c>
      <c r="O150" s="18">
        <v>249040</v>
      </c>
      <c r="P150" s="3">
        <v>8.1163931979254045</v>
      </c>
      <c r="Q150" s="3">
        <f t="shared" si="20"/>
        <v>1390.1607988069438</v>
      </c>
      <c r="R150" s="3">
        <f t="shared" si="21"/>
        <v>520.37518600506598</v>
      </c>
    </row>
    <row r="151" spans="1:18" x14ac:dyDescent="0.2">
      <c r="A151" t="s">
        <v>15</v>
      </c>
      <c r="B151" s="30" t="s">
        <v>176</v>
      </c>
      <c r="C151" t="s">
        <v>75</v>
      </c>
      <c r="D151" s="1">
        <v>24.215</v>
      </c>
      <c r="E151" s="18">
        <v>2178964</v>
      </c>
      <c r="F151" s="3">
        <v>1778071</v>
      </c>
      <c r="G151" s="3">
        <v>81.60166941720928</v>
      </c>
      <c r="H151" s="3">
        <f t="shared" si="29"/>
        <v>17.780709999999999</v>
      </c>
      <c r="I151" s="18">
        <v>26991</v>
      </c>
      <c r="J151" s="15">
        <v>1.5179933759675512</v>
      </c>
      <c r="K151" s="16">
        <v>6.318618527003661</v>
      </c>
      <c r="L151" s="3">
        <f t="shared" si="28"/>
        <v>0.35536367934709362</v>
      </c>
      <c r="M151" s="22">
        <v>0.92766367292852658</v>
      </c>
      <c r="N151" s="26">
        <f t="shared" si="30"/>
        <v>5.2172476404402673E-2</v>
      </c>
      <c r="O151" s="18">
        <v>54860</v>
      </c>
      <c r="P151" s="3">
        <v>3.0853661074276562</v>
      </c>
      <c r="Q151" s="3">
        <f t="shared" si="20"/>
        <v>86.458719564198176</v>
      </c>
      <c r="R151" s="3">
        <f t="shared" si="21"/>
        <v>8.8553920916381959</v>
      </c>
    </row>
    <row r="152" spans="1:18" x14ac:dyDescent="0.2">
      <c r="A152" t="s">
        <v>15</v>
      </c>
      <c r="B152" s="29" t="s">
        <v>177</v>
      </c>
      <c r="C152" t="s">
        <v>76</v>
      </c>
      <c r="D152" s="1">
        <v>28.555</v>
      </c>
      <c r="E152" s="18">
        <v>4399274</v>
      </c>
      <c r="F152" s="3">
        <v>3893287</v>
      </c>
      <c r="G152" s="3">
        <v>88.498397690164339</v>
      </c>
      <c r="H152" s="3">
        <f t="shared" si="29"/>
        <v>38.932870000000001</v>
      </c>
      <c r="I152" s="18">
        <v>416521</v>
      </c>
      <c r="J152" s="15">
        <v>10.698440674936114</v>
      </c>
      <c r="K152" s="16">
        <v>53.261663251761107</v>
      </c>
      <c r="L152" s="3">
        <f t="shared" si="28"/>
        <v>1.3680384531569623</v>
      </c>
      <c r="M152" s="22">
        <v>12.953624117173556</v>
      </c>
      <c r="N152" s="26">
        <f t="shared" si="30"/>
        <v>0.33271690777416502</v>
      </c>
      <c r="O152" s="18">
        <v>642259</v>
      </c>
      <c r="P152" s="3">
        <v>16.496574745196028</v>
      </c>
      <c r="Q152" s="3">
        <f t="shared" si="20"/>
        <v>968.58444425287428</v>
      </c>
      <c r="R152" s="3">
        <f t="shared" si="21"/>
        <v>236.89815556651706</v>
      </c>
    </row>
    <row r="153" spans="1:18" x14ac:dyDescent="0.2">
      <c r="A153" t="s">
        <v>15</v>
      </c>
      <c r="B153" s="30" t="s">
        <v>178</v>
      </c>
      <c r="C153" t="s">
        <v>77</v>
      </c>
      <c r="D153" s="1">
        <v>26.23</v>
      </c>
      <c r="E153" s="18">
        <v>3440914</v>
      </c>
      <c r="F153" s="3">
        <v>3258820</v>
      </c>
      <c r="G153" s="3">
        <v>94.707975845952561</v>
      </c>
      <c r="H153" s="3">
        <f t="shared" si="29"/>
        <v>32.588200000000001</v>
      </c>
      <c r="I153" s="18">
        <v>31996</v>
      </c>
      <c r="J153" s="15">
        <v>0.98182777815282829</v>
      </c>
      <c r="K153" s="16">
        <v>7.3945796125369334</v>
      </c>
      <c r="L153" s="3">
        <f t="shared" si="28"/>
        <v>0.22690972844578508</v>
      </c>
      <c r="M153" s="22">
        <v>1.2913716695078841</v>
      </c>
      <c r="N153" s="26">
        <f t="shared" si="30"/>
        <v>3.9626971404001572E-2</v>
      </c>
      <c r="O153" s="18">
        <v>41198</v>
      </c>
      <c r="P153" s="3">
        <v>1.2641999251262728</v>
      </c>
      <c r="Q153" s="3">
        <f t="shared" si="20"/>
        <v>938.03825924721218</v>
      </c>
      <c r="R153" s="3">
        <f t="shared" si="21"/>
        <v>149.113161538968</v>
      </c>
    </row>
    <row r="154" spans="1:18" x14ac:dyDescent="0.2">
      <c r="A154" t="s">
        <v>15</v>
      </c>
      <c r="B154" s="29" t="s">
        <v>179</v>
      </c>
      <c r="C154" t="s">
        <v>78</v>
      </c>
      <c r="D154" s="1">
        <v>28.96</v>
      </c>
      <c r="E154" s="18" t="s">
        <v>3</v>
      </c>
      <c r="F154" s="3" t="s">
        <v>3</v>
      </c>
      <c r="G154" s="3" t="s">
        <v>3</v>
      </c>
      <c r="H154" s="3" t="s">
        <v>3</v>
      </c>
      <c r="I154" s="18" t="s">
        <v>3</v>
      </c>
      <c r="J154" s="3" t="s">
        <v>3</v>
      </c>
      <c r="K154" s="3" t="s">
        <v>3</v>
      </c>
      <c r="L154" s="3" t="s">
        <v>3</v>
      </c>
      <c r="M154" s="2" t="s">
        <v>3</v>
      </c>
      <c r="N154" s="26" t="s">
        <v>3</v>
      </c>
      <c r="O154" s="18" t="s">
        <v>3</v>
      </c>
      <c r="P154" s="3" t="s">
        <v>3</v>
      </c>
      <c r="Q154" s="3" t="s">
        <v>3</v>
      </c>
      <c r="R154" s="3" t="s">
        <v>3</v>
      </c>
    </row>
    <row r="155" spans="1:18" x14ac:dyDescent="0.2">
      <c r="A155" t="s">
        <v>15</v>
      </c>
      <c r="B155" s="30" t="s">
        <v>180</v>
      </c>
      <c r="C155" t="s">
        <v>79</v>
      </c>
      <c r="D155" s="1">
        <v>25.32</v>
      </c>
      <c r="E155" s="18" t="s">
        <v>3</v>
      </c>
      <c r="F155" s="3" t="s">
        <v>3</v>
      </c>
      <c r="G155" s="3" t="s">
        <v>3</v>
      </c>
      <c r="H155" s="3" t="s">
        <v>3</v>
      </c>
      <c r="I155" s="18" t="s">
        <v>3</v>
      </c>
      <c r="J155" s="3" t="s">
        <v>3</v>
      </c>
      <c r="K155" s="3" t="s">
        <v>3</v>
      </c>
      <c r="L155" s="3" t="s">
        <v>3</v>
      </c>
      <c r="M155" s="2" t="s">
        <v>3</v>
      </c>
      <c r="N155" s="26" t="s">
        <v>3</v>
      </c>
      <c r="O155" s="18" t="s">
        <v>3</v>
      </c>
      <c r="P155" s="3" t="s">
        <v>3</v>
      </c>
      <c r="Q155" s="3" t="s">
        <v>3</v>
      </c>
      <c r="R155" s="3" t="s">
        <v>3</v>
      </c>
    </row>
    <row r="156" spans="1:18" x14ac:dyDescent="0.2">
      <c r="A156" t="s">
        <v>15</v>
      </c>
      <c r="B156" s="29" t="s">
        <v>181</v>
      </c>
      <c r="C156" t="s">
        <v>80</v>
      </c>
      <c r="D156" s="1">
        <v>27.715</v>
      </c>
      <c r="E156" s="18">
        <v>872101</v>
      </c>
      <c r="F156" s="3">
        <v>777747</v>
      </c>
      <c r="G156" s="3">
        <v>89.180840292580783</v>
      </c>
      <c r="H156" s="3">
        <f t="shared" ref="H156:H169" si="31">F156/100000</f>
        <v>7.7774700000000001</v>
      </c>
      <c r="I156" s="18">
        <v>232540</v>
      </c>
      <c r="J156" s="15">
        <v>29.899183153390496</v>
      </c>
      <c r="K156" s="16">
        <v>61.660324855795103</v>
      </c>
      <c r="L156" s="3">
        <f t="shared" si="28"/>
        <v>7.9280697779348683</v>
      </c>
      <c r="M156" s="22">
        <v>8.1357833028931523</v>
      </c>
      <c r="N156" s="26">
        <f t="shared" ref="N156:N169" si="32">M156/H156</f>
        <v>1.0460706763115966</v>
      </c>
      <c r="O156" s="18">
        <v>257929</v>
      </c>
      <c r="P156" s="3">
        <v>33.163612331516546</v>
      </c>
      <c r="Q156" s="3">
        <f t="shared" si="20"/>
        <v>1532.036867838304</v>
      </c>
      <c r="R156" s="3">
        <f t="shared" si="21"/>
        <v>811.94018921805832</v>
      </c>
    </row>
    <row r="157" spans="1:18" x14ac:dyDescent="0.2">
      <c r="A157" t="s">
        <v>15</v>
      </c>
      <c r="B157" s="30" t="s">
        <v>182</v>
      </c>
      <c r="C157" t="s">
        <v>81</v>
      </c>
      <c r="D157" s="1">
        <v>26.05</v>
      </c>
      <c r="E157" s="18">
        <v>1752865</v>
      </c>
      <c r="F157" s="3">
        <v>1595169</v>
      </c>
      <c r="G157" s="3">
        <v>91.003528509040905</v>
      </c>
      <c r="H157" s="3">
        <f t="shared" si="31"/>
        <v>15.951689999999999</v>
      </c>
      <c r="I157" s="18">
        <v>40759</v>
      </c>
      <c r="J157" s="15">
        <v>2.5551524634693878</v>
      </c>
      <c r="K157" s="16">
        <v>15.971870137925206</v>
      </c>
      <c r="L157" s="3">
        <f t="shared" si="28"/>
        <v>1.0012650783663177</v>
      </c>
      <c r="M157" s="22">
        <v>1.6392885186493746</v>
      </c>
      <c r="N157" s="26">
        <f t="shared" si="32"/>
        <v>0.10276582096626594</v>
      </c>
      <c r="O157" s="18">
        <v>52069</v>
      </c>
      <c r="P157" s="3">
        <v>3.2641682480038168</v>
      </c>
      <c r="Q157" s="3">
        <f t="shared" si="20"/>
        <v>1320.9253760283996</v>
      </c>
      <c r="R157" s="3">
        <f t="shared" si="21"/>
        <v>136.82124273880697</v>
      </c>
    </row>
    <row r="158" spans="1:18" x14ac:dyDescent="0.2">
      <c r="A158" t="s">
        <v>15</v>
      </c>
      <c r="B158" s="30" t="s">
        <v>183</v>
      </c>
      <c r="C158" t="s">
        <v>82</v>
      </c>
      <c r="D158" s="1">
        <v>24.31</v>
      </c>
      <c r="E158" s="18">
        <v>3457090</v>
      </c>
      <c r="F158" s="3">
        <v>3279689</v>
      </c>
      <c r="G158" s="3">
        <v>94.868487658695614</v>
      </c>
      <c r="H158" s="3">
        <f t="shared" si="31"/>
        <v>32.796889999999998</v>
      </c>
      <c r="I158" s="18">
        <v>692362</v>
      </c>
      <c r="J158" s="15">
        <v>21.110599206205222</v>
      </c>
      <c r="K158" s="16">
        <v>74.21758175575512</v>
      </c>
      <c r="L158" s="3">
        <f t="shared" si="28"/>
        <v>2.2629457169797234</v>
      </c>
      <c r="M158" s="22">
        <v>24.83270916438169</v>
      </c>
      <c r="N158" s="26">
        <f t="shared" si="32"/>
        <v>0.75716658391639247</v>
      </c>
      <c r="O158" s="18">
        <v>689668</v>
      </c>
      <c r="P158" s="3">
        <v>21.028457271405916</v>
      </c>
      <c r="Q158" s="3">
        <f t="shared" si="20"/>
        <v>1733.9656117408881</v>
      </c>
      <c r="R158" s="3">
        <f t="shared" si="21"/>
        <v>704.08915273970513</v>
      </c>
    </row>
    <row r="159" spans="1:18" x14ac:dyDescent="0.2">
      <c r="A159" t="s">
        <v>15</v>
      </c>
      <c r="B159" s="30" t="s">
        <v>184</v>
      </c>
      <c r="C159" t="s">
        <v>83</v>
      </c>
      <c r="D159" s="1">
        <v>23.6</v>
      </c>
      <c r="E159" s="18">
        <v>3441619</v>
      </c>
      <c r="F159" s="3">
        <v>3235137</v>
      </c>
      <c r="G159" s="3">
        <v>94.000439909240384</v>
      </c>
      <c r="H159" s="3">
        <f t="shared" si="31"/>
        <v>32.351370000000003</v>
      </c>
      <c r="I159" s="18">
        <v>351585</v>
      </c>
      <c r="J159" s="15">
        <v>10.867700502328031</v>
      </c>
      <c r="K159" s="16">
        <v>62.0121235268047</v>
      </c>
      <c r="L159" s="3">
        <f t="shared" si="28"/>
        <v>1.91683145186138</v>
      </c>
      <c r="M159" s="22">
        <v>14.282031114428515</v>
      </c>
      <c r="N159" s="26">
        <f t="shared" si="32"/>
        <v>0.44146603727843714</v>
      </c>
      <c r="O159" s="18">
        <v>355429</v>
      </c>
      <c r="P159" s="3">
        <v>10.986520818129186</v>
      </c>
      <c r="Q159" s="3">
        <f t="shared" si="20"/>
        <v>1230.2971570162956</v>
      </c>
      <c r="R159" s="3">
        <f t="shared" si="21"/>
        <v>455.31105270844569</v>
      </c>
    </row>
    <row r="160" spans="1:18" x14ac:dyDescent="0.2">
      <c r="A160" t="s">
        <v>15</v>
      </c>
      <c r="B160" s="29" t="s">
        <v>185</v>
      </c>
      <c r="C160" t="s">
        <v>84</v>
      </c>
      <c r="D160" s="1">
        <v>22.055</v>
      </c>
      <c r="E160" s="18">
        <v>1205243</v>
      </c>
      <c r="F160" s="3">
        <v>1134812</v>
      </c>
      <c r="G160" s="3">
        <v>94.156282177121128</v>
      </c>
      <c r="H160" s="3">
        <f t="shared" si="31"/>
        <v>11.34812</v>
      </c>
      <c r="I160" s="18">
        <v>383342</v>
      </c>
      <c r="J160" s="15">
        <v>33.780220864777597</v>
      </c>
      <c r="K160" s="16">
        <v>72.719247406043877</v>
      </c>
      <c r="L160" s="3">
        <f t="shared" si="28"/>
        <v>6.4080435707450993</v>
      </c>
      <c r="M160" s="22">
        <v>15.266727894163981</v>
      </c>
      <c r="N160" s="26">
        <f t="shared" si="32"/>
        <v>1.3453089933983762</v>
      </c>
      <c r="O160" s="18">
        <v>385319</v>
      </c>
      <c r="P160" s="3">
        <v>33.954434743375991</v>
      </c>
      <c r="Q160" s="3">
        <f t="shared" si="20"/>
        <v>1779.5315153645188</v>
      </c>
      <c r="R160" s="3">
        <f t="shared" si="21"/>
        <v>680.62793277168623</v>
      </c>
    </row>
    <row r="161" spans="1:18" x14ac:dyDescent="0.2">
      <c r="A161" t="s">
        <v>15</v>
      </c>
      <c r="B161" s="30" t="s">
        <v>186</v>
      </c>
      <c r="C161" t="s">
        <v>85</v>
      </c>
      <c r="D161" s="1">
        <v>25.274999999999999</v>
      </c>
      <c r="E161" s="18">
        <v>3711160</v>
      </c>
      <c r="F161" s="3">
        <v>3495535</v>
      </c>
      <c r="G161" s="3">
        <v>94.189822050248438</v>
      </c>
      <c r="H161" s="3">
        <f t="shared" si="31"/>
        <v>34.955350000000003</v>
      </c>
      <c r="I161" s="18">
        <v>20202</v>
      </c>
      <c r="J161" s="15">
        <v>0.57793728284797607</v>
      </c>
      <c r="K161" s="16">
        <v>4.139126442638192</v>
      </c>
      <c r="L161" s="3">
        <f t="shared" si="28"/>
        <v>0.11841181514813016</v>
      </c>
      <c r="M161" s="22">
        <v>0.73091030153373127</v>
      </c>
      <c r="N161" s="26">
        <f t="shared" si="32"/>
        <v>2.090982643668941E-2</v>
      </c>
      <c r="O161" s="18">
        <v>45386</v>
      </c>
      <c r="P161" s="3">
        <v>1.2983992436064866</v>
      </c>
      <c r="Q161" s="3">
        <f t="shared" si="20"/>
        <v>941.02142704907828</v>
      </c>
      <c r="R161" s="3">
        <f t="shared" si="21"/>
        <v>197.31669433148292</v>
      </c>
    </row>
    <row r="162" spans="1:18" x14ac:dyDescent="0.2">
      <c r="A162" t="s">
        <v>15</v>
      </c>
      <c r="B162" s="29" t="s">
        <v>187</v>
      </c>
      <c r="C162" t="s">
        <v>86</v>
      </c>
      <c r="D162" s="1">
        <v>25.1</v>
      </c>
      <c r="E162" s="18">
        <v>5891155</v>
      </c>
      <c r="F162" s="3">
        <v>4992599</v>
      </c>
      <c r="G162" s="3">
        <v>84.747371270998642</v>
      </c>
      <c r="H162" s="3">
        <f t="shared" si="31"/>
        <v>49.925989999999999</v>
      </c>
      <c r="I162" s="18">
        <v>1575803</v>
      </c>
      <c r="J162" s="15">
        <v>31.562779225810043</v>
      </c>
      <c r="K162" s="16">
        <v>84.693776094813316</v>
      </c>
      <c r="L162" s="3">
        <f t="shared" si="28"/>
        <v>1.6963865132131244</v>
      </c>
      <c r="M162" s="22">
        <v>51.154224121799601</v>
      </c>
      <c r="N162" s="26">
        <f t="shared" si="32"/>
        <v>1.0246010969797414</v>
      </c>
      <c r="O162" s="18">
        <v>1925817</v>
      </c>
      <c r="P162" s="3">
        <v>38.573436400560105</v>
      </c>
      <c r="Q162" s="3">
        <f t="shared" si="20"/>
        <v>365.24824304394667</v>
      </c>
      <c r="R162" s="3">
        <f t="shared" si="21"/>
        <v>175.67038414858399</v>
      </c>
    </row>
    <row r="163" spans="1:18" x14ac:dyDescent="0.2">
      <c r="A163" t="s">
        <v>15</v>
      </c>
      <c r="B163" s="30" t="s">
        <v>188</v>
      </c>
      <c r="C163" t="s">
        <v>87</v>
      </c>
      <c r="D163" s="1">
        <v>23.734999999999999</v>
      </c>
      <c r="E163" s="18">
        <v>1708273</v>
      </c>
      <c r="F163" s="3">
        <v>1559605</v>
      </c>
      <c r="G163" s="3">
        <v>91.297175568542031</v>
      </c>
      <c r="H163" s="3">
        <f t="shared" si="31"/>
        <v>15.59605</v>
      </c>
      <c r="I163" s="18">
        <v>386070</v>
      </c>
      <c r="J163" s="15">
        <v>24.754344850138335</v>
      </c>
      <c r="K163" s="16">
        <v>73.422921483408231</v>
      </c>
      <c r="L163" s="3">
        <f t="shared" si="28"/>
        <v>4.707789567448696</v>
      </c>
      <c r="M163" s="22">
        <v>18.946664659854687</v>
      </c>
      <c r="N163" s="26">
        <f t="shared" si="32"/>
        <v>1.2148373889449371</v>
      </c>
      <c r="O163" s="18">
        <v>380384</v>
      </c>
      <c r="P163" s="3">
        <v>24.389765357253921</v>
      </c>
      <c r="Q163" s="3">
        <f t="shared" si="20"/>
        <v>1394.4850294096598</v>
      </c>
      <c r="R163" s="3">
        <f t="shared" si="21"/>
        <v>232.0930719198816</v>
      </c>
    </row>
    <row r="164" spans="1:18" x14ac:dyDescent="0.2">
      <c r="A164" t="s">
        <v>15</v>
      </c>
      <c r="B164" s="29" t="s">
        <v>189</v>
      </c>
      <c r="C164" t="s">
        <v>88</v>
      </c>
      <c r="D164" s="1">
        <v>24.17</v>
      </c>
      <c r="E164" s="18">
        <v>1401388</v>
      </c>
      <c r="F164" s="3">
        <v>1313184</v>
      </c>
      <c r="G164" s="3">
        <v>93.705954382369484</v>
      </c>
      <c r="H164" s="3">
        <f t="shared" si="31"/>
        <v>13.13184</v>
      </c>
      <c r="I164" s="18">
        <v>596904</v>
      </c>
      <c r="J164" s="15">
        <v>45.454711601725272</v>
      </c>
      <c r="K164" s="16">
        <v>42.120184432305884</v>
      </c>
      <c r="L164" s="3">
        <f t="shared" si="28"/>
        <v>3.2074853510479784</v>
      </c>
      <c r="M164" s="22">
        <v>21.395603590907211</v>
      </c>
      <c r="N164" s="26">
        <f t="shared" si="32"/>
        <v>1.629292132017083</v>
      </c>
      <c r="O164" s="18">
        <v>21167</v>
      </c>
      <c r="P164" s="3">
        <v>1.6118837878012524</v>
      </c>
      <c r="Q164" s="3">
        <f t="shared" si="20"/>
        <v>2477.1471220238645</v>
      </c>
      <c r="R164" s="3">
        <f t="shared" si="21"/>
        <v>60.187299939191412</v>
      </c>
    </row>
    <row r="165" spans="1:18" x14ac:dyDescent="0.2">
      <c r="A165" t="s">
        <v>15</v>
      </c>
      <c r="B165" s="30" t="s">
        <v>190</v>
      </c>
      <c r="C165" t="s">
        <v>89</v>
      </c>
      <c r="D165" s="1">
        <v>25.155000000000001</v>
      </c>
      <c r="E165" s="18">
        <v>3479377</v>
      </c>
      <c r="F165" s="3">
        <v>3239034</v>
      </c>
      <c r="G165" s="3">
        <v>93.092355326830059</v>
      </c>
      <c r="H165" s="3">
        <f t="shared" si="31"/>
        <v>32.390340000000002</v>
      </c>
      <c r="I165" s="18">
        <v>338579</v>
      </c>
      <c r="J165" s="15">
        <v>10.453085703947535</v>
      </c>
      <c r="K165" s="16">
        <v>57.998700541740575</v>
      </c>
      <c r="L165" s="3">
        <f t="shared" si="28"/>
        <v>1.7906172192616865</v>
      </c>
      <c r="M165" s="22">
        <v>11.721027666051723</v>
      </c>
      <c r="N165" s="26">
        <f t="shared" si="32"/>
        <v>0.36186800342483971</v>
      </c>
      <c r="O165" s="18">
        <v>385687</v>
      </c>
      <c r="P165" s="3">
        <v>11.907469943199114</v>
      </c>
      <c r="Q165" s="3">
        <f t="shared" si="20"/>
        <v>1273.1379047013938</v>
      </c>
      <c r="R165" s="3">
        <f t="shared" si="21"/>
        <v>404.77998099263863</v>
      </c>
    </row>
    <row r="166" spans="1:18" x14ac:dyDescent="0.2">
      <c r="A166" t="s">
        <v>15</v>
      </c>
      <c r="B166" s="30" t="s">
        <v>191</v>
      </c>
      <c r="C166" t="s">
        <v>90</v>
      </c>
      <c r="D166" s="1">
        <v>28.58</v>
      </c>
      <c r="E166" s="18">
        <v>6002716</v>
      </c>
      <c r="F166" s="3">
        <v>5220741</v>
      </c>
      <c r="G166" s="3">
        <v>86.972980230948792</v>
      </c>
      <c r="H166" s="3">
        <f t="shared" si="31"/>
        <v>52.207410000000003</v>
      </c>
      <c r="I166" s="18">
        <v>424875</v>
      </c>
      <c r="J166" s="15">
        <v>8.1382125640785485</v>
      </c>
      <c r="K166" s="16">
        <v>26.352583783212562</v>
      </c>
      <c r="L166" s="3">
        <f t="shared" si="28"/>
        <v>0.50476711607054559</v>
      </c>
      <c r="M166" s="22">
        <v>5.2517262438059502</v>
      </c>
      <c r="N166" s="26">
        <f t="shared" si="32"/>
        <v>0.10059350279598145</v>
      </c>
      <c r="O166" s="18">
        <v>1008194</v>
      </c>
      <c r="P166" s="3">
        <v>19.311319983121169</v>
      </c>
      <c r="Q166" s="3">
        <f t="shared" si="20"/>
        <v>689.51575000417165</v>
      </c>
      <c r="R166" s="3">
        <f t="shared" si="21"/>
        <v>441.72649407773622</v>
      </c>
    </row>
    <row r="167" spans="1:18" x14ac:dyDescent="0.2">
      <c r="A167" t="s">
        <v>15</v>
      </c>
      <c r="B167" s="30" t="s">
        <v>192</v>
      </c>
      <c r="C167" t="s">
        <v>91</v>
      </c>
      <c r="D167" s="1">
        <v>23.79</v>
      </c>
      <c r="E167" s="18">
        <v>17030549</v>
      </c>
      <c r="F167" s="3">
        <v>15367331</v>
      </c>
      <c r="G167" s="3">
        <v>90.233914361774254</v>
      </c>
      <c r="H167" s="3">
        <f t="shared" si="31"/>
        <v>153.67330999999999</v>
      </c>
      <c r="I167" s="18">
        <v>5077945</v>
      </c>
      <c r="J167" s="15">
        <v>33.043766676204214</v>
      </c>
      <c r="K167" s="16">
        <v>99.647247618271919</v>
      </c>
      <c r="L167" s="3">
        <f t="shared" si="28"/>
        <v>0.64843561720816667</v>
      </c>
      <c r="M167" s="22">
        <v>196.19150313907855</v>
      </c>
      <c r="N167" s="26">
        <f t="shared" si="32"/>
        <v>1.2766791002229245</v>
      </c>
      <c r="O167" s="18">
        <v>5630619</v>
      </c>
      <c r="P167" s="3">
        <v>36.640188201841944</v>
      </c>
      <c r="Q167" s="3">
        <f t="shared" ref="Q167:Q201" si="33">J167/J67</f>
        <v>500.40179266571187</v>
      </c>
      <c r="R167" s="3">
        <f t="shared" ref="R167:R201" si="34">P167/P67</f>
        <v>263.72594696796693</v>
      </c>
    </row>
    <row r="168" spans="1:18" x14ac:dyDescent="0.2">
      <c r="A168" t="s">
        <v>15</v>
      </c>
      <c r="B168" s="30" t="s">
        <v>193</v>
      </c>
      <c r="C168" t="s">
        <v>92</v>
      </c>
      <c r="D168" s="1">
        <v>23.815000000000001</v>
      </c>
      <c r="E168" s="18">
        <v>5165437</v>
      </c>
      <c r="F168" s="3">
        <v>4888109</v>
      </c>
      <c r="G168" s="3">
        <v>94.631083488192772</v>
      </c>
      <c r="H168" s="3">
        <f t="shared" si="31"/>
        <v>48.88109</v>
      </c>
      <c r="I168" s="18">
        <v>404283</v>
      </c>
      <c r="J168" s="15">
        <v>8.2707443716987488</v>
      </c>
      <c r="K168" s="16">
        <v>59.370860059614593</v>
      </c>
      <c r="L168" s="3">
        <f t="shared" si="28"/>
        <v>1.2145977117043543</v>
      </c>
      <c r="M168" s="22">
        <v>16.505221127696057</v>
      </c>
      <c r="N168" s="26">
        <f t="shared" si="32"/>
        <v>0.33766066034321363</v>
      </c>
      <c r="O168" s="18">
        <v>423353</v>
      </c>
      <c r="P168" s="3">
        <v>8.6608747881849606</v>
      </c>
      <c r="Q168" s="3">
        <f t="shared" si="33"/>
        <v>871.47927461990685</v>
      </c>
      <c r="R168" s="3">
        <f t="shared" si="34"/>
        <v>324.04277247026675</v>
      </c>
    </row>
    <row r="169" spans="1:18" x14ac:dyDescent="0.2">
      <c r="A169" t="s">
        <v>15</v>
      </c>
      <c r="B169" s="30" t="s">
        <v>194</v>
      </c>
      <c r="C169" t="s">
        <v>93</v>
      </c>
      <c r="D169" s="1">
        <v>24.75</v>
      </c>
      <c r="E169" s="18">
        <v>16153819</v>
      </c>
      <c r="F169" s="3">
        <v>12220152</v>
      </c>
      <c r="G169" s="3">
        <v>75.648687161840797</v>
      </c>
      <c r="H169" s="3">
        <f t="shared" si="31"/>
        <v>122.20152</v>
      </c>
      <c r="I169" s="18">
        <v>1506742</v>
      </c>
      <c r="J169" s="15">
        <v>12.329977564927178</v>
      </c>
      <c r="K169" s="16">
        <v>76.705264910691568</v>
      </c>
      <c r="L169" s="3">
        <f t="shared" si="28"/>
        <v>0.62769485118263313</v>
      </c>
      <c r="M169" s="22">
        <v>29.814613325662723</v>
      </c>
      <c r="N169" s="26">
        <f t="shared" si="32"/>
        <v>0.24397907101043198</v>
      </c>
      <c r="O169" s="18">
        <v>2738625</v>
      </c>
      <c r="P169" s="3">
        <v>22.410727788001328</v>
      </c>
      <c r="Q169" s="3">
        <f t="shared" si="33"/>
        <v>134.42616220392841</v>
      </c>
      <c r="R169" s="3">
        <f t="shared" si="34"/>
        <v>86.797333163252418</v>
      </c>
    </row>
    <row r="170" spans="1:18" x14ac:dyDescent="0.2">
      <c r="A170" t="s">
        <v>15</v>
      </c>
      <c r="B170" s="29" t="s">
        <v>195</v>
      </c>
      <c r="C170" t="s">
        <v>94</v>
      </c>
      <c r="D170" s="1">
        <v>23.535</v>
      </c>
      <c r="E170" s="18" t="s">
        <v>3</v>
      </c>
      <c r="F170" s="3" t="s">
        <v>3</v>
      </c>
      <c r="G170" s="3" t="s">
        <v>3</v>
      </c>
      <c r="H170" s="3" t="s">
        <v>3</v>
      </c>
      <c r="I170" s="18" t="s">
        <v>3</v>
      </c>
      <c r="J170" s="3" t="s">
        <v>3</v>
      </c>
      <c r="K170" s="3" t="s">
        <v>3</v>
      </c>
      <c r="L170" s="3" t="s">
        <v>3</v>
      </c>
      <c r="M170" s="2" t="s">
        <v>3</v>
      </c>
      <c r="N170" s="26" t="s">
        <v>3</v>
      </c>
      <c r="O170" s="18" t="s">
        <v>3</v>
      </c>
      <c r="P170" s="3" t="s">
        <v>3</v>
      </c>
      <c r="Q170" s="3" t="s">
        <v>3</v>
      </c>
      <c r="R170" s="3" t="s">
        <v>3</v>
      </c>
    </row>
    <row r="171" spans="1:18" x14ac:dyDescent="0.2">
      <c r="A171" t="s">
        <v>15</v>
      </c>
      <c r="B171" s="30" t="s">
        <v>196</v>
      </c>
      <c r="C171" t="s">
        <v>95</v>
      </c>
      <c r="D171" s="1">
        <v>26.824999999999999</v>
      </c>
      <c r="E171" s="18">
        <v>9597919</v>
      </c>
      <c r="F171" s="3">
        <v>9014938</v>
      </c>
      <c r="G171" s="3">
        <v>93.925964576279512</v>
      </c>
      <c r="H171" s="3">
        <f t="shared" ref="H171:H178" si="35">F171/100000</f>
        <v>90.149379999999994</v>
      </c>
      <c r="I171" s="18">
        <v>4219520</v>
      </c>
      <c r="J171" s="15">
        <v>46.805868215621672</v>
      </c>
      <c r="K171" s="16">
        <v>99.828956915624985</v>
      </c>
      <c r="L171" s="3">
        <f t="shared" si="28"/>
        <v>1.1073726398964141</v>
      </c>
      <c r="M171" s="22">
        <v>158.43327790483568</v>
      </c>
      <c r="N171" s="26">
        <f t="shared" ref="N171:N178" si="36">M171/H171</f>
        <v>1.7574527734393257</v>
      </c>
      <c r="O171" s="18">
        <v>4301337</v>
      </c>
      <c r="P171" s="3">
        <v>47.713439626539859</v>
      </c>
      <c r="Q171" s="3">
        <f t="shared" si="33"/>
        <v>415.64712798356419</v>
      </c>
      <c r="R171" s="3">
        <f t="shared" si="34"/>
        <v>348.57045619069265</v>
      </c>
    </row>
    <row r="172" spans="1:18" x14ac:dyDescent="0.2">
      <c r="A172" t="s">
        <v>15</v>
      </c>
      <c r="B172" s="29" t="s">
        <v>197</v>
      </c>
      <c r="C172" t="s">
        <v>96</v>
      </c>
      <c r="D172" s="1">
        <v>26.645</v>
      </c>
      <c r="E172" s="18">
        <v>2366544</v>
      </c>
      <c r="F172" s="3">
        <v>2147351</v>
      </c>
      <c r="G172" s="3">
        <v>90.737843876978403</v>
      </c>
      <c r="H172" s="3">
        <f t="shared" si="35"/>
        <v>21.473510000000001</v>
      </c>
      <c r="I172" s="18">
        <v>149894</v>
      </c>
      <c r="J172" s="15">
        <v>6.9804144734605567</v>
      </c>
      <c r="K172" s="16">
        <v>34.278369303757195</v>
      </c>
      <c r="L172" s="3">
        <f t="shared" si="28"/>
        <v>1.5963095601863502</v>
      </c>
      <c r="M172" s="22">
        <v>6.0869412556949962</v>
      </c>
      <c r="N172" s="26">
        <f t="shared" si="36"/>
        <v>0.28346279931389867</v>
      </c>
      <c r="O172" s="18">
        <v>172849</v>
      </c>
      <c r="P172" s="3">
        <v>8.0494059890534899</v>
      </c>
      <c r="Q172" s="3">
        <f t="shared" si="33"/>
        <v>1398.8533821756773</v>
      </c>
      <c r="R172" s="3">
        <f t="shared" si="34"/>
        <v>299.54467115365958</v>
      </c>
    </row>
    <row r="173" spans="1:18" x14ac:dyDescent="0.2">
      <c r="A173" t="s">
        <v>15</v>
      </c>
      <c r="B173" s="30" t="s">
        <v>198</v>
      </c>
      <c r="C173" t="s">
        <v>97</v>
      </c>
      <c r="D173" s="1">
        <v>25.13</v>
      </c>
      <c r="E173" s="18">
        <v>23062748</v>
      </c>
      <c r="F173" s="3">
        <v>19717836</v>
      </c>
      <c r="G173" s="3">
        <v>85.496472493217198</v>
      </c>
      <c r="H173" s="3">
        <f t="shared" si="35"/>
        <v>197.17836</v>
      </c>
      <c r="I173" s="18">
        <v>2749602</v>
      </c>
      <c r="J173" s="15">
        <v>13.944745255006685</v>
      </c>
      <c r="K173" s="16">
        <v>74.485168866541116</v>
      </c>
      <c r="L173" s="3">
        <f t="shared" si="28"/>
        <v>0.37775529153676457</v>
      </c>
      <c r="M173" s="22">
        <v>36.548682711735019</v>
      </c>
      <c r="N173" s="26">
        <f t="shared" si="36"/>
        <v>0.1853584881816393</v>
      </c>
      <c r="O173" s="18">
        <v>5459003</v>
      </c>
      <c r="P173" s="3">
        <v>27.685609110452081</v>
      </c>
      <c r="Q173" s="3">
        <f t="shared" si="33"/>
        <v>187.43143881546249</v>
      </c>
      <c r="R173" s="3">
        <f t="shared" si="34"/>
        <v>209.98806173239629</v>
      </c>
    </row>
    <row r="174" spans="1:18" x14ac:dyDescent="0.2">
      <c r="A174" t="s">
        <v>15</v>
      </c>
      <c r="B174" s="29" t="s">
        <v>199</v>
      </c>
      <c r="C174" t="s">
        <v>98</v>
      </c>
      <c r="D174" s="1">
        <v>24.425000000000001</v>
      </c>
      <c r="E174" s="18">
        <v>577392</v>
      </c>
      <c r="F174" s="3">
        <v>539862</v>
      </c>
      <c r="G174" s="3">
        <v>93.50008313242995</v>
      </c>
      <c r="H174" s="3">
        <f t="shared" si="35"/>
        <v>5.3986200000000002</v>
      </c>
      <c r="I174" s="18">
        <v>70953</v>
      </c>
      <c r="J174" s="15">
        <v>13.142803160807762</v>
      </c>
      <c r="K174" s="16">
        <v>23.14886119814787</v>
      </c>
      <c r="L174" s="3">
        <f t="shared" si="28"/>
        <v>4.2879219500812926</v>
      </c>
      <c r="M174" s="22">
        <v>2.6328694974043172</v>
      </c>
      <c r="N174" s="26">
        <f t="shared" si="36"/>
        <v>0.48769305811565122</v>
      </c>
      <c r="O174" s="18">
        <v>86020</v>
      </c>
      <c r="P174" s="3">
        <v>15.933701575587836</v>
      </c>
      <c r="Q174" s="3">
        <f t="shared" si="33"/>
        <v>2962.6239376709941</v>
      </c>
      <c r="R174" s="3">
        <f t="shared" si="34"/>
        <v>903.93521444261876</v>
      </c>
    </row>
    <row r="175" spans="1:18" x14ac:dyDescent="0.2">
      <c r="A175" t="s">
        <v>15</v>
      </c>
      <c r="B175" s="30" t="s">
        <v>200</v>
      </c>
      <c r="C175" t="s">
        <v>99</v>
      </c>
      <c r="D175" s="1">
        <v>23.38</v>
      </c>
      <c r="E175" s="18">
        <v>14662455</v>
      </c>
      <c r="F175" s="3">
        <v>13121941</v>
      </c>
      <c r="G175" s="3">
        <v>89.493478411357444</v>
      </c>
      <c r="H175" s="3">
        <f t="shared" si="35"/>
        <v>131.21941000000001</v>
      </c>
      <c r="I175" s="18">
        <v>3862326</v>
      </c>
      <c r="J175" s="15">
        <v>29.434105823216246</v>
      </c>
      <c r="K175" s="16">
        <v>98.316141510061712</v>
      </c>
      <c r="L175" s="3">
        <f t="shared" si="28"/>
        <v>0.74924998908364016</v>
      </c>
      <c r="M175" s="22">
        <v>141.73499240265272</v>
      </c>
      <c r="N175" s="26">
        <f t="shared" si="36"/>
        <v>1.0801374004246225</v>
      </c>
      <c r="O175" s="18">
        <v>4484937</v>
      </c>
      <c r="P175" s="3">
        <v>34.178914537110025</v>
      </c>
      <c r="Q175" s="3">
        <f t="shared" si="33"/>
        <v>272.55058441543366</v>
      </c>
      <c r="R175" s="3">
        <f t="shared" si="34"/>
        <v>132.12523345923734</v>
      </c>
    </row>
    <row r="176" spans="1:18" x14ac:dyDescent="0.2">
      <c r="A176" t="s">
        <v>15</v>
      </c>
      <c r="B176" s="29" t="s">
        <v>201</v>
      </c>
      <c r="C176" t="s">
        <v>100</v>
      </c>
      <c r="D176" s="1">
        <v>27.765000000000001</v>
      </c>
      <c r="E176" s="18">
        <v>2953789</v>
      </c>
      <c r="F176" s="3">
        <v>2780560</v>
      </c>
      <c r="G176" s="3">
        <v>94.135363087884755</v>
      </c>
      <c r="H176" s="3">
        <f t="shared" si="35"/>
        <v>27.805599999999998</v>
      </c>
      <c r="I176" s="18">
        <v>233431</v>
      </c>
      <c r="J176" s="15">
        <v>8.3951074603676954</v>
      </c>
      <c r="K176" s="16">
        <v>38.787612240515315</v>
      </c>
      <c r="L176" s="3">
        <f t="shared" si="28"/>
        <v>1.3949568518757127</v>
      </c>
      <c r="M176" s="22">
        <v>8.2273752686148161</v>
      </c>
      <c r="N176" s="26">
        <f t="shared" si="36"/>
        <v>0.29588914710039765</v>
      </c>
      <c r="O176" s="18">
        <v>249595</v>
      </c>
      <c r="P176" s="3">
        <v>8.9764292085047614</v>
      </c>
      <c r="Q176" s="3">
        <f t="shared" si="33"/>
        <v>1370.8095407438382</v>
      </c>
      <c r="R176" s="3">
        <f t="shared" si="34"/>
        <v>868.82736457137378</v>
      </c>
    </row>
    <row r="177" spans="1:18" x14ac:dyDescent="0.2">
      <c r="A177" t="s">
        <v>15</v>
      </c>
      <c r="B177" s="30" t="s">
        <v>202</v>
      </c>
      <c r="C177" t="s">
        <v>101</v>
      </c>
      <c r="D177" s="1">
        <v>22.655000000000001</v>
      </c>
      <c r="E177" s="18">
        <v>3760361</v>
      </c>
      <c r="F177" s="3">
        <v>3422262</v>
      </c>
      <c r="G177" s="3">
        <v>91.008868563417181</v>
      </c>
      <c r="H177" s="3">
        <f t="shared" si="35"/>
        <v>34.222619999999999</v>
      </c>
      <c r="I177" s="18">
        <v>282550</v>
      </c>
      <c r="J177" s="15">
        <v>8.2562352034999087</v>
      </c>
      <c r="K177" s="16">
        <v>57.043773019918412</v>
      </c>
      <c r="L177" s="3">
        <f t="shared" si="28"/>
        <v>1.6668441229782645</v>
      </c>
      <c r="M177" s="22">
        <v>11.742808007179798</v>
      </c>
      <c r="N177" s="26">
        <f t="shared" si="36"/>
        <v>0.34313001188044046</v>
      </c>
      <c r="O177" s="18">
        <v>310241</v>
      </c>
      <c r="P177" s="3">
        <v>9.0653783959264356</v>
      </c>
      <c r="Q177" s="3">
        <f t="shared" si="33"/>
        <v>845.08426571514383</v>
      </c>
      <c r="R177" s="3">
        <f t="shared" si="34"/>
        <v>98.366175665528118</v>
      </c>
    </row>
    <row r="178" spans="1:18" x14ac:dyDescent="0.2">
      <c r="A178" t="s">
        <v>15</v>
      </c>
      <c r="B178" s="29" t="s">
        <v>203</v>
      </c>
      <c r="C178" t="s">
        <v>102</v>
      </c>
      <c r="D178" s="1">
        <v>22.055</v>
      </c>
      <c r="E178" s="18">
        <v>4491240</v>
      </c>
      <c r="F178" s="3">
        <v>4020584</v>
      </c>
      <c r="G178" s="3">
        <v>89.520577835965128</v>
      </c>
      <c r="H178" s="3">
        <f t="shared" si="35"/>
        <v>40.205840000000002</v>
      </c>
      <c r="I178" s="18">
        <v>146944</v>
      </c>
      <c r="J178" s="15">
        <v>3.6547924381134682</v>
      </c>
      <c r="K178" s="16">
        <v>20.179850109561627</v>
      </c>
      <c r="L178" s="3">
        <f t="shared" si="28"/>
        <v>0.50191340634996373</v>
      </c>
      <c r="M178" s="22">
        <v>3.965552188091924</v>
      </c>
      <c r="N178" s="26">
        <f t="shared" si="36"/>
        <v>9.8631248298553742E-2</v>
      </c>
      <c r="O178" s="18">
        <v>225655</v>
      </c>
      <c r="P178" s="3">
        <v>5.612493110453606</v>
      </c>
      <c r="Q178" s="3">
        <f t="shared" si="33"/>
        <v>679.74513752231019</v>
      </c>
      <c r="R178" s="3">
        <f t="shared" si="34"/>
        <v>246.06472142696225</v>
      </c>
    </row>
    <row r="179" spans="1:18" x14ac:dyDescent="0.2">
      <c r="A179" t="s">
        <v>15</v>
      </c>
      <c r="B179" s="30" t="s">
        <v>204</v>
      </c>
      <c r="C179" t="s">
        <v>103</v>
      </c>
      <c r="D179" s="1">
        <v>25.114999999999998</v>
      </c>
      <c r="E179" s="18" t="s">
        <v>3</v>
      </c>
      <c r="F179" s="3" t="s">
        <v>3</v>
      </c>
      <c r="G179" s="3" t="s">
        <v>3</v>
      </c>
      <c r="H179" s="3" t="s">
        <v>3</v>
      </c>
      <c r="I179" s="18" t="s">
        <v>3</v>
      </c>
      <c r="J179" s="3" t="s">
        <v>3</v>
      </c>
      <c r="K179" s="3" t="s">
        <v>3</v>
      </c>
      <c r="L179" s="3" t="s">
        <v>3</v>
      </c>
      <c r="M179" s="2" t="s">
        <v>3</v>
      </c>
      <c r="N179" s="26" t="s">
        <v>3</v>
      </c>
      <c r="O179" s="18" t="s">
        <v>3</v>
      </c>
      <c r="P179" s="3" t="s">
        <v>3</v>
      </c>
      <c r="Q179" s="3" t="s">
        <v>3</v>
      </c>
      <c r="R179" s="3" t="s">
        <v>3</v>
      </c>
    </row>
    <row r="180" spans="1:18" x14ac:dyDescent="0.2">
      <c r="A180" t="s">
        <v>15</v>
      </c>
      <c r="B180" s="29" t="s">
        <v>205</v>
      </c>
      <c r="C180" t="s">
        <v>104</v>
      </c>
      <c r="D180" s="1">
        <v>23.68</v>
      </c>
      <c r="E180" s="18">
        <v>1068227</v>
      </c>
      <c r="F180" s="3">
        <v>979672</v>
      </c>
      <c r="G180" s="3">
        <v>91.710095326180678</v>
      </c>
      <c r="H180" s="3">
        <f t="shared" ref="H180:H196" si="37">F180/100000</f>
        <v>9.7967200000000005</v>
      </c>
      <c r="I180" s="18">
        <v>19654</v>
      </c>
      <c r="J180" s="15">
        <v>2.0061816608007579</v>
      </c>
      <c r="K180" s="16">
        <v>6.2059491159156455</v>
      </c>
      <c r="L180" s="3">
        <f t="shared" si="28"/>
        <v>0.63347213311349571</v>
      </c>
      <c r="M180" s="22">
        <v>0.75307486749724273</v>
      </c>
      <c r="N180" s="26">
        <f t="shared" ref="N180:N196" si="38">M180/H180</f>
        <v>7.6870102186981218E-2</v>
      </c>
      <c r="O180" s="18">
        <v>35398</v>
      </c>
      <c r="P180" s="3">
        <v>3.6132501490294713</v>
      </c>
      <c r="Q180" s="3">
        <f t="shared" si="33"/>
        <v>1208.8879330954537</v>
      </c>
      <c r="R180" s="3">
        <f t="shared" si="34"/>
        <v>67.859449498151761</v>
      </c>
    </row>
    <row r="181" spans="1:18" x14ac:dyDescent="0.2">
      <c r="A181" t="s">
        <v>15</v>
      </c>
      <c r="B181" s="30" t="s">
        <v>206</v>
      </c>
      <c r="C181" t="s">
        <v>105</v>
      </c>
      <c r="D181" s="1">
        <v>20.13</v>
      </c>
      <c r="E181" s="18">
        <v>5642258</v>
      </c>
      <c r="F181" s="3">
        <v>5290419</v>
      </c>
      <c r="G181" s="3">
        <v>93.76421638287367</v>
      </c>
      <c r="H181" s="3">
        <f t="shared" si="37"/>
        <v>52.90419</v>
      </c>
      <c r="I181" s="18">
        <v>1458799</v>
      </c>
      <c r="J181" s="15">
        <v>27.574356586879034</v>
      </c>
      <c r="K181" s="16">
        <v>88.184817736563843</v>
      </c>
      <c r="L181" s="3">
        <f t="shared" si="28"/>
        <v>1.6668777602787954</v>
      </c>
      <c r="M181" s="22">
        <v>57.600738764054491</v>
      </c>
      <c r="N181" s="26">
        <f t="shared" si="38"/>
        <v>1.0887746086662415</v>
      </c>
      <c r="O181" s="18">
        <v>1469507</v>
      </c>
      <c r="P181" s="3">
        <v>27.776760215022666</v>
      </c>
      <c r="Q181" s="3">
        <f t="shared" si="33"/>
        <v>1231.8516359703738</v>
      </c>
      <c r="R181" s="3">
        <f t="shared" si="34"/>
        <v>470.48105315768049</v>
      </c>
    </row>
    <row r="182" spans="1:18" x14ac:dyDescent="0.2">
      <c r="A182" t="s">
        <v>15</v>
      </c>
      <c r="B182" s="29" t="s">
        <v>207</v>
      </c>
      <c r="C182" t="s">
        <v>106</v>
      </c>
      <c r="D182" s="1">
        <v>26.03</v>
      </c>
      <c r="E182" s="18">
        <v>3077531</v>
      </c>
      <c r="F182" s="3">
        <v>2868640</v>
      </c>
      <c r="G182" s="3">
        <v>93.212383563317474</v>
      </c>
      <c r="H182" s="3">
        <f t="shared" si="37"/>
        <v>28.686399999999999</v>
      </c>
      <c r="I182" s="18">
        <v>41359</v>
      </c>
      <c r="J182" s="15">
        <v>1.4417633443025266</v>
      </c>
      <c r="K182" s="16">
        <v>4.671943792894373</v>
      </c>
      <c r="L182" s="3">
        <f t="shared" si="28"/>
        <v>0.16286267335372767</v>
      </c>
      <c r="M182" s="23">
        <v>0.94801070743082061</v>
      </c>
      <c r="N182" s="26">
        <f t="shared" si="38"/>
        <v>3.3047392054451612E-2</v>
      </c>
      <c r="O182" s="18">
        <v>93647</v>
      </c>
      <c r="P182" s="3">
        <v>3.2645086173238886</v>
      </c>
      <c r="Q182" s="3">
        <f t="shared" si="33"/>
        <v>783.75290508429975</v>
      </c>
      <c r="R182" s="3">
        <f t="shared" si="34"/>
        <v>62.407396350880262</v>
      </c>
    </row>
    <row r="183" spans="1:18" x14ac:dyDescent="0.2">
      <c r="A183" t="s">
        <v>15</v>
      </c>
      <c r="B183" s="30" t="s">
        <v>208</v>
      </c>
      <c r="C183" t="s">
        <v>107</v>
      </c>
      <c r="D183" s="1">
        <v>25.565000000000001</v>
      </c>
      <c r="E183" s="18">
        <v>6427173</v>
      </c>
      <c r="F183" s="3">
        <v>5985813</v>
      </c>
      <c r="G183" s="3">
        <v>93.132906178190638</v>
      </c>
      <c r="H183" s="3">
        <f t="shared" si="37"/>
        <v>59.858130000000003</v>
      </c>
      <c r="I183" s="18">
        <v>750386</v>
      </c>
      <c r="J183" s="15">
        <v>12.53607488239275</v>
      </c>
      <c r="K183" s="16">
        <v>80.794995715427191</v>
      </c>
      <c r="L183" s="3">
        <f t="shared" si="28"/>
        <v>1.349774804448906</v>
      </c>
      <c r="M183" s="22">
        <v>26.191975499938994</v>
      </c>
      <c r="N183" s="26">
        <f t="shared" si="38"/>
        <v>0.43756755347918475</v>
      </c>
      <c r="O183" s="18">
        <v>769124</v>
      </c>
      <c r="P183" s="3">
        <v>12.84911506590667</v>
      </c>
      <c r="Q183" s="3">
        <f t="shared" si="33"/>
        <v>1042.9359903273262</v>
      </c>
      <c r="R183" s="3">
        <f t="shared" si="34"/>
        <v>496.98160414725567</v>
      </c>
    </row>
    <row r="184" spans="1:18" x14ac:dyDescent="0.2">
      <c r="A184" t="s">
        <v>15</v>
      </c>
      <c r="B184" s="29" t="s">
        <v>209</v>
      </c>
      <c r="C184" t="s">
        <v>108</v>
      </c>
      <c r="D184" s="1">
        <v>18.905000000000001</v>
      </c>
      <c r="E184" s="18">
        <v>5499251</v>
      </c>
      <c r="F184" s="3">
        <v>5102023</v>
      </c>
      <c r="G184" s="3">
        <v>92.776689043653406</v>
      </c>
      <c r="H184" s="3">
        <f t="shared" si="37"/>
        <v>51.020229999999998</v>
      </c>
      <c r="I184" s="18">
        <v>1043707</v>
      </c>
      <c r="J184" s="15">
        <v>20.456728634896393</v>
      </c>
      <c r="K184" s="16">
        <v>92.082600556462808</v>
      </c>
      <c r="L184" s="3">
        <f t="shared" si="28"/>
        <v>1.8048252733565258</v>
      </c>
      <c r="M184" s="22">
        <v>37.269916138133709</v>
      </c>
      <c r="N184" s="26">
        <f t="shared" si="38"/>
        <v>0.73049290718865267</v>
      </c>
      <c r="O184" s="18">
        <v>1070455</v>
      </c>
      <c r="P184" s="3">
        <v>20.980991265621498</v>
      </c>
      <c r="Q184" s="3">
        <f t="shared" si="33"/>
        <v>741.81544302043608</v>
      </c>
      <c r="R184" s="3">
        <f t="shared" si="34"/>
        <v>160.5911412737116</v>
      </c>
    </row>
    <row r="185" spans="1:18" x14ac:dyDescent="0.2">
      <c r="A185" t="s">
        <v>15</v>
      </c>
      <c r="B185" s="30" t="s">
        <v>210</v>
      </c>
      <c r="C185" t="s">
        <v>109</v>
      </c>
      <c r="D185" s="1">
        <v>20.11</v>
      </c>
      <c r="E185" s="18">
        <v>3295631</v>
      </c>
      <c r="F185" s="3">
        <v>3058607</v>
      </c>
      <c r="G185" s="3">
        <v>92.807932684211309</v>
      </c>
      <c r="H185" s="3">
        <f t="shared" si="37"/>
        <v>30.586069999999999</v>
      </c>
      <c r="I185" s="18">
        <v>653963</v>
      </c>
      <c r="J185" s="15">
        <v>21.381073148658849</v>
      </c>
      <c r="K185" s="16">
        <v>89.103197309702637</v>
      </c>
      <c r="L185" s="3">
        <f t="shared" si="28"/>
        <v>2.9131953634351402</v>
      </c>
      <c r="M185" s="22">
        <v>29.058075611281982</v>
      </c>
      <c r="N185" s="26">
        <f t="shared" si="38"/>
        <v>0.95004280089864379</v>
      </c>
      <c r="O185" s="18">
        <v>714653</v>
      </c>
      <c r="P185" s="3">
        <v>23.365309763562301</v>
      </c>
      <c r="Q185" s="3">
        <f t="shared" si="33"/>
        <v>1261.8905448808421</v>
      </c>
      <c r="R185" s="3">
        <f t="shared" si="34"/>
        <v>987.8538528047676</v>
      </c>
    </row>
    <row r="186" spans="1:18" x14ac:dyDescent="0.2">
      <c r="A186" t="s">
        <v>15</v>
      </c>
      <c r="B186" s="29" t="s">
        <v>211</v>
      </c>
      <c r="C186" t="s">
        <v>110</v>
      </c>
      <c r="D186" s="1">
        <v>22.09</v>
      </c>
      <c r="E186" s="18">
        <v>3558515</v>
      </c>
      <c r="F186" s="3">
        <v>3226400</v>
      </c>
      <c r="G186" s="3">
        <v>90.667033861034724</v>
      </c>
      <c r="H186" s="3">
        <f t="shared" si="37"/>
        <v>32.264000000000003</v>
      </c>
      <c r="I186" s="18">
        <v>548291</v>
      </c>
      <c r="J186" s="15">
        <v>16.993894123481279</v>
      </c>
      <c r="K186" s="16">
        <v>83.592744475795101</v>
      </c>
      <c r="L186" s="3">
        <f t="shared" si="28"/>
        <v>2.5908983534526127</v>
      </c>
      <c r="M186" s="22">
        <v>21.956867829835645</v>
      </c>
      <c r="N186" s="26">
        <f t="shared" si="38"/>
        <v>0.68053768379108737</v>
      </c>
      <c r="O186" s="18">
        <v>555424</v>
      </c>
      <c r="P186" s="3">
        <v>17.214976444334244</v>
      </c>
      <c r="Q186" s="3">
        <f t="shared" si="33"/>
        <v>838.36145424805215</v>
      </c>
      <c r="R186" s="3">
        <f t="shared" si="34"/>
        <v>195.56120186836975</v>
      </c>
    </row>
    <row r="187" spans="1:18" x14ac:dyDescent="0.2">
      <c r="A187" t="s">
        <v>15</v>
      </c>
      <c r="B187" s="30" t="s">
        <v>212</v>
      </c>
      <c r="C187" t="s">
        <v>111</v>
      </c>
      <c r="D187" s="1">
        <v>23.45</v>
      </c>
      <c r="E187" s="18">
        <v>1069184</v>
      </c>
      <c r="F187" s="3">
        <v>870233</v>
      </c>
      <c r="G187" s="3">
        <v>81.392258021070276</v>
      </c>
      <c r="H187" s="3">
        <f t="shared" si="37"/>
        <v>8.7023299999999999</v>
      </c>
      <c r="I187" s="18">
        <v>16514</v>
      </c>
      <c r="J187" s="15">
        <v>1.8976526976108699</v>
      </c>
      <c r="K187" s="16">
        <v>8.608313529219668</v>
      </c>
      <c r="L187" s="3">
        <f t="shared" si="28"/>
        <v>0.98919640248297502</v>
      </c>
      <c r="M187" s="22">
        <v>0.68505578056673</v>
      </c>
      <c r="N187" s="26">
        <f t="shared" si="38"/>
        <v>7.8720961003171566E-2</v>
      </c>
      <c r="O187" s="18">
        <v>24193</v>
      </c>
      <c r="P187" s="3">
        <v>2.7800600528823889</v>
      </c>
      <c r="Q187" s="3">
        <f t="shared" si="33"/>
        <v>1132.2517334176855</v>
      </c>
      <c r="R187" s="3">
        <f t="shared" si="34"/>
        <v>180.65573408000336</v>
      </c>
    </row>
    <row r="188" spans="1:18" x14ac:dyDescent="0.2">
      <c r="A188" t="s">
        <v>15</v>
      </c>
      <c r="B188" s="29" t="s">
        <v>213</v>
      </c>
      <c r="C188" t="s">
        <v>112</v>
      </c>
      <c r="D188" s="1">
        <v>23.92</v>
      </c>
      <c r="E188" s="18">
        <v>3612610</v>
      </c>
      <c r="F188" s="3">
        <v>3324136</v>
      </c>
      <c r="G188" s="3">
        <v>92.014803701478982</v>
      </c>
      <c r="H188" s="3">
        <f t="shared" si="37"/>
        <v>33.24136</v>
      </c>
      <c r="I188" s="18">
        <v>881705</v>
      </c>
      <c r="J188" s="15">
        <v>26.524335947747023</v>
      </c>
      <c r="K188" s="16">
        <v>69.918637513520494</v>
      </c>
      <c r="L188" s="3">
        <f t="shared" si="28"/>
        <v>2.1033627238332153</v>
      </c>
      <c r="M188" s="22">
        <v>36.823400947769208</v>
      </c>
      <c r="N188" s="26">
        <f t="shared" si="38"/>
        <v>1.1077585558403509</v>
      </c>
      <c r="O188" s="18">
        <v>882109</v>
      </c>
      <c r="P188" s="3">
        <v>26.536489481778126</v>
      </c>
      <c r="Q188" s="3">
        <f t="shared" si="33"/>
        <v>1435.5915007801964</v>
      </c>
      <c r="R188" s="3">
        <f t="shared" si="34"/>
        <v>265.28581975315183</v>
      </c>
    </row>
    <row r="189" spans="1:18" x14ac:dyDescent="0.2">
      <c r="A189" t="s">
        <v>15</v>
      </c>
      <c r="B189" s="30" t="s">
        <v>214</v>
      </c>
      <c r="C189" t="s">
        <v>113</v>
      </c>
      <c r="D189" s="1">
        <v>26.475000000000001</v>
      </c>
      <c r="E189" s="18">
        <v>5554251</v>
      </c>
      <c r="F189" s="3">
        <v>4883402</v>
      </c>
      <c r="G189" s="3">
        <v>87.921881816288106</v>
      </c>
      <c r="H189" s="3">
        <f t="shared" si="37"/>
        <v>48.834020000000002</v>
      </c>
      <c r="I189" s="18">
        <v>1459697</v>
      </c>
      <c r="J189" s="15">
        <v>29.890985833236748</v>
      </c>
      <c r="K189" s="16">
        <v>80.888251084188212</v>
      </c>
      <c r="L189" s="3">
        <f t="shared" si="28"/>
        <v>1.6563914067321963</v>
      </c>
      <c r="M189" s="22">
        <v>41.678833640292986</v>
      </c>
      <c r="N189" s="26">
        <f t="shared" si="38"/>
        <v>0.85347947271785085</v>
      </c>
      <c r="O189" s="18">
        <v>1890172</v>
      </c>
      <c r="P189" s="3">
        <v>38.706049594114923</v>
      </c>
      <c r="Q189" s="3">
        <f t="shared" si="33"/>
        <v>387.00292334177163</v>
      </c>
      <c r="R189" s="3">
        <f t="shared" si="34"/>
        <v>156.84351759261236</v>
      </c>
    </row>
    <row r="190" spans="1:18" x14ac:dyDescent="0.2">
      <c r="A190" t="s">
        <v>15</v>
      </c>
      <c r="B190" s="29" t="s">
        <v>215</v>
      </c>
      <c r="C190" t="s">
        <v>114</v>
      </c>
      <c r="D190" s="1">
        <v>29.71</v>
      </c>
      <c r="E190" s="18">
        <v>3338029</v>
      </c>
      <c r="F190" s="3">
        <v>3094617</v>
      </c>
      <c r="G190" s="3">
        <v>92.70791236385304</v>
      </c>
      <c r="H190" s="3">
        <f t="shared" si="37"/>
        <v>30.946169999999999</v>
      </c>
      <c r="I190" s="18">
        <v>222949</v>
      </c>
      <c r="J190" s="15">
        <v>7.2044133409724047</v>
      </c>
      <c r="K190" s="16">
        <v>35.654694454654503</v>
      </c>
      <c r="L190" s="3">
        <f t="shared" si="28"/>
        <v>1.1521520903767577</v>
      </c>
      <c r="M190" s="22">
        <v>7.8688532659056198</v>
      </c>
      <c r="N190" s="26">
        <f t="shared" si="38"/>
        <v>0.25427551344497945</v>
      </c>
      <c r="O190" s="18">
        <v>270877</v>
      </c>
      <c r="P190" s="3">
        <v>8.7531671932261723</v>
      </c>
      <c r="Q190" s="3">
        <f t="shared" si="33"/>
        <v>1363.8866729286187</v>
      </c>
      <c r="R190" s="3">
        <f t="shared" si="34"/>
        <v>565.75238519864092</v>
      </c>
    </row>
    <row r="191" spans="1:18" x14ac:dyDescent="0.2">
      <c r="A191" t="s">
        <v>15</v>
      </c>
      <c r="B191" s="30" t="s">
        <v>216</v>
      </c>
      <c r="C191" t="s">
        <v>115</v>
      </c>
      <c r="D191" s="1">
        <v>29.07</v>
      </c>
      <c r="E191" s="18">
        <v>835014</v>
      </c>
      <c r="F191" s="3">
        <v>787639</v>
      </c>
      <c r="G191" s="3">
        <v>94.32644243090536</v>
      </c>
      <c r="H191" s="3">
        <f t="shared" si="37"/>
        <v>7.8763899999999998</v>
      </c>
      <c r="I191" s="18">
        <v>29291</v>
      </c>
      <c r="J191" s="15">
        <v>3.7188356594835956</v>
      </c>
      <c r="K191" s="16">
        <v>9.5585821193710387</v>
      </c>
      <c r="L191" s="3">
        <f t="shared" si="28"/>
        <v>1.213574000191844</v>
      </c>
      <c r="M191" s="22">
        <v>1.0544793545198159</v>
      </c>
      <c r="N191" s="26">
        <f t="shared" si="38"/>
        <v>0.13387850963700579</v>
      </c>
      <c r="O191" s="18">
        <v>44811</v>
      </c>
      <c r="P191" s="3">
        <v>5.6892815109460049</v>
      </c>
      <c r="Q191" s="3">
        <f t="shared" si="33"/>
        <v>3689.5946734481154</v>
      </c>
      <c r="R191" s="3">
        <f t="shared" si="34"/>
        <v>905.25754175956524</v>
      </c>
    </row>
    <row r="192" spans="1:18" x14ac:dyDescent="0.2">
      <c r="A192" t="s">
        <v>15</v>
      </c>
      <c r="B192" s="29" t="s">
        <v>217</v>
      </c>
      <c r="C192" t="s">
        <v>116</v>
      </c>
      <c r="D192" s="1">
        <v>22.035</v>
      </c>
      <c r="E192" s="18">
        <v>31610582</v>
      </c>
      <c r="F192" s="3">
        <v>23719341</v>
      </c>
      <c r="G192" s="3">
        <v>75.036078108273998</v>
      </c>
      <c r="H192" s="3">
        <f t="shared" si="37"/>
        <v>237.19341</v>
      </c>
      <c r="I192" s="18">
        <v>2414774</v>
      </c>
      <c r="J192" s="15">
        <v>10.180611678882647</v>
      </c>
      <c r="K192" s="16">
        <v>83.517993287411258</v>
      </c>
      <c r="L192" s="3">
        <f t="shared" si="28"/>
        <v>0.35210924826035961</v>
      </c>
      <c r="M192" s="22">
        <v>38.333772661454731</v>
      </c>
      <c r="N192" s="26">
        <f t="shared" si="38"/>
        <v>0.16161398692086232</v>
      </c>
      <c r="O192" s="18">
        <v>4768257</v>
      </c>
      <c r="P192" s="3">
        <v>20.102822418211368</v>
      </c>
      <c r="Q192" s="3">
        <f t="shared" si="33"/>
        <v>46.226818230772849</v>
      </c>
      <c r="R192" s="3">
        <f t="shared" si="34"/>
        <v>36.624595376560329</v>
      </c>
    </row>
    <row r="193" spans="1:18" x14ac:dyDescent="0.2">
      <c r="A193" t="s">
        <v>15</v>
      </c>
      <c r="B193" s="30" t="s">
        <v>218</v>
      </c>
      <c r="C193" t="s">
        <v>117</v>
      </c>
      <c r="D193" s="1">
        <v>23.93</v>
      </c>
      <c r="E193" s="18">
        <v>3064275</v>
      </c>
      <c r="F193" s="3">
        <v>2538581</v>
      </c>
      <c r="G193" s="3">
        <v>82.844424863956405</v>
      </c>
      <c r="H193" s="3">
        <f t="shared" si="37"/>
        <v>25.385809999999999</v>
      </c>
      <c r="I193" s="18">
        <v>44868</v>
      </c>
      <c r="J193" s="15">
        <v>1.7674440957369493</v>
      </c>
      <c r="K193" s="16">
        <v>5.9455422409987522</v>
      </c>
      <c r="L193" s="3">
        <f t="shared" si="28"/>
        <v>0.23420730876811702</v>
      </c>
      <c r="M193" s="22">
        <v>1.2625825411961922</v>
      </c>
      <c r="N193" s="26">
        <f t="shared" si="38"/>
        <v>4.9735759512743227E-2</v>
      </c>
      <c r="O193" s="18">
        <v>105065</v>
      </c>
      <c r="P193" s="3">
        <v>4.138729471307002</v>
      </c>
      <c r="Q193" s="3">
        <f t="shared" si="33"/>
        <v>111.411652160156</v>
      </c>
      <c r="R193" s="3">
        <f t="shared" si="34"/>
        <v>6.5273483690454288</v>
      </c>
    </row>
    <row r="194" spans="1:18" x14ac:dyDescent="0.2">
      <c r="A194" t="s">
        <v>15</v>
      </c>
      <c r="B194" s="29" t="s">
        <v>219</v>
      </c>
      <c r="C194" t="s">
        <v>118</v>
      </c>
      <c r="D194" s="1">
        <v>22.504999999999999</v>
      </c>
      <c r="E194" s="18">
        <v>2407520</v>
      </c>
      <c r="F194" s="3">
        <v>2248422</v>
      </c>
      <c r="G194" s="3">
        <v>93.391622914866744</v>
      </c>
      <c r="H194" s="3">
        <f t="shared" si="37"/>
        <v>22.484220000000001</v>
      </c>
      <c r="I194" s="18">
        <v>1001244</v>
      </c>
      <c r="J194" s="15">
        <v>44.530964383020624</v>
      </c>
      <c r="K194" s="16">
        <v>84.302414872274568</v>
      </c>
      <c r="L194" s="3">
        <f t="shared" si="28"/>
        <v>3.749403576031304</v>
      </c>
      <c r="M194" s="22">
        <v>40.01636545668547</v>
      </c>
      <c r="N194" s="26">
        <f t="shared" si="38"/>
        <v>1.7797533317449068</v>
      </c>
      <c r="O194" s="18">
        <v>989984</v>
      </c>
      <c r="P194" s="3">
        <v>44.030168713880222</v>
      </c>
      <c r="Q194" s="3">
        <f t="shared" si="33"/>
        <v>1248.9220242661052</v>
      </c>
      <c r="R194" s="3">
        <f t="shared" si="34"/>
        <v>502.94929077841994</v>
      </c>
    </row>
    <row r="195" spans="1:18" x14ac:dyDescent="0.2">
      <c r="A195" t="s">
        <v>15</v>
      </c>
      <c r="B195" s="30" t="s">
        <v>220</v>
      </c>
      <c r="C195" t="s">
        <v>119</v>
      </c>
      <c r="D195" s="1">
        <v>25.84</v>
      </c>
      <c r="E195" s="18">
        <v>3037108</v>
      </c>
      <c r="F195" s="3">
        <v>2852841</v>
      </c>
      <c r="G195" s="3">
        <v>93.93281371620634</v>
      </c>
      <c r="H195" s="3">
        <f t="shared" si="37"/>
        <v>28.528410000000001</v>
      </c>
      <c r="I195" s="18">
        <v>44949</v>
      </c>
      <c r="J195" s="15">
        <v>1.5755872829926378</v>
      </c>
      <c r="K195" s="16">
        <v>12.396189410456595</v>
      </c>
      <c r="L195" s="3">
        <f t="shared" ref="L195:L258" si="39">K195/H195</f>
        <v>0.4345208657074332</v>
      </c>
      <c r="M195" s="22">
        <v>1.6127674678969461</v>
      </c>
      <c r="N195" s="26">
        <f t="shared" si="38"/>
        <v>5.6531978750198351E-2</v>
      </c>
      <c r="O195" s="18">
        <v>57971</v>
      </c>
      <c r="P195" s="3">
        <v>2.0320445478735056</v>
      </c>
      <c r="Q195" s="3">
        <f t="shared" si="33"/>
        <v>620.39659607154181</v>
      </c>
      <c r="R195" s="3">
        <f t="shared" si="34"/>
        <v>45.176684647699027</v>
      </c>
    </row>
    <row r="196" spans="1:18" x14ac:dyDescent="0.2">
      <c r="A196" t="s">
        <v>15</v>
      </c>
      <c r="B196" s="29" t="s">
        <v>221</v>
      </c>
      <c r="C196" t="s">
        <v>120</v>
      </c>
      <c r="D196" s="1">
        <v>25.16</v>
      </c>
      <c r="E196" s="18">
        <v>1311763</v>
      </c>
      <c r="F196" s="3">
        <v>1173235</v>
      </c>
      <c r="G196" s="3">
        <v>89.439555773413332</v>
      </c>
      <c r="H196" s="3">
        <f t="shared" si="37"/>
        <v>11.73235</v>
      </c>
      <c r="I196" s="18">
        <v>100295</v>
      </c>
      <c r="J196" s="15">
        <v>8.5485857479533092</v>
      </c>
      <c r="K196" s="16">
        <v>38.168105874605892</v>
      </c>
      <c r="L196" s="3">
        <f t="shared" si="39"/>
        <v>3.253236212234198</v>
      </c>
      <c r="M196" s="22">
        <v>3.6605040876370261</v>
      </c>
      <c r="N196" s="26">
        <f t="shared" si="38"/>
        <v>0.31200092800138302</v>
      </c>
      <c r="O196" s="18">
        <v>100752</v>
      </c>
      <c r="P196" s="3">
        <v>8.587537876043589</v>
      </c>
      <c r="Q196" s="3">
        <f t="shared" si="33"/>
        <v>1645.0694502141673</v>
      </c>
      <c r="R196" s="3">
        <f t="shared" si="34"/>
        <v>395.88927082753298</v>
      </c>
    </row>
    <row r="197" spans="1:18" x14ac:dyDescent="0.2">
      <c r="A197" t="s">
        <v>15</v>
      </c>
      <c r="B197" s="30" t="s">
        <v>222</v>
      </c>
      <c r="C197" t="s">
        <v>121</v>
      </c>
      <c r="D197" s="1">
        <v>24.88</v>
      </c>
      <c r="E197" s="18" t="s">
        <v>3</v>
      </c>
      <c r="F197" s="3" t="s">
        <v>3</v>
      </c>
      <c r="G197" s="3" t="s">
        <v>3</v>
      </c>
      <c r="H197" s="3" t="s">
        <v>3</v>
      </c>
      <c r="I197" s="18" t="s">
        <v>3</v>
      </c>
      <c r="J197" s="3" t="s">
        <v>3</v>
      </c>
      <c r="K197" s="3" t="s">
        <v>3</v>
      </c>
      <c r="L197" s="3" t="s">
        <v>3</v>
      </c>
      <c r="M197" s="2" t="s">
        <v>3</v>
      </c>
      <c r="N197" s="26" t="s">
        <v>3</v>
      </c>
      <c r="O197" s="18" t="s">
        <v>3</v>
      </c>
      <c r="P197" s="3" t="s">
        <v>3</v>
      </c>
      <c r="Q197" s="3" t="s">
        <v>3</v>
      </c>
      <c r="R197" s="3" t="s">
        <v>3</v>
      </c>
    </row>
    <row r="198" spans="1:18" x14ac:dyDescent="0.2">
      <c r="A198" t="s">
        <v>15</v>
      </c>
      <c r="B198" s="30" t="s">
        <v>223</v>
      </c>
      <c r="C198" t="s">
        <v>122</v>
      </c>
      <c r="D198" s="1">
        <v>37.81</v>
      </c>
      <c r="E198" s="18">
        <v>4229825</v>
      </c>
      <c r="F198" s="3">
        <v>3959498</v>
      </c>
      <c r="G198" s="3">
        <v>93.609026378159854</v>
      </c>
      <c r="H198" s="3">
        <f t="shared" ref="H198:H209" si="40">F198/100000</f>
        <v>39.59498</v>
      </c>
      <c r="I198" s="18">
        <v>5150</v>
      </c>
      <c r="J198" s="15">
        <v>0.13006699334107505</v>
      </c>
      <c r="K198" s="16">
        <v>1.544967515187843</v>
      </c>
      <c r="L198" s="3">
        <f t="shared" si="39"/>
        <v>3.9019277574779507E-2</v>
      </c>
      <c r="M198" s="22">
        <v>0.17681709023298275</v>
      </c>
      <c r="N198" s="26">
        <f t="shared" ref="N198:N209" si="41">M198/H198</f>
        <v>4.4656441355187641E-3</v>
      </c>
      <c r="O198" s="18">
        <v>11924</v>
      </c>
      <c r="P198" s="3">
        <v>0.30114928710659788</v>
      </c>
      <c r="Q198" s="3">
        <f t="shared" si="33"/>
        <v>323.76070613523547</v>
      </c>
      <c r="R198" s="3">
        <f t="shared" si="34"/>
        <v>23.425501577406241</v>
      </c>
    </row>
    <row r="199" spans="1:18" x14ac:dyDescent="0.2">
      <c r="A199" t="s">
        <v>15</v>
      </c>
      <c r="B199" s="30" t="s">
        <v>224</v>
      </c>
      <c r="C199" t="s">
        <v>123</v>
      </c>
      <c r="D199" s="1">
        <v>25.574999999999999</v>
      </c>
      <c r="E199" s="18">
        <v>10999917</v>
      </c>
      <c r="F199" s="3">
        <v>10303509</v>
      </c>
      <c r="G199" s="3">
        <v>93.668970411322192</v>
      </c>
      <c r="H199" s="3">
        <f t="shared" si="40"/>
        <v>103.03509</v>
      </c>
      <c r="I199" s="18">
        <v>3916192</v>
      </c>
      <c r="J199" s="15">
        <v>38.008332889309848</v>
      </c>
      <c r="K199" s="16">
        <v>99.890093061337964</v>
      </c>
      <c r="L199" s="3">
        <f t="shared" si="39"/>
        <v>0.96947644789108223</v>
      </c>
      <c r="M199" s="22">
        <v>162.54874629244958</v>
      </c>
      <c r="N199" s="26">
        <f t="shared" si="41"/>
        <v>1.5776057097873122</v>
      </c>
      <c r="O199" s="18">
        <v>3897561</v>
      </c>
      <c r="P199" s="3">
        <v>37.827510996496436</v>
      </c>
      <c r="Q199" s="3">
        <f t="shared" si="33"/>
        <v>486.16824226974444</v>
      </c>
      <c r="R199" s="3">
        <f t="shared" si="34"/>
        <v>274.25371174358907</v>
      </c>
    </row>
    <row r="200" spans="1:18" x14ac:dyDescent="0.2">
      <c r="A200" t="s">
        <v>15</v>
      </c>
      <c r="B200" s="29" t="s">
        <v>225</v>
      </c>
      <c r="C200" t="s">
        <v>124</v>
      </c>
      <c r="D200" s="1">
        <v>27.59</v>
      </c>
      <c r="E200" s="18">
        <v>3356079</v>
      </c>
      <c r="F200" s="3">
        <v>3111726</v>
      </c>
      <c r="G200" s="3">
        <v>92.719092726959047</v>
      </c>
      <c r="H200" s="3">
        <f t="shared" si="40"/>
        <v>31.117260000000002</v>
      </c>
      <c r="I200" s="18">
        <v>580264</v>
      </c>
      <c r="J200" s="15">
        <v>18.647657280878843</v>
      </c>
      <c r="K200" s="16">
        <v>88.604494301468833</v>
      </c>
      <c r="L200" s="3">
        <f t="shared" si="39"/>
        <v>2.8474388266019832</v>
      </c>
      <c r="M200" s="23">
        <v>26.949716534153861</v>
      </c>
      <c r="N200" s="26">
        <f t="shared" si="41"/>
        <v>0.8660697161046268</v>
      </c>
      <c r="O200" s="18">
        <v>575249</v>
      </c>
      <c r="P200" s="3">
        <v>18.486492705334594</v>
      </c>
      <c r="Q200" s="3">
        <f t="shared" si="33"/>
        <v>1277.7937508811629</v>
      </c>
      <c r="R200" s="3">
        <f t="shared" si="34"/>
        <v>807.85205758464031</v>
      </c>
    </row>
    <row r="201" spans="1:18" x14ac:dyDescent="0.2">
      <c r="A201" t="s">
        <v>15</v>
      </c>
      <c r="B201" s="29" t="s">
        <v>226</v>
      </c>
      <c r="C201" t="s">
        <v>125</v>
      </c>
      <c r="D201" s="1">
        <v>28.995000000000001</v>
      </c>
      <c r="E201" s="18">
        <v>6704297</v>
      </c>
      <c r="F201" s="3">
        <v>5963061</v>
      </c>
      <c r="G201" s="3">
        <v>88.943866896111558</v>
      </c>
      <c r="H201" s="3">
        <f t="shared" si="40"/>
        <v>59.630609999999997</v>
      </c>
      <c r="I201" s="18">
        <v>889017</v>
      </c>
      <c r="J201" s="17">
        <v>14.908735630911707</v>
      </c>
      <c r="K201" s="16">
        <v>76.394420989616279</v>
      </c>
      <c r="L201" s="3">
        <f t="shared" si="39"/>
        <v>1.2811276119700314</v>
      </c>
      <c r="M201" s="22">
        <v>19.534251095369648</v>
      </c>
      <c r="N201" s="26">
        <f t="shared" si="41"/>
        <v>0.32758764492547787</v>
      </c>
      <c r="O201" s="18">
        <v>1335437</v>
      </c>
      <c r="P201" s="3">
        <v>22.39515913052038</v>
      </c>
      <c r="Q201" s="3">
        <f t="shared" si="33"/>
        <v>731.58596979504318</v>
      </c>
      <c r="R201" s="3">
        <f t="shared" si="34"/>
        <v>405.90247494785791</v>
      </c>
    </row>
    <row r="202" spans="1:18" x14ac:dyDescent="0.2">
      <c r="A202" t="s">
        <v>16</v>
      </c>
      <c r="B202" s="29" t="s">
        <v>127</v>
      </c>
      <c r="C202" t="s">
        <v>26</v>
      </c>
      <c r="D202" s="1">
        <v>24.524999999999999</v>
      </c>
      <c r="E202" s="18">
        <v>172318</v>
      </c>
      <c r="F202" s="3">
        <v>164236</v>
      </c>
      <c r="G202" s="3">
        <v>95.309834143850324</v>
      </c>
      <c r="H202" s="3">
        <f t="shared" si="40"/>
        <v>1.64236</v>
      </c>
      <c r="I202" s="18">
        <v>98675</v>
      </c>
      <c r="J202" s="15">
        <v>60.08</v>
      </c>
      <c r="K202" s="16">
        <v>12.41</v>
      </c>
      <c r="L202" s="3">
        <f t="shared" si="39"/>
        <v>7.5561996151879001</v>
      </c>
      <c r="M202" s="22">
        <v>3.97</v>
      </c>
      <c r="N202" s="26">
        <f t="shared" si="41"/>
        <v>2.4172532209746951</v>
      </c>
      <c r="O202" s="18">
        <v>99057</v>
      </c>
      <c r="P202" s="3">
        <v>60.31</v>
      </c>
      <c r="Q202" s="3">
        <f>J202/J102</f>
        <v>4.1858335687290129</v>
      </c>
      <c r="R202" s="3">
        <f>P202/P102</f>
        <v>3.8443564259047514</v>
      </c>
    </row>
    <row r="203" spans="1:18" x14ac:dyDescent="0.2">
      <c r="A203" t="s">
        <v>16</v>
      </c>
      <c r="B203" s="30" t="s">
        <v>128</v>
      </c>
      <c r="C203" t="s">
        <v>27</v>
      </c>
      <c r="D203" s="1">
        <v>23.86</v>
      </c>
      <c r="E203" s="18">
        <v>470767</v>
      </c>
      <c r="F203" s="3">
        <v>440184</v>
      </c>
      <c r="G203" s="3">
        <v>93.503580327423123</v>
      </c>
      <c r="H203" s="3">
        <f t="shared" si="40"/>
        <v>4.40184</v>
      </c>
      <c r="I203" s="18">
        <v>250642</v>
      </c>
      <c r="J203" s="15">
        <v>56.94</v>
      </c>
      <c r="K203" s="16">
        <v>50.18</v>
      </c>
      <c r="L203" s="3">
        <f t="shared" si="39"/>
        <v>11.399778274539738</v>
      </c>
      <c r="M203" s="22">
        <v>10</v>
      </c>
      <c r="N203" s="26">
        <f t="shared" si="41"/>
        <v>2.271777256783527</v>
      </c>
      <c r="O203" s="18">
        <v>247431</v>
      </c>
      <c r="P203" s="3">
        <v>56.21</v>
      </c>
      <c r="Q203" s="3">
        <f t="shared" ref="Q203:Q266" si="42">J203/J103</f>
        <v>7.6479950269772079</v>
      </c>
      <c r="R203" s="3">
        <f t="shared" ref="R203:R266" si="43">P203/P103</f>
        <v>7.4980430288988682</v>
      </c>
    </row>
    <row r="204" spans="1:18" x14ac:dyDescent="0.2">
      <c r="A204" t="s">
        <v>16</v>
      </c>
      <c r="B204" s="29" t="s">
        <v>129</v>
      </c>
      <c r="C204" t="s">
        <v>28</v>
      </c>
      <c r="D204" s="1">
        <v>25.364999999999998</v>
      </c>
      <c r="E204" s="18">
        <v>344873</v>
      </c>
      <c r="F204" s="3">
        <v>323329</v>
      </c>
      <c r="G204" s="3">
        <v>93.753062721639552</v>
      </c>
      <c r="H204" s="3">
        <f t="shared" si="40"/>
        <v>3.2332900000000002</v>
      </c>
      <c r="I204" s="18">
        <v>224738</v>
      </c>
      <c r="J204" s="15">
        <v>69.510000000000005</v>
      </c>
      <c r="K204" s="16">
        <v>40.159999999999997</v>
      </c>
      <c r="L204" s="3">
        <f t="shared" si="39"/>
        <v>12.420785020830174</v>
      </c>
      <c r="M204" s="22">
        <v>7.45</v>
      </c>
      <c r="N204" s="26">
        <f t="shared" si="41"/>
        <v>2.3041545917625701</v>
      </c>
      <c r="O204" s="18">
        <v>224700</v>
      </c>
      <c r="P204" s="3">
        <v>69.5</v>
      </c>
      <c r="Q204" s="3">
        <f t="shared" si="42"/>
        <v>7.115900913750183</v>
      </c>
      <c r="R204" s="3">
        <f t="shared" si="43"/>
        <v>6.7236411566900838</v>
      </c>
    </row>
    <row r="205" spans="1:18" x14ac:dyDescent="0.2">
      <c r="A205" t="s">
        <v>16</v>
      </c>
      <c r="B205" s="30" t="s">
        <v>130</v>
      </c>
      <c r="C205" t="s">
        <v>29</v>
      </c>
      <c r="D205" s="1">
        <v>24.864999999999998</v>
      </c>
      <c r="E205" s="18">
        <v>229555</v>
      </c>
      <c r="F205" s="3">
        <v>216039</v>
      </c>
      <c r="G205" s="3">
        <v>94.112086428089128</v>
      </c>
      <c r="H205" s="3">
        <f t="shared" si="40"/>
        <v>2.16039</v>
      </c>
      <c r="I205" s="18">
        <v>141015</v>
      </c>
      <c r="J205" s="15">
        <v>65.27</v>
      </c>
      <c r="K205" s="16">
        <v>28.12</v>
      </c>
      <c r="L205" s="3">
        <f t="shared" si="39"/>
        <v>13.016168377006004</v>
      </c>
      <c r="M205" s="22">
        <v>4.41</v>
      </c>
      <c r="N205" s="26">
        <f t="shared" si="41"/>
        <v>2.0412980989543557</v>
      </c>
      <c r="O205" s="18">
        <v>140881</v>
      </c>
      <c r="P205" s="3">
        <v>65.209999999999994</v>
      </c>
      <c r="Q205" s="3">
        <f t="shared" si="42"/>
        <v>16.58089307033822</v>
      </c>
      <c r="R205" s="3">
        <f t="shared" si="43"/>
        <v>15.221963025589121</v>
      </c>
    </row>
    <row r="206" spans="1:18" x14ac:dyDescent="0.2">
      <c r="A206" t="s">
        <v>16</v>
      </c>
      <c r="B206" s="29" t="s">
        <v>131</v>
      </c>
      <c r="C206" t="s">
        <v>30</v>
      </c>
      <c r="D206" s="1">
        <v>28.664999999999999</v>
      </c>
      <c r="E206" s="18">
        <v>1589350</v>
      </c>
      <c r="F206" s="3">
        <v>1517312</v>
      </c>
      <c r="G206" s="3">
        <v>95.467455249001162</v>
      </c>
      <c r="H206" s="3">
        <f t="shared" si="40"/>
        <v>15.173120000000001</v>
      </c>
      <c r="I206" s="18">
        <v>1356839</v>
      </c>
      <c r="J206" s="15">
        <v>89.42</v>
      </c>
      <c r="K206" s="16">
        <v>60.55</v>
      </c>
      <c r="L206" s="3">
        <f t="shared" si="39"/>
        <v>3.9906097098025977</v>
      </c>
      <c r="M206" s="22">
        <v>40.17</v>
      </c>
      <c r="N206" s="26">
        <f t="shared" si="41"/>
        <v>2.647444955289354</v>
      </c>
      <c r="O206" s="18">
        <v>1355202</v>
      </c>
      <c r="P206" s="3">
        <v>89.32</v>
      </c>
      <c r="Q206" s="3">
        <f t="shared" si="42"/>
        <v>5.2882867978883166</v>
      </c>
      <c r="R206" s="3">
        <f t="shared" si="43"/>
        <v>5.0304233257524471</v>
      </c>
    </row>
    <row r="207" spans="1:18" x14ac:dyDescent="0.2">
      <c r="A207" t="s">
        <v>16</v>
      </c>
      <c r="B207" s="30" t="s">
        <v>132</v>
      </c>
      <c r="C207" t="s">
        <v>31</v>
      </c>
      <c r="D207" s="1">
        <v>25.655000000000001</v>
      </c>
      <c r="E207" s="18">
        <v>1356421</v>
      </c>
      <c r="F207" s="3">
        <v>1288362</v>
      </c>
      <c r="G207" s="3">
        <v>94.982457511347874</v>
      </c>
      <c r="H207" s="3">
        <f t="shared" si="40"/>
        <v>12.883620000000001</v>
      </c>
      <c r="I207" s="18">
        <v>916996</v>
      </c>
      <c r="J207" s="15">
        <v>71.180000000000007</v>
      </c>
      <c r="K207" s="16">
        <v>55.08</v>
      </c>
      <c r="L207" s="3">
        <f t="shared" si="39"/>
        <v>4.2751959464808804</v>
      </c>
      <c r="M207" s="22">
        <v>29.08</v>
      </c>
      <c r="N207" s="26">
        <f t="shared" si="41"/>
        <v>2.2571295955639794</v>
      </c>
      <c r="O207" s="18">
        <v>937097</v>
      </c>
      <c r="P207" s="3">
        <v>72.739999999999995</v>
      </c>
      <c r="Q207" s="3">
        <f t="shared" si="42"/>
        <v>5.9861217050588484</v>
      </c>
      <c r="R207" s="3">
        <f t="shared" si="43"/>
        <v>4.2297241161730676</v>
      </c>
    </row>
    <row r="208" spans="1:18" x14ac:dyDescent="0.2">
      <c r="A208" t="s">
        <v>16</v>
      </c>
      <c r="B208" s="29" t="s">
        <v>133</v>
      </c>
      <c r="C208" t="s">
        <v>32</v>
      </c>
      <c r="D208" s="1">
        <v>21.08</v>
      </c>
      <c r="E208" s="18">
        <v>12944759</v>
      </c>
      <c r="F208" s="3">
        <v>12346745</v>
      </c>
      <c r="G208" s="3">
        <v>95.380261617848589</v>
      </c>
      <c r="H208" s="3">
        <f t="shared" si="40"/>
        <v>123.46745</v>
      </c>
      <c r="I208" s="18">
        <v>9915691</v>
      </c>
      <c r="J208" s="15">
        <v>80.31</v>
      </c>
      <c r="K208" s="16">
        <v>95.05</v>
      </c>
      <c r="L208" s="3">
        <f t="shared" si="39"/>
        <v>0.76983852829227462</v>
      </c>
      <c r="M208" s="22">
        <v>323.76</v>
      </c>
      <c r="N208" s="26">
        <f t="shared" si="41"/>
        <v>2.6222295835866052</v>
      </c>
      <c r="O208" s="18">
        <v>9836668</v>
      </c>
      <c r="P208" s="3">
        <v>79.67</v>
      </c>
      <c r="Q208" s="3">
        <f t="shared" si="42"/>
        <v>1.8145110385489784</v>
      </c>
      <c r="R208" s="3">
        <f t="shared" si="43"/>
        <v>1.7982036164716815</v>
      </c>
    </row>
    <row r="209" spans="1:18" x14ac:dyDescent="0.2">
      <c r="A209" t="s">
        <v>16</v>
      </c>
      <c r="B209" s="30" t="s">
        <v>134</v>
      </c>
      <c r="C209" t="s">
        <v>33</v>
      </c>
      <c r="D209" s="1">
        <v>24.195</v>
      </c>
      <c r="E209" s="18">
        <v>363382</v>
      </c>
      <c r="F209" s="3">
        <v>332541</v>
      </c>
      <c r="G209" s="3">
        <v>91.512788195342637</v>
      </c>
      <c r="H209" s="3">
        <f t="shared" si="40"/>
        <v>3.3254100000000002</v>
      </c>
      <c r="I209" s="18">
        <v>158228</v>
      </c>
      <c r="J209" s="15">
        <v>47.58</v>
      </c>
      <c r="K209" s="16">
        <v>28.35</v>
      </c>
      <c r="L209" s="3">
        <f t="shared" si="39"/>
        <v>8.5252645538444884</v>
      </c>
      <c r="M209" s="22">
        <v>5.81</v>
      </c>
      <c r="N209" s="26">
        <f t="shared" si="41"/>
        <v>1.7471529826397345</v>
      </c>
      <c r="O209" s="18">
        <v>161092</v>
      </c>
      <c r="P209" s="3">
        <v>48.44</v>
      </c>
      <c r="Q209" s="3">
        <f t="shared" si="42"/>
        <v>7.6503562336853745</v>
      </c>
      <c r="R209" s="3">
        <f t="shared" si="43"/>
        <v>5.6648780927682809</v>
      </c>
    </row>
    <row r="210" spans="1:18" x14ac:dyDescent="0.2">
      <c r="A210" t="s">
        <v>16</v>
      </c>
      <c r="B210" s="29" t="s">
        <v>135</v>
      </c>
      <c r="C210" t="s">
        <v>34</v>
      </c>
      <c r="D210" s="1">
        <v>30.36</v>
      </c>
      <c r="E210" s="18" t="s">
        <v>3</v>
      </c>
      <c r="F210" s="3" t="s">
        <v>3</v>
      </c>
      <c r="G210" s="3" t="s">
        <v>3</v>
      </c>
      <c r="H210" s="3" t="s">
        <v>3</v>
      </c>
      <c r="I210" s="18" t="s">
        <v>3</v>
      </c>
      <c r="J210" s="3" t="s">
        <v>3</v>
      </c>
      <c r="K210" s="3" t="s">
        <v>3</v>
      </c>
      <c r="L210" s="3" t="s">
        <v>3</v>
      </c>
      <c r="M210" s="2" t="s">
        <v>3</v>
      </c>
      <c r="N210" s="26" t="s">
        <v>3</v>
      </c>
      <c r="O210" s="18" t="s">
        <v>3</v>
      </c>
      <c r="P210" s="3" t="s">
        <v>3</v>
      </c>
      <c r="Q210" s="3" t="s">
        <v>3</v>
      </c>
      <c r="R210" s="3" t="s">
        <v>3</v>
      </c>
    </row>
    <row r="211" spans="1:18" x14ac:dyDescent="0.2">
      <c r="A211" t="s">
        <v>16</v>
      </c>
      <c r="B211" s="30" t="s">
        <v>136</v>
      </c>
      <c r="C211" t="s">
        <v>35</v>
      </c>
      <c r="D211" s="1">
        <v>31.72</v>
      </c>
      <c r="E211" s="18">
        <v>91673</v>
      </c>
      <c r="F211" s="3">
        <v>85243</v>
      </c>
      <c r="G211" s="3">
        <v>92.985939153294865</v>
      </c>
      <c r="H211" s="3">
        <f t="shared" ref="H211:H221" si="44">F211/100000</f>
        <v>0.85243000000000002</v>
      </c>
      <c r="I211" s="18">
        <v>41192</v>
      </c>
      <c r="J211" s="15">
        <v>48.32</v>
      </c>
      <c r="K211" s="16">
        <v>7.6</v>
      </c>
      <c r="L211" s="3">
        <f t="shared" si="39"/>
        <v>8.9156880916908126</v>
      </c>
      <c r="M211" s="22">
        <v>1.37</v>
      </c>
      <c r="N211" s="26">
        <f t="shared" ref="N211:N221" si="45">M211/H211</f>
        <v>1.6071700902126862</v>
      </c>
      <c r="O211" s="18">
        <v>47754</v>
      </c>
      <c r="P211" s="3">
        <v>56.02</v>
      </c>
      <c r="Q211" s="3">
        <f t="shared" si="42"/>
        <v>22.018267869712677</v>
      </c>
      <c r="R211" s="3">
        <f t="shared" si="43"/>
        <v>12.224504075753861</v>
      </c>
    </row>
    <row r="212" spans="1:18" x14ac:dyDescent="0.2">
      <c r="A212" t="s">
        <v>16</v>
      </c>
      <c r="B212" s="30" t="s">
        <v>137</v>
      </c>
      <c r="C212" t="s">
        <v>36</v>
      </c>
      <c r="D212" s="1">
        <v>28.175000000000001</v>
      </c>
      <c r="E212" s="18">
        <v>162144</v>
      </c>
      <c r="F212" s="3">
        <v>153504</v>
      </c>
      <c r="G212" s="3">
        <v>94.671403197158071</v>
      </c>
      <c r="H212" s="3">
        <f t="shared" si="44"/>
        <v>1.53504</v>
      </c>
      <c r="I212" s="18">
        <v>93870</v>
      </c>
      <c r="J212" s="15">
        <v>61.15</v>
      </c>
      <c r="K212" s="16">
        <v>20.420000000000002</v>
      </c>
      <c r="L212" s="3">
        <f t="shared" si="39"/>
        <v>13.302584948926414</v>
      </c>
      <c r="M212" s="22">
        <v>2.76</v>
      </c>
      <c r="N212" s="26">
        <f t="shared" si="45"/>
        <v>1.7979987492182614</v>
      </c>
      <c r="O212" s="18">
        <v>95903</v>
      </c>
      <c r="P212" s="3">
        <v>62.48</v>
      </c>
      <c r="Q212" s="3">
        <f t="shared" si="42"/>
        <v>30.795466096897925</v>
      </c>
      <c r="R212" s="3">
        <f t="shared" si="43"/>
        <v>25.524473876083739</v>
      </c>
    </row>
    <row r="213" spans="1:18" x14ac:dyDescent="0.2">
      <c r="A213" t="s">
        <v>16</v>
      </c>
      <c r="B213" s="30" t="s">
        <v>138</v>
      </c>
      <c r="C213" t="s">
        <v>37</v>
      </c>
      <c r="D213" s="1">
        <v>25.645</v>
      </c>
      <c r="E213" s="18">
        <v>64217412</v>
      </c>
      <c r="F213" s="3">
        <v>61259433</v>
      </c>
      <c r="G213" s="3">
        <v>95.393805343634838</v>
      </c>
      <c r="H213" s="3">
        <f t="shared" si="44"/>
        <v>612.59433000000001</v>
      </c>
      <c r="I213" s="18">
        <v>33982587</v>
      </c>
      <c r="J213" s="15">
        <v>55.47</v>
      </c>
      <c r="K213" s="16">
        <v>99.98</v>
      </c>
      <c r="L213" s="3">
        <f t="shared" si="39"/>
        <v>0.16320751777118148</v>
      </c>
      <c r="M213" s="22">
        <v>1497.9</v>
      </c>
      <c r="N213" s="26">
        <f t="shared" si="45"/>
        <v>2.4451744435832437</v>
      </c>
      <c r="O213" s="18">
        <v>33520923</v>
      </c>
      <c r="P213" s="3">
        <v>54.72</v>
      </c>
      <c r="Q213" s="3">
        <f t="shared" si="42"/>
        <v>3.6279761214586519</v>
      </c>
      <c r="R213" s="3">
        <f t="shared" si="43"/>
        <v>1.1911235877329041</v>
      </c>
    </row>
    <row r="214" spans="1:18" x14ac:dyDescent="0.2">
      <c r="A214" t="s">
        <v>16</v>
      </c>
      <c r="B214" s="30" t="s">
        <v>139</v>
      </c>
      <c r="C214" t="s">
        <v>38</v>
      </c>
      <c r="D214" s="1">
        <v>23.114999999999998</v>
      </c>
      <c r="E214" s="18">
        <v>1205718</v>
      </c>
      <c r="F214" s="3">
        <v>1146986</v>
      </c>
      <c r="G214" s="3">
        <v>95.128877565069118</v>
      </c>
      <c r="H214" s="3">
        <f t="shared" si="44"/>
        <v>11.469860000000001</v>
      </c>
      <c r="I214" s="18">
        <v>838474</v>
      </c>
      <c r="J214" s="15">
        <v>73.099999999999994</v>
      </c>
      <c r="K214" s="16">
        <v>65.34</v>
      </c>
      <c r="L214" s="3">
        <f t="shared" si="39"/>
        <v>5.6966693577776883</v>
      </c>
      <c r="M214" s="22">
        <v>21.64</v>
      </c>
      <c r="N214" s="26">
        <f t="shared" si="45"/>
        <v>1.8866838828024055</v>
      </c>
      <c r="O214" s="18">
        <v>842739</v>
      </c>
      <c r="P214" s="3">
        <v>73.47</v>
      </c>
      <c r="Q214" s="3">
        <f t="shared" si="42"/>
        <v>3.2620529371767266</v>
      </c>
      <c r="R214" s="3">
        <f t="shared" si="43"/>
        <v>2.3672861307766238</v>
      </c>
    </row>
    <row r="215" spans="1:18" x14ac:dyDescent="0.2">
      <c r="A215" t="s">
        <v>16</v>
      </c>
      <c r="B215" s="30" t="s">
        <v>140</v>
      </c>
      <c r="C215" t="s">
        <v>39</v>
      </c>
      <c r="D215" s="1">
        <v>23.76</v>
      </c>
      <c r="E215" s="18">
        <v>390719</v>
      </c>
      <c r="F215" s="3">
        <v>365568</v>
      </c>
      <c r="G215" s="3">
        <v>93.562893025422369</v>
      </c>
      <c r="H215" s="3">
        <f t="shared" si="44"/>
        <v>3.6556799999999998</v>
      </c>
      <c r="I215" s="18">
        <v>245473</v>
      </c>
      <c r="J215" s="15">
        <v>67.150000000000006</v>
      </c>
      <c r="K215" s="16">
        <v>15.31</v>
      </c>
      <c r="L215" s="3">
        <f t="shared" si="39"/>
        <v>4.1880033263305325</v>
      </c>
      <c r="M215" s="22">
        <v>11.59</v>
      </c>
      <c r="N215" s="26">
        <f t="shared" si="45"/>
        <v>3.1704087885154064</v>
      </c>
      <c r="O215" s="18">
        <v>245185</v>
      </c>
      <c r="P215" s="3">
        <v>67.069999999999993</v>
      </c>
      <c r="Q215" s="3">
        <f t="shared" si="42"/>
        <v>12.458851203744985</v>
      </c>
      <c r="R215" s="3">
        <f t="shared" si="43"/>
        <v>10.2287713994697</v>
      </c>
    </row>
    <row r="216" spans="1:18" x14ac:dyDescent="0.2">
      <c r="A216" t="s">
        <v>16</v>
      </c>
      <c r="B216" s="30" t="s">
        <v>141</v>
      </c>
      <c r="C216" t="s">
        <v>40</v>
      </c>
      <c r="D216" s="1">
        <v>25.81</v>
      </c>
      <c r="E216" s="18">
        <v>485303</v>
      </c>
      <c r="F216" s="3">
        <v>456556</v>
      </c>
      <c r="G216" s="3">
        <v>94.076484175865389</v>
      </c>
      <c r="H216" s="3">
        <f t="shared" si="44"/>
        <v>4.5655599999999996</v>
      </c>
      <c r="I216" s="18">
        <v>253448</v>
      </c>
      <c r="J216" s="15">
        <v>55.51</v>
      </c>
      <c r="K216" s="16">
        <v>32.89</v>
      </c>
      <c r="L216" s="3">
        <f t="shared" si="39"/>
        <v>7.2039355522652215</v>
      </c>
      <c r="M216" s="22">
        <v>8.66</v>
      </c>
      <c r="N216" s="26">
        <f t="shared" si="45"/>
        <v>1.8968100298758532</v>
      </c>
      <c r="O216" s="18">
        <v>275394</v>
      </c>
      <c r="P216" s="3">
        <v>60.32</v>
      </c>
      <c r="Q216" s="3">
        <f t="shared" si="42"/>
        <v>8.1735446738153321</v>
      </c>
      <c r="R216" s="3">
        <f t="shared" si="43"/>
        <v>5.7310569926554136</v>
      </c>
    </row>
    <row r="217" spans="1:18" x14ac:dyDescent="0.2">
      <c r="A217" t="s">
        <v>16</v>
      </c>
      <c r="B217" s="30" t="s">
        <v>142</v>
      </c>
      <c r="C217" t="s">
        <v>41</v>
      </c>
      <c r="D217" s="1">
        <v>21.2</v>
      </c>
      <c r="E217" s="18">
        <v>847732</v>
      </c>
      <c r="F217" s="3">
        <v>787758</v>
      </c>
      <c r="G217" s="3">
        <v>92.925358485936599</v>
      </c>
      <c r="H217" s="3">
        <f t="shared" si="44"/>
        <v>7.87758</v>
      </c>
      <c r="I217" s="18">
        <v>524591</v>
      </c>
      <c r="J217" s="15">
        <v>66.59</v>
      </c>
      <c r="K217" s="16">
        <v>58.54</v>
      </c>
      <c r="L217" s="3">
        <f t="shared" si="39"/>
        <v>7.4312161856813894</v>
      </c>
      <c r="M217" s="22">
        <v>15.51</v>
      </c>
      <c r="N217" s="26">
        <f t="shared" si="45"/>
        <v>1.968878767337177</v>
      </c>
      <c r="O217" s="18">
        <v>529270</v>
      </c>
      <c r="P217" s="3">
        <v>67.19</v>
      </c>
      <c r="Q217" s="3">
        <f t="shared" si="42"/>
        <v>4.5709361586747512</v>
      </c>
      <c r="R217" s="3">
        <f t="shared" si="43"/>
        <v>3.9110196873288814</v>
      </c>
    </row>
    <row r="218" spans="1:18" x14ac:dyDescent="0.2">
      <c r="A218" t="s">
        <v>16</v>
      </c>
      <c r="B218" s="29" t="s">
        <v>143</v>
      </c>
      <c r="C218" t="s">
        <v>42</v>
      </c>
      <c r="D218" s="1">
        <v>24.2</v>
      </c>
      <c r="E218" s="18">
        <v>225957</v>
      </c>
      <c r="F218" s="3">
        <v>215935</v>
      </c>
      <c r="G218" s="3">
        <v>95.564642830273016</v>
      </c>
      <c r="H218" s="3">
        <f t="shared" si="44"/>
        <v>2.1593499999999999</v>
      </c>
      <c r="I218" s="18">
        <v>178614</v>
      </c>
      <c r="J218" s="15">
        <v>82.72</v>
      </c>
      <c r="K218" s="16">
        <v>25.64</v>
      </c>
      <c r="L218" s="3">
        <f t="shared" si="39"/>
        <v>11.873943547826894</v>
      </c>
      <c r="M218" s="22">
        <v>7.91</v>
      </c>
      <c r="N218" s="26">
        <f t="shared" si="45"/>
        <v>3.6631393706439441</v>
      </c>
      <c r="O218" s="18">
        <v>179436</v>
      </c>
      <c r="P218" s="3">
        <v>83.1</v>
      </c>
      <c r="Q218" s="3">
        <f t="shared" si="42"/>
        <v>6.5333537302024638</v>
      </c>
      <c r="R218" s="3">
        <f t="shared" si="43"/>
        <v>4.8406846252171336</v>
      </c>
    </row>
    <row r="219" spans="1:18" x14ac:dyDescent="0.2">
      <c r="A219" t="s">
        <v>16</v>
      </c>
      <c r="B219" s="30" t="s">
        <v>144</v>
      </c>
      <c r="C219" t="s">
        <v>43</v>
      </c>
      <c r="D219" s="1">
        <v>28.055</v>
      </c>
      <c r="E219" s="18">
        <v>172433</v>
      </c>
      <c r="F219" s="3">
        <v>165445</v>
      </c>
      <c r="G219" s="3">
        <v>95.947411458363547</v>
      </c>
      <c r="H219" s="3">
        <f t="shared" si="44"/>
        <v>1.65445</v>
      </c>
      <c r="I219" s="18">
        <v>148279</v>
      </c>
      <c r="J219" s="15">
        <v>89.62</v>
      </c>
      <c r="K219" s="16">
        <v>29.5</v>
      </c>
      <c r="L219" s="3">
        <f t="shared" si="39"/>
        <v>17.830699023844783</v>
      </c>
      <c r="M219" s="22">
        <v>4.46</v>
      </c>
      <c r="N219" s="26">
        <f t="shared" si="45"/>
        <v>2.6957599202151772</v>
      </c>
      <c r="O219" s="18">
        <v>147928</v>
      </c>
      <c r="P219" s="3">
        <v>89.41</v>
      </c>
      <c r="Q219" s="3">
        <f t="shared" si="42"/>
        <v>6.7729588248274126</v>
      </c>
      <c r="R219" s="3">
        <f t="shared" si="43"/>
        <v>6.7031008458808259</v>
      </c>
    </row>
    <row r="220" spans="1:18" x14ac:dyDescent="0.2">
      <c r="A220" t="s">
        <v>16</v>
      </c>
      <c r="B220" s="29" t="s">
        <v>145</v>
      </c>
      <c r="C220" t="s">
        <v>44</v>
      </c>
      <c r="D220" s="1">
        <v>27.69</v>
      </c>
      <c r="E220" s="18">
        <v>503225</v>
      </c>
      <c r="F220" s="3">
        <v>485375</v>
      </c>
      <c r="G220" s="3">
        <v>96.452878930895722</v>
      </c>
      <c r="H220" s="3">
        <f t="shared" si="44"/>
        <v>4.8537499999999998</v>
      </c>
      <c r="I220" s="18">
        <v>446500</v>
      </c>
      <c r="J220" s="15">
        <v>91.99</v>
      </c>
      <c r="K220" s="16">
        <v>15.8</v>
      </c>
      <c r="L220" s="3">
        <f t="shared" si="39"/>
        <v>3.2552150399175899</v>
      </c>
      <c r="M220" s="22">
        <v>10.71</v>
      </c>
      <c r="N220" s="26">
        <f t="shared" si="45"/>
        <v>2.2065413340200877</v>
      </c>
      <c r="O220" s="18">
        <v>448426</v>
      </c>
      <c r="P220" s="3">
        <v>92.39</v>
      </c>
      <c r="Q220" s="3">
        <f t="shared" si="42"/>
        <v>17.685810714805648</v>
      </c>
      <c r="R220" s="3">
        <f t="shared" si="43"/>
        <v>16.027859678160919</v>
      </c>
    </row>
    <row r="221" spans="1:18" x14ac:dyDescent="0.2">
      <c r="A221" t="s">
        <v>16</v>
      </c>
      <c r="B221" s="30" t="s">
        <v>146</v>
      </c>
      <c r="C221" t="s">
        <v>45</v>
      </c>
      <c r="D221" s="1">
        <v>22.63</v>
      </c>
      <c r="E221" s="18">
        <v>4806785</v>
      </c>
      <c r="F221" s="3">
        <v>4591355</v>
      </c>
      <c r="G221" s="3">
        <v>95.518210196628303</v>
      </c>
      <c r="H221" s="3">
        <f t="shared" si="44"/>
        <v>45.913550000000001</v>
      </c>
      <c r="I221" s="18">
        <v>3943183</v>
      </c>
      <c r="J221" s="15">
        <v>85.88</v>
      </c>
      <c r="K221" s="16">
        <v>93.37</v>
      </c>
      <c r="L221" s="3">
        <f t="shared" si="39"/>
        <v>2.033604458814446</v>
      </c>
      <c r="M221" s="22">
        <v>95.77</v>
      </c>
      <c r="N221" s="26">
        <f t="shared" si="45"/>
        <v>2.0858766094105117</v>
      </c>
      <c r="O221" s="18">
        <v>3927234</v>
      </c>
      <c r="P221" s="3">
        <v>85.54</v>
      </c>
      <c r="Q221" s="3">
        <f t="shared" si="42"/>
        <v>2.0389669115783304</v>
      </c>
      <c r="R221" s="3">
        <f t="shared" si="43"/>
        <v>2.0236949712627132</v>
      </c>
    </row>
    <row r="222" spans="1:18" x14ac:dyDescent="0.2">
      <c r="A222" t="s">
        <v>16</v>
      </c>
      <c r="B222" s="29" t="s">
        <v>147</v>
      </c>
      <c r="C222" t="s">
        <v>46</v>
      </c>
      <c r="D222" s="1">
        <v>26.425000000000001</v>
      </c>
      <c r="E222" s="18" t="s">
        <v>3</v>
      </c>
      <c r="F222" s="3" t="s">
        <v>3</v>
      </c>
      <c r="G222" s="3" t="s">
        <v>3</v>
      </c>
      <c r="H222" s="3" t="s">
        <v>3</v>
      </c>
      <c r="I222" s="18" t="s">
        <v>3</v>
      </c>
      <c r="J222" s="3" t="s">
        <v>3</v>
      </c>
      <c r="K222" s="3" t="s">
        <v>3</v>
      </c>
      <c r="L222" s="3" t="s">
        <v>3</v>
      </c>
      <c r="M222" s="2" t="s">
        <v>3</v>
      </c>
      <c r="N222" s="26" t="s">
        <v>3</v>
      </c>
      <c r="O222" s="18" t="s">
        <v>3</v>
      </c>
      <c r="P222" s="3" t="s">
        <v>3</v>
      </c>
      <c r="Q222" s="3" t="s">
        <v>3</v>
      </c>
      <c r="R222" s="3" t="s">
        <v>3</v>
      </c>
    </row>
    <row r="223" spans="1:18" x14ac:dyDescent="0.2">
      <c r="A223" t="s">
        <v>16</v>
      </c>
      <c r="B223" s="30" t="s">
        <v>148</v>
      </c>
      <c r="C223" t="s">
        <v>47</v>
      </c>
      <c r="D223" s="1">
        <v>21.94</v>
      </c>
      <c r="E223" s="18">
        <v>14399497</v>
      </c>
      <c r="F223" s="3">
        <v>13466409</v>
      </c>
      <c r="G223" s="3">
        <v>93.519995872078027</v>
      </c>
      <c r="H223" s="3">
        <f t="shared" ref="H223:H228" si="46">F223/100000</f>
        <v>134.66408999999999</v>
      </c>
      <c r="I223" s="18">
        <v>10792144</v>
      </c>
      <c r="J223" s="15">
        <v>80.14</v>
      </c>
      <c r="K223" s="16">
        <v>89.18</v>
      </c>
      <c r="L223" s="3">
        <f t="shared" si="39"/>
        <v>0.66224039385704103</v>
      </c>
      <c r="M223" s="22">
        <v>265.95999999999998</v>
      </c>
      <c r="N223" s="26">
        <f t="shared" ref="N223:N228" si="47">M223/H223</f>
        <v>1.97498828381048</v>
      </c>
      <c r="O223" s="18">
        <v>10822503</v>
      </c>
      <c r="P223" s="3">
        <v>80.37</v>
      </c>
      <c r="Q223" s="3">
        <f t="shared" si="42"/>
        <v>2.3602668679288525</v>
      </c>
      <c r="R223" s="3">
        <f t="shared" si="43"/>
        <v>2.1310346015541533</v>
      </c>
    </row>
    <row r="224" spans="1:18" x14ac:dyDescent="0.2">
      <c r="A224" t="s">
        <v>16</v>
      </c>
      <c r="B224" s="29" t="s">
        <v>149</v>
      </c>
      <c r="C224" t="s">
        <v>48</v>
      </c>
      <c r="D224" s="1">
        <v>26.754999999999999</v>
      </c>
      <c r="E224" s="18">
        <v>361840</v>
      </c>
      <c r="F224" s="3">
        <v>339779</v>
      </c>
      <c r="G224" s="3">
        <v>93.903106345346004</v>
      </c>
      <c r="H224" s="3">
        <f t="shared" si="46"/>
        <v>3.3977900000000001</v>
      </c>
      <c r="I224" s="18">
        <v>290340</v>
      </c>
      <c r="J224" s="15">
        <v>85.45</v>
      </c>
      <c r="K224" s="16">
        <v>41.21</v>
      </c>
      <c r="L224" s="3">
        <f t="shared" si="39"/>
        <v>12.12847174192637</v>
      </c>
      <c r="M224" s="22">
        <v>72.930000000000007</v>
      </c>
      <c r="N224" s="26">
        <f t="shared" si="47"/>
        <v>21.463951568519541</v>
      </c>
      <c r="O224" s="18">
        <v>289829</v>
      </c>
      <c r="P224" s="3">
        <v>85.3</v>
      </c>
      <c r="Q224" s="3">
        <f t="shared" si="42"/>
        <v>5.0951184107235425</v>
      </c>
      <c r="R224" s="3">
        <f t="shared" si="43"/>
        <v>4.2887946170418703</v>
      </c>
    </row>
    <row r="225" spans="1:18" x14ac:dyDescent="0.2">
      <c r="A225" t="s">
        <v>16</v>
      </c>
      <c r="B225" s="30" t="s">
        <v>150</v>
      </c>
      <c r="C225" t="s">
        <v>49</v>
      </c>
      <c r="D225" s="1">
        <v>26.885000000000002</v>
      </c>
      <c r="E225" s="18">
        <v>412357</v>
      </c>
      <c r="F225" s="3">
        <v>386136</v>
      </c>
      <c r="G225" s="3">
        <v>93.641189551771888</v>
      </c>
      <c r="H225" s="3">
        <f t="shared" si="46"/>
        <v>3.8613599999999999</v>
      </c>
      <c r="I225" s="18">
        <v>283624</v>
      </c>
      <c r="J225" s="15">
        <v>73.45</v>
      </c>
      <c r="K225" s="16">
        <v>47.56</v>
      </c>
      <c r="L225" s="3">
        <f t="shared" si="39"/>
        <v>12.3169038887853</v>
      </c>
      <c r="M225" s="22">
        <v>8.8000000000000007</v>
      </c>
      <c r="N225" s="26">
        <f t="shared" si="47"/>
        <v>2.2789897859821413</v>
      </c>
      <c r="O225" s="18">
        <v>283290</v>
      </c>
      <c r="P225" s="3">
        <v>73.37</v>
      </c>
      <c r="Q225" s="3">
        <f t="shared" si="42"/>
        <v>7.0292169512424856</v>
      </c>
      <c r="R225" s="3">
        <f t="shared" si="43"/>
        <v>6.7362084992072546</v>
      </c>
    </row>
    <row r="226" spans="1:18" x14ac:dyDescent="0.2">
      <c r="A226" t="s">
        <v>16</v>
      </c>
      <c r="B226" s="29" t="s">
        <v>151</v>
      </c>
      <c r="C226" t="s">
        <v>50</v>
      </c>
      <c r="D226" s="1">
        <v>27.98</v>
      </c>
      <c r="E226" s="18">
        <v>666027</v>
      </c>
      <c r="F226" s="3">
        <v>630059</v>
      </c>
      <c r="G226" s="3">
        <v>94.59961833379127</v>
      </c>
      <c r="H226" s="3">
        <f t="shared" si="46"/>
        <v>6.3005899999999997</v>
      </c>
      <c r="I226" s="18">
        <v>364740</v>
      </c>
      <c r="J226" s="15">
        <v>57.89</v>
      </c>
      <c r="K226" s="16">
        <v>40.64</v>
      </c>
      <c r="L226" s="3">
        <f t="shared" si="39"/>
        <v>6.4501895854197784</v>
      </c>
      <c r="M226" s="22">
        <v>11.29</v>
      </c>
      <c r="N226" s="26">
        <f t="shared" si="47"/>
        <v>1.7918956796109571</v>
      </c>
      <c r="O226" s="18">
        <v>385317</v>
      </c>
      <c r="P226" s="3">
        <v>61.16</v>
      </c>
      <c r="Q226" s="3">
        <f t="shared" si="42"/>
        <v>5.7636290276606053</v>
      </c>
      <c r="R226" s="3">
        <f t="shared" si="43"/>
        <v>3.3832037514560627</v>
      </c>
    </row>
    <row r="227" spans="1:18" x14ac:dyDescent="0.2">
      <c r="A227" t="s">
        <v>16</v>
      </c>
      <c r="B227" s="30" t="s">
        <v>152</v>
      </c>
      <c r="C227" t="s">
        <v>51</v>
      </c>
      <c r="D227" s="1">
        <v>27.56</v>
      </c>
      <c r="E227" s="18">
        <v>643075</v>
      </c>
      <c r="F227" s="3">
        <v>589151</v>
      </c>
      <c r="G227" s="3">
        <v>91.614663919449526</v>
      </c>
      <c r="H227" s="3">
        <f t="shared" si="46"/>
        <v>5.8915100000000002</v>
      </c>
      <c r="I227" s="18">
        <v>315987</v>
      </c>
      <c r="J227" s="15">
        <v>53.63</v>
      </c>
      <c r="K227" s="16">
        <v>45.56</v>
      </c>
      <c r="L227" s="3">
        <f t="shared" si="39"/>
        <v>7.7331617870461056</v>
      </c>
      <c r="M227" s="22">
        <v>10.73</v>
      </c>
      <c r="N227" s="26">
        <f t="shared" si="47"/>
        <v>1.8212648370281983</v>
      </c>
      <c r="O227" s="18">
        <v>340814</v>
      </c>
      <c r="P227" s="3">
        <v>57.85</v>
      </c>
      <c r="Q227" s="3">
        <f t="shared" si="42"/>
        <v>4.4648920811651474</v>
      </c>
      <c r="R227" s="3">
        <f t="shared" si="43"/>
        <v>3.0284379620346518</v>
      </c>
    </row>
    <row r="228" spans="1:18" x14ac:dyDescent="0.2">
      <c r="A228" t="s">
        <v>16</v>
      </c>
      <c r="B228" s="29" t="s">
        <v>153</v>
      </c>
      <c r="C228" t="s">
        <v>52</v>
      </c>
      <c r="D228" s="1">
        <v>29.19</v>
      </c>
      <c r="E228" s="18">
        <v>251447</v>
      </c>
      <c r="F228" s="3">
        <v>235491</v>
      </c>
      <c r="G228" s="3">
        <v>93.654328745222642</v>
      </c>
      <c r="H228" s="3">
        <f t="shared" si="46"/>
        <v>2.3549099999999998</v>
      </c>
      <c r="I228" s="18">
        <v>168755</v>
      </c>
      <c r="J228" s="15">
        <v>71.66</v>
      </c>
      <c r="K228" s="16">
        <v>30.78</v>
      </c>
      <c r="L228" s="3">
        <f t="shared" si="39"/>
        <v>13.070563206237182</v>
      </c>
      <c r="M228" s="22">
        <v>6.12</v>
      </c>
      <c r="N228" s="26">
        <f t="shared" si="47"/>
        <v>2.5988254328190887</v>
      </c>
      <c r="O228" s="18">
        <v>168268</v>
      </c>
      <c r="P228" s="3">
        <v>71.45</v>
      </c>
      <c r="Q228" s="3">
        <f t="shared" si="42"/>
        <v>20.240010083913177</v>
      </c>
      <c r="R228" s="3">
        <f t="shared" si="43"/>
        <v>19.112420403260291</v>
      </c>
    </row>
    <row r="229" spans="1:18" x14ac:dyDescent="0.2">
      <c r="A229" t="s">
        <v>16</v>
      </c>
      <c r="B229" s="30" t="s">
        <v>154</v>
      </c>
      <c r="C229" t="s">
        <v>53</v>
      </c>
      <c r="D229" s="1">
        <v>26.125</v>
      </c>
      <c r="E229" s="18" t="s">
        <v>3</v>
      </c>
      <c r="F229" s="3" t="s">
        <v>3</v>
      </c>
      <c r="G229" s="3" t="s">
        <v>3</v>
      </c>
      <c r="H229" s="3" t="s">
        <v>3</v>
      </c>
      <c r="I229" s="18" t="s">
        <v>3</v>
      </c>
      <c r="J229" s="3" t="s">
        <v>3</v>
      </c>
      <c r="K229" s="3" t="s">
        <v>3</v>
      </c>
      <c r="L229" s="3" t="s">
        <v>3</v>
      </c>
      <c r="M229" s="2" t="s">
        <v>3</v>
      </c>
      <c r="N229" s="26" t="s">
        <v>3</v>
      </c>
      <c r="O229" s="18" t="s">
        <v>3</v>
      </c>
      <c r="P229" s="3" t="s">
        <v>3</v>
      </c>
      <c r="Q229" s="3" t="s">
        <v>3</v>
      </c>
      <c r="R229" s="3" t="s">
        <v>3</v>
      </c>
    </row>
    <row r="230" spans="1:18" x14ac:dyDescent="0.2">
      <c r="A230" t="s">
        <v>16</v>
      </c>
      <c r="B230" s="29" t="s">
        <v>155</v>
      </c>
      <c r="C230" t="s">
        <v>54</v>
      </c>
      <c r="D230" s="1">
        <v>26.07</v>
      </c>
      <c r="E230" s="18">
        <v>13410370</v>
      </c>
      <c r="F230" s="3">
        <v>12709410</v>
      </c>
      <c r="G230" s="3">
        <v>94.773000297530942</v>
      </c>
      <c r="H230" s="3">
        <f t="shared" ref="H230:H238" si="48">F230/100000</f>
        <v>127.0941</v>
      </c>
      <c r="I230" s="18">
        <v>11489516</v>
      </c>
      <c r="J230" s="15">
        <v>90.4</v>
      </c>
      <c r="K230" s="16">
        <v>95.5</v>
      </c>
      <c r="L230" s="3">
        <f t="shared" si="39"/>
        <v>0.75141174924721132</v>
      </c>
      <c r="M230" s="22">
        <v>407.65</v>
      </c>
      <c r="N230" s="26">
        <f t="shared" ref="N230:N238" si="49">M230/H230</f>
        <v>3.2074659641950332</v>
      </c>
      <c r="O230" s="18">
        <v>11459110</v>
      </c>
      <c r="P230" s="3">
        <v>90.16</v>
      </c>
      <c r="Q230" s="3">
        <f t="shared" si="42"/>
        <v>2.0127519255612687</v>
      </c>
      <c r="R230" s="3">
        <f t="shared" si="43"/>
        <v>1.9578098045268066</v>
      </c>
    </row>
    <row r="231" spans="1:18" x14ac:dyDescent="0.2">
      <c r="A231" t="s">
        <v>16</v>
      </c>
      <c r="B231" s="29" t="s">
        <v>156</v>
      </c>
      <c r="C231" t="s">
        <v>55</v>
      </c>
      <c r="D231" s="1">
        <v>26.3</v>
      </c>
      <c r="E231" s="18">
        <v>195685</v>
      </c>
      <c r="F231" s="3">
        <v>186349</v>
      </c>
      <c r="G231" s="3">
        <v>95.229067123182659</v>
      </c>
      <c r="H231" s="3">
        <f t="shared" si="48"/>
        <v>1.8634900000000001</v>
      </c>
      <c r="I231" s="18">
        <v>132403</v>
      </c>
      <c r="J231" s="15">
        <v>71.05</v>
      </c>
      <c r="K231" s="16">
        <v>17.7</v>
      </c>
      <c r="L231" s="3">
        <f t="shared" si="39"/>
        <v>9.4983069402035962</v>
      </c>
      <c r="M231" s="22">
        <v>4.93</v>
      </c>
      <c r="N231" s="26">
        <f t="shared" si="49"/>
        <v>2.6455736279776114</v>
      </c>
      <c r="O231" s="18">
        <v>140678</v>
      </c>
      <c r="P231" s="3">
        <v>75.489999999999995</v>
      </c>
      <c r="Q231" s="3">
        <f t="shared" si="42"/>
        <v>30.477988103083483</v>
      </c>
      <c r="R231" s="3">
        <f t="shared" si="43"/>
        <v>22.29972472352927</v>
      </c>
    </row>
    <row r="232" spans="1:18" x14ac:dyDescent="0.2">
      <c r="A232" t="s">
        <v>16</v>
      </c>
      <c r="B232" s="30" t="s">
        <v>157</v>
      </c>
      <c r="C232" t="s">
        <v>56</v>
      </c>
      <c r="D232" s="1">
        <v>23.085000000000001</v>
      </c>
      <c r="E232" s="18">
        <v>907836</v>
      </c>
      <c r="F232" s="3">
        <v>839587</v>
      </c>
      <c r="G232" s="3">
        <v>92.482232473706702</v>
      </c>
      <c r="H232" s="3">
        <f t="shared" si="48"/>
        <v>8.3958700000000004</v>
      </c>
      <c r="I232" s="18">
        <v>634734</v>
      </c>
      <c r="J232" s="15">
        <v>75.599999999999994</v>
      </c>
      <c r="K232" s="16">
        <v>72.650000000000006</v>
      </c>
      <c r="L232" s="3">
        <f t="shared" si="39"/>
        <v>8.6530639469167578</v>
      </c>
      <c r="M232" s="22">
        <v>25.1</v>
      </c>
      <c r="N232" s="26">
        <f t="shared" si="49"/>
        <v>2.9895651076064778</v>
      </c>
      <c r="O232" s="18">
        <v>629018</v>
      </c>
      <c r="P232" s="3">
        <v>74.92</v>
      </c>
      <c r="Q232" s="3">
        <f t="shared" si="42"/>
        <v>3.5435927435682855</v>
      </c>
      <c r="R232" s="3">
        <f t="shared" si="43"/>
        <v>3.489494407602916</v>
      </c>
    </row>
    <row r="233" spans="1:18" x14ac:dyDescent="0.2">
      <c r="A233" t="s">
        <v>16</v>
      </c>
      <c r="B233" s="30" t="s">
        <v>158</v>
      </c>
      <c r="C233" t="s">
        <v>57</v>
      </c>
      <c r="D233" s="1">
        <v>31.074999999999999</v>
      </c>
      <c r="E233" s="18">
        <v>3051255</v>
      </c>
      <c r="F233" s="3">
        <v>2910502</v>
      </c>
      <c r="G233" s="3">
        <v>95.387045658261925</v>
      </c>
      <c r="H233" s="3">
        <f t="shared" si="48"/>
        <v>29.10502</v>
      </c>
      <c r="I233" s="18">
        <v>2168314</v>
      </c>
      <c r="J233" s="15">
        <v>74.5</v>
      </c>
      <c r="K233" s="16">
        <v>83.05</v>
      </c>
      <c r="L233" s="3">
        <f t="shared" si="39"/>
        <v>2.8534596437315622</v>
      </c>
      <c r="M233" s="22">
        <v>88.43</v>
      </c>
      <c r="N233" s="26">
        <f t="shared" si="49"/>
        <v>3.0383074809775086</v>
      </c>
      <c r="O233" s="18">
        <v>2153687</v>
      </c>
      <c r="P233" s="3">
        <v>74</v>
      </c>
      <c r="Q233" s="3">
        <f t="shared" si="42"/>
        <v>2.8420752045141402</v>
      </c>
      <c r="R233" s="3">
        <f t="shared" si="43"/>
        <v>2.7798277263791125</v>
      </c>
    </row>
    <row r="234" spans="1:18" x14ac:dyDescent="0.2">
      <c r="A234" t="s">
        <v>16</v>
      </c>
      <c r="B234" s="30" t="s">
        <v>159</v>
      </c>
      <c r="C234" t="s">
        <v>58</v>
      </c>
      <c r="D234" s="1">
        <v>26.17</v>
      </c>
      <c r="E234" s="18">
        <v>1128486</v>
      </c>
      <c r="F234" s="3">
        <v>1068616</v>
      </c>
      <c r="G234" s="3">
        <v>94.694661697176571</v>
      </c>
      <c r="H234" s="3">
        <f t="shared" si="48"/>
        <v>10.686159999999999</v>
      </c>
      <c r="I234" s="18">
        <v>840386</v>
      </c>
      <c r="J234" s="15">
        <v>78.64</v>
      </c>
      <c r="K234" s="16">
        <v>77.06</v>
      </c>
      <c r="L234" s="3">
        <f t="shared" si="39"/>
        <v>7.2111965383262095</v>
      </c>
      <c r="M234" s="22">
        <v>32.020000000000003</v>
      </c>
      <c r="N234" s="26">
        <f t="shared" si="49"/>
        <v>2.9963990806800576</v>
      </c>
      <c r="O234" s="18">
        <v>835789</v>
      </c>
      <c r="P234" s="3">
        <v>78.209999999999994</v>
      </c>
      <c r="Q234" s="3">
        <f t="shared" si="42"/>
        <v>2.4242116864930203</v>
      </c>
      <c r="R234" s="3">
        <f t="shared" si="43"/>
        <v>2.2949497044028537</v>
      </c>
    </row>
    <row r="235" spans="1:18" x14ac:dyDescent="0.2">
      <c r="A235" t="s">
        <v>16</v>
      </c>
      <c r="B235" s="30" t="s">
        <v>160</v>
      </c>
      <c r="C235" t="s">
        <v>59</v>
      </c>
      <c r="D235" s="1">
        <v>24.155000000000001</v>
      </c>
      <c r="E235" s="18">
        <v>1095765</v>
      </c>
      <c r="F235" s="3">
        <v>1023239</v>
      </c>
      <c r="G235" s="3">
        <v>93.381245066232268</v>
      </c>
      <c r="H235" s="3">
        <f t="shared" si="48"/>
        <v>10.232390000000001</v>
      </c>
      <c r="I235" s="18">
        <v>739774</v>
      </c>
      <c r="J235" s="15">
        <v>72.3</v>
      </c>
      <c r="K235" s="16">
        <v>68.17</v>
      </c>
      <c r="L235" s="3">
        <f t="shared" si="39"/>
        <v>6.6621776535100787</v>
      </c>
      <c r="M235" s="22">
        <v>25.89</v>
      </c>
      <c r="N235" s="26">
        <f t="shared" si="49"/>
        <v>2.5302006667064099</v>
      </c>
      <c r="O235" s="18">
        <v>769840</v>
      </c>
      <c r="P235" s="3">
        <v>75.239999999999995</v>
      </c>
      <c r="Q235" s="3">
        <f t="shared" si="42"/>
        <v>6.5573547337533258</v>
      </c>
      <c r="R235" s="3">
        <f t="shared" si="43"/>
        <v>4.7292433235282809</v>
      </c>
    </row>
    <row r="236" spans="1:18" x14ac:dyDescent="0.2">
      <c r="A236" t="s">
        <v>16</v>
      </c>
      <c r="B236" s="30" t="s">
        <v>161</v>
      </c>
      <c r="C236" t="s">
        <v>60</v>
      </c>
      <c r="D236" s="1">
        <v>24.265000000000001</v>
      </c>
      <c r="E236" s="18">
        <v>217448</v>
      </c>
      <c r="F236" s="3">
        <v>205894</v>
      </c>
      <c r="G236" s="3">
        <v>94.686545748868696</v>
      </c>
      <c r="H236" s="3">
        <f t="shared" si="48"/>
        <v>2.0589400000000002</v>
      </c>
      <c r="I236" s="18">
        <v>139699</v>
      </c>
      <c r="J236" s="15">
        <v>67.849999999999994</v>
      </c>
      <c r="K236" s="16">
        <v>14.54</v>
      </c>
      <c r="L236" s="3">
        <f t="shared" si="39"/>
        <v>7.0618862132942182</v>
      </c>
      <c r="M236" s="22">
        <v>5.68</v>
      </c>
      <c r="N236" s="26">
        <f t="shared" si="49"/>
        <v>2.7587010791960909</v>
      </c>
      <c r="O236" s="18">
        <v>138763</v>
      </c>
      <c r="P236" s="3">
        <v>67.400000000000006</v>
      </c>
      <c r="Q236" s="3">
        <f t="shared" si="42"/>
        <v>20.051812265546289</v>
      </c>
      <c r="R236" s="3">
        <f t="shared" si="43"/>
        <v>18.411226565750631</v>
      </c>
    </row>
    <row r="237" spans="1:18" x14ac:dyDescent="0.2">
      <c r="A237" t="s">
        <v>16</v>
      </c>
      <c r="B237" s="30" t="s">
        <v>162</v>
      </c>
      <c r="C237" t="s">
        <v>61</v>
      </c>
      <c r="D237" s="1">
        <v>23.31</v>
      </c>
      <c r="E237" s="18">
        <v>3082151</v>
      </c>
      <c r="F237" s="3">
        <v>2936758</v>
      </c>
      <c r="G237" s="3">
        <v>95.282742474330433</v>
      </c>
      <c r="H237" s="3">
        <f t="shared" si="48"/>
        <v>29.36758</v>
      </c>
      <c r="I237" s="18">
        <v>2229828</v>
      </c>
      <c r="J237" s="15">
        <v>75.930000000000007</v>
      </c>
      <c r="K237" s="16">
        <v>72.38</v>
      </c>
      <c r="L237" s="3">
        <f t="shared" si="39"/>
        <v>2.4646225531691748</v>
      </c>
      <c r="M237" s="22">
        <v>90.17</v>
      </c>
      <c r="N237" s="26">
        <f t="shared" si="49"/>
        <v>3.0703925893791726</v>
      </c>
      <c r="O237" s="18">
        <v>2186142</v>
      </c>
      <c r="P237" s="3">
        <v>74.44</v>
      </c>
      <c r="Q237" s="3">
        <f t="shared" si="42"/>
        <v>3.3590196198363111</v>
      </c>
      <c r="R237" s="3">
        <f t="shared" si="43"/>
        <v>3.3165249330235325</v>
      </c>
    </row>
    <row r="238" spans="1:18" x14ac:dyDescent="0.2">
      <c r="A238" t="s">
        <v>16</v>
      </c>
      <c r="B238" s="29" t="s">
        <v>163</v>
      </c>
      <c r="C238" t="s">
        <v>62</v>
      </c>
      <c r="D238" s="1">
        <v>30.085000000000001</v>
      </c>
      <c r="E238" s="18">
        <v>512390</v>
      </c>
      <c r="F238" s="3">
        <v>479918</v>
      </c>
      <c r="G238" s="3">
        <v>93.662639786100428</v>
      </c>
      <c r="H238" s="3">
        <f t="shared" si="48"/>
        <v>4.7991799999999998</v>
      </c>
      <c r="I238" s="18">
        <v>417885</v>
      </c>
      <c r="J238" s="15">
        <v>87.07</v>
      </c>
      <c r="K238" s="16">
        <v>35.82</v>
      </c>
      <c r="L238" s="3">
        <f t="shared" si="39"/>
        <v>7.4637750615730187</v>
      </c>
      <c r="M238" s="22">
        <v>14.74</v>
      </c>
      <c r="N238" s="26">
        <f t="shared" si="49"/>
        <v>3.0713580236623756</v>
      </c>
      <c r="O238" s="18">
        <v>415753</v>
      </c>
      <c r="P238" s="3">
        <v>86.63</v>
      </c>
      <c r="Q238" s="3">
        <f t="shared" si="42"/>
        <v>2.7702130736660338</v>
      </c>
      <c r="R238" s="3">
        <f t="shared" si="43"/>
        <v>2.7097182041820416</v>
      </c>
    </row>
    <row r="239" spans="1:18" x14ac:dyDescent="0.2">
      <c r="A239" t="s">
        <v>16</v>
      </c>
      <c r="B239" s="30" t="s">
        <v>164</v>
      </c>
      <c r="C239" t="s">
        <v>63</v>
      </c>
      <c r="D239" s="1">
        <v>24.38</v>
      </c>
      <c r="E239" s="18" t="s">
        <v>3</v>
      </c>
      <c r="F239" s="3" t="s">
        <v>3</v>
      </c>
      <c r="G239" s="3" t="s">
        <v>3</v>
      </c>
      <c r="H239" s="3" t="s">
        <v>3</v>
      </c>
      <c r="I239" s="18" t="s">
        <v>3</v>
      </c>
      <c r="J239" s="3" t="s">
        <v>3</v>
      </c>
      <c r="K239" s="3" t="s">
        <v>3</v>
      </c>
      <c r="L239" s="3" t="s">
        <v>3</v>
      </c>
      <c r="M239" s="2" t="s">
        <v>3</v>
      </c>
      <c r="N239" s="26" t="s">
        <v>3</v>
      </c>
      <c r="O239" s="18" t="s">
        <v>3</v>
      </c>
      <c r="P239" s="3" t="s">
        <v>3</v>
      </c>
      <c r="Q239" s="3" t="s">
        <v>3</v>
      </c>
      <c r="R239" s="3" t="s">
        <v>3</v>
      </c>
    </row>
    <row r="240" spans="1:18" x14ac:dyDescent="0.2">
      <c r="A240" t="s">
        <v>16</v>
      </c>
      <c r="B240" s="29" t="s">
        <v>165</v>
      </c>
      <c r="C240" t="s">
        <v>64</v>
      </c>
      <c r="D240" s="1">
        <v>25.07</v>
      </c>
      <c r="E240" s="18">
        <v>2651331</v>
      </c>
      <c r="F240" s="3">
        <v>2513475</v>
      </c>
      <c r="G240" s="3">
        <v>94.800498315751597</v>
      </c>
      <c r="H240" s="3">
        <f t="shared" ref="H240:H253" si="50">F240/100000</f>
        <v>25.13475</v>
      </c>
      <c r="I240" s="18">
        <v>1881108</v>
      </c>
      <c r="J240" s="15">
        <v>74.84</v>
      </c>
      <c r="K240" s="16">
        <v>58.66</v>
      </c>
      <c r="L240" s="3">
        <f t="shared" si="39"/>
        <v>2.3338207063925438</v>
      </c>
      <c r="M240" s="22">
        <v>75.14</v>
      </c>
      <c r="N240" s="26">
        <f t="shared" ref="N240:N253" si="51">M240/H240</f>
        <v>2.9894866668655946</v>
      </c>
      <c r="O240" s="18">
        <v>1897668</v>
      </c>
      <c r="P240" s="3">
        <v>75.5</v>
      </c>
      <c r="Q240" s="3">
        <f t="shared" si="42"/>
        <v>4.7377630124327696</v>
      </c>
      <c r="R240" s="3">
        <f t="shared" si="43"/>
        <v>3.979633584939124</v>
      </c>
    </row>
    <row r="241" spans="1:18" x14ac:dyDescent="0.2">
      <c r="A241" t="s">
        <v>16</v>
      </c>
      <c r="B241" s="30" t="s">
        <v>166</v>
      </c>
      <c r="C241" t="s">
        <v>65</v>
      </c>
      <c r="D241" s="1">
        <v>24.45</v>
      </c>
      <c r="E241" s="18">
        <v>1431527</v>
      </c>
      <c r="F241" s="3">
        <v>1374684</v>
      </c>
      <c r="G241" s="3">
        <v>96.029205177408457</v>
      </c>
      <c r="H241" s="3">
        <f t="shared" si="50"/>
        <v>13.746840000000001</v>
      </c>
      <c r="I241" s="18">
        <v>956645</v>
      </c>
      <c r="J241" s="15">
        <v>69.59</v>
      </c>
      <c r="K241" s="16">
        <v>37.950000000000003</v>
      </c>
      <c r="L241" s="3">
        <f t="shared" si="39"/>
        <v>2.7606344439885824</v>
      </c>
      <c r="M241" s="22">
        <v>40.5</v>
      </c>
      <c r="N241" s="26">
        <f t="shared" si="51"/>
        <v>2.9461316200668661</v>
      </c>
      <c r="O241" s="18">
        <v>958372</v>
      </c>
      <c r="P241" s="3">
        <v>69.72</v>
      </c>
      <c r="Q241" s="3">
        <f t="shared" si="42"/>
        <v>15.783523059240677</v>
      </c>
      <c r="R241" s="3">
        <f t="shared" si="43"/>
        <v>13.738075430988067</v>
      </c>
    </row>
    <row r="242" spans="1:18" x14ac:dyDescent="0.2">
      <c r="A242" t="s">
        <v>16</v>
      </c>
      <c r="B242" s="29" t="s">
        <v>167</v>
      </c>
      <c r="C242" t="s">
        <v>66</v>
      </c>
      <c r="D242" s="1">
        <v>23.32</v>
      </c>
      <c r="E242" s="18">
        <v>4623420</v>
      </c>
      <c r="F242" s="3">
        <v>4456688</v>
      </c>
      <c r="G242" s="3">
        <v>96.393751811429638</v>
      </c>
      <c r="H242" s="3">
        <f t="shared" si="50"/>
        <v>44.566879999999998</v>
      </c>
      <c r="I242" s="18">
        <v>3541904</v>
      </c>
      <c r="J242" s="15">
        <v>79.47</v>
      </c>
      <c r="K242" s="16">
        <v>74.44</v>
      </c>
      <c r="L242" s="3">
        <f t="shared" si="39"/>
        <v>1.670298661247994</v>
      </c>
      <c r="M242" s="22">
        <v>137.86000000000001</v>
      </c>
      <c r="N242" s="26">
        <f t="shared" si="51"/>
        <v>3.0933284986519141</v>
      </c>
      <c r="O242" s="18">
        <v>3523805</v>
      </c>
      <c r="P242" s="3">
        <v>79.069999999999993</v>
      </c>
      <c r="Q242" s="3">
        <f t="shared" si="42"/>
        <v>5.1568282054445271</v>
      </c>
      <c r="R242" s="3">
        <f t="shared" si="43"/>
        <v>5.0976524199543096</v>
      </c>
    </row>
    <row r="243" spans="1:18" x14ac:dyDescent="0.2">
      <c r="A243" t="s">
        <v>16</v>
      </c>
      <c r="B243" s="30" t="s">
        <v>168</v>
      </c>
      <c r="C243" t="s">
        <v>67</v>
      </c>
      <c r="D243" s="1">
        <v>24.95</v>
      </c>
      <c r="E243" s="18">
        <v>427568</v>
      </c>
      <c r="F243" s="3">
        <v>408587</v>
      </c>
      <c r="G243" s="3">
        <v>95.560706133293422</v>
      </c>
      <c r="H243" s="3">
        <f t="shared" si="50"/>
        <v>4.0858699999999999</v>
      </c>
      <c r="I243" s="18">
        <v>245256</v>
      </c>
      <c r="J243" s="15">
        <v>60.03</v>
      </c>
      <c r="K243" s="16">
        <v>27.88</v>
      </c>
      <c r="L243" s="3">
        <f t="shared" si="39"/>
        <v>6.8235161666915491</v>
      </c>
      <c r="M243" s="22">
        <v>11.24</v>
      </c>
      <c r="N243" s="26">
        <f t="shared" si="51"/>
        <v>2.750944107374929</v>
      </c>
      <c r="O243" s="18">
        <v>241581</v>
      </c>
      <c r="P243" s="3">
        <v>59.13</v>
      </c>
      <c r="Q243" s="3">
        <f t="shared" si="42"/>
        <v>13.15945314732088</v>
      </c>
      <c r="R243" s="3">
        <f t="shared" si="43"/>
        <v>11.892275533849404</v>
      </c>
    </row>
    <row r="244" spans="1:18" x14ac:dyDescent="0.2">
      <c r="A244" t="s">
        <v>16</v>
      </c>
      <c r="B244" s="29" t="s">
        <v>169</v>
      </c>
      <c r="C244" t="s">
        <v>68</v>
      </c>
      <c r="D244" s="1">
        <v>22.815000000000001</v>
      </c>
      <c r="E244" s="18">
        <v>31893386</v>
      </c>
      <c r="F244" s="3">
        <v>29847075</v>
      </c>
      <c r="G244" s="3">
        <v>93.58390169046335</v>
      </c>
      <c r="H244" s="3">
        <f t="shared" si="50"/>
        <v>298.47075000000001</v>
      </c>
      <c r="I244" s="18">
        <v>26351856</v>
      </c>
      <c r="J244" s="15">
        <v>88.29</v>
      </c>
      <c r="K244" s="16">
        <v>99.99</v>
      </c>
      <c r="L244" s="3">
        <f t="shared" si="39"/>
        <v>0.33500770175972017</v>
      </c>
      <c r="M244" s="22">
        <v>943.58</v>
      </c>
      <c r="N244" s="26">
        <f t="shared" si="51"/>
        <v>3.1613818104454121</v>
      </c>
      <c r="O244" s="18">
        <v>26308908</v>
      </c>
      <c r="P244" s="3">
        <v>88.15</v>
      </c>
      <c r="Q244" s="3">
        <f t="shared" si="42"/>
        <v>1.2815935075066005</v>
      </c>
      <c r="R244" s="3">
        <f t="shared" si="43"/>
        <v>1.2492445997569097</v>
      </c>
    </row>
    <row r="245" spans="1:18" x14ac:dyDescent="0.2">
      <c r="A245" t="s">
        <v>16</v>
      </c>
      <c r="B245" s="30" t="s">
        <v>170</v>
      </c>
      <c r="C245" t="s">
        <v>69</v>
      </c>
      <c r="D245" s="1">
        <v>26.6</v>
      </c>
      <c r="E245" s="18">
        <v>702138</v>
      </c>
      <c r="F245" s="3">
        <v>660936</v>
      </c>
      <c r="G245" s="3">
        <v>94.131922784409909</v>
      </c>
      <c r="H245" s="3">
        <f t="shared" si="50"/>
        <v>6.6093599999999997</v>
      </c>
      <c r="I245" s="18">
        <v>456899</v>
      </c>
      <c r="J245" s="15">
        <v>69.13</v>
      </c>
      <c r="K245" s="16">
        <v>14.63</v>
      </c>
      <c r="L245" s="3">
        <f t="shared" si="39"/>
        <v>2.2135274822373123</v>
      </c>
      <c r="M245" s="22">
        <v>19.829999999999998</v>
      </c>
      <c r="N245" s="26">
        <f t="shared" si="51"/>
        <v>3.000290497113185</v>
      </c>
      <c r="O245" s="18">
        <v>464400</v>
      </c>
      <c r="P245" s="3">
        <v>70.260000000000005</v>
      </c>
      <c r="Q245" s="3">
        <f t="shared" si="42"/>
        <v>6.215550480410867</v>
      </c>
      <c r="R245" s="3">
        <f t="shared" si="43"/>
        <v>5.8133512629746056</v>
      </c>
    </row>
    <row r="246" spans="1:18" x14ac:dyDescent="0.2">
      <c r="A246" t="s">
        <v>16</v>
      </c>
      <c r="B246" s="30" t="s">
        <v>171</v>
      </c>
      <c r="C246" t="s">
        <v>70</v>
      </c>
      <c r="D246" s="1">
        <v>26.725000000000001</v>
      </c>
      <c r="E246" s="18">
        <v>215042</v>
      </c>
      <c r="F246" s="3">
        <v>191430</v>
      </c>
      <c r="G246" s="3">
        <v>89.019819384120311</v>
      </c>
      <c r="H246" s="3">
        <f t="shared" si="50"/>
        <v>1.9142999999999999</v>
      </c>
      <c r="I246" s="18">
        <v>33743</v>
      </c>
      <c r="J246" s="15">
        <v>17.63</v>
      </c>
      <c r="K246" s="16">
        <v>9.4</v>
      </c>
      <c r="L246" s="3">
        <f t="shared" si="39"/>
        <v>4.9104111163349531</v>
      </c>
      <c r="M246" s="22">
        <v>1.32</v>
      </c>
      <c r="N246" s="26">
        <f t="shared" si="51"/>
        <v>0.68954709293214234</v>
      </c>
      <c r="O246" s="18">
        <v>36338</v>
      </c>
      <c r="P246" s="3">
        <v>18.98</v>
      </c>
      <c r="Q246" s="3">
        <f t="shared" si="42"/>
        <v>11.554334439987585</v>
      </c>
      <c r="R246" s="3">
        <f t="shared" si="43"/>
        <v>6.5783221705230597</v>
      </c>
    </row>
    <row r="247" spans="1:18" x14ac:dyDescent="0.2">
      <c r="A247" t="s">
        <v>16</v>
      </c>
      <c r="B247" s="30" t="s">
        <v>172</v>
      </c>
      <c r="C247" t="s">
        <v>71</v>
      </c>
      <c r="D247" s="1">
        <v>27.155000000000001</v>
      </c>
      <c r="E247" s="18">
        <v>29209</v>
      </c>
      <c r="F247" s="3">
        <v>27862</v>
      </c>
      <c r="G247" s="3">
        <v>95.388407682563596</v>
      </c>
      <c r="H247" s="3">
        <f t="shared" si="50"/>
        <v>0.27861999999999998</v>
      </c>
      <c r="I247" s="18">
        <v>17321</v>
      </c>
      <c r="J247" s="15">
        <v>62.17</v>
      </c>
      <c r="K247" s="16">
        <v>2.92</v>
      </c>
      <c r="L247" s="3">
        <f t="shared" si="39"/>
        <v>10.480223960950399</v>
      </c>
      <c r="M247" s="22">
        <v>0.65</v>
      </c>
      <c r="N247" s="26">
        <f t="shared" si="51"/>
        <v>2.3329265666499177</v>
      </c>
      <c r="O247" s="18">
        <v>16964</v>
      </c>
      <c r="P247" s="3">
        <v>60.89</v>
      </c>
      <c r="Q247" s="3">
        <f t="shared" si="42"/>
        <v>32.278800760885943</v>
      </c>
      <c r="R247" s="3">
        <f t="shared" si="43"/>
        <v>24.978998934523808</v>
      </c>
    </row>
    <row r="248" spans="1:18" x14ac:dyDescent="0.2">
      <c r="A248" t="s">
        <v>16</v>
      </c>
      <c r="B248" s="30" t="s">
        <v>173</v>
      </c>
      <c r="C248" t="s">
        <v>72</v>
      </c>
      <c r="D248" s="1">
        <v>24.03</v>
      </c>
      <c r="E248" s="18">
        <v>4282111</v>
      </c>
      <c r="F248" s="3">
        <v>4097640</v>
      </c>
      <c r="G248" s="3">
        <v>95.692054689848078</v>
      </c>
      <c r="H248" s="3">
        <f t="shared" si="50"/>
        <v>40.976399999999998</v>
      </c>
      <c r="I248" s="18">
        <v>3571710</v>
      </c>
      <c r="J248" s="15">
        <v>87.17</v>
      </c>
      <c r="K248" s="16">
        <v>81.83</v>
      </c>
      <c r="L248" s="3">
        <f t="shared" si="39"/>
        <v>1.9970031530344297</v>
      </c>
      <c r="M248" s="22">
        <v>121.74</v>
      </c>
      <c r="N248" s="26">
        <f t="shared" si="51"/>
        <v>2.9709784168448179</v>
      </c>
      <c r="O248" s="18">
        <v>3593041</v>
      </c>
      <c r="P248" s="3">
        <v>87.69</v>
      </c>
      <c r="Q248" s="3">
        <f t="shared" si="42"/>
        <v>2.5707945621253718</v>
      </c>
      <c r="R248" s="3">
        <f t="shared" si="43"/>
        <v>2.0590925769690749</v>
      </c>
    </row>
    <row r="249" spans="1:18" x14ac:dyDescent="0.2">
      <c r="A249" t="s">
        <v>16</v>
      </c>
      <c r="B249" s="30" t="s">
        <v>174</v>
      </c>
      <c r="C249" t="s">
        <v>73</v>
      </c>
      <c r="D249" s="1">
        <v>24.774999999999999</v>
      </c>
      <c r="E249" s="18">
        <v>1534270</v>
      </c>
      <c r="F249" s="3">
        <v>1468518</v>
      </c>
      <c r="G249" s="3">
        <v>95.714444002685312</v>
      </c>
      <c r="H249" s="3">
        <f t="shared" si="50"/>
        <v>14.685180000000001</v>
      </c>
      <c r="I249" s="18">
        <v>1061155</v>
      </c>
      <c r="J249" s="15">
        <v>72.260000000000005</v>
      </c>
      <c r="K249" s="16">
        <v>40.47</v>
      </c>
      <c r="L249" s="3">
        <f t="shared" si="39"/>
        <v>2.7558395606999708</v>
      </c>
      <c r="M249" s="22">
        <v>43.2</v>
      </c>
      <c r="N249" s="26">
        <f t="shared" si="51"/>
        <v>2.9417412656841795</v>
      </c>
      <c r="O249" s="18">
        <v>1042109</v>
      </c>
      <c r="P249" s="3">
        <v>70.959999999999994</v>
      </c>
      <c r="Q249" s="3">
        <f t="shared" si="42"/>
        <v>5.6776889853496453</v>
      </c>
      <c r="R249" s="3">
        <f t="shared" si="43"/>
        <v>5.1547552896887234</v>
      </c>
    </row>
    <row r="250" spans="1:18" x14ac:dyDescent="0.2">
      <c r="A250" t="s">
        <v>16</v>
      </c>
      <c r="B250" s="30" t="s">
        <v>175</v>
      </c>
      <c r="C250" t="s">
        <v>74</v>
      </c>
      <c r="D250" s="1">
        <v>25.835000000000001</v>
      </c>
      <c r="E250" s="18">
        <v>456915</v>
      </c>
      <c r="F250" s="3">
        <v>436564</v>
      </c>
      <c r="G250" s="3">
        <v>95.545998708731389</v>
      </c>
      <c r="H250" s="3">
        <f t="shared" si="50"/>
        <v>4.36564</v>
      </c>
      <c r="I250" s="18">
        <v>270210</v>
      </c>
      <c r="J250" s="15">
        <v>61.89</v>
      </c>
      <c r="K250" s="16">
        <v>31.32</v>
      </c>
      <c r="L250" s="3">
        <f t="shared" si="39"/>
        <v>7.174205843816714</v>
      </c>
      <c r="M250" s="22">
        <v>10.74</v>
      </c>
      <c r="N250" s="26">
        <f t="shared" si="51"/>
        <v>2.4601203947187584</v>
      </c>
      <c r="O250" s="18">
        <v>273056</v>
      </c>
      <c r="P250" s="3">
        <v>62.55</v>
      </c>
      <c r="Q250" s="3">
        <f t="shared" si="42"/>
        <v>9.410667199555979</v>
      </c>
      <c r="R250" s="3">
        <f t="shared" si="43"/>
        <v>7.7066251566013495</v>
      </c>
    </row>
    <row r="251" spans="1:18" x14ac:dyDescent="0.2">
      <c r="A251" t="s">
        <v>16</v>
      </c>
      <c r="B251" s="30" t="s">
        <v>176</v>
      </c>
      <c r="C251" t="s">
        <v>75</v>
      </c>
      <c r="D251" s="1">
        <v>24.215</v>
      </c>
      <c r="E251" s="18">
        <v>142353</v>
      </c>
      <c r="F251" s="3">
        <v>117697</v>
      </c>
      <c r="G251" s="3">
        <v>82.679676578646038</v>
      </c>
      <c r="H251" s="3">
        <f t="shared" si="50"/>
        <v>1.1769700000000001</v>
      </c>
      <c r="I251" s="18">
        <v>17349</v>
      </c>
      <c r="J251" s="15">
        <v>14.74</v>
      </c>
      <c r="K251" s="16">
        <v>4.22</v>
      </c>
      <c r="L251" s="3">
        <f t="shared" si="39"/>
        <v>3.5854779646040251</v>
      </c>
      <c r="M251" s="22">
        <v>0.77</v>
      </c>
      <c r="N251" s="26">
        <f t="shared" si="51"/>
        <v>0.65422228264101889</v>
      </c>
      <c r="O251" s="18">
        <v>18264</v>
      </c>
      <c r="P251" s="3">
        <v>15.52</v>
      </c>
      <c r="Q251" s="3">
        <f t="shared" si="42"/>
        <v>9.7101872994701939</v>
      </c>
      <c r="R251" s="3">
        <f t="shared" si="43"/>
        <v>5.0301972147283998</v>
      </c>
    </row>
    <row r="252" spans="1:18" x14ac:dyDescent="0.2">
      <c r="A252" t="s">
        <v>16</v>
      </c>
      <c r="B252" s="29" t="s">
        <v>177</v>
      </c>
      <c r="C252" t="s">
        <v>76</v>
      </c>
      <c r="D252" s="1">
        <v>28.555</v>
      </c>
      <c r="E252" s="18">
        <v>819567</v>
      </c>
      <c r="F252" s="3">
        <v>776144</v>
      </c>
      <c r="G252" s="3">
        <v>94.70171444189431</v>
      </c>
      <c r="H252" s="3">
        <f t="shared" si="50"/>
        <v>7.7614400000000003</v>
      </c>
      <c r="I252" s="18">
        <v>398432</v>
      </c>
      <c r="J252" s="15">
        <v>51.33</v>
      </c>
      <c r="K252" s="16">
        <v>42.46</v>
      </c>
      <c r="L252" s="3">
        <f t="shared" si="39"/>
        <v>5.4706343152816999</v>
      </c>
      <c r="M252" s="22">
        <v>21</v>
      </c>
      <c r="N252" s="26">
        <f t="shared" si="51"/>
        <v>2.7056834814158197</v>
      </c>
      <c r="O252" s="18">
        <v>401140</v>
      </c>
      <c r="P252" s="3">
        <v>51.68</v>
      </c>
      <c r="Q252" s="3">
        <f t="shared" si="42"/>
        <v>4.7978954652946673</v>
      </c>
      <c r="R252" s="3">
        <f t="shared" si="43"/>
        <v>3.132771547926926</v>
      </c>
    </row>
    <row r="253" spans="1:18" x14ac:dyDescent="0.2">
      <c r="A253" t="s">
        <v>16</v>
      </c>
      <c r="B253" s="30" t="s">
        <v>178</v>
      </c>
      <c r="C253" t="s">
        <v>77</v>
      </c>
      <c r="D253" s="1">
        <v>26.23</v>
      </c>
      <c r="E253" s="18">
        <v>124492</v>
      </c>
      <c r="F253" s="3">
        <v>118341</v>
      </c>
      <c r="G253" s="3">
        <v>95.059120264755975</v>
      </c>
      <c r="H253" s="3">
        <f t="shared" si="50"/>
        <v>1.1834100000000001</v>
      </c>
      <c r="I253" s="18">
        <v>50218</v>
      </c>
      <c r="J253" s="15">
        <v>42.43</v>
      </c>
      <c r="K253" s="16">
        <v>7.21</v>
      </c>
      <c r="L253" s="3">
        <f t="shared" si="39"/>
        <v>6.0925630170439655</v>
      </c>
      <c r="M253" s="22">
        <v>2.17</v>
      </c>
      <c r="N253" s="26">
        <f t="shared" si="51"/>
        <v>1.833684014838475</v>
      </c>
      <c r="O253" s="18">
        <v>50249</v>
      </c>
      <c r="P253" s="3">
        <v>42.46</v>
      </c>
      <c r="Q253" s="3">
        <f t="shared" si="42"/>
        <v>43.215318352294041</v>
      </c>
      <c r="R253" s="3">
        <f t="shared" si="43"/>
        <v>33.586459828146999</v>
      </c>
    </row>
    <row r="254" spans="1:18" x14ac:dyDescent="0.2">
      <c r="A254" t="s">
        <v>16</v>
      </c>
      <c r="B254" s="29" t="s">
        <v>179</v>
      </c>
      <c r="C254" t="s">
        <v>78</v>
      </c>
      <c r="D254" s="1">
        <v>28.96</v>
      </c>
      <c r="E254" s="18" t="s">
        <v>3</v>
      </c>
      <c r="F254" s="3" t="s">
        <v>3</v>
      </c>
      <c r="G254" s="3" t="s">
        <v>3</v>
      </c>
      <c r="H254" s="3" t="s">
        <v>3</v>
      </c>
      <c r="I254" s="18" t="s">
        <v>3</v>
      </c>
      <c r="J254" s="3" t="s">
        <v>3</v>
      </c>
      <c r="K254" s="3" t="s">
        <v>3</v>
      </c>
      <c r="L254" s="3" t="s">
        <v>3</v>
      </c>
      <c r="M254" s="2" t="s">
        <v>3</v>
      </c>
      <c r="N254" s="26" t="s">
        <v>3</v>
      </c>
      <c r="O254" s="18" t="s">
        <v>3</v>
      </c>
      <c r="P254" s="3" t="s">
        <v>3</v>
      </c>
      <c r="Q254" s="3" t="s">
        <v>3</v>
      </c>
      <c r="R254" s="3" t="s">
        <v>3</v>
      </c>
    </row>
    <row r="255" spans="1:18" x14ac:dyDescent="0.2">
      <c r="A255" t="s">
        <v>16</v>
      </c>
      <c r="B255" s="30" t="s">
        <v>180</v>
      </c>
      <c r="C255" t="s">
        <v>79</v>
      </c>
      <c r="D255" s="1">
        <v>25.32</v>
      </c>
      <c r="E255" s="18" t="s">
        <v>3</v>
      </c>
      <c r="F255" s="3" t="s">
        <v>3</v>
      </c>
      <c r="G255" s="3" t="s">
        <v>3</v>
      </c>
      <c r="H255" s="3" t="s">
        <v>3</v>
      </c>
      <c r="I255" s="18" t="s">
        <v>3</v>
      </c>
      <c r="J255" s="3" t="s">
        <v>3</v>
      </c>
      <c r="K255" s="3" t="s">
        <v>3</v>
      </c>
      <c r="L255" s="3" t="s">
        <v>3</v>
      </c>
      <c r="M255" s="2" t="s">
        <v>3</v>
      </c>
      <c r="N255" s="26" t="s">
        <v>3</v>
      </c>
      <c r="O255" s="18" t="s">
        <v>3</v>
      </c>
      <c r="P255" s="3" t="s">
        <v>3</v>
      </c>
      <c r="Q255" s="3" t="s">
        <v>3</v>
      </c>
      <c r="R255" s="3" t="s">
        <v>3</v>
      </c>
    </row>
    <row r="256" spans="1:18" x14ac:dyDescent="0.2">
      <c r="A256" t="s">
        <v>16</v>
      </c>
      <c r="B256" s="29" t="s">
        <v>181</v>
      </c>
      <c r="C256" t="s">
        <v>80</v>
      </c>
      <c r="D256" s="1">
        <v>27.715</v>
      </c>
      <c r="E256" s="18">
        <v>481030</v>
      </c>
      <c r="F256" s="3">
        <v>461308</v>
      </c>
      <c r="G256" s="3">
        <v>95.900047814065644</v>
      </c>
      <c r="H256" s="3">
        <f t="shared" ref="H256:H269" si="52">F256/100000</f>
        <v>4.6130800000000001</v>
      </c>
      <c r="I256" s="18">
        <v>364596</v>
      </c>
      <c r="J256" s="15">
        <v>79.040000000000006</v>
      </c>
      <c r="K256" s="16">
        <v>50</v>
      </c>
      <c r="L256" s="3">
        <f t="shared" si="39"/>
        <v>10.838745480243135</v>
      </c>
      <c r="M256" s="22">
        <v>13.75</v>
      </c>
      <c r="N256" s="26">
        <f t="shared" ref="N256:N269" si="53">M256/H256</f>
        <v>2.9806550070668618</v>
      </c>
      <c r="O256" s="18">
        <v>376032</v>
      </c>
      <c r="P256" s="3">
        <v>81.510000000000005</v>
      </c>
      <c r="Q256" s="3">
        <f t="shared" si="42"/>
        <v>2.6435504807775012</v>
      </c>
      <c r="R256" s="3">
        <f t="shared" si="43"/>
        <v>2.4578142810618426</v>
      </c>
    </row>
    <row r="257" spans="1:18" x14ac:dyDescent="0.2">
      <c r="A257" t="s">
        <v>16</v>
      </c>
      <c r="B257" s="30" t="s">
        <v>182</v>
      </c>
      <c r="C257" t="s">
        <v>81</v>
      </c>
      <c r="D257" s="1">
        <v>26.05</v>
      </c>
      <c r="E257" s="18">
        <v>98779</v>
      </c>
      <c r="F257" s="3">
        <v>92638</v>
      </c>
      <c r="G257" s="3">
        <v>93.78309154779862</v>
      </c>
      <c r="H257" s="3">
        <f t="shared" si="52"/>
        <v>0.92637999999999998</v>
      </c>
      <c r="I257" s="18">
        <v>42164</v>
      </c>
      <c r="J257" s="15">
        <v>45.51</v>
      </c>
      <c r="K257" s="16">
        <v>12.3</v>
      </c>
      <c r="L257" s="3">
        <f t="shared" si="39"/>
        <v>13.277488719531943</v>
      </c>
      <c r="M257" s="22">
        <v>1.93</v>
      </c>
      <c r="N257" s="26">
        <f t="shared" si="53"/>
        <v>2.0833783112761504</v>
      </c>
      <c r="O257" s="18">
        <v>42715</v>
      </c>
      <c r="P257" s="3">
        <v>46.11</v>
      </c>
      <c r="Q257" s="3">
        <f t="shared" si="42"/>
        <v>17.81107023970166</v>
      </c>
      <c r="R257" s="3">
        <f t="shared" si="43"/>
        <v>14.126110082774778</v>
      </c>
    </row>
    <row r="258" spans="1:18" x14ac:dyDescent="0.2">
      <c r="A258" t="s">
        <v>16</v>
      </c>
      <c r="B258" s="30" t="s">
        <v>183</v>
      </c>
      <c r="C258" t="s">
        <v>82</v>
      </c>
      <c r="D258" s="1">
        <v>24.31</v>
      </c>
      <c r="E258" s="18">
        <v>1067891</v>
      </c>
      <c r="F258" s="3">
        <v>1024311</v>
      </c>
      <c r="G258" s="3">
        <v>95.919059154913754</v>
      </c>
      <c r="H258" s="3">
        <f t="shared" si="52"/>
        <v>10.24311</v>
      </c>
      <c r="I258" s="18">
        <v>821452</v>
      </c>
      <c r="J258" s="15">
        <v>80.2</v>
      </c>
      <c r="K258" s="16">
        <v>59.84</v>
      </c>
      <c r="L258" s="3">
        <f t="shared" si="39"/>
        <v>5.8419757280747744</v>
      </c>
      <c r="M258" s="22">
        <v>30.95</v>
      </c>
      <c r="N258" s="26">
        <f t="shared" si="53"/>
        <v>3.0215432617632731</v>
      </c>
      <c r="O258" s="18">
        <v>813113</v>
      </c>
      <c r="P258" s="3">
        <v>79.38</v>
      </c>
      <c r="Q258" s="3">
        <f t="shared" si="42"/>
        <v>3.7990394880134959</v>
      </c>
      <c r="R258" s="3">
        <f t="shared" si="43"/>
        <v>3.7748846230360114</v>
      </c>
    </row>
    <row r="259" spans="1:18" x14ac:dyDescent="0.2">
      <c r="A259" t="s">
        <v>16</v>
      </c>
      <c r="B259" s="30" t="s">
        <v>184</v>
      </c>
      <c r="C259" t="s">
        <v>83</v>
      </c>
      <c r="D259" s="1">
        <v>23.6</v>
      </c>
      <c r="E259" s="18">
        <v>754592</v>
      </c>
      <c r="F259" s="3">
        <v>720106</v>
      </c>
      <c r="G259" s="3">
        <v>95.429848182859075</v>
      </c>
      <c r="H259" s="3">
        <f t="shared" si="52"/>
        <v>7.20106</v>
      </c>
      <c r="I259" s="18">
        <v>427413</v>
      </c>
      <c r="J259" s="15">
        <v>59.35</v>
      </c>
      <c r="K259" s="16">
        <v>48.08</v>
      </c>
      <c r="L259" s="3">
        <f t="shared" ref="L259:L301" si="54">K259/H259</f>
        <v>6.6767948052092327</v>
      </c>
      <c r="M259" s="22">
        <v>18.920000000000002</v>
      </c>
      <c r="N259" s="26">
        <f t="shared" si="53"/>
        <v>2.6273909674409048</v>
      </c>
      <c r="O259" s="18">
        <v>424213</v>
      </c>
      <c r="P259" s="3">
        <v>58.91</v>
      </c>
      <c r="Q259" s="3">
        <f t="shared" si="42"/>
        <v>5.4611368787064301</v>
      </c>
      <c r="R259" s="3">
        <f t="shared" si="43"/>
        <v>5.3620250646401946</v>
      </c>
    </row>
    <row r="260" spans="1:18" x14ac:dyDescent="0.2">
      <c r="A260" t="s">
        <v>16</v>
      </c>
      <c r="B260" s="29" t="s">
        <v>185</v>
      </c>
      <c r="C260" t="s">
        <v>84</v>
      </c>
      <c r="D260" s="1">
        <v>22.055</v>
      </c>
      <c r="E260" s="18">
        <v>1469098</v>
      </c>
      <c r="F260" s="3">
        <v>1407163</v>
      </c>
      <c r="G260" s="3">
        <v>95.784147824038968</v>
      </c>
      <c r="H260" s="3">
        <f t="shared" si="52"/>
        <v>14.071630000000001</v>
      </c>
      <c r="I260" s="18">
        <v>1023549</v>
      </c>
      <c r="J260" s="15">
        <v>72.739999999999995</v>
      </c>
      <c r="K260" s="16">
        <v>60.69</v>
      </c>
      <c r="L260" s="3">
        <f t="shared" si="54"/>
        <v>4.3129331854234367</v>
      </c>
      <c r="M260" s="22">
        <v>42.94</v>
      </c>
      <c r="N260" s="26">
        <f t="shared" si="53"/>
        <v>3.0515299222620262</v>
      </c>
      <c r="O260" s="18">
        <v>1016451</v>
      </c>
      <c r="P260" s="3">
        <v>72.23</v>
      </c>
      <c r="Q260" s="3">
        <f t="shared" si="42"/>
        <v>2.1533310954708851</v>
      </c>
      <c r="R260" s="3">
        <f t="shared" si="43"/>
        <v>2.1272626255128873</v>
      </c>
    </row>
    <row r="261" spans="1:18" x14ac:dyDescent="0.2">
      <c r="A261" t="s">
        <v>16</v>
      </c>
      <c r="B261" s="30" t="s">
        <v>186</v>
      </c>
      <c r="C261" t="s">
        <v>85</v>
      </c>
      <c r="D261" s="1">
        <v>25.274999999999999</v>
      </c>
      <c r="E261" s="18">
        <v>66584</v>
      </c>
      <c r="F261" s="3">
        <v>63684</v>
      </c>
      <c r="G261" s="3">
        <v>95.644599303135891</v>
      </c>
      <c r="H261" s="3">
        <f t="shared" si="52"/>
        <v>0.63683999999999996</v>
      </c>
      <c r="I261" s="18">
        <v>18674</v>
      </c>
      <c r="J261" s="15">
        <v>29.32</v>
      </c>
      <c r="K261" s="16">
        <v>2.74</v>
      </c>
      <c r="L261" s="3">
        <f t="shared" si="54"/>
        <v>4.3024935619621889</v>
      </c>
      <c r="M261" s="22">
        <v>0.69</v>
      </c>
      <c r="N261" s="26">
        <f t="shared" si="53"/>
        <v>1.0834746561145656</v>
      </c>
      <c r="O261" s="18">
        <v>21598</v>
      </c>
      <c r="P261" s="3">
        <v>33.909999999999997</v>
      </c>
      <c r="Q261" s="3">
        <f t="shared" si="42"/>
        <v>50.7321484011484</v>
      </c>
      <c r="R261" s="3">
        <f t="shared" si="43"/>
        <v>26.116774302648391</v>
      </c>
    </row>
    <row r="262" spans="1:18" x14ac:dyDescent="0.2">
      <c r="A262" t="s">
        <v>16</v>
      </c>
      <c r="B262" s="29" t="s">
        <v>187</v>
      </c>
      <c r="C262" t="s">
        <v>86</v>
      </c>
      <c r="D262" s="1">
        <v>25.1</v>
      </c>
      <c r="E262" s="18">
        <v>2939870</v>
      </c>
      <c r="F262" s="3">
        <v>2812480</v>
      </c>
      <c r="G262" s="3">
        <v>95.666815199311543</v>
      </c>
      <c r="H262" s="3">
        <f t="shared" si="52"/>
        <v>28.1248</v>
      </c>
      <c r="I262" s="18">
        <v>1945648</v>
      </c>
      <c r="J262" s="15">
        <v>69.180000000000007</v>
      </c>
      <c r="K262" s="16">
        <v>71.849999999999994</v>
      </c>
      <c r="L262" s="3">
        <f t="shared" si="54"/>
        <v>2.5546848333143699</v>
      </c>
      <c r="M262" s="22">
        <v>80.89</v>
      </c>
      <c r="N262" s="26">
        <f t="shared" si="53"/>
        <v>2.8761093412219818</v>
      </c>
      <c r="O262" s="18">
        <v>1939098</v>
      </c>
      <c r="P262" s="3">
        <v>68.95</v>
      </c>
      <c r="Q262" s="3">
        <f t="shared" si="42"/>
        <v>2.1918221936371491</v>
      </c>
      <c r="R262" s="3">
        <f t="shared" si="43"/>
        <v>1.7874995446088597</v>
      </c>
    </row>
    <row r="263" spans="1:18" x14ac:dyDescent="0.2">
      <c r="A263" t="s">
        <v>16</v>
      </c>
      <c r="B263" s="30" t="s">
        <v>188</v>
      </c>
      <c r="C263" t="s">
        <v>87</v>
      </c>
      <c r="D263" s="1">
        <v>23.734999999999999</v>
      </c>
      <c r="E263" s="18">
        <v>974708</v>
      </c>
      <c r="F263" s="3">
        <v>928628</v>
      </c>
      <c r="G263" s="3">
        <v>95.272430307333067</v>
      </c>
      <c r="H263" s="3">
        <f t="shared" si="52"/>
        <v>9.2862799999999996</v>
      </c>
      <c r="I263" s="18">
        <v>472728</v>
      </c>
      <c r="J263" s="15">
        <v>50.91</v>
      </c>
      <c r="K263" s="16">
        <v>58.1</v>
      </c>
      <c r="L263" s="3">
        <f t="shared" si="54"/>
        <v>6.2565419091390746</v>
      </c>
      <c r="M263" s="22">
        <v>25.17</v>
      </c>
      <c r="N263" s="26">
        <f t="shared" si="53"/>
        <v>2.7104502556459642</v>
      </c>
      <c r="O263" s="18">
        <v>463462</v>
      </c>
      <c r="P263" s="3">
        <v>49.91</v>
      </c>
      <c r="Q263" s="3">
        <f t="shared" si="42"/>
        <v>2.0566086603465692</v>
      </c>
      <c r="R263" s="3">
        <f t="shared" si="43"/>
        <v>2.0463501501114663</v>
      </c>
    </row>
    <row r="264" spans="1:18" x14ac:dyDescent="0.2">
      <c r="A264" t="s">
        <v>16</v>
      </c>
      <c r="B264" s="29" t="s">
        <v>189</v>
      </c>
      <c r="C264" t="s">
        <v>88</v>
      </c>
      <c r="D264" s="1">
        <v>24.17</v>
      </c>
      <c r="E264" s="18">
        <v>2407492</v>
      </c>
      <c r="F264" s="3">
        <v>2324484</v>
      </c>
      <c r="G264" s="3">
        <v>96.552096538638551</v>
      </c>
      <c r="H264" s="3">
        <f t="shared" si="52"/>
        <v>23.24484</v>
      </c>
      <c r="I264" s="18">
        <v>1943255</v>
      </c>
      <c r="J264" s="15">
        <v>83.6</v>
      </c>
      <c r="K264" s="16">
        <v>37.15</v>
      </c>
      <c r="L264" s="3">
        <f t="shared" si="54"/>
        <v>1.598204160579294</v>
      </c>
      <c r="M264" s="22">
        <v>72.400000000000006</v>
      </c>
      <c r="N264" s="26">
        <f t="shared" si="53"/>
        <v>3.1146697503618008</v>
      </c>
      <c r="O264" s="18">
        <v>1913377</v>
      </c>
      <c r="P264" s="3">
        <v>82.31</v>
      </c>
      <c r="Q264" s="3">
        <f t="shared" si="42"/>
        <v>1.8391932773109243</v>
      </c>
      <c r="R264" s="3">
        <f t="shared" si="43"/>
        <v>51.064475381490062</v>
      </c>
    </row>
    <row r="265" spans="1:18" x14ac:dyDescent="0.2">
      <c r="A265" t="s">
        <v>16</v>
      </c>
      <c r="B265" s="30" t="s">
        <v>190</v>
      </c>
      <c r="C265" t="s">
        <v>89</v>
      </c>
      <c r="D265" s="1">
        <v>25.155000000000001</v>
      </c>
      <c r="E265" s="18">
        <v>598102</v>
      </c>
      <c r="F265" s="3">
        <v>574957</v>
      </c>
      <c r="G265" s="3">
        <v>96.130258718412577</v>
      </c>
      <c r="H265" s="3">
        <f t="shared" si="52"/>
        <v>5.7495700000000003</v>
      </c>
      <c r="I265" s="18">
        <v>393084</v>
      </c>
      <c r="J265" s="15">
        <v>68.37</v>
      </c>
      <c r="K265" s="16">
        <v>42.74</v>
      </c>
      <c r="L265" s="3">
        <f t="shared" si="54"/>
        <v>7.4335993822146698</v>
      </c>
      <c r="M265" s="22">
        <v>15.16</v>
      </c>
      <c r="N265" s="26">
        <f t="shared" si="53"/>
        <v>2.6367189198496583</v>
      </c>
      <c r="O265" s="18">
        <v>395690</v>
      </c>
      <c r="P265" s="3">
        <v>68.819999999999993</v>
      </c>
      <c r="Q265" s="3">
        <f t="shared" si="42"/>
        <v>6.5406523907271277</v>
      </c>
      <c r="R265" s="3">
        <f t="shared" si="43"/>
        <v>5.7795652920632525</v>
      </c>
    </row>
    <row r="266" spans="1:18" x14ac:dyDescent="0.2">
      <c r="A266" t="s">
        <v>16</v>
      </c>
      <c r="B266" s="30" t="s">
        <v>191</v>
      </c>
      <c r="C266" t="s">
        <v>90</v>
      </c>
      <c r="D266" s="1">
        <v>28.58</v>
      </c>
      <c r="E266" s="18">
        <v>745441</v>
      </c>
      <c r="F266" s="3">
        <v>701121</v>
      </c>
      <c r="G266" s="3">
        <v>94.054526112730585</v>
      </c>
      <c r="H266" s="3">
        <f t="shared" si="52"/>
        <v>7.0112100000000002</v>
      </c>
      <c r="I266" s="18">
        <v>344498</v>
      </c>
      <c r="J266" s="15">
        <v>49.14</v>
      </c>
      <c r="K266" s="16">
        <v>48.93</v>
      </c>
      <c r="L266" s="3">
        <f t="shared" si="54"/>
        <v>6.9788239119923663</v>
      </c>
      <c r="M266" s="22">
        <v>13.19</v>
      </c>
      <c r="N266" s="26">
        <f t="shared" si="53"/>
        <v>1.8812729899689211</v>
      </c>
      <c r="O266" s="18">
        <v>404539</v>
      </c>
      <c r="P266" s="3">
        <v>57.7</v>
      </c>
      <c r="Q266" s="3">
        <f t="shared" si="42"/>
        <v>6.0381809412180045</v>
      </c>
      <c r="R266" s="3">
        <f t="shared" si="43"/>
        <v>2.9878848287135216</v>
      </c>
    </row>
    <row r="267" spans="1:18" x14ac:dyDescent="0.2">
      <c r="A267" t="s">
        <v>16</v>
      </c>
      <c r="B267" s="30" t="s">
        <v>192</v>
      </c>
      <c r="C267" t="s">
        <v>91</v>
      </c>
      <c r="D267" s="1">
        <v>23.79</v>
      </c>
      <c r="E267" s="18">
        <v>28010207</v>
      </c>
      <c r="F267" s="3">
        <v>26722358</v>
      </c>
      <c r="G267" s="3">
        <v>95.402215342428562</v>
      </c>
      <c r="H267" s="3">
        <f t="shared" si="52"/>
        <v>267.22358000000003</v>
      </c>
      <c r="I267" s="18">
        <v>17170398</v>
      </c>
      <c r="J267" s="15">
        <v>64.25</v>
      </c>
      <c r="K267" s="16">
        <v>98.43</v>
      </c>
      <c r="L267" s="3">
        <f t="shared" si="54"/>
        <v>0.36834324276323216</v>
      </c>
      <c r="M267" s="22">
        <v>790.96</v>
      </c>
      <c r="N267" s="26">
        <f t="shared" si="53"/>
        <v>2.9599184323479237</v>
      </c>
      <c r="O267" s="18">
        <v>17117097</v>
      </c>
      <c r="P267" s="3">
        <v>64.06</v>
      </c>
      <c r="Q267" s="3">
        <f t="shared" ref="Q267:Q301" si="55">J267/J167</f>
        <v>1.9443909233951924</v>
      </c>
      <c r="R267" s="3">
        <f t="shared" ref="R267:R301" si="56">P267/P167</f>
        <v>1.7483534649742773</v>
      </c>
    </row>
    <row r="268" spans="1:18" x14ac:dyDescent="0.2">
      <c r="A268" t="s">
        <v>16</v>
      </c>
      <c r="B268" s="30" t="s">
        <v>193</v>
      </c>
      <c r="C268" t="s">
        <v>92</v>
      </c>
      <c r="D268" s="1">
        <v>23.815000000000001</v>
      </c>
      <c r="E268" s="18">
        <v>406118</v>
      </c>
      <c r="F268" s="3">
        <v>390510</v>
      </c>
      <c r="G268" s="3">
        <v>96.156782019019104</v>
      </c>
      <c r="H268" s="3">
        <f t="shared" si="52"/>
        <v>3.9051</v>
      </c>
      <c r="I268" s="18">
        <v>235194</v>
      </c>
      <c r="J268" s="15">
        <v>60.23</v>
      </c>
      <c r="K268" s="16">
        <v>39.99</v>
      </c>
      <c r="L268" s="3">
        <f t="shared" si="54"/>
        <v>10.240454789890144</v>
      </c>
      <c r="M268" s="22">
        <v>10.35</v>
      </c>
      <c r="N268" s="26">
        <f t="shared" si="53"/>
        <v>2.6503802719520624</v>
      </c>
      <c r="O268" s="18">
        <v>233115</v>
      </c>
      <c r="P268" s="3">
        <v>59.7</v>
      </c>
      <c r="Q268" s="3">
        <f t="shared" si="55"/>
        <v>7.2822949535350237</v>
      </c>
      <c r="R268" s="3">
        <f t="shared" si="56"/>
        <v>6.8930681322678717</v>
      </c>
    </row>
    <row r="269" spans="1:18" x14ac:dyDescent="0.2">
      <c r="A269" t="s">
        <v>16</v>
      </c>
      <c r="B269" s="30" t="s">
        <v>194</v>
      </c>
      <c r="C269" t="s">
        <v>93</v>
      </c>
      <c r="D269" s="1">
        <v>24.75</v>
      </c>
      <c r="E269" s="18">
        <v>2987032</v>
      </c>
      <c r="F269" s="3">
        <v>2816002</v>
      </c>
      <c r="G269" s="3">
        <v>94.274249489124998</v>
      </c>
      <c r="H269" s="3">
        <f t="shared" si="52"/>
        <v>28.160019999999999</v>
      </c>
      <c r="I269" s="18">
        <v>1461645</v>
      </c>
      <c r="J269" s="15">
        <v>51.9</v>
      </c>
      <c r="K269" s="16">
        <v>68.88</v>
      </c>
      <c r="L269" s="3">
        <f t="shared" si="54"/>
        <v>2.4460209900419105</v>
      </c>
      <c r="M269" s="22">
        <v>67.08</v>
      </c>
      <c r="N269" s="26">
        <f t="shared" si="53"/>
        <v>2.3821005808944737</v>
      </c>
      <c r="O269" s="18">
        <v>1527740</v>
      </c>
      <c r="P269" s="3">
        <v>54.25</v>
      </c>
      <c r="Q269" s="3">
        <f t="shared" si="55"/>
        <v>4.2092534010467624</v>
      </c>
      <c r="R269" s="3">
        <f t="shared" si="56"/>
        <v>2.4207156730110913</v>
      </c>
    </row>
    <row r="270" spans="1:18" x14ac:dyDescent="0.2">
      <c r="A270" t="s">
        <v>16</v>
      </c>
      <c r="B270" s="29" t="s">
        <v>195</v>
      </c>
      <c r="C270" t="s">
        <v>94</v>
      </c>
      <c r="D270" s="1">
        <v>23.535</v>
      </c>
      <c r="E270" s="18" t="s">
        <v>3</v>
      </c>
      <c r="F270" s="3" t="s">
        <v>3</v>
      </c>
      <c r="G270" s="3" t="s">
        <v>3</v>
      </c>
      <c r="H270" s="3" t="s">
        <v>3</v>
      </c>
      <c r="I270" s="18" t="s">
        <v>3</v>
      </c>
      <c r="J270" s="3" t="s">
        <v>3</v>
      </c>
      <c r="K270" s="3" t="s">
        <v>3</v>
      </c>
      <c r="L270" s="3" t="s">
        <v>3</v>
      </c>
      <c r="M270" s="2" t="s">
        <v>3</v>
      </c>
      <c r="N270" s="26" t="s">
        <v>3</v>
      </c>
      <c r="O270" s="18" t="s">
        <v>3</v>
      </c>
      <c r="P270" s="3" t="s">
        <v>3</v>
      </c>
      <c r="Q270" s="3" t="s">
        <v>3</v>
      </c>
      <c r="R270" s="3" t="s">
        <v>3</v>
      </c>
    </row>
    <row r="271" spans="1:18" x14ac:dyDescent="0.2">
      <c r="A271" t="s">
        <v>16</v>
      </c>
      <c r="B271" s="30" t="s">
        <v>196</v>
      </c>
      <c r="C271" t="s">
        <v>95</v>
      </c>
      <c r="D271" s="1">
        <v>26.824999999999999</v>
      </c>
      <c r="E271" s="18">
        <v>23616065</v>
      </c>
      <c r="F271" s="3">
        <v>22772638</v>
      </c>
      <c r="G271" s="3">
        <v>96.428587912507865</v>
      </c>
      <c r="H271" s="3">
        <f t="shared" ref="H271:H278" si="57">F271/100000</f>
        <v>227.72638000000001</v>
      </c>
      <c r="I271" s="18">
        <v>16431774</v>
      </c>
      <c r="J271" s="15">
        <v>72.16</v>
      </c>
      <c r="K271" s="16">
        <v>98.67</v>
      </c>
      <c r="L271" s="3">
        <f t="shared" si="54"/>
        <v>0.43328313566482723</v>
      </c>
      <c r="M271" s="22">
        <v>695.27</v>
      </c>
      <c r="N271" s="26">
        <f t="shared" ref="N271:N278" si="58">M271/H271</f>
        <v>3.0530938049425806</v>
      </c>
      <c r="O271" s="18">
        <v>16272034</v>
      </c>
      <c r="P271" s="3">
        <v>71.45</v>
      </c>
      <c r="Q271" s="3">
        <f t="shared" si="55"/>
        <v>1.541687030941908</v>
      </c>
      <c r="R271" s="3">
        <f t="shared" si="56"/>
        <v>1.497481643730775</v>
      </c>
    </row>
    <row r="272" spans="1:18" x14ac:dyDescent="0.2">
      <c r="A272" t="s">
        <v>16</v>
      </c>
      <c r="B272" s="29" t="s">
        <v>197</v>
      </c>
      <c r="C272" t="s">
        <v>96</v>
      </c>
      <c r="D272" s="1">
        <v>26.645</v>
      </c>
      <c r="E272" s="18">
        <v>291755</v>
      </c>
      <c r="F272" s="3">
        <v>278166</v>
      </c>
      <c r="G272" s="3">
        <v>95.34232489588868</v>
      </c>
      <c r="H272" s="3">
        <f t="shared" si="57"/>
        <v>2.78166</v>
      </c>
      <c r="I272" s="18">
        <v>166145</v>
      </c>
      <c r="J272" s="15">
        <v>59.73</v>
      </c>
      <c r="K272" s="16">
        <v>24.09</v>
      </c>
      <c r="L272" s="3">
        <f t="shared" si="54"/>
        <v>8.660296369793576</v>
      </c>
      <c r="M272" s="22">
        <v>7.65</v>
      </c>
      <c r="N272" s="26">
        <f t="shared" si="58"/>
        <v>2.7501563814412977</v>
      </c>
      <c r="O272" s="18">
        <v>165230</v>
      </c>
      <c r="P272" s="3">
        <v>59.4</v>
      </c>
      <c r="Q272" s="3">
        <f t="shared" si="55"/>
        <v>8.5567984862636255</v>
      </c>
      <c r="R272" s="3">
        <f t="shared" si="56"/>
        <v>7.3794265167863271</v>
      </c>
    </row>
    <row r="273" spans="1:18" x14ac:dyDescent="0.2">
      <c r="A273" t="s">
        <v>16</v>
      </c>
      <c r="B273" s="30" t="s">
        <v>198</v>
      </c>
      <c r="C273" t="s">
        <v>97</v>
      </c>
      <c r="D273" s="1">
        <v>25.13</v>
      </c>
      <c r="E273" s="18">
        <v>2326855</v>
      </c>
      <c r="F273" s="3">
        <v>2197402</v>
      </c>
      <c r="G273" s="3">
        <v>94.436567813636856</v>
      </c>
      <c r="H273" s="3">
        <f t="shared" si="57"/>
        <v>21.974019999999999</v>
      </c>
      <c r="I273" s="18">
        <v>1276460</v>
      </c>
      <c r="J273" s="15">
        <v>58.09</v>
      </c>
      <c r="K273" s="16">
        <v>62.07</v>
      </c>
      <c r="L273" s="3">
        <f t="shared" si="54"/>
        <v>2.8246993495045514</v>
      </c>
      <c r="M273" s="22">
        <v>48.99</v>
      </c>
      <c r="N273" s="26">
        <f t="shared" si="58"/>
        <v>2.2294509607254387</v>
      </c>
      <c r="O273" s="18">
        <v>1391835</v>
      </c>
      <c r="P273" s="3">
        <v>63.34</v>
      </c>
      <c r="Q273" s="3">
        <f t="shared" si="55"/>
        <v>4.1657268697069618</v>
      </c>
      <c r="R273" s="3">
        <f t="shared" si="56"/>
        <v>2.2878311886621057</v>
      </c>
    </row>
    <row r="274" spans="1:18" x14ac:dyDescent="0.2">
      <c r="A274" t="s">
        <v>16</v>
      </c>
      <c r="B274" s="29" t="s">
        <v>199</v>
      </c>
      <c r="C274" t="s">
        <v>98</v>
      </c>
      <c r="D274" s="1">
        <v>24.425000000000001</v>
      </c>
      <c r="E274" s="18">
        <v>223863</v>
      </c>
      <c r="F274" s="3">
        <v>214333</v>
      </c>
      <c r="G274" s="3">
        <v>95.74293206112668</v>
      </c>
      <c r="H274" s="3">
        <f t="shared" si="57"/>
        <v>2.1433300000000002</v>
      </c>
      <c r="I274" s="18">
        <v>145748</v>
      </c>
      <c r="J274" s="15">
        <v>68</v>
      </c>
      <c r="K274" s="16">
        <v>19.510000000000002</v>
      </c>
      <c r="L274" s="3">
        <f t="shared" si="54"/>
        <v>9.1026580134650281</v>
      </c>
      <c r="M274" s="22">
        <v>5.63</v>
      </c>
      <c r="N274" s="26">
        <f t="shared" si="58"/>
        <v>2.6267536963510048</v>
      </c>
      <c r="O274" s="18">
        <v>154397</v>
      </c>
      <c r="P274" s="3">
        <v>72.040000000000006</v>
      </c>
      <c r="Q274" s="3">
        <f t="shared" si="55"/>
        <v>5.1739342945330007</v>
      </c>
      <c r="R274" s="3">
        <f t="shared" si="56"/>
        <v>4.5212344199023482</v>
      </c>
    </row>
    <row r="275" spans="1:18" x14ac:dyDescent="0.2">
      <c r="A275" t="s">
        <v>16</v>
      </c>
      <c r="B275" s="30" t="s">
        <v>200</v>
      </c>
      <c r="C275" t="s">
        <v>99</v>
      </c>
      <c r="D275" s="1">
        <v>23.38</v>
      </c>
      <c r="E275" s="18">
        <v>13800157</v>
      </c>
      <c r="F275" s="3">
        <v>13254073</v>
      </c>
      <c r="G275" s="3">
        <v>96.042914584232634</v>
      </c>
      <c r="H275" s="3">
        <f t="shared" si="57"/>
        <v>132.54073</v>
      </c>
      <c r="I275" s="18">
        <v>8570220</v>
      </c>
      <c r="J275" s="15">
        <v>64.66</v>
      </c>
      <c r="K275" s="16">
        <v>95.42</v>
      </c>
      <c r="L275" s="3">
        <f t="shared" si="54"/>
        <v>0.71992963974168545</v>
      </c>
      <c r="M275" s="22">
        <v>381.16</v>
      </c>
      <c r="N275" s="26">
        <f t="shared" si="58"/>
        <v>2.8757952366793216</v>
      </c>
      <c r="O275" s="18">
        <v>8489140</v>
      </c>
      <c r="P275" s="3">
        <v>64.05</v>
      </c>
      <c r="Q275" s="3">
        <f t="shared" si="55"/>
        <v>2.1967713369094164</v>
      </c>
      <c r="R275" s="3">
        <f t="shared" si="56"/>
        <v>1.8739623790702074</v>
      </c>
    </row>
    <row r="276" spans="1:18" x14ac:dyDescent="0.2">
      <c r="A276" t="s">
        <v>16</v>
      </c>
      <c r="B276" s="29" t="s">
        <v>201</v>
      </c>
      <c r="C276" t="s">
        <v>100</v>
      </c>
      <c r="D276" s="1">
        <v>27.765000000000001</v>
      </c>
      <c r="E276" s="18">
        <v>231405</v>
      </c>
      <c r="F276" s="3">
        <v>221739</v>
      </c>
      <c r="G276" s="3">
        <v>95.822907888766451</v>
      </c>
      <c r="H276" s="3">
        <f t="shared" si="57"/>
        <v>2.21739</v>
      </c>
      <c r="I276" s="18">
        <v>164754</v>
      </c>
      <c r="J276" s="15">
        <v>74.3</v>
      </c>
      <c r="K276" s="16">
        <v>25.6</v>
      </c>
      <c r="L276" s="3">
        <f t="shared" si="54"/>
        <v>11.545104830453823</v>
      </c>
      <c r="M276" s="22">
        <v>6.09</v>
      </c>
      <c r="N276" s="26">
        <f t="shared" si="58"/>
        <v>2.7464722038071785</v>
      </c>
      <c r="O276" s="18">
        <v>166217</v>
      </c>
      <c r="P276" s="3">
        <v>74.959999999999994</v>
      </c>
      <c r="Q276" s="3">
        <f t="shared" si="55"/>
        <v>8.8503929640878898</v>
      </c>
      <c r="R276" s="3">
        <f t="shared" si="56"/>
        <v>8.3507593341212765</v>
      </c>
    </row>
    <row r="277" spans="1:18" x14ac:dyDescent="0.2">
      <c r="A277" t="s">
        <v>16</v>
      </c>
      <c r="B277" s="30" t="s">
        <v>202</v>
      </c>
      <c r="C277" t="s">
        <v>101</v>
      </c>
      <c r="D277" s="1">
        <v>22.655000000000001</v>
      </c>
      <c r="E277" s="18">
        <v>1137639</v>
      </c>
      <c r="F277" s="3">
        <v>1084729</v>
      </c>
      <c r="G277" s="3">
        <v>95.349139753471874</v>
      </c>
      <c r="H277" s="3">
        <f t="shared" si="57"/>
        <v>10.847289999999999</v>
      </c>
      <c r="I277" s="18">
        <v>675724</v>
      </c>
      <c r="J277" s="15">
        <v>62.29</v>
      </c>
      <c r="K277" s="16">
        <v>48.24</v>
      </c>
      <c r="L277" s="3">
        <f t="shared" si="54"/>
        <v>4.4471937230405016</v>
      </c>
      <c r="M277" s="22">
        <v>31.05</v>
      </c>
      <c r="N277" s="26">
        <f t="shared" si="58"/>
        <v>2.8624661090465917</v>
      </c>
      <c r="O277" s="18">
        <v>672209</v>
      </c>
      <c r="P277" s="3">
        <v>61.97</v>
      </c>
      <c r="Q277" s="3">
        <f t="shared" si="55"/>
        <v>7.544600954875242</v>
      </c>
      <c r="R277" s="3">
        <f t="shared" si="56"/>
        <v>6.8358977743109399</v>
      </c>
    </row>
    <row r="278" spans="1:18" x14ac:dyDescent="0.2">
      <c r="A278" t="s">
        <v>16</v>
      </c>
      <c r="B278" s="29" t="s">
        <v>203</v>
      </c>
      <c r="C278" t="s">
        <v>102</v>
      </c>
      <c r="D278" s="1">
        <v>22.055</v>
      </c>
      <c r="E278" s="18">
        <v>241346</v>
      </c>
      <c r="F278" s="3">
        <v>216198</v>
      </c>
      <c r="G278" s="3">
        <v>89.580104911620666</v>
      </c>
      <c r="H278" s="3">
        <f t="shared" si="57"/>
        <v>2.1619799999999998</v>
      </c>
      <c r="I278" s="18">
        <v>96438</v>
      </c>
      <c r="J278" s="15">
        <v>44.61</v>
      </c>
      <c r="K278" s="16">
        <v>14.38</v>
      </c>
      <c r="L278" s="3">
        <f t="shared" si="54"/>
        <v>6.6513103728989176</v>
      </c>
      <c r="M278" s="22">
        <v>4.6100000000000003</v>
      </c>
      <c r="N278" s="26">
        <f t="shared" si="58"/>
        <v>2.1323046466664821</v>
      </c>
      <c r="O278" s="18">
        <v>104585</v>
      </c>
      <c r="P278" s="3">
        <v>48.37</v>
      </c>
      <c r="Q278" s="3">
        <f t="shared" si="55"/>
        <v>12.205891512412892</v>
      </c>
      <c r="R278" s="3">
        <f t="shared" si="56"/>
        <v>8.6182733854778295</v>
      </c>
    </row>
    <row r="279" spans="1:18" x14ac:dyDescent="0.2">
      <c r="A279" t="s">
        <v>16</v>
      </c>
      <c r="B279" s="30" t="s">
        <v>204</v>
      </c>
      <c r="C279" t="s">
        <v>103</v>
      </c>
      <c r="D279" s="1">
        <v>25.114999999999998</v>
      </c>
      <c r="E279" s="18" t="s">
        <v>3</v>
      </c>
      <c r="F279" s="3" t="s">
        <v>3</v>
      </c>
      <c r="G279" s="3" t="s">
        <v>3</v>
      </c>
      <c r="H279" s="3" t="s">
        <v>3</v>
      </c>
      <c r="I279" s="18" t="s">
        <v>3</v>
      </c>
      <c r="J279" s="3" t="s">
        <v>3</v>
      </c>
      <c r="K279" s="3" t="s">
        <v>3</v>
      </c>
      <c r="L279" s="3" t="s">
        <v>3</v>
      </c>
      <c r="M279" s="2" t="s">
        <v>3</v>
      </c>
      <c r="N279" s="26" t="s">
        <v>3</v>
      </c>
      <c r="O279" s="18" t="s">
        <v>3</v>
      </c>
      <c r="P279" s="3" t="s">
        <v>3</v>
      </c>
      <c r="Q279" s="3" t="s">
        <v>3</v>
      </c>
      <c r="R279" s="3" t="s">
        <v>3</v>
      </c>
    </row>
    <row r="280" spans="1:18" x14ac:dyDescent="0.2">
      <c r="A280" t="s">
        <v>16</v>
      </c>
      <c r="B280" s="29" t="s">
        <v>205</v>
      </c>
      <c r="C280" t="s">
        <v>104</v>
      </c>
      <c r="D280" s="1">
        <v>23.68</v>
      </c>
      <c r="E280" s="18">
        <v>50571</v>
      </c>
      <c r="F280" s="3">
        <v>47504</v>
      </c>
      <c r="G280" s="3">
        <v>93.935259338355976</v>
      </c>
      <c r="H280" s="3">
        <f t="shared" ref="H280:H296" si="59">F280/100000</f>
        <v>0.47504000000000002</v>
      </c>
      <c r="I280" s="18">
        <v>21451</v>
      </c>
      <c r="J280" s="15">
        <v>45.16</v>
      </c>
      <c r="K280" s="16">
        <v>4.29</v>
      </c>
      <c r="L280" s="3">
        <f t="shared" si="54"/>
        <v>9.0308184573930621</v>
      </c>
      <c r="M280" s="22">
        <v>0.92</v>
      </c>
      <c r="N280" s="26">
        <f t="shared" ref="N280:N296" si="60">M280/H280</f>
        <v>1.9366790165038734</v>
      </c>
      <c r="O280" s="18">
        <v>24376</v>
      </c>
      <c r="P280" s="3">
        <v>51.31</v>
      </c>
      <c r="Q280" s="3">
        <f t="shared" si="55"/>
        <v>22.510424096875951</v>
      </c>
      <c r="R280" s="3">
        <f t="shared" si="56"/>
        <v>14.200511418724222</v>
      </c>
    </row>
    <row r="281" spans="1:18" x14ac:dyDescent="0.2">
      <c r="A281" t="s">
        <v>16</v>
      </c>
      <c r="B281" s="30" t="s">
        <v>206</v>
      </c>
      <c r="C281" t="s">
        <v>105</v>
      </c>
      <c r="D281" s="1">
        <v>20.13</v>
      </c>
      <c r="E281" s="18">
        <v>21918338</v>
      </c>
      <c r="F281" s="3">
        <v>21120996</v>
      </c>
      <c r="G281" s="3">
        <v>96.362215054809354</v>
      </c>
      <c r="H281" s="3">
        <f t="shared" si="59"/>
        <v>211.20996</v>
      </c>
      <c r="I281" s="18">
        <v>16206631</v>
      </c>
      <c r="J281" s="15">
        <v>76.73</v>
      </c>
      <c r="K281" s="16">
        <v>85.39</v>
      </c>
      <c r="L281" s="3">
        <f t="shared" si="54"/>
        <v>0.4042896461890339</v>
      </c>
      <c r="M281" s="22">
        <v>657.47</v>
      </c>
      <c r="N281" s="26">
        <f t="shared" si="60"/>
        <v>3.1128740330238216</v>
      </c>
      <c r="O281" s="18">
        <v>16122266</v>
      </c>
      <c r="P281" s="3">
        <v>76.33</v>
      </c>
      <c r="Q281" s="3">
        <f t="shared" si="55"/>
        <v>2.7826578567026714</v>
      </c>
      <c r="R281" s="3">
        <f t="shared" si="56"/>
        <v>2.7479806647399432</v>
      </c>
    </row>
    <row r="282" spans="1:18" x14ac:dyDescent="0.2">
      <c r="A282" t="s">
        <v>16</v>
      </c>
      <c r="B282" s="29" t="s">
        <v>207</v>
      </c>
      <c r="C282" t="s">
        <v>106</v>
      </c>
      <c r="D282" s="1">
        <v>26.03</v>
      </c>
      <c r="E282" s="18">
        <v>75124</v>
      </c>
      <c r="F282" s="3">
        <v>70756</v>
      </c>
      <c r="G282" s="3">
        <v>94.185613119642184</v>
      </c>
      <c r="H282" s="3">
        <f t="shared" si="59"/>
        <v>0.70755999999999997</v>
      </c>
      <c r="I282" s="18">
        <v>15130</v>
      </c>
      <c r="J282" s="15">
        <v>21.38</v>
      </c>
      <c r="K282" s="16">
        <v>2.2000000000000002</v>
      </c>
      <c r="L282" s="3">
        <f t="shared" si="54"/>
        <v>3.1092769517779413</v>
      </c>
      <c r="M282" s="23">
        <v>0.59</v>
      </c>
      <c r="N282" s="26">
        <f t="shared" si="60"/>
        <v>0.83385154615862966</v>
      </c>
      <c r="O282" s="18">
        <v>20351</v>
      </c>
      <c r="P282" s="3">
        <v>28.76</v>
      </c>
      <c r="Q282" s="3">
        <f t="shared" si="55"/>
        <v>14.829063371938393</v>
      </c>
      <c r="R282" s="3">
        <f t="shared" si="56"/>
        <v>8.8099016946618693</v>
      </c>
    </row>
    <row r="283" spans="1:18" x14ac:dyDescent="0.2">
      <c r="A283" t="s">
        <v>16</v>
      </c>
      <c r="B283" s="30" t="s">
        <v>208</v>
      </c>
      <c r="C283" t="s">
        <v>107</v>
      </c>
      <c r="D283" s="1">
        <v>25.565000000000001</v>
      </c>
      <c r="E283" s="18">
        <v>1676686</v>
      </c>
      <c r="F283" s="3">
        <v>1601188</v>
      </c>
      <c r="G283" s="3">
        <v>95.497189098018353</v>
      </c>
      <c r="H283" s="3">
        <f t="shared" si="59"/>
        <v>16.011880000000001</v>
      </c>
      <c r="I283" s="18">
        <v>1379554</v>
      </c>
      <c r="J283" s="15">
        <v>86.16</v>
      </c>
      <c r="K283" s="16">
        <v>69.38</v>
      </c>
      <c r="L283" s="3">
        <f t="shared" si="54"/>
        <v>4.3330327232030212</v>
      </c>
      <c r="M283" s="22">
        <v>49.86</v>
      </c>
      <c r="N283" s="26">
        <f t="shared" si="60"/>
        <v>3.1139379011084265</v>
      </c>
      <c r="O283" s="18">
        <v>1379167</v>
      </c>
      <c r="P283" s="3">
        <v>86.13</v>
      </c>
      <c r="Q283" s="3">
        <f t="shared" si="55"/>
        <v>6.8729646885736146</v>
      </c>
      <c r="R283" s="3">
        <f t="shared" si="56"/>
        <v>6.7031853600979812</v>
      </c>
    </row>
    <row r="284" spans="1:18" x14ac:dyDescent="0.2">
      <c r="A284" t="s">
        <v>16</v>
      </c>
      <c r="B284" s="29" t="s">
        <v>209</v>
      </c>
      <c r="C284" t="s">
        <v>108</v>
      </c>
      <c r="D284" s="1">
        <v>18.905000000000001</v>
      </c>
      <c r="E284" s="18">
        <v>4878218</v>
      </c>
      <c r="F284" s="3">
        <v>4678933</v>
      </c>
      <c r="G284" s="3">
        <v>95.914799215615204</v>
      </c>
      <c r="H284" s="3">
        <f t="shared" si="59"/>
        <v>46.78933</v>
      </c>
      <c r="I284" s="18">
        <v>3901980</v>
      </c>
      <c r="J284" s="15">
        <v>83.39</v>
      </c>
      <c r="K284" s="16">
        <v>84.27</v>
      </c>
      <c r="L284" s="3">
        <f t="shared" si="54"/>
        <v>1.8010516500236271</v>
      </c>
      <c r="M284" s="22">
        <v>147.35</v>
      </c>
      <c r="N284" s="26">
        <f t="shared" si="60"/>
        <v>3.1492222692652363</v>
      </c>
      <c r="O284" s="18">
        <v>3882836</v>
      </c>
      <c r="P284" s="3">
        <v>82.99</v>
      </c>
      <c r="Q284" s="3">
        <f t="shared" si="55"/>
        <v>4.0764093559782584</v>
      </c>
      <c r="R284" s="3">
        <f t="shared" si="56"/>
        <v>3.9554851793863359</v>
      </c>
    </row>
    <row r="285" spans="1:18" x14ac:dyDescent="0.2">
      <c r="A285" t="s">
        <v>16</v>
      </c>
      <c r="B285" s="30" t="s">
        <v>210</v>
      </c>
      <c r="C285" t="s">
        <v>109</v>
      </c>
      <c r="D285" s="1">
        <v>20.11</v>
      </c>
      <c r="E285" s="18">
        <v>3609521</v>
      </c>
      <c r="F285" s="3">
        <v>3459971</v>
      </c>
      <c r="G285" s="3">
        <v>95.85679097032542</v>
      </c>
      <c r="H285" s="3">
        <f t="shared" si="59"/>
        <v>34.599710000000002</v>
      </c>
      <c r="I285" s="18">
        <v>2049094</v>
      </c>
      <c r="J285" s="15">
        <v>59.22</v>
      </c>
      <c r="K285" s="16">
        <v>81.510000000000005</v>
      </c>
      <c r="L285" s="3">
        <f t="shared" si="54"/>
        <v>2.3558000919660889</v>
      </c>
      <c r="M285" s="22">
        <v>102.72</v>
      </c>
      <c r="N285" s="26">
        <f t="shared" si="60"/>
        <v>2.9688110102656928</v>
      </c>
      <c r="O285" s="18">
        <v>2033606</v>
      </c>
      <c r="P285" s="3">
        <v>58.78</v>
      </c>
      <c r="Q285" s="3">
        <f t="shared" si="55"/>
        <v>2.769739366600251</v>
      </c>
      <c r="R285" s="3">
        <f t="shared" si="56"/>
        <v>2.5156953019157551</v>
      </c>
    </row>
    <row r="286" spans="1:18" x14ac:dyDescent="0.2">
      <c r="A286" t="s">
        <v>16</v>
      </c>
      <c r="B286" s="29" t="s">
        <v>211</v>
      </c>
      <c r="C286" t="s">
        <v>110</v>
      </c>
      <c r="D286" s="1">
        <v>22.09</v>
      </c>
      <c r="E286" s="18">
        <v>903444</v>
      </c>
      <c r="F286" s="3">
        <v>852158</v>
      </c>
      <c r="G286" s="3">
        <v>94.323278476585159</v>
      </c>
      <c r="H286" s="3">
        <f t="shared" si="59"/>
        <v>8.5215800000000002</v>
      </c>
      <c r="I286" s="18">
        <v>597492</v>
      </c>
      <c r="J286" s="15">
        <v>70.12</v>
      </c>
      <c r="K286" s="16">
        <v>68.61</v>
      </c>
      <c r="L286" s="3">
        <f t="shared" si="54"/>
        <v>8.0513238155365556</v>
      </c>
      <c r="M286" s="22">
        <v>24.79</v>
      </c>
      <c r="N286" s="26">
        <f t="shared" si="60"/>
        <v>2.9090849349533769</v>
      </c>
      <c r="O286" s="18">
        <v>592214</v>
      </c>
      <c r="P286" s="3">
        <v>69.5</v>
      </c>
      <c r="Q286" s="3">
        <f t="shared" si="55"/>
        <v>4.1261878819823785</v>
      </c>
      <c r="R286" s="3">
        <f t="shared" si="56"/>
        <v>4.0371824047934544</v>
      </c>
    </row>
    <row r="287" spans="1:18" x14ac:dyDescent="0.2">
      <c r="A287" t="s">
        <v>16</v>
      </c>
      <c r="B287" s="30" t="s">
        <v>212</v>
      </c>
      <c r="C287" t="s">
        <v>111</v>
      </c>
      <c r="D287" s="1">
        <v>23.45</v>
      </c>
      <c r="E287" s="18">
        <v>154880</v>
      </c>
      <c r="F287" s="3">
        <v>129377</v>
      </c>
      <c r="G287" s="3">
        <v>83.533703512396698</v>
      </c>
      <c r="H287" s="3">
        <f t="shared" si="59"/>
        <v>1.2937700000000001</v>
      </c>
      <c r="I287" s="18">
        <v>71521</v>
      </c>
      <c r="J287" s="15">
        <v>55.28</v>
      </c>
      <c r="K287" s="16">
        <v>7.25</v>
      </c>
      <c r="L287" s="3">
        <f t="shared" si="54"/>
        <v>5.6037781058457066</v>
      </c>
      <c r="M287" s="22">
        <v>3.43</v>
      </c>
      <c r="N287" s="26">
        <f t="shared" si="60"/>
        <v>2.6511667452483825</v>
      </c>
      <c r="O287" s="18">
        <v>71525</v>
      </c>
      <c r="P287" s="3">
        <v>55.28</v>
      </c>
      <c r="Q287" s="3">
        <f t="shared" si="55"/>
        <v>29.130725590408137</v>
      </c>
      <c r="R287" s="3">
        <f t="shared" si="56"/>
        <v>19.884462547017733</v>
      </c>
    </row>
    <row r="288" spans="1:18" x14ac:dyDescent="0.2">
      <c r="A288" t="s">
        <v>16</v>
      </c>
      <c r="B288" s="29" t="s">
        <v>213</v>
      </c>
      <c r="C288" t="s">
        <v>112</v>
      </c>
      <c r="D288" s="1">
        <v>23.92</v>
      </c>
      <c r="E288" s="18">
        <v>3975482</v>
      </c>
      <c r="F288" s="3">
        <v>3803025</v>
      </c>
      <c r="G288" s="3">
        <v>95.661985137902775</v>
      </c>
      <c r="H288" s="3">
        <f t="shared" si="59"/>
        <v>38.030250000000002</v>
      </c>
      <c r="I288" s="18">
        <v>2475366</v>
      </c>
      <c r="J288" s="15">
        <v>65.09</v>
      </c>
      <c r="K288" s="16">
        <v>59.05</v>
      </c>
      <c r="L288" s="3">
        <f t="shared" si="54"/>
        <v>1.5527113284819321</v>
      </c>
      <c r="M288" s="22">
        <v>115.9</v>
      </c>
      <c r="N288" s="26">
        <f t="shared" si="60"/>
        <v>3.0475739707206762</v>
      </c>
      <c r="O288" s="18">
        <v>2450135</v>
      </c>
      <c r="P288" s="3">
        <v>64.430000000000007</v>
      </c>
      <c r="Q288" s="3">
        <f t="shared" si="55"/>
        <v>2.4539728394417635</v>
      </c>
      <c r="R288" s="3">
        <f t="shared" si="56"/>
        <v>2.4279775229591807</v>
      </c>
    </row>
    <row r="289" spans="1:18" x14ac:dyDescent="0.2">
      <c r="A289" t="s">
        <v>16</v>
      </c>
      <c r="B289" s="30" t="s">
        <v>214</v>
      </c>
      <c r="C289" t="s">
        <v>113</v>
      </c>
      <c r="D289" s="1">
        <v>26.475000000000001</v>
      </c>
      <c r="E289" s="18">
        <v>3241542</v>
      </c>
      <c r="F289" s="3">
        <v>3109329</v>
      </c>
      <c r="G289" s="3">
        <v>95.921293014250637</v>
      </c>
      <c r="H289" s="3">
        <f t="shared" si="59"/>
        <v>31.09329</v>
      </c>
      <c r="I289" s="18">
        <v>2355130</v>
      </c>
      <c r="J289" s="15">
        <v>75.739999999999995</v>
      </c>
      <c r="K289" s="16">
        <v>70.88</v>
      </c>
      <c r="L289" s="3">
        <f t="shared" si="54"/>
        <v>2.2795915131528375</v>
      </c>
      <c r="M289" s="22">
        <v>90.73</v>
      </c>
      <c r="N289" s="26">
        <f t="shared" si="60"/>
        <v>2.9179929174429597</v>
      </c>
      <c r="O289" s="18">
        <v>2359910</v>
      </c>
      <c r="P289" s="3">
        <v>75.900000000000006</v>
      </c>
      <c r="Q289" s="3">
        <f t="shared" si="55"/>
        <v>2.5338742730854413</v>
      </c>
      <c r="R289" s="3">
        <f t="shared" si="56"/>
        <v>1.9609337763970687</v>
      </c>
    </row>
    <row r="290" spans="1:18" x14ac:dyDescent="0.2">
      <c r="A290" t="s">
        <v>16</v>
      </c>
      <c r="B290" s="29" t="s">
        <v>215</v>
      </c>
      <c r="C290" t="s">
        <v>114</v>
      </c>
      <c r="D290" s="1">
        <v>29.71</v>
      </c>
      <c r="E290" s="18">
        <v>887532</v>
      </c>
      <c r="F290" s="3">
        <v>853463</v>
      </c>
      <c r="G290" s="3">
        <v>96.161377843277762</v>
      </c>
      <c r="H290" s="3">
        <f t="shared" si="59"/>
        <v>8.5346299999999999</v>
      </c>
      <c r="I290" s="18">
        <v>709671</v>
      </c>
      <c r="J290" s="15">
        <v>83.15</v>
      </c>
      <c r="K290" s="16">
        <v>28.38</v>
      </c>
      <c r="L290" s="3">
        <f t="shared" si="54"/>
        <v>3.3252759639257938</v>
      </c>
      <c r="M290" s="22">
        <v>25.76</v>
      </c>
      <c r="N290" s="26">
        <f t="shared" si="60"/>
        <v>3.018291361195506</v>
      </c>
      <c r="O290" s="18">
        <v>710918</v>
      </c>
      <c r="P290" s="3">
        <v>83.3</v>
      </c>
      <c r="Q290" s="3">
        <f t="shared" si="55"/>
        <v>11.541536564416077</v>
      </c>
      <c r="R290" s="3">
        <f t="shared" si="56"/>
        <v>9.5165553406158523</v>
      </c>
    </row>
    <row r="291" spans="1:18" x14ac:dyDescent="0.2">
      <c r="A291" t="s">
        <v>16</v>
      </c>
      <c r="B291" s="30" t="s">
        <v>216</v>
      </c>
      <c r="C291" t="s">
        <v>115</v>
      </c>
      <c r="D291" s="1">
        <v>29.07</v>
      </c>
      <c r="E291" s="18">
        <v>44137</v>
      </c>
      <c r="F291" s="3">
        <v>42298</v>
      </c>
      <c r="G291" s="3">
        <v>95.833427736366318</v>
      </c>
      <c r="H291" s="3">
        <f t="shared" si="59"/>
        <v>0.42298000000000002</v>
      </c>
      <c r="I291" s="18">
        <v>27016</v>
      </c>
      <c r="J291" s="15">
        <v>63.87</v>
      </c>
      <c r="K291" s="16">
        <v>5.91</v>
      </c>
      <c r="L291" s="3">
        <f t="shared" si="54"/>
        <v>13.972291834129273</v>
      </c>
      <c r="M291" s="22">
        <v>1.04</v>
      </c>
      <c r="N291" s="26">
        <f t="shared" si="60"/>
        <v>2.458745094330701</v>
      </c>
      <c r="O291" s="18">
        <v>29253</v>
      </c>
      <c r="P291" s="3">
        <v>69.16</v>
      </c>
      <c r="Q291" s="3">
        <f t="shared" si="55"/>
        <v>17.174730439384113</v>
      </c>
      <c r="R291" s="3">
        <f t="shared" si="56"/>
        <v>12.156192283144762</v>
      </c>
    </row>
    <row r="292" spans="1:18" x14ac:dyDescent="0.2">
      <c r="A292" t="s">
        <v>16</v>
      </c>
      <c r="B292" s="29" t="s">
        <v>217</v>
      </c>
      <c r="C292" t="s">
        <v>116</v>
      </c>
      <c r="D292" s="1">
        <v>22.035</v>
      </c>
      <c r="E292" s="18">
        <v>5296832</v>
      </c>
      <c r="F292" s="3">
        <v>4939351</v>
      </c>
      <c r="G292" s="3">
        <v>93.251041377185459</v>
      </c>
      <c r="H292" s="3">
        <f t="shared" si="59"/>
        <v>49.393509999999999</v>
      </c>
      <c r="I292" s="18">
        <v>2464623</v>
      </c>
      <c r="J292" s="15">
        <v>49.9</v>
      </c>
      <c r="K292" s="16">
        <v>77.25</v>
      </c>
      <c r="L292" s="3">
        <f t="shared" si="54"/>
        <v>1.5639706512049862</v>
      </c>
      <c r="M292" s="22">
        <v>106.68</v>
      </c>
      <c r="N292" s="26">
        <f t="shared" si="60"/>
        <v>2.159797916770847</v>
      </c>
      <c r="O292" s="18">
        <v>2639576</v>
      </c>
      <c r="P292" s="3">
        <v>53.44</v>
      </c>
      <c r="Q292" s="3">
        <f t="shared" si="55"/>
        <v>4.9014736613032941</v>
      </c>
      <c r="R292" s="3">
        <f t="shared" si="56"/>
        <v>2.6583331876616545</v>
      </c>
    </row>
    <row r="293" spans="1:18" x14ac:dyDescent="0.2">
      <c r="A293" t="s">
        <v>16</v>
      </c>
      <c r="B293" s="30" t="s">
        <v>218</v>
      </c>
      <c r="C293" t="s">
        <v>117</v>
      </c>
      <c r="D293" s="1">
        <v>23.93</v>
      </c>
      <c r="E293" s="18">
        <v>2400909</v>
      </c>
      <c r="F293" s="3">
        <v>2171198</v>
      </c>
      <c r="G293" s="3">
        <v>90.432332087555167</v>
      </c>
      <c r="H293" s="3">
        <f t="shared" si="59"/>
        <v>21.711980000000001</v>
      </c>
      <c r="I293" s="18">
        <v>535410</v>
      </c>
      <c r="J293" s="15">
        <v>24.66</v>
      </c>
      <c r="K293" s="16">
        <v>87.03</v>
      </c>
      <c r="L293" s="3">
        <f t="shared" si="54"/>
        <v>4.0083861536349978</v>
      </c>
      <c r="M293" s="22">
        <v>17.97</v>
      </c>
      <c r="N293" s="26">
        <f t="shared" si="60"/>
        <v>0.82765367322556482</v>
      </c>
      <c r="O293" s="18">
        <v>539272</v>
      </c>
      <c r="P293" s="3">
        <v>24.84</v>
      </c>
      <c r="Q293" s="3">
        <f t="shared" si="55"/>
        <v>13.952350775608449</v>
      </c>
      <c r="R293" s="3">
        <f t="shared" si="56"/>
        <v>6.0018419111978298</v>
      </c>
    </row>
    <row r="294" spans="1:18" x14ac:dyDescent="0.2">
      <c r="A294" t="s">
        <v>16</v>
      </c>
      <c r="B294" s="29" t="s">
        <v>219</v>
      </c>
      <c r="C294" t="s">
        <v>118</v>
      </c>
      <c r="D294" s="1">
        <v>22.504999999999999</v>
      </c>
      <c r="E294" s="18">
        <v>3637146</v>
      </c>
      <c r="F294" s="3">
        <v>3501012</v>
      </c>
      <c r="G294" s="3">
        <v>96.257120280571641</v>
      </c>
      <c r="H294" s="3">
        <f t="shared" si="59"/>
        <v>35.010120000000001</v>
      </c>
      <c r="I294" s="18">
        <v>2390972</v>
      </c>
      <c r="J294" s="15">
        <v>68.290000000000006</v>
      </c>
      <c r="K294" s="16">
        <v>75.040000000000006</v>
      </c>
      <c r="L294" s="3">
        <f t="shared" si="54"/>
        <v>2.143380256908574</v>
      </c>
      <c r="M294" s="22">
        <v>104.31</v>
      </c>
      <c r="N294" s="26">
        <f t="shared" si="60"/>
        <v>2.9794242350497515</v>
      </c>
      <c r="O294" s="18">
        <v>2360192</v>
      </c>
      <c r="P294" s="3">
        <v>67.41</v>
      </c>
      <c r="Q294" s="3">
        <f t="shared" si="55"/>
        <v>1.533539660462385</v>
      </c>
      <c r="R294" s="3">
        <f t="shared" si="56"/>
        <v>1.530995723365226</v>
      </c>
    </row>
    <row r="295" spans="1:18" x14ac:dyDescent="0.2">
      <c r="A295" t="s">
        <v>16</v>
      </c>
      <c r="B295" s="30" t="s">
        <v>220</v>
      </c>
      <c r="C295" t="s">
        <v>119</v>
      </c>
      <c r="D295" s="1">
        <v>25.84</v>
      </c>
      <c r="E295" s="18">
        <v>125313</v>
      </c>
      <c r="F295" s="3">
        <v>119188</v>
      </c>
      <c r="G295" s="3">
        <v>95.112238953660039</v>
      </c>
      <c r="H295" s="3">
        <f t="shared" si="59"/>
        <v>1.1918800000000001</v>
      </c>
      <c r="I295" s="18">
        <v>59278</v>
      </c>
      <c r="J295" s="15">
        <v>49.73</v>
      </c>
      <c r="K295" s="16">
        <v>8.64</v>
      </c>
      <c r="L295" s="3">
        <f t="shared" si="54"/>
        <v>7.2490519179783197</v>
      </c>
      <c r="M295" s="22">
        <v>2.5299999999999998</v>
      </c>
      <c r="N295" s="26">
        <f t="shared" si="60"/>
        <v>2.122696915796892</v>
      </c>
      <c r="O295" s="18">
        <v>60552</v>
      </c>
      <c r="P295" s="3">
        <v>50.8</v>
      </c>
      <c r="Q295" s="3">
        <f t="shared" si="55"/>
        <v>31.562834085296668</v>
      </c>
      <c r="R295" s="3">
        <f t="shared" si="56"/>
        <v>24.999451932862982</v>
      </c>
    </row>
    <row r="296" spans="1:18" x14ac:dyDescent="0.2">
      <c r="A296" t="s">
        <v>16</v>
      </c>
      <c r="B296" s="29" t="s">
        <v>221</v>
      </c>
      <c r="C296" t="s">
        <v>120</v>
      </c>
      <c r="D296" s="1">
        <v>25.16</v>
      </c>
      <c r="E296" s="18">
        <v>156584</v>
      </c>
      <c r="F296" s="3">
        <v>146172</v>
      </c>
      <c r="G296" s="3">
        <v>93.35053389873805</v>
      </c>
      <c r="H296" s="3">
        <f t="shared" si="59"/>
        <v>1.4617199999999999</v>
      </c>
      <c r="I296" s="18">
        <v>117561</v>
      </c>
      <c r="J296" s="15">
        <v>80.430000000000007</v>
      </c>
      <c r="K296" s="16">
        <v>28.59</v>
      </c>
      <c r="L296" s="3">
        <f t="shared" si="54"/>
        <v>19.559149495115346</v>
      </c>
      <c r="M296" s="22">
        <v>4.3600000000000003</v>
      </c>
      <c r="N296" s="26">
        <f t="shared" si="60"/>
        <v>2.9827874011438582</v>
      </c>
      <c r="O296" s="18">
        <v>116968</v>
      </c>
      <c r="P296" s="3">
        <v>80.02</v>
      </c>
      <c r="Q296" s="3">
        <f t="shared" si="55"/>
        <v>9.4085738122538505</v>
      </c>
      <c r="R296" s="3">
        <f t="shared" si="56"/>
        <v>9.3181539522788626</v>
      </c>
    </row>
    <row r="297" spans="1:18" x14ac:dyDescent="0.2">
      <c r="A297" t="s">
        <v>16</v>
      </c>
      <c r="B297" s="30" t="s">
        <v>222</v>
      </c>
      <c r="C297" t="s">
        <v>121</v>
      </c>
      <c r="D297" s="1">
        <v>24.88</v>
      </c>
      <c r="E297" s="18" t="s">
        <v>3</v>
      </c>
      <c r="F297" s="3" t="s">
        <v>3</v>
      </c>
      <c r="G297" s="3" t="s">
        <v>3</v>
      </c>
      <c r="H297" s="3" t="s">
        <v>3</v>
      </c>
      <c r="I297" s="18" t="s">
        <v>3</v>
      </c>
      <c r="J297" s="3" t="s">
        <v>3</v>
      </c>
      <c r="K297" s="3" t="s">
        <v>3</v>
      </c>
      <c r="L297" s="3" t="s">
        <v>3</v>
      </c>
      <c r="M297" s="2" t="s">
        <v>3</v>
      </c>
      <c r="N297" s="26" t="s">
        <v>3</v>
      </c>
      <c r="O297" s="18" t="s">
        <v>3</v>
      </c>
      <c r="P297" s="3" t="s">
        <v>3</v>
      </c>
      <c r="Q297" s="3" t="s">
        <v>3</v>
      </c>
      <c r="R297" s="3" t="s">
        <v>3</v>
      </c>
    </row>
    <row r="298" spans="1:18" x14ac:dyDescent="0.2">
      <c r="A298" t="s">
        <v>16</v>
      </c>
      <c r="B298" s="30" t="s">
        <v>223</v>
      </c>
      <c r="C298" t="s">
        <v>122</v>
      </c>
      <c r="D298" s="1">
        <v>37.81</v>
      </c>
      <c r="E298" s="18">
        <v>74002</v>
      </c>
      <c r="F298" s="3">
        <v>70828</v>
      </c>
      <c r="G298" s="3">
        <v>95.710926731709961</v>
      </c>
      <c r="H298" s="3">
        <f>F298/100000</f>
        <v>0.70828000000000002</v>
      </c>
      <c r="I298" s="18">
        <v>2292</v>
      </c>
      <c r="J298" s="15">
        <v>3.24</v>
      </c>
      <c r="K298" s="16">
        <v>4.04</v>
      </c>
      <c r="L298" s="3">
        <f t="shared" si="54"/>
        <v>5.7039588863161459</v>
      </c>
      <c r="M298" s="22">
        <v>0.11</v>
      </c>
      <c r="N298" s="26">
        <f>M298/H298</f>
        <v>0.15530581126108317</v>
      </c>
      <c r="O298" s="18">
        <v>2349</v>
      </c>
      <c r="P298" s="3">
        <v>3.32</v>
      </c>
      <c r="Q298" s="3">
        <f t="shared" si="55"/>
        <v>24.910239844660197</v>
      </c>
      <c r="R298" s="3">
        <f t="shared" si="56"/>
        <v>11.024432539416301</v>
      </c>
    </row>
    <row r="299" spans="1:18" x14ac:dyDescent="0.2">
      <c r="A299" t="s">
        <v>16</v>
      </c>
      <c r="B299" s="30" t="s">
        <v>224</v>
      </c>
      <c r="C299" t="s">
        <v>123</v>
      </c>
      <c r="D299" s="1">
        <v>25.574999999999999</v>
      </c>
      <c r="E299" s="18">
        <v>7085649</v>
      </c>
      <c r="F299" s="3">
        <v>6758545</v>
      </c>
      <c r="G299" s="3">
        <v>95.383570368783438</v>
      </c>
      <c r="H299" s="3">
        <f>F299/100000</f>
        <v>67.585449999999994</v>
      </c>
      <c r="I299" s="18">
        <v>4311336</v>
      </c>
      <c r="J299" s="15">
        <v>63.79</v>
      </c>
      <c r="K299" s="16">
        <v>98.01</v>
      </c>
      <c r="L299" s="3">
        <f t="shared" si="54"/>
        <v>1.4501641995429491</v>
      </c>
      <c r="M299" s="22">
        <v>202.3</v>
      </c>
      <c r="N299" s="26">
        <f>M299/H299</f>
        <v>2.9932478070353903</v>
      </c>
      <c r="O299" s="18">
        <v>4260230</v>
      </c>
      <c r="P299" s="3">
        <v>63.03</v>
      </c>
      <c r="Q299" s="3">
        <f t="shared" si="55"/>
        <v>1.6783161783436562</v>
      </c>
      <c r="R299" s="3">
        <f t="shared" si="56"/>
        <v>1.6662476155472616</v>
      </c>
    </row>
    <row r="300" spans="1:18" x14ac:dyDescent="0.2">
      <c r="A300" t="s">
        <v>16</v>
      </c>
      <c r="B300" s="29" t="s">
        <v>225</v>
      </c>
      <c r="C300" t="s">
        <v>124</v>
      </c>
      <c r="D300" s="1">
        <v>27.59</v>
      </c>
      <c r="E300" s="18">
        <v>1101243</v>
      </c>
      <c r="F300" s="3">
        <v>1047337</v>
      </c>
      <c r="G300" s="3">
        <v>95.104985911374698</v>
      </c>
      <c r="H300" s="3">
        <f>F300/100000</f>
        <v>10.473369999999999</v>
      </c>
      <c r="I300" s="18">
        <v>627050</v>
      </c>
      <c r="J300" s="15">
        <v>59.87</v>
      </c>
      <c r="K300" s="16">
        <v>75.42</v>
      </c>
      <c r="L300" s="3">
        <f t="shared" si="54"/>
        <v>7.2011205562297533</v>
      </c>
      <c r="M300" s="23">
        <v>30.59</v>
      </c>
      <c r="N300" s="26">
        <f>M300/H300</f>
        <v>2.9207408885583153</v>
      </c>
      <c r="O300" s="18">
        <v>619647</v>
      </c>
      <c r="P300" s="3">
        <v>59.16</v>
      </c>
      <c r="Q300" s="3">
        <f t="shared" si="55"/>
        <v>3.2105909658362402</v>
      </c>
      <c r="R300" s="3">
        <f t="shared" si="56"/>
        <v>3.2001743620588652</v>
      </c>
    </row>
    <row r="301" spans="1:18" x14ac:dyDescent="0.2">
      <c r="A301" t="s">
        <v>16</v>
      </c>
      <c r="B301" s="29" t="s">
        <v>226</v>
      </c>
      <c r="C301" t="s">
        <v>125</v>
      </c>
      <c r="D301" s="1">
        <v>28.995000000000001</v>
      </c>
      <c r="E301" s="18">
        <v>1248957</v>
      </c>
      <c r="F301" s="3">
        <v>1180537</v>
      </c>
      <c r="G301" s="3">
        <v>94.521829014129395</v>
      </c>
      <c r="H301" s="3">
        <f>F301/100000</f>
        <v>11.80537</v>
      </c>
      <c r="I301" s="18">
        <v>902765</v>
      </c>
      <c r="J301" s="17">
        <v>76.47</v>
      </c>
      <c r="K301" s="16">
        <v>67.540000000000006</v>
      </c>
      <c r="L301" s="3">
        <f t="shared" si="54"/>
        <v>5.7211252167445839</v>
      </c>
      <c r="M301" s="22">
        <v>33.1</v>
      </c>
      <c r="N301" s="26">
        <f>M301/H301</f>
        <v>2.8038087751591014</v>
      </c>
      <c r="O301" s="18">
        <v>914511</v>
      </c>
      <c r="P301" s="3">
        <v>77.47</v>
      </c>
      <c r="Q301" s="3">
        <f t="shared" si="55"/>
        <v>5.1292075929931604</v>
      </c>
      <c r="R301" s="3">
        <f t="shared" si="56"/>
        <v>3.4592297178376819</v>
      </c>
    </row>
    <row r="302" spans="1:18" ht="17" thickBot="1" x14ac:dyDescent="0.25">
      <c r="B302" s="8"/>
    </row>
    <row r="303" spans="1:18" x14ac:dyDescent="0.2">
      <c r="A303" s="4" t="s">
        <v>4</v>
      </c>
      <c r="C303" s="5">
        <f>COUNTIF(E2:E101, "&gt;0")</f>
        <v>91</v>
      </c>
      <c r="D303" s="9" t="s">
        <v>17</v>
      </c>
      <c r="E303" s="19">
        <f>AVERAGE(E2:E101)</f>
        <v>3720999.3736263737</v>
      </c>
      <c r="F303" s="9">
        <f t="shared" ref="F303:P303" si="61">AVERAGE(F2:F101)</f>
        <v>3341405.5494505493</v>
      </c>
      <c r="G303" s="9">
        <f t="shared" ref="G303" si="62">AVERAGE(G2:G101)</f>
        <v>89.698855974320196</v>
      </c>
      <c r="H303" s="9">
        <f t="shared" si="61"/>
        <v>33.414055494505483</v>
      </c>
      <c r="I303" s="19">
        <f t="shared" si="61"/>
        <v>1423.5054945054944</v>
      </c>
      <c r="J303" s="9">
        <f t="shared" si="61"/>
        <v>3.291366108434314E-2</v>
      </c>
      <c r="K303" s="9">
        <f t="shared" si="61"/>
        <v>2.5619648964755326</v>
      </c>
      <c r="L303" s="9">
        <f t="shared" ref="L303" si="63">AVERAGE(L2:L101)</f>
        <v>6.0732982953278239E-2</v>
      </c>
      <c r="M303" s="24">
        <f t="shared" si="61"/>
        <v>5.0339351342731757E-2</v>
      </c>
      <c r="N303" s="27">
        <f t="shared" ref="N303" si="64">AVERAGE(N2:N101)</f>
        <v>1.1458215619923673E-3</v>
      </c>
      <c r="O303" s="19">
        <f t="shared" si="61"/>
        <v>3853.4395604395604</v>
      </c>
      <c r="P303" s="9">
        <f t="shared" si="61"/>
        <v>9.979155147254555E-2</v>
      </c>
      <c r="Q303" s="9"/>
      <c r="R303" s="10"/>
    </row>
    <row r="304" spans="1:18" x14ac:dyDescent="0.2">
      <c r="A304" s="6"/>
      <c r="R304" s="11"/>
    </row>
    <row r="305" spans="1:18" x14ac:dyDescent="0.2">
      <c r="A305" s="6"/>
      <c r="D305" s="3" t="s">
        <v>18</v>
      </c>
      <c r="E305" s="18">
        <f>SUM(E1:E101)</f>
        <v>338610943</v>
      </c>
      <c r="F305" s="3">
        <f t="shared" ref="F305:O305" si="65">SUM(F1:F101)</f>
        <v>304067905</v>
      </c>
      <c r="I305" s="18">
        <f t="shared" si="65"/>
        <v>129539</v>
      </c>
      <c r="O305" s="18">
        <f t="shared" si="65"/>
        <v>350663</v>
      </c>
      <c r="R305" s="11"/>
    </row>
    <row r="306" spans="1:18" x14ac:dyDescent="0.2">
      <c r="A306" s="6"/>
      <c r="D306" s="3" t="s">
        <v>19</v>
      </c>
      <c r="E306" s="18">
        <f>MIN(E1:E101)</f>
        <v>925841</v>
      </c>
      <c r="F306" s="3">
        <f t="shared" ref="F306:R306" si="66">MIN(F1:F101)</f>
        <v>656325</v>
      </c>
      <c r="G306" s="3">
        <f t="shared" ref="G306" si="67">MIN(G1:G101)</f>
        <v>70.889601994294921</v>
      </c>
      <c r="H306" s="3">
        <f t="shared" ref="H306" si="68">MIN(H1:H101)</f>
        <v>6.56325</v>
      </c>
      <c r="I306" s="18">
        <f t="shared" si="66"/>
        <v>11</v>
      </c>
      <c r="J306" s="3">
        <f t="shared" si="66"/>
        <v>4.0173804565012843E-4</v>
      </c>
      <c r="K306" s="3">
        <f t="shared" si="66"/>
        <v>2.0159471394323975E-2</v>
      </c>
      <c r="L306" s="3">
        <f t="shared" ref="L306" si="69">MIN(L1:L101)</f>
        <v>1.3668406940821637E-3</v>
      </c>
      <c r="M306" s="2">
        <f t="shared" si="66"/>
        <v>4.1108220624641058E-4</v>
      </c>
      <c r="N306" s="26">
        <f t="shared" ref="N306" si="70">MIN(N1:N101)</f>
        <v>1.3126028235691525E-5</v>
      </c>
      <c r="O306" s="18">
        <f t="shared" si="66"/>
        <v>101</v>
      </c>
      <c r="P306" s="3">
        <f t="shared" si="66"/>
        <v>6.284710426038149E-3</v>
      </c>
      <c r="Q306" s="3">
        <f t="shared" si="66"/>
        <v>0</v>
      </c>
      <c r="R306" s="11">
        <f t="shared" si="66"/>
        <v>0</v>
      </c>
    </row>
    <row r="307" spans="1:18" ht="17" thickBot="1" x14ac:dyDescent="0.25">
      <c r="A307" s="7"/>
      <c r="B307" s="8"/>
      <c r="C307" s="8"/>
      <c r="D307" s="12" t="s">
        <v>20</v>
      </c>
      <c r="E307" s="20">
        <f>MAX(E2:E101)</f>
        <v>9806244</v>
      </c>
      <c r="F307" s="12">
        <f t="shared" ref="F307:R307" si="71">MAX(F2:F101)</f>
        <v>8845363</v>
      </c>
      <c r="G307" s="12">
        <f t="shared" ref="G307" si="72">MAX(G2:G101)</f>
        <v>93.010064245804614</v>
      </c>
      <c r="H307" s="12">
        <f t="shared" ref="H307" si="73">MAX(H2:H101)</f>
        <v>88.453630000000004</v>
      </c>
      <c r="I307" s="20">
        <f t="shared" si="71"/>
        <v>27746</v>
      </c>
      <c r="J307" s="12">
        <f t="shared" si="71"/>
        <v>0.43108290999977528</v>
      </c>
      <c r="K307" s="12">
        <f t="shared" si="71"/>
        <v>48.289859654342351</v>
      </c>
      <c r="L307" s="12">
        <f t="shared" ref="L307" si="74">MAX(L2:L101)</f>
        <v>0.88873370065983648</v>
      </c>
      <c r="M307" s="25">
        <f t="shared" si="71"/>
        <v>1.1190004059299758</v>
      </c>
      <c r="N307" s="28">
        <f t="shared" ref="N307" si="75">MAX(N2:N101)</f>
        <v>1.4664674498782145E-2</v>
      </c>
      <c r="O307" s="20">
        <f t="shared" si="71"/>
        <v>61618</v>
      </c>
      <c r="P307" s="12">
        <f t="shared" si="71"/>
        <v>1.009559353132049</v>
      </c>
      <c r="Q307" s="12">
        <f t="shared" si="71"/>
        <v>0</v>
      </c>
      <c r="R307" s="13">
        <f t="shared" si="71"/>
        <v>0</v>
      </c>
    </row>
    <row r="308" spans="1:18" x14ac:dyDescent="0.2">
      <c r="A308" s="4" t="s">
        <v>15</v>
      </c>
      <c r="C308" s="5">
        <f>COUNTIF(E102:E201, "&gt;0")</f>
        <v>91</v>
      </c>
      <c r="D308" s="9" t="s">
        <v>17</v>
      </c>
      <c r="E308" s="19">
        <f>AVERAGE(E102:E201)</f>
        <v>5298444.1868131869</v>
      </c>
      <c r="F308" s="9">
        <f t="shared" ref="F308:R308" si="76">AVERAGE(F102:F201)</f>
        <v>4725889.461538462</v>
      </c>
      <c r="G308" s="9">
        <f t="shared" ref="G308" si="77">AVERAGE(G102:G201)</f>
        <v>90.791335540303166</v>
      </c>
      <c r="H308" s="9">
        <f t="shared" si="76"/>
        <v>47.258894615384627</v>
      </c>
      <c r="I308" s="19">
        <f t="shared" si="76"/>
        <v>941466.69230769225</v>
      </c>
      <c r="J308" s="9">
        <f t="shared" si="76"/>
        <v>15.851211026408022</v>
      </c>
      <c r="K308" s="9">
        <f t="shared" si="76"/>
        <v>54.380435552541663</v>
      </c>
      <c r="L308" s="9">
        <f t="shared" ref="L308" si="78">AVERAGE(L102:L201)</f>
        <v>1.7904828519610114</v>
      </c>
      <c r="M308" s="24">
        <f t="shared" si="76"/>
        <v>32.117822173855636</v>
      </c>
      <c r="N308" s="24">
        <f t="shared" ref="N308" si="79">AVERAGE(N102:N201)</f>
        <v>0.56343084547911193</v>
      </c>
      <c r="O308" s="19">
        <f t="shared" si="76"/>
        <v>1200014</v>
      </c>
      <c r="P308" s="9">
        <f t="shared" si="76"/>
        <v>17.90210202119453</v>
      </c>
      <c r="Q308" s="9">
        <f>AVERAGE(Q102:Q201)</f>
        <v>1112.7638892482755</v>
      </c>
      <c r="R308" s="10">
        <f t="shared" si="76"/>
        <v>382.7899416194864</v>
      </c>
    </row>
    <row r="309" spans="1:18" x14ac:dyDescent="0.2">
      <c r="A309" s="6"/>
      <c r="N309" s="2"/>
      <c r="R309" s="11"/>
    </row>
    <row r="310" spans="1:18" x14ac:dyDescent="0.2">
      <c r="A310" s="6"/>
      <c r="D310" s="3" t="s">
        <v>18</v>
      </c>
      <c r="E310" s="18">
        <f>SUM(E102:E201)</f>
        <v>482158421</v>
      </c>
      <c r="F310" s="3">
        <f t="shared" ref="F310:O310" si="80">SUM(F102:F201)</f>
        <v>430055941</v>
      </c>
      <c r="I310" s="18">
        <f t="shared" si="80"/>
        <v>85673469</v>
      </c>
      <c r="N310" s="2"/>
      <c r="O310" s="18">
        <f t="shared" si="80"/>
        <v>109201274</v>
      </c>
      <c r="R310" s="11"/>
    </row>
    <row r="311" spans="1:18" x14ac:dyDescent="0.2">
      <c r="A311" s="6"/>
      <c r="D311" s="3" t="s">
        <v>19</v>
      </c>
      <c r="E311" s="18">
        <f>MIN(E102:E201)</f>
        <v>504350</v>
      </c>
      <c r="F311" s="3">
        <f t="shared" ref="F311:R311" si="81">MIN(F102:F201)</f>
        <v>462706</v>
      </c>
      <c r="G311" s="3">
        <f t="shared" ref="G311" si="82">MIN(G102:G201)</f>
        <v>75.036078108273998</v>
      </c>
      <c r="H311" s="3">
        <f t="shared" ref="H311" si="83">MIN(H102:H201)</f>
        <v>4.6270600000000002</v>
      </c>
      <c r="I311" s="18">
        <f t="shared" si="81"/>
        <v>5150</v>
      </c>
      <c r="J311" s="3">
        <f t="shared" si="81"/>
        <v>0.13006699334107505</v>
      </c>
      <c r="K311" s="3">
        <f t="shared" si="81"/>
        <v>1.544967515187843</v>
      </c>
      <c r="L311" s="3">
        <f t="shared" ref="L311" si="84">MIN(L102:L201)</f>
        <v>3.9019277574779507E-2</v>
      </c>
      <c r="M311" s="2">
        <f t="shared" si="81"/>
        <v>0.17681709023298275</v>
      </c>
      <c r="N311" s="2">
        <f t="shared" ref="N311" si="85">MIN(N102:N201)</f>
        <v>4.4656441355187641E-3</v>
      </c>
      <c r="O311" s="18">
        <f t="shared" si="81"/>
        <v>11924</v>
      </c>
      <c r="P311" s="3">
        <f t="shared" si="81"/>
        <v>0.30114928710659788</v>
      </c>
      <c r="Q311" s="3">
        <f t="shared" si="81"/>
        <v>45.408182662495555</v>
      </c>
      <c r="R311" s="11">
        <f t="shared" si="81"/>
        <v>6.0550403352947875</v>
      </c>
    </row>
    <row r="312" spans="1:18" ht="17" thickBot="1" x14ac:dyDescent="0.25">
      <c r="A312" s="7"/>
      <c r="B312" s="8"/>
      <c r="C312" s="8"/>
      <c r="D312" s="12" t="s">
        <v>20</v>
      </c>
      <c r="E312" s="20">
        <f>MAX(E102:E201)</f>
        <v>33731557</v>
      </c>
      <c r="F312" s="12">
        <f t="shared" ref="F312:R312" si="86">MAX(F102:F201)</f>
        <v>30900075</v>
      </c>
      <c r="G312" s="12">
        <f t="shared" ref="G312" si="87">MAX(G102:G201)</f>
        <v>94.868487658695614</v>
      </c>
      <c r="H312" s="12">
        <f t="shared" ref="H312" si="88">MAX(H102:H201)</f>
        <v>309.00074999999998</v>
      </c>
      <c r="I312" s="20">
        <f t="shared" si="86"/>
        <v>15957290</v>
      </c>
      <c r="J312" s="12">
        <f t="shared" si="86"/>
        <v>68.890798434030998</v>
      </c>
      <c r="K312" s="12">
        <f t="shared" si="86"/>
        <v>99.999079175858014</v>
      </c>
      <c r="L312" s="12">
        <f t="shared" ref="L312" si="89">MAX(L102:L201)</f>
        <v>7.9280697779348683</v>
      </c>
      <c r="M312" s="25">
        <f t="shared" si="86"/>
        <v>546.96821731625141</v>
      </c>
      <c r="N312" s="25">
        <f t="shared" ref="N312" si="90">MAX(N102:N201)</f>
        <v>2.3613707094973604</v>
      </c>
      <c r="O312" s="20">
        <f t="shared" si="86"/>
        <v>16344542</v>
      </c>
      <c r="P312" s="12">
        <f t="shared" si="86"/>
        <v>70.562642429795659</v>
      </c>
      <c r="Q312" s="12">
        <f t="shared" si="86"/>
        <v>3689.5946734481154</v>
      </c>
      <c r="R312" s="13">
        <f t="shared" si="86"/>
        <v>1306.0697824195493</v>
      </c>
    </row>
    <row r="313" spans="1:18" x14ac:dyDescent="0.2">
      <c r="A313" s="4" t="s">
        <v>16</v>
      </c>
      <c r="C313" s="5">
        <f>COUNTIF(E202:E301, "&gt;0")</f>
        <v>91</v>
      </c>
      <c r="D313" s="9" t="s">
        <v>17</v>
      </c>
      <c r="E313" s="19">
        <f>AVERAGE(E202:E301)</f>
        <v>3600743.1098901099</v>
      </c>
      <c r="F313" s="9">
        <f t="shared" ref="F313:R313" si="91">AVERAGE(F202:F301)</f>
        <v>3426670.7582417582</v>
      </c>
      <c r="G313" s="9">
        <f t="shared" ref="G313" si="92">AVERAGE(G202:G301)</f>
        <v>94.484504327829143</v>
      </c>
      <c r="H313" s="9">
        <f t="shared" si="91"/>
        <v>34.266707582417567</v>
      </c>
      <c r="I313" s="19">
        <f t="shared" si="91"/>
        <v>2406965.4285714286</v>
      </c>
      <c r="J313" s="9">
        <f t="shared" si="91"/>
        <v>64.984285714285676</v>
      </c>
      <c r="K313" s="9">
        <f t="shared" si="91"/>
        <v>48.086263736263753</v>
      </c>
      <c r="L313" s="9">
        <f t="shared" ref="L313" si="93">AVERAGE(L202:L301)</f>
        <v>5.9930146332351857</v>
      </c>
      <c r="M313" s="24">
        <f t="shared" si="91"/>
        <v>95.499450549450543</v>
      </c>
      <c r="N313" s="24">
        <f t="shared" ref="N313" si="94">AVERAGE(N202:N301)</f>
        <v>2.7022088805255859</v>
      </c>
      <c r="O313" s="19">
        <f t="shared" si="91"/>
        <v>2400008.3186813188</v>
      </c>
      <c r="P313" s="9">
        <f t="shared" si="91"/>
        <v>65.784065934065936</v>
      </c>
      <c r="Q313" s="9">
        <f t="shared" si="91"/>
        <v>9.2393244453929402</v>
      </c>
      <c r="R313" s="10">
        <f t="shared" si="91"/>
        <v>7.6294885490470223</v>
      </c>
    </row>
    <row r="314" spans="1:18" x14ac:dyDescent="0.2">
      <c r="A314" s="6"/>
      <c r="N314" s="2"/>
      <c r="R314" s="11"/>
    </row>
    <row r="315" spans="1:18" x14ac:dyDescent="0.2">
      <c r="A315" s="6"/>
      <c r="D315" s="3" t="s">
        <v>18</v>
      </c>
      <c r="E315" s="18">
        <f>SUM(E202:E301)</f>
        <v>327667623</v>
      </c>
      <c r="F315" s="3">
        <f t="shared" ref="F315:O315" si="95">SUM(F202:F301)</f>
        <v>311827039</v>
      </c>
      <c r="I315" s="18">
        <f t="shared" si="95"/>
        <v>219033854</v>
      </c>
      <c r="N315" s="2"/>
      <c r="O315" s="18">
        <f t="shared" si="95"/>
        <v>218400757</v>
      </c>
      <c r="R315" s="11"/>
    </row>
    <row r="316" spans="1:18" x14ac:dyDescent="0.2">
      <c r="A316" s="6"/>
      <c r="D316" s="3" t="s">
        <v>19</v>
      </c>
      <c r="E316" s="18">
        <f>MIN(E202:E301)</f>
        <v>29209</v>
      </c>
      <c r="F316" s="3">
        <f t="shared" ref="F316:R316" si="96">MIN(F202:F301)</f>
        <v>27862</v>
      </c>
      <c r="G316" s="3">
        <f t="shared" ref="G316" si="97">MIN(G202:G301)</f>
        <v>82.679676578646038</v>
      </c>
      <c r="H316" s="3">
        <f t="shared" ref="H316" si="98">MIN(H202:H301)</f>
        <v>0.27861999999999998</v>
      </c>
      <c r="I316" s="18">
        <f t="shared" si="96"/>
        <v>2292</v>
      </c>
      <c r="J316" s="3">
        <f t="shared" si="96"/>
        <v>3.24</v>
      </c>
      <c r="K316" s="3">
        <f t="shared" si="96"/>
        <v>2.2000000000000002</v>
      </c>
      <c r="L316" s="3">
        <f t="shared" ref="L316" si="99">MIN(L202:L301)</f>
        <v>0.16320751777118148</v>
      </c>
      <c r="M316" s="2">
        <f t="shared" si="96"/>
        <v>0.11</v>
      </c>
      <c r="N316" s="2">
        <f t="shared" ref="N316" si="100">MIN(N202:N301)</f>
        <v>0.15530581126108317</v>
      </c>
      <c r="O316" s="18">
        <f t="shared" si="96"/>
        <v>2349</v>
      </c>
      <c r="P316" s="3">
        <f t="shared" si="96"/>
        <v>3.32</v>
      </c>
      <c r="Q316" s="3">
        <f t="shared" si="96"/>
        <v>1.2815935075066005</v>
      </c>
      <c r="R316" s="11">
        <f t="shared" si="96"/>
        <v>1.1911235877329041</v>
      </c>
    </row>
    <row r="317" spans="1:18" ht="17" thickBot="1" x14ac:dyDescent="0.25">
      <c r="A317" s="7"/>
      <c r="B317" s="8"/>
      <c r="C317" s="8"/>
      <c r="D317" s="12" t="s">
        <v>20</v>
      </c>
      <c r="E317" s="20">
        <f>MAX(E202:E301)</f>
        <v>64217412</v>
      </c>
      <c r="F317" s="12">
        <f t="shared" ref="F317:R317" si="101">MAX(F202:F301)</f>
        <v>61259433</v>
      </c>
      <c r="G317" s="12">
        <f t="shared" ref="G317" si="102">MAX(G202:G301)</f>
        <v>96.552096538638551</v>
      </c>
      <c r="H317" s="12">
        <f t="shared" ref="H317" si="103">MAX(H202:H301)</f>
        <v>612.59433000000001</v>
      </c>
      <c r="I317" s="20">
        <f t="shared" si="101"/>
        <v>33982587</v>
      </c>
      <c r="J317" s="12">
        <f t="shared" si="101"/>
        <v>91.99</v>
      </c>
      <c r="K317" s="12">
        <f t="shared" si="101"/>
        <v>99.99</v>
      </c>
      <c r="L317" s="12">
        <f t="shared" ref="L317" si="104">MAX(L202:L301)</f>
        <v>19.559149495115346</v>
      </c>
      <c r="M317" s="25">
        <f t="shared" si="101"/>
        <v>1497.9</v>
      </c>
      <c r="N317" s="25">
        <f t="shared" ref="N317" si="105">MAX(N202:N301)</f>
        <v>21.463951568519541</v>
      </c>
      <c r="O317" s="20">
        <f t="shared" si="101"/>
        <v>33520923</v>
      </c>
      <c r="P317" s="12">
        <f t="shared" si="101"/>
        <v>92.39</v>
      </c>
      <c r="Q317" s="12">
        <f t="shared" si="101"/>
        <v>50.7321484011484</v>
      </c>
      <c r="R317" s="13">
        <f t="shared" si="101"/>
        <v>51.064475381490062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clinical_samples_iNextsummary_s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Bayona Vasquez, Natalia</cp:lastModifiedBy>
  <dcterms:created xsi:type="dcterms:W3CDTF">2023-09-16T21:25:13Z</dcterms:created>
  <dcterms:modified xsi:type="dcterms:W3CDTF">2024-03-14T01:23:58Z</dcterms:modified>
</cp:coreProperties>
</file>