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Users\kelly\Documents\Artigos\2023_Genome-wide_MLO\Paper_MLO_WP_KK\Final Figure and Tables\600dpi\"/>
    </mc:Choice>
  </mc:AlternateContent>
  <xr:revisionPtr revIDLastSave="0" documentId="13_ncr:1_{BA5F2F18-CDF4-42E8-9D53-9F4321B674FF}" xr6:coauthVersionLast="47" xr6:coauthVersionMax="47" xr10:uidLastSave="{00000000-0000-0000-0000-000000000000}"/>
  <bookViews>
    <workbookView xWindow="-108" yWindow="-108" windowWidth="23256" windowHeight="12576" activeTab="1" xr2:uid="{00000000-000D-0000-FFFF-FFFF00000000}"/>
  </bookViews>
  <sheets>
    <sheet name="Table S1" sheetId="1" r:id="rId1"/>
    <sheet name="Table S2" sheetId="2" r:id="rId2"/>
    <sheet name="Table S3" sheetId="3" r:id="rId3"/>
    <sheet name="Table S4"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02" i="4" l="1"/>
  <c r="R101" i="4"/>
  <c r="G101" i="4"/>
  <c r="R100" i="4"/>
  <c r="R99" i="4"/>
  <c r="R98" i="4"/>
  <c r="R97" i="4"/>
  <c r="R96" i="4"/>
  <c r="R95" i="4"/>
  <c r="R94" i="4"/>
  <c r="R93" i="4"/>
  <c r="R92" i="4"/>
  <c r="R91" i="4"/>
  <c r="R90" i="4"/>
  <c r="R89" i="4"/>
  <c r="R88" i="4"/>
  <c r="R87" i="4"/>
  <c r="R86" i="4"/>
  <c r="R85" i="4"/>
  <c r="R84" i="4"/>
  <c r="R83" i="4"/>
  <c r="R82" i="4"/>
  <c r="R81" i="4"/>
  <c r="R80" i="4"/>
  <c r="R79" i="4"/>
  <c r="R78" i="4"/>
  <c r="R77" i="4"/>
  <c r="R76" i="4"/>
  <c r="R75" i="4"/>
  <c r="R74" i="4"/>
  <c r="R73" i="4"/>
  <c r="R72" i="4"/>
  <c r="G72" i="4"/>
  <c r="R71" i="4"/>
  <c r="R70" i="4"/>
  <c r="R69" i="4"/>
  <c r="R68" i="4"/>
  <c r="R67" i="4"/>
  <c r="R66" i="4"/>
  <c r="R65" i="4"/>
  <c r="R64" i="4"/>
  <c r="R63" i="4"/>
  <c r="R62" i="4"/>
  <c r="R61" i="4"/>
  <c r="R60" i="4"/>
  <c r="R59" i="4"/>
  <c r="R58" i="4"/>
  <c r="R57" i="4"/>
  <c r="R56" i="4"/>
  <c r="G56" i="4"/>
  <c r="R55" i="4"/>
  <c r="R54" i="4"/>
  <c r="R53" i="4"/>
  <c r="R52" i="4"/>
  <c r="R51" i="4"/>
  <c r="R50" i="4"/>
  <c r="R49" i="4"/>
  <c r="R48" i="4"/>
  <c r="R47" i="4"/>
  <c r="R46" i="4"/>
  <c r="R45" i="4"/>
  <c r="R44" i="4"/>
  <c r="R43" i="4"/>
  <c r="R42" i="4"/>
  <c r="R41" i="4"/>
  <c r="R40" i="4"/>
  <c r="R39" i="4"/>
  <c r="R38" i="4"/>
  <c r="R37" i="4"/>
  <c r="R36" i="4"/>
  <c r="R35" i="4"/>
  <c r="R34" i="4"/>
  <c r="R33" i="4"/>
  <c r="R32" i="4"/>
  <c r="X31" i="4"/>
  <c r="R31" i="4"/>
  <c r="Y30" i="4"/>
  <c r="R30" i="4"/>
  <c r="R29" i="4"/>
  <c r="R28" i="4"/>
  <c r="R27" i="4"/>
  <c r="G27" i="4"/>
  <c r="R26" i="4"/>
  <c r="R25" i="4"/>
  <c r="R24" i="4"/>
  <c r="AA23" i="4"/>
  <c r="AA34" i="4" s="1"/>
  <c r="Z23" i="4"/>
  <c r="Z34" i="4" s="1"/>
  <c r="Y23" i="4"/>
  <c r="Y34" i="4" s="1"/>
  <c r="X23" i="4"/>
  <c r="X34" i="4" s="1"/>
  <c r="W23" i="4"/>
  <c r="W34" i="4" s="1"/>
  <c r="V23" i="4"/>
  <c r="V34" i="4" s="1"/>
  <c r="R23" i="4"/>
  <c r="AA22" i="4"/>
  <c r="AA33" i="4" s="1"/>
  <c r="Z22" i="4"/>
  <c r="Z33" i="4" s="1"/>
  <c r="Y22" i="4"/>
  <c r="Y33" i="4" s="1"/>
  <c r="X22" i="4"/>
  <c r="X33" i="4" s="1"/>
  <c r="W22" i="4"/>
  <c r="W33" i="4" s="1"/>
  <c r="V22" i="4"/>
  <c r="V33" i="4" s="1"/>
  <c r="R22" i="4"/>
  <c r="AA21" i="4"/>
  <c r="AA32" i="4" s="1"/>
  <c r="Z21" i="4"/>
  <c r="Z32" i="4" s="1"/>
  <c r="Y21" i="4"/>
  <c r="Y32" i="4" s="1"/>
  <c r="X21" i="4"/>
  <c r="X32" i="4" s="1"/>
  <c r="W21" i="4"/>
  <c r="W32" i="4" s="1"/>
  <c r="V21" i="4"/>
  <c r="V32" i="4" s="1"/>
  <c r="R21" i="4"/>
  <c r="AA20" i="4"/>
  <c r="AA31" i="4" s="1"/>
  <c r="Z20" i="4"/>
  <c r="Z31" i="4" s="1"/>
  <c r="Y20" i="4"/>
  <c r="Y31" i="4" s="1"/>
  <c r="X20" i="4"/>
  <c r="W20" i="4"/>
  <c r="W31" i="4" s="1"/>
  <c r="V20" i="4"/>
  <c r="V31" i="4" s="1"/>
  <c r="R20" i="4"/>
  <c r="G20" i="4"/>
  <c r="AA19" i="4"/>
  <c r="AA30" i="4" s="1"/>
  <c r="Z19" i="4"/>
  <c r="Z30" i="4" s="1"/>
  <c r="Y19" i="4"/>
  <c r="X19" i="4"/>
  <c r="X30" i="4" s="1"/>
  <c r="W19" i="4"/>
  <c r="W30" i="4" s="1"/>
  <c r="V19" i="4"/>
  <c r="V30" i="4" s="1"/>
  <c r="R19" i="4"/>
  <c r="AA18" i="4"/>
  <c r="AA29" i="4" s="1"/>
  <c r="Z18" i="4"/>
  <c r="Z29" i="4" s="1"/>
  <c r="Y18" i="4"/>
  <c r="Y29" i="4" s="1"/>
  <c r="X18" i="4"/>
  <c r="X29" i="4" s="1"/>
  <c r="W18" i="4"/>
  <c r="W29" i="4" s="1"/>
  <c r="V18" i="4"/>
  <c r="V29" i="4" s="1"/>
  <c r="R18" i="4"/>
  <c r="R17" i="4"/>
  <c r="R16" i="4"/>
  <c r="G16" i="4"/>
  <c r="R15" i="4"/>
  <c r="R14" i="4"/>
  <c r="R13" i="4"/>
  <c r="R12" i="4"/>
  <c r="R11" i="4"/>
  <c r="R10" i="4"/>
  <c r="R9" i="4"/>
  <c r="R8" i="4"/>
  <c r="R7" i="4"/>
  <c r="R6" i="4"/>
  <c r="R5" i="4"/>
  <c r="R4" i="4"/>
  <c r="R3" i="4"/>
  <c r="G3" i="4"/>
  <c r="AC30" i="4" l="1"/>
  <c r="V40" i="4" s="1"/>
  <c r="AC31" i="4"/>
  <c r="AA41" i="4" s="1"/>
  <c r="AC29" i="4"/>
  <c r="V39" i="4" s="1"/>
  <c r="Z41" i="4"/>
  <c r="AC34" i="4"/>
  <c r="W44" i="4" s="1"/>
  <c r="AC33" i="4"/>
  <c r="V43" i="4" s="1"/>
  <c r="AC32" i="4"/>
  <c r="AA42" i="4" s="1"/>
  <c r="AA43" i="4"/>
  <c r="AC18" i="4"/>
  <c r="AC19" i="4"/>
  <c r="AC20" i="4"/>
  <c r="AC21" i="4"/>
  <c r="AC22" i="4"/>
  <c r="AC23" i="4"/>
  <c r="AA40" i="4" l="1"/>
  <c r="Z40" i="4"/>
  <c r="X40" i="4"/>
  <c r="W40" i="4"/>
  <c r="Y40" i="4"/>
  <c r="Y41" i="4"/>
  <c r="V42" i="4"/>
  <c r="AA39" i="4"/>
  <c r="X41" i="4"/>
  <c r="Z42" i="4"/>
  <c r="W42" i="4"/>
  <c r="X42" i="4"/>
  <c r="Y42" i="4"/>
  <c r="V41" i="4"/>
  <c r="W39" i="4"/>
  <c r="W41" i="4"/>
  <c r="W43" i="4"/>
  <c r="X44" i="4"/>
  <c r="V44" i="4"/>
  <c r="X39" i="4"/>
  <c r="Y44" i="4"/>
  <c r="AA44" i="4"/>
  <c r="X43" i="4"/>
  <c r="Z39" i="4"/>
  <c r="Y39" i="4"/>
  <c r="Y43" i="4"/>
  <c r="Z43" i="4"/>
  <c r="Z44" i="4"/>
</calcChain>
</file>

<file path=xl/sharedStrings.xml><?xml version="1.0" encoding="utf-8"?>
<sst xmlns="http://schemas.openxmlformats.org/spreadsheetml/2006/main" count="1168" uniqueCount="462">
  <si>
    <t>Grupo</t>
  </si>
  <si>
    <t>Família</t>
  </si>
  <si>
    <t>Espécie</t>
  </si>
  <si>
    <t>Protein</t>
  </si>
  <si>
    <t>Length</t>
  </si>
  <si>
    <t>PROTTER</t>
  </si>
  <si>
    <t>CCTOP</t>
  </si>
  <si>
    <t>TMHMM</t>
  </si>
  <si>
    <t>TOPCONS</t>
  </si>
  <si>
    <t>CaMBD</t>
  </si>
  <si>
    <t>GRAVY</t>
  </si>
  <si>
    <t>pH</t>
  </si>
  <si>
    <t>kDa</t>
  </si>
  <si>
    <t>Numberof amino acids</t>
  </si>
  <si>
    <t>Disordered (%)</t>
  </si>
  <si>
    <t>Alpha helix (%)</t>
  </si>
  <si>
    <t>Beta strand (%)</t>
  </si>
  <si>
    <t>TM helix (%)</t>
  </si>
  <si>
    <t>Confidence (%)</t>
  </si>
  <si>
    <t>I</t>
  </si>
  <si>
    <t>Fabaceae</t>
  </si>
  <si>
    <t>Lens culinaris</t>
  </si>
  <si>
    <t>LcuMLO01</t>
  </si>
  <si>
    <t>Yes</t>
  </si>
  <si>
    <t>Pisum sativum</t>
  </si>
  <si>
    <t>PsaMLO01</t>
  </si>
  <si>
    <t>Medicago truncatula</t>
  </si>
  <si>
    <t>MtrMLO01</t>
  </si>
  <si>
    <t>Phaseolus vulgaris</t>
  </si>
  <si>
    <t>PvuMLO11</t>
  </si>
  <si>
    <t>Arachys hipogaea</t>
  </si>
  <si>
    <t>AhyMLO16</t>
  </si>
  <si>
    <t>Lotus japonicus</t>
  </si>
  <si>
    <t>LjaMLO01</t>
  </si>
  <si>
    <t>Cajanus cajan</t>
  </si>
  <si>
    <t>CcaMLO12</t>
  </si>
  <si>
    <t>PvuMLO12</t>
  </si>
  <si>
    <t>Cucurbitaceae</t>
  </si>
  <si>
    <t>Cucumis sativus</t>
  </si>
  <si>
    <t>CsaMLO08</t>
  </si>
  <si>
    <t>Momordica charantia</t>
  </si>
  <si>
    <t>MchMLO7b</t>
  </si>
  <si>
    <t>Cannabaceae</t>
  </si>
  <si>
    <t>Cannabis sativa</t>
  </si>
  <si>
    <t>CasMLO01</t>
  </si>
  <si>
    <t>Moraceae</t>
  </si>
  <si>
    <t>Morus notabilis</t>
  </si>
  <si>
    <t>MnoMLO02</t>
  </si>
  <si>
    <t>Rosaceae</t>
  </si>
  <si>
    <t>Fragaria vesca</t>
  </si>
  <si>
    <t>FveMLO12</t>
  </si>
  <si>
    <t>Prunus armeniaca</t>
  </si>
  <si>
    <t>ParMLO04</t>
  </si>
  <si>
    <t>Prunus Persica</t>
  </si>
  <si>
    <t>PpeMLO04</t>
  </si>
  <si>
    <t>II</t>
  </si>
  <si>
    <t>Brassicaceae</t>
  </si>
  <si>
    <t>Arabidopsis thaliana</t>
  </si>
  <si>
    <t>AthMLO02</t>
  </si>
  <si>
    <t>AthMLO06</t>
  </si>
  <si>
    <t>AthMLO12</t>
  </si>
  <si>
    <t>Euphorbiaceae</t>
  </si>
  <si>
    <t>Hevea brasiliensis</t>
  </si>
  <si>
    <t>HbrMLO14</t>
  </si>
  <si>
    <t>HbrMLO23</t>
  </si>
  <si>
    <t>Salicaceae</t>
  </si>
  <si>
    <t>Populus trichocarpa</t>
  </si>
  <si>
    <t>PtrMLO17</t>
  </si>
  <si>
    <t>PtrMLO19</t>
  </si>
  <si>
    <t>III</t>
  </si>
  <si>
    <t>Solanaceae</t>
  </si>
  <si>
    <t>Solanum lycopersicum</t>
  </si>
  <si>
    <t>SlyMLO01</t>
  </si>
  <si>
    <t>Solanum tuberosum</t>
  </si>
  <si>
    <t>StuMLO01</t>
  </si>
  <si>
    <t>Nicotiana L tabacum</t>
  </si>
  <si>
    <t>NtaMLO01</t>
  </si>
  <si>
    <t>Capsicum annuum</t>
  </si>
  <si>
    <t>CanMLO02</t>
  </si>
  <si>
    <t>Solanum melongena</t>
  </si>
  <si>
    <t>SmeMLO01</t>
  </si>
  <si>
    <t>IV</t>
  </si>
  <si>
    <t>Malus domestica</t>
  </si>
  <si>
    <t>MdoMLO11</t>
  </si>
  <si>
    <t>MdoMLO19</t>
  </si>
  <si>
    <t>ParMLO03</t>
  </si>
  <si>
    <t>PpeMLO03</t>
  </si>
  <si>
    <t>FveMLO04</t>
  </si>
  <si>
    <t>Rosa multiflora</t>
  </si>
  <si>
    <t>RmuMLO02</t>
  </si>
  <si>
    <t>Vitaceae</t>
  </si>
  <si>
    <t>Vitis vinifera</t>
  </si>
  <si>
    <t>VviMLO03</t>
  </si>
  <si>
    <t>HbrMLO25</t>
  </si>
  <si>
    <t>CcaMLO14</t>
  </si>
  <si>
    <t>LcuMLO03</t>
  </si>
  <si>
    <t>AhyMLO10</t>
  </si>
  <si>
    <t>CsaMLO01</t>
  </si>
  <si>
    <t>CsaMLO11</t>
  </si>
  <si>
    <t>CasMLO04</t>
  </si>
  <si>
    <t>MnoMLO6A</t>
  </si>
  <si>
    <t>HbrMLO26</t>
  </si>
  <si>
    <t>HbrMLO27</t>
  </si>
  <si>
    <t>PtrMLO18</t>
  </si>
  <si>
    <t>RmuMLO01</t>
  </si>
  <si>
    <t>ParMLO01</t>
  </si>
  <si>
    <t>PpeMLO01</t>
  </si>
  <si>
    <t>V</t>
  </si>
  <si>
    <t>FveMLO13</t>
  </si>
  <si>
    <t>MdoMLO20</t>
  </si>
  <si>
    <t>VviMLO06</t>
  </si>
  <si>
    <t>FveMLO15</t>
  </si>
  <si>
    <t>MdoMLO18</t>
  </si>
  <si>
    <t>PpeMLO09</t>
  </si>
  <si>
    <t>VI</t>
  </si>
  <si>
    <t>Poaceae</t>
  </si>
  <si>
    <t>Zea mays</t>
  </si>
  <si>
    <t>ZmaMLO01</t>
  </si>
  <si>
    <t>Oryza sativa</t>
  </si>
  <si>
    <t>OsaMLO01</t>
  </si>
  <si>
    <t>OsaMLO02</t>
  </si>
  <si>
    <t>Brachypodium distachyon</t>
  </si>
  <si>
    <t>BdiMLO02</t>
  </si>
  <si>
    <t>Hordeum vulgare</t>
  </si>
  <si>
    <t>HvuMLO01</t>
  </si>
  <si>
    <t>Triticum aestivum</t>
  </si>
  <si>
    <t>TaeMLO01</t>
  </si>
  <si>
    <t>TaeMLO02</t>
  </si>
  <si>
    <t>VII</t>
  </si>
  <si>
    <t>VviMLO07</t>
  </si>
  <si>
    <t>Outgroup</t>
  </si>
  <si>
    <t>Nymphaeaceae</t>
  </si>
  <si>
    <t>Nymphaea colorata</t>
  </si>
  <si>
    <t>NcoMLO</t>
  </si>
  <si>
    <t>Plant</t>
  </si>
  <si>
    <t>Specie code</t>
  </si>
  <si>
    <t>GeneName</t>
  </si>
  <si>
    <t>Pathogen</t>
  </si>
  <si>
    <t>Ahy</t>
  </si>
  <si>
    <t>AhyMLO10 e 16</t>
  </si>
  <si>
    <t>Ath</t>
  </si>
  <si>
    <t>AthMLO02, 06 e 12</t>
  </si>
  <si>
    <t>Bdi</t>
  </si>
  <si>
    <t>Can</t>
  </si>
  <si>
    <t>Cas</t>
  </si>
  <si>
    <t>CasMLO01 e 04</t>
  </si>
  <si>
    <t>Cca</t>
  </si>
  <si>
    <t>CcaMLO12 e 14</t>
  </si>
  <si>
    <t>Csa</t>
  </si>
  <si>
    <t>CsaMLO01, 08 e 11</t>
  </si>
  <si>
    <t>Fve</t>
  </si>
  <si>
    <t>FveMLO04, 12, 13 e 15</t>
  </si>
  <si>
    <t>Hbr</t>
  </si>
  <si>
    <t>HbrMLO14, 23, 25, 26 e 27</t>
  </si>
  <si>
    <t>Hvu</t>
  </si>
  <si>
    <t>Lcu</t>
  </si>
  <si>
    <t>LcuMLO01 e 03</t>
  </si>
  <si>
    <t>Lja</t>
  </si>
  <si>
    <t>Mch</t>
  </si>
  <si>
    <t>Mdo</t>
  </si>
  <si>
    <t>MdoMLO11, 18, 19 e 20</t>
  </si>
  <si>
    <t>Mno</t>
  </si>
  <si>
    <t>MnoMLO02 e 6A</t>
  </si>
  <si>
    <t>Mtr</t>
  </si>
  <si>
    <t>Nco</t>
  </si>
  <si>
    <t>Nta</t>
  </si>
  <si>
    <t>Osa</t>
  </si>
  <si>
    <t>OsaMLO01 e 02</t>
  </si>
  <si>
    <t>Par</t>
  </si>
  <si>
    <t>ParMLO01, 03 e 04</t>
  </si>
  <si>
    <t>Ppe</t>
  </si>
  <si>
    <t>PpeMLO01, 03, 04 e 09</t>
  </si>
  <si>
    <t>Psa</t>
  </si>
  <si>
    <t>Ptr</t>
  </si>
  <si>
    <t>PtrMLO17, 18 e 19</t>
  </si>
  <si>
    <t>Pvu</t>
  </si>
  <si>
    <t>PvuMLO11 e 12</t>
  </si>
  <si>
    <t>Rmu</t>
  </si>
  <si>
    <t>RmuMLO01 02</t>
  </si>
  <si>
    <t>Sly</t>
  </si>
  <si>
    <t>Sme</t>
  </si>
  <si>
    <t>Stu</t>
  </si>
  <si>
    <t>Tae</t>
  </si>
  <si>
    <t>TaeMLO01 e 02</t>
  </si>
  <si>
    <t>Vvi</t>
  </si>
  <si>
    <t>Zma</t>
  </si>
  <si>
    <t>Fungi:Oidium arachidis</t>
  </si>
  <si>
    <t>Fungi: Erysiphe cichoracearum; Golovinomyces orontii</t>
  </si>
  <si>
    <t>Fungi: Oidium mangiferae</t>
  </si>
  <si>
    <t>Fungi: Oidiopsis taurica</t>
  </si>
  <si>
    <t>Fungi: Golovinomyces ambrosiae; Golovinomyces cichoracearum.</t>
  </si>
  <si>
    <t>Fungi: Ovulariopsis ellipsospora</t>
  </si>
  <si>
    <t>Fungi: Golovinomyces cichoracearum; Podosphaera xanthii; Sphaerotheca fuliginea</t>
  </si>
  <si>
    <t>Fungi: Podosphaera aphanis</t>
  </si>
  <si>
    <t>Fungi: Oidium heveae.</t>
  </si>
  <si>
    <t>Fungi: Blumeria graminis</t>
  </si>
  <si>
    <t>Fungi: Erysiphe graminis; Erysiphe trifolii.</t>
  </si>
  <si>
    <t>Fungi: Podosphaera xanthii.</t>
  </si>
  <si>
    <t>Fungi: Podosphaera leucotricha</t>
  </si>
  <si>
    <t>Fungi: Phyllactinia corylea.</t>
  </si>
  <si>
    <t>Fungi: Podosphaera pannosa.</t>
  </si>
  <si>
    <t>Fungi: Erysiphe cichoracearum.</t>
  </si>
  <si>
    <t xml:space="preserve">Fungi: Podosphaera pannosa. </t>
  </si>
  <si>
    <t>Fungi: Erysiphe polygoni.</t>
  </si>
  <si>
    <t>Fungi: Phyllactinia spp.</t>
  </si>
  <si>
    <t>Fungi: Erysiphe polygoni</t>
  </si>
  <si>
    <t>Fungi: Erysiphe sp; Oidiopsis sicula.</t>
  </si>
  <si>
    <t>Fungi: Oidiopsis haplophylli.</t>
  </si>
  <si>
    <t>Fungi: Golovinomyces orontii</t>
  </si>
  <si>
    <t xml:space="preserve">Fungi: Erysiphe graminis. </t>
  </si>
  <si>
    <t>Fungi: Erysiphe necator</t>
  </si>
  <si>
    <t>Gene</t>
  </si>
  <si>
    <t>Gene Length</t>
  </si>
  <si>
    <t>cDNA Length</t>
  </si>
  <si>
    <t>Exons</t>
  </si>
  <si>
    <t>Introns</t>
  </si>
  <si>
    <t>Number</t>
  </si>
  <si>
    <t>Category</t>
  </si>
  <si>
    <t>Cis-Regulatory Element</t>
  </si>
  <si>
    <t>N.CREs</t>
  </si>
  <si>
    <t>PPRs</t>
  </si>
  <si>
    <t>N.CRE/PPR</t>
  </si>
  <si>
    <t>Total</t>
  </si>
  <si>
    <t>(Category) CRE</t>
  </si>
  <si>
    <t>Clado I</t>
  </si>
  <si>
    <t>Clado II</t>
  </si>
  <si>
    <t>Clado III</t>
  </si>
  <si>
    <t>Clado IV</t>
  </si>
  <si>
    <t>Clado V</t>
  </si>
  <si>
    <t>Clado VI</t>
  </si>
  <si>
    <t>Clado VII</t>
  </si>
  <si>
    <t>Representativeness of the ASR, BSR, Core, DR, HR, LR and Unk categories</t>
  </si>
  <si>
    <t>Abiotic stress responsive</t>
  </si>
  <si>
    <t>ACTCATCCT_sequence</t>
  </si>
  <si>
    <t>ASR</t>
  </si>
  <si>
    <t>(Abiotic) ACTCATCCT_sequence</t>
  </si>
  <si>
    <t>AP-1</t>
  </si>
  <si>
    <t>(Abiotic) AP-1</t>
  </si>
  <si>
    <t>1) Total number of CREs obtained</t>
  </si>
  <si>
    <t>ARE</t>
  </si>
  <si>
    <t>(Abiotic) ARE</t>
  </si>
  <si>
    <t>CCAAT-box</t>
  </si>
  <si>
    <t>(Abiotic) CCAAT-box</t>
  </si>
  <si>
    <t>NA</t>
  </si>
  <si>
    <t>DRE_core</t>
  </si>
  <si>
    <t>(Abiotic) DRE_core</t>
  </si>
  <si>
    <t>BSR</t>
  </si>
  <si>
    <t>DRE1</t>
  </si>
  <si>
    <t>(Abiotic) DRE1</t>
  </si>
  <si>
    <t>Core</t>
  </si>
  <si>
    <t>LTR</t>
  </si>
  <si>
    <t>(Abiotic) LTR</t>
  </si>
  <si>
    <t>DR</t>
  </si>
  <si>
    <t>MBS</t>
  </si>
  <si>
    <t>(Abiotic) MBS</t>
  </si>
  <si>
    <t>HR</t>
  </si>
  <si>
    <t>MBSI</t>
  </si>
  <si>
    <t>(Abiotic) MBSI</t>
  </si>
  <si>
    <t>LR</t>
  </si>
  <si>
    <t>MYB-group</t>
  </si>
  <si>
    <t>(Abiotic) MYB-group</t>
  </si>
  <si>
    <t>UNK</t>
  </si>
  <si>
    <t>MYC</t>
  </si>
  <si>
    <t>(Abiotic) MYC</t>
  </si>
  <si>
    <t>STRE</t>
  </si>
  <si>
    <t>(Abiotic) STRE</t>
  </si>
  <si>
    <t>Not applicable</t>
  </si>
  <si>
    <t>TC-rich_repeats</t>
  </si>
  <si>
    <t>(Abiotic) TC-rich_repeats</t>
  </si>
  <si>
    <t>Biotic stress responsive</t>
  </si>
  <si>
    <t>box_S</t>
  </si>
  <si>
    <t>(Biotic) box_S</t>
  </si>
  <si>
    <t>2) Total number of CREs divided by the number of CREs that the category presents.</t>
  </si>
  <si>
    <t>W_box</t>
  </si>
  <si>
    <t>(Biotic) W_box</t>
  </si>
  <si>
    <t>CRE/Category</t>
  </si>
  <si>
    <t>WRE3</t>
  </si>
  <si>
    <t>(Biotic) WRE3</t>
  </si>
  <si>
    <t>WUN-motif</t>
  </si>
  <si>
    <t>(Biotic) WUN-motif</t>
  </si>
  <si>
    <t>CORE</t>
  </si>
  <si>
    <t>A-box</t>
  </si>
  <si>
    <t>Co</t>
  </si>
  <si>
    <t>(Core) A-box</t>
  </si>
  <si>
    <t>AT~TATA-box</t>
  </si>
  <si>
    <t>(Core) AT~TATA-box</t>
  </si>
  <si>
    <t>AT-rich_element</t>
  </si>
  <si>
    <t>(Core) AT-rich_element</t>
  </si>
  <si>
    <t>AT-rich_sequence</t>
  </si>
  <si>
    <t>(Core) AT-rich_sequence</t>
  </si>
  <si>
    <t>CAAT-box</t>
  </si>
  <si>
    <t>(Core) CAAT-box</t>
  </si>
  <si>
    <t>TATA</t>
  </si>
  <si>
    <t>(Core) TATA</t>
  </si>
  <si>
    <t>TATA-box</t>
  </si>
  <si>
    <t>(Core) TATA-box</t>
  </si>
  <si>
    <t>3) The last values above divided by the number of members of the clade.</t>
  </si>
  <si>
    <t>Development-related</t>
  </si>
  <si>
    <t>AACA_motif</t>
  </si>
  <si>
    <t>(Development) AACA_motif</t>
  </si>
  <si>
    <t>MLO/Clade</t>
  </si>
  <si>
    <t>AAGAA-motif</t>
  </si>
  <si>
    <t>(Development) AAGAA-motif</t>
  </si>
  <si>
    <t>AC-I</t>
  </si>
  <si>
    <t>(Development) AC-I</t>
  </si>
  <si>
    <t>as-1</t>
  </si>
  <si>
    <t>(Development) as-1</t>
  </si>
  <si>
    <t>Box_III</t>
  </si>
  <si>
    <t>(Development) Box_III</t>
  </si>
  <si>
    <t>CARE</t>
  </si>
  <si>
    <t>(Development) CARE</t>
  </si>
  <si>
    <t>CAT-box</t>
  </si>
  <si>
    <t>(Development) CAT-box</t>
  </si>
  <si>
    <t>CCGTCC_motif-box</t>
  </si>
  <si>
    <t>(Development) CCGTCC_motif-box</t>
  </si>
  <si>
    <t>circadian</t>
  </si>
  <si>
    <t>(Development) circadian</t>
  </si>
  <si>
    <t>CTAG-motif</t>
  </si>
  <si>
    <t>(Development) CTAG-motif</t>
  </si>
  <si>
    <t>dOCT</t>
  </si>
  <si>
    <t>(Development) dOCT</t>
  </si>
  <si>
    <t>4) Finally, the percentage of each category in the clades was obtained.</t>
  </si>
  <si>
    <t>E2Fb</t>
  </si>
  <si>
    <t>(Development) E2Fb</t>
  </si>
  <si>
    <t>F-box</t>
  </si>
  <si>
    <t>(Development) F-box</t>
  </si>
  <si>
    <t>GATT-motif</t>
  </si>
  <si>
    <t>(Development) GATT-motif</t>
  </si>
  <si>
    <t>GCN4_motif</t>
  </si>
  <si>
    <t>(Development) GCN4_motif</t>
  </si>
  <si>
    <t>HD-Zip_1</t>
  </si>
  <si>
    <t>(Development) HD-Zip_1</t>
  </si>
  <si>
    <t>HD-Zip_3</t>
  </si>
  <si>
    <t>(Development) HD-Zip_3</t>
  </si>
  <si>
    <t>MSA-like</t>
  </si>
  <si>
    <t>(Development) MSA-like</t>
  </si>
  <si>
    <t>NON</t>
  </si>
  <si>
    <t>(Development) NON</t>
  </si>
  <si>
    <t>O2-site</t>
  </si>
  <si>
    <t>(Development) O2-site</t>
  </si>
  <si>
    <t>OCT</t>
  </si>
  <si>
    <t>(Development) OCT</t>
  </si>
  <si>
    <t>plant_AP-2-like</t>
  </si>
  <si>
    <t>(Development) plant_AP-2-like</t>
  </si>
  <si>
    <t>re2f-1</t>
  </si>
  <si>
    <t>(Development) re2f-1</t>
  </si>
  <si>
    <t>RY-element</t>
  </si>
  <si>
    <t>(Development) RY-element</t>
  </si>
  <si>
    <t>Unnamed__10</t>
  </si>
  <si>
    <t>(Development) Unnamed__10</t>
  </si>
  <si>
    <t>Unnamed__12</t>
  </si>
  <si>
    <t>(Development) Unnamed__12</t>
  </si>
  <si>
    <t>Unnamed__14</t>
  </si>
  <si>
    <t>(Development) Unnamed__14</t>
  </si>
  <si>
    <t>Unnamed__4</t>
  </si>
  <si>
    <t>(Development) Unnamed__4</t>
  </si>
  <si>
    <t>Unnamed__8</t>
  </si>
  <si>
    <t>(Development) Unnamed__8</t>
  </si>
  <si>
    <t>Hormone responsive</t>
  </si>
  <si>
    <t>ABRE</t>
  </si>
  <si>
    <t>(Hormone) ABRE</t>
  </si>
  <si>
    <t>ABRE3a</t>
  </si>
  <si>
    <t>(Hormone) ABRE3a</t>
  </si>
  <si>
    <t>ABRE4</t>
  </si>
  <si>
    <t>(Hormone) ABRE4</t>
  </si>
  <si>
    <t>AuxRE</t>
  </si>
  <si>
    <t>(Hormone) AuxRE</t>
  </si>
  <si>
    <t>AuxRR-core</t>
  </si>
  <si>
    <t>(Hormone) AuxRR-core</t>
  </si>
  <si>
    <t>CGTCA-motif</t>
  </si>
  <si>
    <t>(Hormone) CGTCA-motif</t>
  </si>
  <si>
    <t>ERE</t>
  </si>
  <si>
    <t>(Hormone) ERE</t>
  </si>
  <si>
    <t>GARE-motif</t>
  </si>
  <si>
    <t>(Hormone) GARE-motif</t>
  </si>
  <si>
    <t>JERE</t>
  </si>
  <si>
    <t>(Hormone) JERE</t>
  </si>
  <si>
    <t>P-box</t>
  </si>
  <si>
    <t>(Hormone) P-box</t>
  </si>
  <si>
    <t>TATC-box</t>
  </si>
  <si>
    <t>(Hormone) TATC-box</t>
  </si>
  <si>
    <t>TCA</t>
  </si>
  <si>
    <t>(Hormone) TCA</t>
  </si>
  <si>
    <t>TCA-element</t>
  </si>
  <si>
    <t>(Hormone) TCA-element</t>
  </si>
  <si>
    <t>TGACG-motif</t>
  </si>
  <si>
    <t>(Hormone) TGACG-motif</t>
  </si>
  <si>
    <t>TGA-element</t>
  </si>
  <si>
    <t>(Hormone) TGA-element</t>
  </si>
  <si>
    <t>Unnamed__1</t>
  </si>
  <si>
    <t>(Hormone) Unnamed__1</t>
  </si>
  <si>
    <t>Light responsive</t>
  </si>
  <si>
    <t>3-AF1_binding_site</t>
  </si>
  <si>
    <t>(Light) 3-AF1_binding_site</t>
  </si>
  <si>
    <t>3-AF3_binding_site</t>
  </si>
  <si>
    <t>(Light) 3-AF3_binding_site</t>
  </si>
  <si>
    <t>AAAC-motif</t>
  </si>
  <si>
    <t>(Light) AAAC-motif</t>
  </si>
  <si>
    <t>ACE</t>
  </si>
  <si>
    <t>(Light) ACE</t>
  </si>
  <si>
    <t>AE-box</t>
  </si>
  <si>
    <t>(Light) AE-box</t>
  </si>
  <si>
    <t>AT1-motif</t>
  </si>
  <si>
    <t>(Light) AT1-motif</t>
  </si>
  <si>
    <t>ATC-motif</t>
  </si>
  <si>
    <t>(Light) ATC-motif</t>
  </si>
  <si>
    <t>ATCT-motif</t>
  </si>
  <si>
    <t>(Light) ATCT-motif</t>
  </si>
  <si>
    <t>Box_4</t>
  </si>
  <si>
    <t>(Light) Box_4</t>
  </si>
  <si>
    <t>Box_II</t>
  </si>
  <si>
    <t>(Light) Box_II</t>
  </si>
  <si>
    <t>CAG-motif</t>
  </si>
  <si>
    <t>(Light) CAG-motif</t>
  </si>
  <si>
    <t>chs-CMA1a</t>
  </si>
  <si>
    <t>(Light) chs-CMA1a</t>
  </si>
  <si>
    <t>chs-CMA2a</t>
  </si>
  <si>
    <t>(Light) chs-CMA2a</t>
  </si>
  <si>
    <t>GA-motif</t>
  </si>
  <si>
    <t>(Light) GA-motif</t>
  </si>
  <si>
    <t>Gap-box</t>
  </si>
  <si>
    <t>(Light) Gap-box</t>
  </si>
  <si>
    <t>GATA-motif</t>
  </si>
  <si>
    <t>(Light) GATA-motif</t>
  </si>
  <si>
    <t>G-Box</t>
  </si>
  <si>
    <t>(Light) G-Box</t>
  </si>
  <si>
    <t>GC-motif</t>
  </si>
  <si>
    <t>(Light) GC-motif</t>
  </si>
  <si>
    <t>GT1-motif</t>
  </si>
  <si>
    <t>(Light) GT1-motif</t>
  </si>
  <si>
    <t>GTGGC-motif</t>
  </si>
  <si>
    <t>(Light) GTGGC-motif</t>
  </si>
  <si>
    <t>H-box</t>
  </si>
  <si>
    <t>(Light) H-box</t>
  </si>
  <si>
    <t>I-box</t>
  </si>
  <si>
    <t>(Light) I-box</t>
  </si>
  <si>
    <t>LAMP-element</t>
  </si>
  <si>
    <t>(Light) LAMP-element</t>
  </si>
  <si>
    <t>L-box</t>
  </si>
  <si>
    <t>(Light) L-box</t>
  </si>
  <si>
    <t>MRE</t>
  </si>
  <si>
    <t>(Light) MRE</t>
  </si>
  <si>
    <t>Sp1</t>
  </si>
  <si>
    <t>(Light) Sp1</t>
  </si>
  <si>
    <t>TCCC-motif</t>
  </si>
  <si>
    <t>(Light) TCCC-motif</t>
  </si>
  <si>
    <t>TCT-motif</t>
  </si>
  <si>
    <t>(Light) TCT-motif</t>
  </si>
  <si>
    <t>Unnamed__2</t>
  </si>
  <si>
    <t>(Light) Unnamed__2</t>
  </si>
  <si>
    <t>Unknown</t>
  </si>
  <si>
    <t>Unnamed__16</t>
  </si>
  <si>
    <t>Unk</t>
  </si>
  <si>
    <t>(Unknown) Unnamed__16</t>
  </si>
  <si>
    <t>Unnamed__6</t>
  </si>
  <si>
    <t>(Unknown) Unnamed__6</t>
  </si>
  <si>
    <t>Fungi: Not found</t>
  </si>
  <si>
    <r>
      <rPr>
        <b/>
        <sz val="12"/>
        <color theme="1"/>
        <rFont val="Times New Roman"/>
        <family val="1"/>
      </rPr>
      <t>Supplementary Table S2</t>
    </r>
    <r>
      <rPr>
        <sz val="12"/>
        <color theme="1"/>
        <rFont val="Times New Roman"/>
        <family val="1"/>
      </rPr>
      <t>. Plant, species code, names of genes, and pathegens of each pathosystem.</t>
    </r>
  </si>
  <si>
    <r>
      <rPr>
        <b/>
        <sz val="12"/>
        <color theme="1"/>
        <rFont val="Times New Roman"/>
        <family val="1"/>
      </rPr>
      <t>Supplementary Table S3</t>
    </r>
    <r>
      <rPr>
        <sz val="12"/>
        <color theme="1"/>
        <rFont val="Times New Roman"/>
        <family val="1"/>
      </rPr>
      <t>. Gene and cDNA length, number of exons, and introns.</t>
    </r>
  </si>
  <si>
    <r>
      <rPr>
        <b/>
        <sz val="12"/>
        <color rgb="FF000000"/>
        <rFont val="TimesNewRomanPS-BoldMT"/>
      </rPr>
      <t>Supplementary Table S1</t>
    </r>
    <r>
      <rPr>
        <sz val="12"/>
        <color rgb="FF000000"/>
        <rFont val="TimesNewRomanPSMT"/>
      </rPr>
      <t>. Phylogenetic classification (Clades), taxonomic groups (Family and Species) of MLO genes selected from the literature, and some of their biological properties (number of passages through the membrane, Gravy, isoelectric point, and molecular mass). The percentage of disordered amino acids, which are part of alpha helices, beta strand and transmembrane domains, are also presented.</t>
    </r>
  </si>
  <si>
    <r>
      <t>Supplementary Table S4</t>
    </r>
    <r>
      <rPr>
        <sz val="12"/>
        <color rgb="FF000000"/>
        <rFont val="Times New Roman"/>
        <family val="1"/>
      </rPr>
      <t>. Cis-regulatory elements, category, total number of CREs (N. CREs), number of Putative Promoter Regions (PPRs), number of CREs per PPR (N.CRE/PPR), and total CREs in the category. Additionally, calculations to obtain the representativeness of each CRE and Category in each clade of the phylogenetic tree.</t>
    </r>
  </si>
  <si>
    <t>VviMLO03, 06 e 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</si>
</sst>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font>
      <sz val="11"/>
      <color theme="1"/>
      <name val="Calibri"/>
      <family val="2"/>
      <scheme val="minor"/>
    </font>
    <font>
      <sz val="12"/>
      <color theme="1"/>
      <name val="Times New Roman"/>
      <family val="1"/>
    </font>
    <font>
      <b/>
      <sz val="12"/>
      <color theme="1"/>
      <name val="Times New Roman"/>
      <family val="1"/>
    </font>
    <font>
      <b/>
      <sz val="12"/>
      <color rgb="FF000000"/>
      <name val="TimesNewRomanPS-BoldMT"/>
    </font>
    <font>
      <sz val="12"/>
      <color rgb="FF000000"/>
      <name val="TimesNewRomanPSMT"/>
    </font>
    <font>
      <sz val="12"/>
      <color rgb="FF000000"/>
      <name val="TimesNewRomanPS-BoldMT"/>
    </font>
    <font>
      <b/>
      <sz val="12"/>
      <color rgb="FF000000"/>
      <name val="Times New Roman"/>
      <family val="1"/>
    </font>
    <font>
      <sz val="12"/>
      <color rgb="FF000000"/>
      <name val="Times New Roman"/>
      <family val="1"/>
    </font>
  </fonts>
  <fills count="9">
    <fill>
      <patternFill patternType="none"/>
    </fill>
    <fill>
      <patternFill patternType="gray125"/>
    </fill>
    <fill>
      <patternFill patternType="solid">
        <fgColor rgb="FFFF595E"/>
        <bgColor indexed="64"/>
      </patternFill>
    </fill>
    <fill>
      <patternFill patternType="solid">
        <fgColor rgb="FFFF924C"/>
        <bgColor indexed="64"/>
      </patternFill>
    </fill>
    <fill>
      <patternFill patternType="solid">
        <fgColor rgb="FFFFCA3A"/>
        <bgColor indexed="64"/>
      </patternFill>
    </fill>
    <fill>
      <patternFill patternType="solid">
        <fgColor rgb="FF8AC926"/>
        <bgColor indexed="64"/>
      </patternFill>
    </fill>
    <fill>
      <patternFill patternType="solid">
        <fgColor rgb="FF1982C4"/>
        <bgColor indexed="64"/>
      </patternFill>
    </fill>
    <fill>
      <patternFill patternType="solid">
        <fgColor rgb="FF6A4C93"/>
        <bgColor indexed="64"/>
      </patternFill>
    </fill>
    <fill>
      <patternFill patternType="solid">
        <fgColor rgb="FFA6A6A6"/>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5">
    <xf numFmtId="0" fontId="0" fillId="0" borderId="0" xfId="0"/>
    <xf numFmtId="0" fontId="1" fillId="0" borderId="0" xfId="0" applyFont="1"/>
    <xf numFmtId="0" fontId="1" fillId="0" borderId="0" xfId="0" applyFont="1" applyAlignment="1">
      <alignment horizontal="center"/>
    </xf>
    <xf numFmtId="0" fontId="1" fillId="0" borderId="0" xfId="0" applyFont="1" applyAlignment="1">
      <alignment horizontal="center" vertical="center"/>
    </xf>
    <xf numFmtId="0" fontId="1" fillId="0" borderId="1" xfId="0" applyFont="1" applyBorder="1" applyAlignment="1">
      <alignment horizontal="center"/>
    </xf>
    <xf numFmtId="0" fontId="1" fillId="2" borderId="2" xfId="0" applyFont="1" applyFill="1" applyBorder="1"/>
    <xf numFmtId="0" fontId="1" fillId="0" borderId="2" xfId="0" applyFont="1" applyBorder="1"/>
    <xf numFmtId="2" fontId="1" fillId="0" borderId="2" xfId="0" applyNumberFormat="1" applyFont="1" applyBorder="1"/>
    <xf numFmtId="0" fontId="1" fillId="0" borderId="1" xfId="0" applyFont="1" applyBorder="1"/>
    <xf numFmtId="0" fontId="1" fillId="0" borderId="3" xfId="0" applyFont="1" applyBorder="1"/>
    <xf numFmtId="0" fontId="1" fillId="0" borderId="5" xfId="0" applyFont="1" applyBorder="1" applyAlignment="1">
      <alignment horizontal="center"/>
    </xf>
    <xf numFmtId="0" fontId="1" fillId="2" borderId="0" xfId="0" applyFont="1" applyFill="1"/>
    <xf numFmtId="2" fontId="1" fillId="0" borderId="0" xfId="0" applyNumberFormat="1" applyFont="1"/>
    <xf numFmtId="0" fontId="1" fillId="0" borderId="5" xfId="0" applyFont="1" applyBorder="1"/>
    <xf numFmtId="0" fontId="1" fillId="0" borderId="6" xfId="0" applyFont="1" applyBorder="1"/>
    <xf numFmtId="0" fontId="1" fillId="0" borderId="8" xfId="0" applyFont="1" applyBorder="1"/>
    <xf numFmtId="0" fontId="1" fillId="0" borderId="9" xfId="0" applyFont="1" applyBorder="1"/>
    <xf numFmtId="0" fontId="1" fillId="0" borderId="9" xfId="0" applyFont="1" applyBorder="1" applyAlignment="1">
      <alignment horizontal="center"/>
    </xf>
    <xf numFmtId="0" fontId="1" fillId="0" borderId="10" xfId="0" applyFont="1" applyBorder="1" applyAlignment="1">
      <alignment horizontal="center"/>
    </xf>
    <xf numFmtId="0" fontId="1" fillId="2" borderId="9" xfId="0" applyFont="1" applyFill="1" applyBorder="1"/>
    <xf numFmtId="2" fontId="1" fillId="0" borderId="9" xfId="0" applyNumberFormat="1" applyFont="1" applyBorder="1"/>
    <xf numFmtId="0" fontId="1" fillId="0" borderId="10" xfId="0" applyFont="1" applyBorder="1"/>
    <xf numFmtId="0" fontId="1" fillId="0" borderId="11" xfId="0" applyFont="1" applyBorder="1"/>
    <xf numFmtId="0" fontId="1" fillId="3" borderId="2" xfId="0" applyFont="1" applyFill="1" applyBorder="1"/>
    <xf numFmtId="0" fontId="1" fillId="3" borderId="0" xfId="0" applyFont="1" applyFill="1"/>
    <xf numFmtId="164" fontId="1" fillId="0" borderId="0" xfId="0" applyNumberFormat="1" applyFont="1"/>
    <xf numFmtId="0" fontId="1" fillId="3" borderId="9" xfId="0" applyFont="1" applyFill="1" applyBorder="1"/>
    <xf numFmtId="0" fontId="1" fillId="4" borderId="2" xfId="0" applyFont="1" applyFill="1" applyBorder="1"/>
    <xf numFmtId="0" fontId="1" fillId="4" borderId="0" xfId="0" applyFont="1" applyFill="1"/>
    <xf numFmtId="164" fontId="1" fillId="0" borderId="9" xfId="0" applyNumberFormat="1" applyFont="1" applyBorder="1"/>
    <xf numFmtId="0" fontId="1" fillId="4" borderId="9" xfId="0" applyFont="1" applyFill="1" applyBorder="1"/>
    <xf numFmtId="0" fontId="1" fillId="5" borderId="2" xfId="0" applyFont="1" applyFill="1" applyBorder="1"/>
    <xf numFmtId="0" fontId="1" fillId="5" borderId="0" xfId="0" applyFont="1" applyFill="1"/>
    <xf numFmtId="0" fontId="1" fillId="5" borderId="9" xfId="0" applyFont="1" applyFill="1" applyBorder="1"/>
    <xf numFmtId="0" fontId="1" fillId="6" borderId="2" xfId="0" applyFont="1" applyFill="1" applyBorder="1"/>
    <xf numFmtId="0" fontId="1" fillId="6" borderId="0" xfId="0" applyFont="1" applyFill="1"/>
    <xf numFmtId="0" fontId="1" fillId="6" borderId="9" xfId="0" applyFont="1" applyFill="1" applyBorder="1"/>
    <xf numFmtId="0" fontId="1" fillId="7" borderId="2" xfId="0" applyFont="1" applyFill="1" applyBorder="1"/>
    <xf numFmtId="0" fontId="1" fillId="7" borderId="0" xfId="0" applyFont="1" applyFill="1"/>
    <xf numFmtId="0" fontId="1" fillId="7" borderId="9" xfId="0" applyFont="1" applyFill="1" applyBorder="1"/>
    <xf numFmtId="0" fontId="1" fillId="8" borderId="2" xfId="0" applyFont="1" applyFill="1" applyBorder="1"/>
    <xf numFmtId="0" fontId="1" fillId="8" borderId="9" xfId="0" applyFont="1" applyFill="1" applyBorder="1"/>
    <xf numFmtId="0" fontId="1" fillId="0" borderId="0" xfId="0" applyFont="1" applyAlignment="1"/>
    <xf numFmtId="0" fontId="5" fillId="0" borderId="0" xfId="0" applyFont="1" applyAlignment="1">
      <alignment vertical="center"/>
    </xf>
    <xf numFmtId="0" fontId="6" fillId="0" borderId="0" xfId="0" applyFont="1"/>
    <xf numFmtId="0" fontId="1" fillId="0" borderId="0" xfId="0" applyFont="1" applyAlignment="1">
      <alignment horizontal="left"/>
    </xf>
    <xf numFmtId="0" fontId="1" fillId="0" borderId="3" xfId="0" applyFont="1" applyBorder="1" applyAlignment="1">
      <alignment horizontal="center" vertical="center"/>
    </xf>
    <xf numFmtId="0" fontId="1" fillId="0" borderId="11" xfId="0" applyFont="1" applyBorder="1" applyAlignment="1">
      <alignment horizontal="center" vertical="center"/>
    </xf>
    <xf numFmtId="0" fontId="1" fillId="0" borderId="4" xfId="0" applyFont="1" applyBorder="1" applyAlignment="1">
      <alignment horizontal="center" vertical="center"/>
    </xf>
    <xf numFmtId="0" fontId="1" fillId="0" borderId="12"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xf>
    <xf numFmtId="0" fontId="1" fillId="0" borderId="7" xfId="0" applyFont="1" applyBorder="1" applyAlignment="1">
      <alignment horizontal="center"/>
    </xf>
    <xf numFmtId="0" fontId="1" fillId="0" borderId="12" xfId="0" applyFont="1" applyBorder="1" applyAlignment="1">
      <alignment horizontal="center"/>
    </xf>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65"/>
  <sheetViews>
    <sheetView workbookViewId="0">
      <selection activeCell="D10" sqref="D10"/>
    </sheetView>
  </sheetViews>
  <sheetFormatPr defaultRowHeight="14.4"/>
  <cols>
    <col min="1" max="1" width="10.109375" bestFit="1" customWidth="1"/>
    <col min="2" max="2" width="14.33203125" bestFit="1" customWidth="1"/>
    <col min="3" max="3" width="24" bestFit="1" customWidth="1"/>
    <col min="4" max="4" width="12.44140625" bestFit="1" customWidth="1"/>
    <col min="5" max="5" width="6.77734375" bestFit="1" customWidth="1"/>
    <col min="6" max="6" width="10.6640625" bestFit="1" customWidth="1"/>
    <col min="7" max="7" width="8.21875" bestFit="1" customWidth="1"/>
    <col min="8" max="8" width="9.5546875" bestFit="1" customWidth="1"/>
    <col min="9" max="9" width="11.21875" bestFit="1" customWidth="1"/>
    <col min="10" max="10" width="8.33203125" bestFit="1" customWidth="1"/>
    <col min="11" max="11" width="8.5546875" bestFit="1" customWidth="1"/>
    <col min="12" max="13" width="6.5546875" bestFit="1" customWidth="1"/>
    <col min="14" max="14" width="21.109375" bestFit="1" customWidth="1"/>
    <col min="15" max="15" width="15.109375" bestFit="1" customWidth="1"/>
    <col min="16" max="16" width="15.33203125" bestFit="1" customWidth="1"/>
    <col min="17" max="17" width="15" bestFit="1" customWidth="1"/>
    <col min="18" max="18" width="13.21875" bestFit="1" customWidth="1"/>
    <col min="19" max="19" width="15.109375" bestFit="1" customWidth="1"/>
  </cols>
  <sheetData>
    <row r="1" spans="1:19" s="1" customFormat="1" ht="15.6">
      <c r="A1" s="43" t="s">
        <v>459</v>
      </c>
      <c r="B1" s="42"/>
      <c r="C1" s="42"/>
      <c r="D1" s="42"/>
      <c r="E1" s="42"/>
      <c r="F1" s="42"/>
      <c r="G1" s="42"/>
      <c r="H1" s="42"/>
      <c r="I1" s="42"/>
      <c r="J1" s="42"/>
      <c r="K1" s="42"/>
      <c r="L1" s="42"/>
      <c r="M1" s="42"/>
      <c r="N1" s="42"/>
      <c r="O1" s="42"/>
      <c r="P1" s="42"/>
      <c r="Q1" s="42"/>
      <c r="R1" s="42"/>
      <c r="S1" s="42"/>
    </row>
    <row r="2" spans="1:19" s="1" customFormat="1" ht="15.6">
      <c r="A2" s="1" t="s">
        <v>0</v>
      </c>
      <c r="B2" s="1" t="s">
        <v>1</v>
      </c>
      <c r="C2" s="1" t="s">
        <v>2</v>
      </c>
      <c r="D2" s="1" t="s">
        <v>3</v>
      </c>
      <c r="E2" s="1" t="s">
        <v>4</v>
      </c>
      <c r="F2" s="1" t="s">
        <v>5</v>
      </c>
      <c r="G2" s="1" t="s">
        <v>6</v>
      </c>
      <c r="H2" s="1" t="s">
        <v>7</v>
      </c>
      <c r="I2" s="1" t="s">
        <v>8</v>
      </c>
      <c r="J2" s="1" t="s">
        <v>9</v>
      </c>
      <c r="K2" s="1" t="s">
        <v>10</v>
      </c>
      <c r="L2" s="1" t="s">
        <v>11</v>
      </c>
      <c r="M2" s="1" t="s">
        <v>12</v>
      </c>
      <c r="N2" s="1" t="s">
        <v>13</v>
      </c>
      <c r="O2" s="1" t="s">
        <v>14</v>
      </c>
      <c r="P2" s="1" t="s">
        <v>15</v>
      </c>
      <c r="Q2" s="1" t="s">
        <v>16</v>
      </c>
      <c r="R2" s="1" t="s">
        <v>17</v>
      </c>
      <c r="S2" s="1" t="s">
        <v>18</v>
      </c>
    </row>
    <row r="3" spans="1:19" s="1" customFormat="1" ht="15.6">
      <c r="A3" s="2" t="s">
        <v>19</v>
      </c>
      <c r="B3" s="1" t="s">
        <v>20</v>
      </c>
      <c r="C3" s="1" t="s">
        <v>21</v>
      </c>
      <c r="D3" s="1" t="s">
        <v>22</v>
      </c>
      <c r="E3" s="1">
        <v>577</v>
      </c>
      <c r="F3" s="1">
        <v>7</v>
      </c>
      <c r="G3" s="1">
        <v>7</v>
      </c>
      <c r="H3" s="1">
        <v>7</v>
      </c>
      <c r="I3" s="1">
        <v>9</v>
      </c>
      <c r="J3" s="3" t="s">
        <v>23</v>
      </c>
      <c r="K3" s="1">
        <v>-0.11600000000000001</v>
      </c>
      <c r="L3" s="1">
        <v>9.59</v>
      </c>
      <c r="M3" s="1">
        <v>66.37</v>
      </c>
      <c r="N3" s="1">
        <v>577</v>
      </c>
      <c r="O3" s="1">
        <v>29</v>
      </c>
      <c r="P3" s="1">
        <v>44</v>
      </c>
      <c r="Q3" s="1">
        <v>2</v>
      </c>
      <c r="R3" s="1">
        <v>27</v>
      </c>
      <c r="S3" s="1">
        <v>10.9</v>
      </c>
    </row>
    <row r="4" spans="1:19" s="1" customFormat="1" ht="15.6">
      <c r="A4" s="2" t="s">
        <v>19</v>
      </c>
      <c r="B4" s="1" t="s">
        <v>20</v>
      </c>
      <c r="C4" s="1" t="s">
        <v>24</v>
      </c>
      <c r="D4" s="1" t="s">
        <v>25</v>
      </c>
      <c r="E4" s="1">
        <v>574</v>
      </c>
      <c r="F4" s="1">
        <v>7</v>
      </c>
      <c r="G4" s="1">
        <v>7</v>
      </c>
      <c r="H4" s="1">
        <v>8</v>
      </c>
      <c r="I4" s="1">
        <v>9</v>
      </c>
      <c r="J4" s="3" t="s">
        <v>23</v>
      </c>
      <c r="K4" s="1">
        <v>-0.107</v>
      </c>
      <c r="L4" s="1">
        <v>9.3800000000000008</v>
      </c>
      <c r="M4" s="1">
        <v>65.94</v>
      </c>
      <c r="N4" s="1">
        <v>574</v>
      </c>
      <c r="O4" s="1">
        <v>27</v>
      </c>
      <c r="P4" s="1">
        <v>45</v>
      </c>
      <c r="Q4" s="1">
        <v>1</v>
      </c>
      <c r="R4" s="1">
        <v>28</v>
      </c>
      <c r="S4" s="1">
        <v>9.1</v>
      </c>
    </row>
    <row r="5" spans="1:19" s="1" customFormat="1" ht="15.6">
      <c r="A5" s="2" t="s">
        <v>19</v>
      </c>
      <c r="B5" s="1" t="s">
        <v>20</v>
      </c>
      <c r="C5" s="1" t="s">
        <v>26</v>
      </c>
      <c r="D5" s="1" t="s">
        <v>27</v>
      </c>
      <c r="E5" s="1">
        <v>574</v>
      </c>
      <c r="F5" s="1">
        <v>7</v>
      </c>
      <c r="G5" s="1">
        <v>7</v>
      </c>
      <c r="H5" s="1">
        <v>8</v>
      </c>
      <c r="I5" s="1">
        <v>9</v>
      </c>
      <c r="J5" s="3" t="s">
        <v>23</v>
      </c>
      <c r="K5" s="1">
        <v>-0.106</v>
      </c>
      <c r="L5" s="1">
        <v>9.18</v>
      </c>
      <c r="M5" s="1">
        <v>66.02</v>
      </c>
      <c r="N5" s="1">
        <v>574</v>
      </c>
      <c r="O5" s="1">
        <v>30</v>
      </c>
      <c r="P5" s="1">
        <v>46</v>
      </c>
      <c r="Q5" s="1">
        <v>2</v>
      </c>
      <c r="R5" s="1">
        <v>28</v>
      </c>
      <c r="S5" s="1">
        <v>25.3</v>
      </c>
    </row>
    <row r="6" spans="1:19" s="1" customFormat="1" ht="15.6">
      <c r="A6" s="2" t="s">
        <v>19</v>
      </c>
      <c r="B6" s="1" t="s">
        <v>20</v>
      </c>
      <c r="C6" s="1" t="s">
        <v>28</v>
      </c>
      <c r="D6" s="1" t="s">
        <v>29</v>
      </c>
      <c r="E6" s="1">
        <v>573</v>
      </c>
      <c r="F6" s="1">
        <v>7</v>
      </c>
      <c r="G6" s="1">
        <v>7</v>
      </c>
      <c r="H6" s="1">
        <v>7</v>
      </c>
      <c r="I6" s="1">
        <v>7</v>
      </c>
      <c r="J6" s="3" t="s">
        <v>23</v>
      </c>
      <c r="K6" s="1">
        <v>-6.5000000000000002E-2</v>
      </c>
      <c r="L6" s="1">
        <v>8.76</v>
      </c>
      <c r="M6" s="1">
        <v>65.2</v>
      </c>
      <c r="N6" s="1">
        <v>573</v>
      </c>
      <c r="O6" s="1">
        <v>30</v>
      </c>
      <c r="P6" s="1">
        <v>47</v>
      </c>
      <c r="Q6" s="1">
        <v>1</v>
      </c>
      <c r="R6" s="1">
        <v>28</v>
      </c>
      <c r="S6" s="1">
        <v>9.5</v>
      </c>
    </row>
    <row r="7" spans="1:19" s="1" customFormat="1" ht="15.6">
      <c r="A7" s="2" t="s">
        <v>19</v>
      </c>
      <c r="B7" s="1" t="s">
        <v>20</v>
      </c>
      <c r="C7" s="1" t="s">
        <v>30</v>
      </c>
      <c r="D7" s="1" t="s">
        <v>31</v>
      </c>
      <c r="E7" s="1">
        <v>573</v>
      </c>
      <c r="F7" s="1">
        <v>7</v>
      </c>
      <c r="G7" s="1">
        <v>7</v>
      </c>
      <c r="H7" s="1">
        <v>7</v>
      </c>
      <c r="I7" s="1">
        <v>7</v>
      </c>
      <c r="J7" s="3" t="s">
        <v>23</v>
      </c>
      <c r="K7" s="1">
        <v>-7.5999999999999998E-2</v>
      </c>
      <c r="L7" s="1">
        <v>9.27</v>
      </c>
      <c r="M7" s="1">
        <v>65.37</v>
      </c>
      <c r="N7" s="1">
        <v>573</v>
      </c>
      <c r="O7" s="1">
        <v>31</v>
      </c>
      <c r="P7" s="1">
        <v>46</v>
      </c>
      <c r="Q7" s="1">
        <v>1</v>
      </c>
      <c r="R7" s="1">
        <v>28</v>
      </c>
      <c r="S7" s="1">
        <v>22</v>
      </c>
    </row>
    <row r="8" spans="1:19" s="1" customFormat="1" ht="15.6">
      <c r="A8" s="2" t="s">
        <v>19</v>
      </c>
      <c r="B8" s="1" t="s">
        <v>20</v>
      </c>
      <c r="C8" s="1" t="s">
        <v>32</v>
      </c>
      <c r="D8" s="1" t="s">
        <v>33</v>
      </c>
      <c r="E8" s="1">
        <v>519</v>
      </c>
      <c r="F8" s="1">
        <v>7</v>
      </c>
      <c r="G8" s="1">
        <v>7</v>
      </c>
      <c r="H8" s="1">
        <v>6</v>
      </c>
      <c r="I8" s="1">
        <v>9</v>
      </c>
      <c r="J8" s="3" t="s">
        <v>23</v>
      </c>
      <c r="K8" s="1">
        <v>-0.13</v>
      </c>
      <c r="L8" s="1">
        <v>9.27</v>
      </c>
      <c r="M8" s="1">
        <v>59.77</v>
      </c>
      <c r="N8" s="1">
        <v>519</v>
      </c>
      <c r="O8" s="1">
        <v>26</v>
      </c>
      <c r="P8" s="1">
        <v>51</v>
      </c>
      <c r="Q8" s="1">
        <v>2</v>
      </c>
      <c r="R8" s="1">
        <v>31</v>
      </c>
      <c r="S8" s="1">
        <v>14.7</v>
      </c>
    </row>
    <row r="9" spans="1:19" s="1" customFormat="1" ht="15.6">
      <c r="A9" s="2" t="s">
        <v>19</v>
      </c>
      <c r="B9" s="1" t="s">
        <v>20</v>
      </c>
      <c r="C9" s="1" t="s">
        <v>34</v>
      </c>
      <c r="D9" s="1" t="s">
        <v>35</v>
      </c>
      <c r="E9" s="1">
        <v>550</v>
      </c>
      <c r="F9" s="1">
        <v>7</v>
      </c>
      <c r="G9" s="1">
        <v>7</v>
      </c>
      <c r="H9" s="1">
        <v>6</v>
      </c>
      <c r="I9" s="1">
        <v>9</v>
      </c>
      <c r="J9" s="3" t="s">
        <v>23</v>
      </c>
      <c r="K9" s="1">
        <v>-6.9000000000000006E-2</v>
      </c>
      <c r="L9" s="1">
        <v>9.2200000000000006</v>
      </c>
      <c r="M9" s="1">
        <v>62.9</v>
      </c>
      <c r="N9" s="1">
        <v>550</v>
      </c>
      <c r="O9" s="1">
        <v>29</v>
      </c>
      <c r="P9" s="1">
        <v>48</v>
      </c>
      <c r="Q9" s="1">
        <v>1</v>
      </c>
      <c r="R9" s="1">
        <v>30</v>
      </c>
      <c r="S9" s="1">
        <v>17.399999999999999</v>
      </c>
    </row>
    <row r="10" spans="1:19" s="1" customFormat="1" ht="15.6">
      <c r="A10" s="2" t="s">
        <v>19</v>
      </c>
      <c r="B10" s="1" t="s">
        <v>20</v>
      </c>
      <c r="C10" s="1" t="s">
        <v>28</v>
      </c>
      <c r="D10" s="1" t="s">
        <v>36</v>
      </c>
      <c r="E10" s="1">
        <v>556</v>
      </c>
      <c r="F10" s="1">
        <v>7</v>
      </c>
      <c r="G10" s="1">
        <v>7</v>
      </c>
      <c r="H10" s="1">
        <v>6</v>
      </c>
      <c r="I10" s="1">
        <v>7</v>
      </c>
      <c r="J10" s="3" t="s">
        <v>23</v>
      </c>
      <c r="K10" s="1">
        <v>-2.8000000000000001E-2</v>
      </c>
      <c r="L10" s="1">
        <v>8.6999999999999993</v>
      </c>
      <c r="M10" s="1">
        <v>63.35</v>
      </c>
      <c r="N10" s="1">
        <v>556</v>
      </c>
      <c r="O10" s="1">
        <v>29</v>
      </c>
      <c r="P10" s="1">
        <v>47</v>
      </c>
      <c r="Q10" s="1">
        <v>1</v>
      </c>
      <c r="R10" s="1">
        <v>29</v>
      </c>
      <c r="S10" s="1">
        <v>22.1</v>
      </c>
    </row>
    <row r="11" spans="1:19" s="1" customFormat="1" ht="15.6">
      <c r="A11" s="2" t="s">
        <v>19</v>
      </c>
      <c r="B11" s="1" t="s">
        <v>37</v>
      </c>
      <c r="C11" s="1" t="s">
        <v>38</v>
      </c>
      <c r="D11" s="1" t="s">
        <v>39</v>
      </c>
      <c r="E11" s="1">
        <v>574</v>
      </c>
      <c r="F11" s="1">
        <v>7</v>
      </c>
      <c r="G11" s="1">
        <v>7</v>
      </c>
      <c r="H11" s="1">
        <v>7</v>
      </c>
      <c r="I11" s="1">
        <v>7</v>
      </c>
      <c r="J11" s="3" t="s">
        <v>23</v>
      </c>
      <c r="K11" s="1">
        <v>-6.0000000000000001E-3</v>
      </c>
      <c r="L11" s="1">
        <v>9.5</v>
      </c>
      <c r="M11" s="1">
        <v>65.81</v>
      </c>
      <c r="N11" s="1">
        <v>574</v>
      </c>
      <c r="O11" s="1">
        <v>30</v>
      </c>
      <c r="P11" s="1">
        <v>44</v>
      </c>
      <c r="Q11" s="1">
        <v>2</v>
      </c>
      <c r="R11" s="1">
        <v>27</v>
      </c>
      <c r="S11" s="1">
        <v>16.399999999999999</v>
      </c>
    </row>
    <row r="12" spans="1:19" s="1" customFormat="1" ht="15.6">
      <c r="A12" s="2" t="s">
        <v>19</v>
      </c>
      <c r="B12" s="1" t="s">
        <v>37</v>
      </c>
      <c r="C12" s="1" t="s">
        <v>40</v>
      </c>
      <c r="D12" s="1" t="s">
        <v>41</v>
      </c>
      <c r="E12" s="1">
        <v>566</v>
      </c>
      <c r="F12" s="1">
        <v>7</v>
      </c>
      <c r="G12" s="1">
        <v>7</v>
      </c>
      <c r="H12" s="1">
        <v>8</v>
      </c>
      <c r="I12" s="1">
        <v>9</v>
      </c>
      <c r="J12" s="3" t="s">
        <v>23</v>
      </c>
      <c r="K12" s="1">
        <v>-4.5999999999999999E-2</v>
      </c>
      <c r="L12" s="1">
        <v>9.5500000000000007</v>
      </c>
      <c r="M12" s="1">
        <v>65.099999999999994</v>
      </c>
      <c r="N12" s="1">
        <v>566</v>
      </c>
      <c r="O12" s="1">
        <v>30</v>
      </c>
      <c r="P12" s="1">
        <v>47</v>
      </c>
      <c r="Q12" s="1">
        <v>1</v>
      </c>
      <c r="R12" s="1">
        <v>27</v>
      </c>
      <c r="S12" s="1">
        <v>8.1999999999999993</v>
      </c>
    </row>
    <row r="13" spans="1:19" s="1" customFormat="1" ht="15.6">
      <c r="A13" s="2" t="s">
        <v>19</v>
      </c>
      <c r="B13" s="1" t="s">
        <v>42</v>
      </c>
      <c r="C13" s="1" t="s">
        <v>43</v>
      </c>
      <c r="D13" s="1" t="s">
        <v>44</v>
      </c>
      <c r="E13" s="1">
        <v>555</v>
      </c>
      <c r="F13" s="1">
        <v>7</v>
      </c>
      <c r="G13" s="1">
        <v>7</v>
      </c>
      <c r="H13" s="1">
        <v>8</v>
      </c>
      <c r="I13" s="1">
        <v>9</v>
      </c>
      <c r="J13" s="3" t="s">
        <v>23</v>
      </c>
      <c r="K13" s="1">
        <v>-4.4999999999999998E-2</v>
      </c>
      <c r="L13" s="1">
        <v>8.26</v>
      </c>
      <c r="M13" s="1">
        <v>63.97</v>
      </c>
      <c r="N13" s="1">
        <v>555</v>
      </c>
      <c r="O13" s="1">
        <v>29</v>
      </c>
      <c r="P13" s="1">
        <v>48</v>
      </c>
      <c r="Q13" s="1">
        <v>1</v>
      </c>
      <c r="R13" s="1">
        <v>29</v>
      </c>
      <c r="S13" s="1">
        <v>26.8</v>
      </c>
    </row>
    <row r="14" spans="1:19" s="1" customFormat="1" ht="15.6">
      <c r="A14" s="2" t="s">
        <v>19</v>
      </c>
      <c r="B14" s="1" t="s">
        <v>45</v>
      </c>
      <c r="C14" s="1" t="s">
        <v>46</v>
      </c>
      <c r="D14" s="1" t="s">
        <v>47</v>
      </c>
      <c r="E14" s="1">
        <v>572</v>
      </c>
      <c r="F14" s="1">
        <v>7</v>
      </c>
      <c r="G14" s="1">
        <v>7</v>
      </c>
      <c r="H14" s="1">
        <v>7</v>
      </c>
      <c r="I14" s="1">
        <v>7</v>
      </c>
      <c r="J14" s="3" t="s">
        <v>23</v>
      </c>
      <c r="K14" s="1">
        <v>-0.105</v>
      </c>
      <c r="L14" s="1">
        <v>9.5399999999999991</v>
      </c>
      <c r="M14" s="1">
        <v>65.77</v>
      </c>
      <c r="N14" s="1">
        <v>572</v>
      </c>
      <c r="O14" s="1">
        <v>30</v>
      </c>
      <c r="P14" s="1">
        <v>47</v>
      </c>
      <c r="Q14" s="1">
        <v>2</v>
      </c>
      <c r="R14" s="1">
        <v>28</v>
      </c>
      <c r="S14" s="1">
        <v>16.5</v>
      </c>
    </row>
    <row r="15" spans="1:19" s="1" customFormat="1" ht="15.6">
      <c r="A15" s="2" t="s">
        <v>19</v>
      </c>
      <c r="B15" s="1" t="s">
        <v>48</v>
      </c>
      <c r="C15" s="1" t="s">
        <v>49</v>
      </c>
      <c r="D15" s="1" t="s">
        <v>50</v>
      </c>
      <c r="E15" s="1">
        <v>507</v>
      </c>
      <c r="F15" s="1">
        <v>7</v>
      </c>
      <c r="G15" s="1">
        <v>7</v>
      </c>
      <c r="H15" s="1">
        <v>7</v>
      </c>
      <c r="I15" s="1">
        <v>7</v>
      </c>
      <c r="J15" s="3" t="s">
        <v>23</v>
      </c>
      <c r="K15" s="1">
        <v>0.11600000000000001</v>
      </c>
      <c r="L15" s="1">
        <v>8.82</v>
      </c>
      <c r="M15" s="1">
        <v>58.06</v>
      </c>
      <c r="N15" s="1">
        <v>507</v>
      </c>
      <c r="O15" s="1">
        <v>31</v>
      </c>
      <c r="P15" s="1">
        <v>49</v>
      </c>
      <c r="Q15" s="1">
        <v>1</v>
      </c>
      <c r="R15" s="1">
        <v>31</v>
      </c>
      <c r="S15" s="1">
        <v>15.7</v>
      </c>
    </row>
    <row r="16" spans="1:19" s="1" customFormat="1" ht="15.6">
      <c r="A16" s="2" t="s">
        <v>19</v>
      </c>
      <c r="B16" s="1" t="s">
        <v>48</v>
      </c>
      <c r="C16" s="1" t="s">
        <v>51</v>
      </c>
      <c r="D16" s="1" t="s">
        <v>52</v>
      </c>
      <c r="E16" s="1">
        <v>571</v>
      </c>
      <c r="F16" s="1">
        <v>7</v>
      </c>
      <c r="G16" s="1">
        <v>7</v>
      </c>
      <c r="H16" s="1">
        <v>7</v>
      </c>
      <c r="I16" s="1">
        <v>9</v>
      </c>
      <c r="J16" s="3" t="s">
        <v>23</v>
      </c>
      <c r="K16" s="1">
        <v>-4.3999999999999997E-2</v>
      </c>
      <c r="L16" s="1">
        <v>9.25</v>
      </c>
      <c r="M16" s="1">
        <v>65.75</v>
      </c>
      <c r="N16" s="1">
        <v>571</v>
      </c>
      <c r="O16" s="1">
        <v>31</v>
      </c>
      <c r="P16" s="1">
        <v>47</v>
      </c>
      <c r="Q16" s="1">
        <v>1</v>
      </c>
      <c r="R16" s="1">
        <v>27</v>
      </c>
      <c r="S16" s="1">
        <v>19.399999999999999</v>
      </c>
    </row>
    <row r="17" spans="1:19" s="1" customFormat="1" ht="15.6">
      <c r="A17" s="2" t="s">
        <v>19</v>
      </c>
      <c r="B17" s="1" t="s">
        <v>48</v>
      </c>
      <c r="C17" s="1" t="s">
        <v>53</v>
      </c>
      <c r="D17" s="1" t="s">
        <v>54</v>
      </c>
      <c r="E17" s="1">
        <v>572</v>
      </c>
      <c r="F17" s="1">
        <v>7</v>
      </c>
      <c r="G17" s="1">
        <v>7</v>
      </c>
      <c r="H17" s="1">
        <v>7</v>
      </c>
      <c r="I17" s="1">
        <v>7</v>
      </c>
      <c r="J17" s="3" t="s">
        <v>23</v>
      </c>
      <c r="K17" s="1">
        <v>-7.6999999999999999E-2</v>
      </c>
      <c r="L17" s="1">
        <v>9.2799999999999994</v>
      </c>
      <c r="M17" s="1">
        <v>65.73</v>
      </c>
      <c r="N17" s="1">
        <v>572</v>
      </c>
      <c r="O17" s="1">
        <v>30</v>
      </c>
      <c r="P17" s="1">
        <v>46</v>
      </c>
      <c r="Q17" s="1">
        <v>1</v>
      </c>
      <c r="R17" s="1">
        <v>27</v>
      </c>
      <c r="S17" s="1">
        <v>16.399999999999999</v>
      </c>
    </row>
    <row r="18" spans="1:19" s="1" customFormat="1" ht="15.6">
      <c r="A18" s="2" t="s">
        <v>55</v>
      </c>
      <c r="B18" s="1" t="s">
        <v>56</v>
      </c>
      <c r="C18" s="1" t="s">
        <v>57</v>
      </c>
      <c r="D18" s="1" t="s">
        <v>58</v>
      </c>
      <c r="E18" s="1">
        <v>573</v>
      </c>
      <c r="F18" s="1">
        <v>7</v>
      </c>
      <c r="G18" s="1">
        <v>7</v>
      </c>
      <c r="H18" s="1">
        <v>7</v>
      </c>
      <c r="I18" s="1">
        <v>7</v>
      </c>
      <c r="J18" s="3" t="s">
        <v>23</v>
      </c>
      <c r="K18" s="1">
        <v>-0.10199999999999999</v>
      </c>
      <c r="L18" s="1">
        <v>9.85</v>
      </c>
      <c r="M18" s="1">
        <v>65.55</v>
      </c>
      <c r="N18" s="1">
        <v>573</v>
      </c>
      <c r="O18" s="1">
        <v>29</v>
      </c>
      <c r="P18" s="1">
        <v>47</v>
      </c>
      <c r="Q18" s="1">
        <v>2</v>
      </c>
      <c r="R18" s="1">
        <v>27</v>
      </c>
      <c r="S18" s="1">
        <v>16.2</v>
      </c>
    </row>
    <row r="19" spans="1:19" s="1" customFormat="1" ht="15.6">
      <c r="A19" s="2" t="s">
        <v>55</v>
      </c>
      <c r="B19" s="1" t="s">
        <v>56</v>
      </c>
      <c r="C19" s="1" t="s">
        <v>57</v>
      </c>
      <c r="D19" s="1" t="s">
        <v>59</v>
      </c>
      <c r="E19" s="1">
        <v>583</v>
      </c>
      <c r="F19" s="1">
        <v>7</v>
      </c>
      <c r="G19" s="1">
        <v>7</v>
      </c>
      <c r="H19" s="1">
        <v>8</v>
      </c>
      <c r="I19" s="1">
        <v>9</v>
      </c>
      <c r="J19" s="3" t="s">
        <v>23</v>
      </c>
      <c r="K19" s="1">
        <v>-0.129</v>
      </c>
      <c r="L19" s="1">
        <v>10.06</v>
      </c>
      <c r="M19" s="1">
        <v>67.23</v>
      </c>
      <c r="N19" s="1">
        <v>583</v>
      </c>
      <c r="O19" s="1">
        <v>32</v>
      </c>
      <c r="P19" s="1">
        <v>47</v>
      </c>
      <c r="Q19" s="1">
        <v>2</v>
      </c>
      <c r="R19" s="1">
        <v>27</v>
      </c>
      <c r="S19" s="1">
        <v>15.7</v>
      </c>
    </row>
    <row r="20" spans="1:19" s="1" customFormat="1" ht="15.6">
      <c r="A20" s="2" t="s">
        <v>55</v>
      </c>
      <c r="B20" s="1" t="s">
        <v>56</v>
      </c>
      <c r="C20" s="1" t="s">
        <v>57</v>
      </c>
      <c r="D20" s="1" t="s">
        <v>60</v>
      </c>
      <c r="E20" s="1">
        <v>576</v>
      </c>
      <c r="F20" s="1">
        <v>7</v>
      </c>
      <c r="G20" s="1">
        <v>7</v>
      </c>
      <c r="H20" s="1">
        <v>7</v>
      </c>
      <c r="I20" s="1">
        <v>9</v>
      </c>
      <c r="J20" s="3" t="s">
        <v>23</v>
      </c>
      <c r="K20" s="1">
        <v>-9.1999999999999998E-2</v>
      </c>
      <c r="L20" s="1">
        <v>9.27</v>
      </c>
      <c r="M20" s="1">
        <v>66.56</v>
      </c>
      <c r="N20" s="1">
        <v>576</v>
      </c>
      <c r="O20" s="1">
        <v>30</v>
      </c>
      <c r="P20" s="1">
        <v>46</v>
      </c>
      <c r="Q20" s="1">
        <v>1</v>
      </c>
      <c r="R20" s="1">
        <v>27</v>
      </c>
      <c r="S20" s="1">
        <v>24.3</v>
      </c>
    </row>
    <row r="21" spans="1:19" s="1" customFormat="1" ht="15.6">
      <c r="A21" s="2" t="s">
        <v>55</v>
      </c>
      <c r="B21" s="1" t="s">
        <v>61</v>
      </c>
      <c r="C21" s="1" t="s">
        <v>62</v>
      </c>
      <c r="D21" s="1" t="s">
        <v>63</v>
      </c>
      <c r="E21" s="1">
        <v>551</v>
      </c>
      <c r="F21" s="1">
        <v>7</v>
      </c>
      <c r="G21" s="1">
        <v>7</v>
      </c>
      <c r="H21" s="1">
        <v>7</v>
      </c>
      <c r="I21" s="1">
        <v>9</v>
      </c>
      <c r="J21" s="3" t="s">
        <v>23</v>
      </c>
      <c r="K21" s="1">
        <v>-0.05</v>
      </c>
      <c r="L21" s="1">
        <v>8.19</v>
      </c>
      <c r="M21" s="1">
        <v>63.3</v>
      </c>
      <c r="N21" s="1">
        <v>551</v>
      </c>
      <c r="O21" s="1">
        <v>29</v>
      </c>
      <c r="P21" s="1">
        <v>50</v>
      </c>
      <c r="Q21" s="1">
        <v>1</v>
      </c>
      <c r="R21" s="1">
        <v>29</v>
      </c>
      <c r="S21" s="1">
        <v>68.3</v>
      </c>
    </row>
    <row r="22" spans="1:19" s="1" customFormat="1" ht="15.6">
      <c r="A22" s="2" t="s">
        <v>55</v>
      </c>
      <c r="B22" s="1" t="s">
        <v>61</v>
      </c>
      <c r="C22" s="1" t="s">
        <v>62</v>
      </c>
      <c r="D22" s="1" t="s">
        <v>64</v>
      </c>
      <c r="E22" s="1">
        <v>574</v>
      </c>
      <c r="F22" s="1">
        <v>7</v>
      </c>
      <c r="G22" s="1">
        <v>7</v>
      </c>
      <c r="H22" s="1">
        <v>8</v>
      </c>
      <c r="I22" s="1">
        <v>9</v>
      </c>
      <c r="J22" s="3" t="s">
        <v>23</v>
      </c>
      <c r="K22" s="1">
        <v>-0.121</v>
      </c>
      <c r="L22" s="1">
        <v>8.83</v>
      </c>
      <c r="M22" s="1">
        <v>65.91</v>
      </c>
      <c r="N22" s="1">
        <v>574</v>
      </c>
      <c r="O22" s="1">
        <v>30</v>
      </c>
      <c r="P22" s="1">
        <v>44</v>
      </c>
      <c r="Q22" s="1">
        <v>2</v>
      </c>
      <c r="R22" s="1">
        <v>27</v>
      </c>
      <c r="S22" s="1">
        <v>9.9</v>
      </c>
    </row>
    <row r="23" spans="1:19" s="1" customFormat="1" ht="15.6">
      <c r="A23" s="2" t="s">
        <v>55</v>
      </c>
      <c r="B23" s="1" t="s">
        <v>65</v>
      </c>
      <c r="C23" s="1" t="s">
        <v>66</v>
      </c>
      <c r="D23" s="1" t="s">
        <v>67</v>
      </c>
      <c r="E23" s="1">
        <v>578</v>
      </c>
      <c r="F23" s="1">
        <v>7</v>
      </c>
      <c r="G23" s="1">
        <v>7</v>
      </c>
      <c r="H23" s="1">
        <v>7</v>
      </c>
      <c r="I23" s="1">
        <v>7</v>
      </c>
      <c r="J23" s="3" t="s">
        <v>23</v>
      </c>
      <c r="K23" s="1">
        <v>-7.2999999999999995E-2</v>
      </c>
      <c r="L23" s="1">
        <v>9.3699999999999992</v>
      </c>
      <c r="M23" s="1">
        <v>66.010000000000005</v>
      </c>
      <c r="N23" s="1">
        <v>578</v>
      </c>
      <c r="O23" s="1">
        <v>29</v>
      </c>
      <c r="P23" s="1">
        <v>47</v>
      </c>
      <c r="Q23" s="1">
        <v>1</v>
      </c>
      <c r="R23" s="1">
        <v>27</v>
      </c>
      <c r="S23" s="1">
        <v>10.5</v>
      </c>
    </row>
    <row r="24" spans="1:19" s="1" customFormat="1" ht="15.6">
      <c r="A24" s="2" t="s">
        <v>55</v>
      </c>
      <c r="B24" s="1" t="s">
        <v>65</v>
      </c>
      <c r="C24" s="1" t="s">
        <v>66</v>
      </c>
      <c r="D24" s="1" t="s">
        <v>68</v>
      </c>
      <c r="E24" s="1">
        <v>581</v>
      </c>
      <c r="F24" s="1">
        <v>7</v>
      </c>
      <c r="G24" s="1">
        <v>7</v>
      </c>
      <c r="H24" s="1">
        <v>7</v>
      </c>
      <c r="I24" s="1">
        <v>9</v>
      </c>
      <c r="J24" s="3" t="s">
        <v>23</v>
      </c>
      <c r="K24" s="1">
        <v>-6.3E-2</v>
      </c>
      <c r="L24" s="1">
        <v>9.41</v>
      </c>
      <c r="M24" s="1">
        <v>66.52</v>
      </c>
      <c r="N24" s="1">
        <v>581</v>
      </c>
      <c r="O24" s="1">
        <v>31</v>
      </c>
      <c r="P24" s="1">
        <v>46</v>
      </c>
      <c r="Q24" s="1">
        <v>2</v>
      </c>
      <c r="R24" s="1">
        <v>27</v>
      </c>
      <c r="S24" s="1">
        <v>19.100000000000001</v>
      </c>
    </row>
    <row r="25" spans="1:19" s="1" customFormat="1" ht="15.6">
      <c r="A25" s="2" t="s">
        <v>69</v>
      </c>
      <c r="B25" s="1" t="s">
        <v>70</v>
      </c>
      <c r="C25" s="1" t="s">
        <v>71</v>
      </c>
      <c r="D25" s="1" t="s">
        <v>72</v>
      </c>
      <c r="E25" s="1">
        <v>507</v>
      </c>
      <c r="F25" s="1">
        <v>7</v>
      </c>
      <c r="G25" s="1">
        <v>7</v>
      </c>
      <c r="H25" s="1">
        <v>6</v>
      </c>
      <c r="I25" s="1">
        <v>9</v>
      </c>
      <c r="J25" s="3" t="s">
        <v>23</v>
      </c>
      <c r="K25" s="1">
        <v>9.0999999999999998E-2</v>
      </c>
      <c r="L25" s="1">
        <v>8.9499999999999993</v>
      </c>
      <c r="M25" s="1">
        <v>58.37</v>
      </c>
      <c r="N25" s="1">
        <v>507</v>
      </c>
      <c r="O25" s="1">
        <v>22</v>
      </c>
      <c r="P25" s="1">
        <v>51</v>
      </c>
      <c r="Q25" s="1">
        <v>2</v>
      </c>
      <c r="R25" s="1">
        <v>31</v>
      </c>
      <c r="S25" s="1">
        <v>9.6999999999999993</v>
      </c>
    </row>
    <row r="26" spans="1:19" s="1" customFormat="1" ht="15.6">
      <c r="A26" s="2" t="s">
        <v>69</v>
      </c>
      <c r="B26" s="1" t="s">
        <v>70</v>
      </c>
      <c r="C26" s="1" t="s">
        <v>73</v>
      </c>
      <c r="D26" s="1" t="s">
        <v>74</v>
      </c>
      <c r="E26" s="1">
        <v>518</v>
      </c>
      <c r="F26" s="1">
        <v>7</v>
      </c>
      <c r="G26" s="1">
        <v>7</v>
      </c>
      <c r="H26" s="1">
        <v>6</v>
      </c>
      <c r="I26" s="1">
        <v>9</v>
      </c>
      <c r="J26" s="3" t="s">
        <v>23</v>
      </c>
      <c r="K26" s="1">
        <v>6.6000000000000003E-2</v>
      </c>
      <c r="L26" s="1">
        <v>8.82</v>
      </c>
      <c r="M26" s="1">
        <v>59.54</v>
      </c>
      <c r="N26" s="1">
        <v>518</v>
      </c>
      <c r="O26" s="1">
        <v>25</v>
      </c>
      <c r="P26" s="1">
        <v>50</v>
      </c>
      <c r="Q26" s="1">
        <v>1</v>
      </c>
      <c r="R26" s="1">
        <v>31</v>
      </c>
      <c r="S26" s="1">
        <v>12.9</v>
      </c>
    </row>
    <row r="27" spans="1:19" s="1" customFormat="1" ht="15.6">
      <c r="A27" s="2" t="s">
        <v>69</v>
      </c>
      <c r="B27" s="1" t="s">
        <v>70</v>
      </c>
      <c r="C27" s="1" t="s">
        <v>75</v>
      </c>
      <c r="D27" s="1" t="s">
        <v>76</v>
      </c>
      <c r="E27" s="1">
        <v>525</v>
      </c>
      <c r="F27" s="1">
        <v>7</v>
      </c>
      <c r="G27" s="1">
        <v>7</v>
      </c>
      <c r="H27" s="1">
        <v>6</v>
      </c>
      <c r="I27" s="1">
        <v>9</v>
      </c>
      <c r="J27" s="3" t="s">
        <v>23</v>
      </c>
      <c r="K27" s="1">
        <v>2.5000000000000001E-2</v>
      </c>
      <c r="L27" s="1">
        <v>9.16</v>
      </c>
      <c r="M27" s="1">
        <v>60.56</v>
      </c>
      <c r="N27" s="1">
        <v>525</v>
      </c>
      <c r="O27" s="1">
        <v>25</v>
      </c>
      <c r="P27" s="1">
        <v>51</v>
      </c>
      <c r="Q27" s="1">
        <v>4</v>
      </c>
      <c r="R27" s="1">
        <v>30</v>
      </c>
      <c r="S27" s="1">
        <v>11.1</v>
      </c>
    </row>
    <row r="28" spans="1:19" s="1" customFormat="1" ht="15.6">
      <c r="A28" s="2" t="s">
        <v>69</v>
      </c>
      <c r="B28" s="1" t="s">
        <v>70</v>
      </c>
      <c r="C28" s="1" t="s">
        <v>77</v>
      </c>
      <c r="D28" s="1" t="s">
        <v>78</v>
      </c>
      <c r="E28" s="1">
        <v>528</v>
      </c>
      <c r="F28" s="1">
        <v>7</v>
      </c>
      <c r="G28" s="1">
        <v>7</v>
      </c>
      <c r="H28" s="1">
        <v>6</v>
      </c>
      <c r="I28" s="1">
        <v>9</v>
      </c>
      <c r="J28" s="3" t="s">
        <v>23</v>
      </c>
      <c r="K28" s="1">
        <v>1.6E-2</v>
      </c>
      <c r="L28" s="1">
        <v>8.67</v>
      </c>
      <c r="M28" s="1">
        <v>61.03</v>
      </c>
      <c r="N28" s="1">
        <v>528</v>
      </c>
      <c r="O28" s="1">
        <v>25</v>
      </c>
      <c r="P28" s="1">
        <v>48</v>
      </c>
      <c r="Q28" s="1">
        <v>1</v>
      </c>
      <c r="R28" s="1">
        <v>30</v>
      </c>
      <c r="S28" s="1">
        <v>12.1</v>
      </c>
    </row>
    <row r="29" spans="1:19" s="1" customFormat="1" ht="15.6">
      <c r="A29" s="2" t="s">
        <v>69</v>
      </c>
      <c r="B29" s="1" t="s">
        <v>70</v>
      </c>
      <c r="C29" s="1" t="s">
        <v>79</v>
      </c>
      <c r="D29" s="1" t="s">
        <v>80</v>
      </c>
      <c r="E29" s="1">
        <v>523</v>
      </c>
      <c r="F29" s="1">
        <v>7</v>
      </c>
      <c r="G29" s="1">
        <v>7</v>
      </c>
      <c r="H29" s="1">
        <v>6</v>
      </c>
      <c r="I29" s="1">
        <v>9</v>
      </c>
      <c r="J29" s="3" t="s">
        <v>23</v>
      </c>
      <c r="K29" s="1">
        <v>2.9000000000000001E-2</v>
      </c>
      <c r="L29" s="1">
        <v>8.81</v>
      </c>
      <c r="M29" s="1">
        <v>60.22</v>
      </c>
      <c r="N29" s="1">
        <v>523</v>
      </c>
      <c r="O29" s="1">
        <v>25</v>
      </c>
      <c r="P29" s="1">
        <v>50</v>
      </c>
      <c r="Q29" s="1">
        <v>1</v>
      </c>
      <c r="R29" s="1">
        <v>30</v>
      </c>
      <c r="S29" s="1">
        <v>73.599999999999994</v>
      </c>
    </row>
    <row r="30" spans="1:19" s="1" customFormat="1" ht="15.6">
      <c r="A30" s="2" t="s">
        <v>81</v>
      </c>
      <c r="B30" s="1" t="s">
        <v>48</v>
      </c>
      <c r="C30" s="1" t="s">
        <v>82</v>
      </c>
      <c r="D30" s="1" t="s">
        <v>83</v>
      </c>
      <c r="E30" s="1">
        <v>575</v>
      </c>
      <c r="F30" s="1">
        <v>8</v>
      </c>
      <c r="G30" s="1">
        <v>7</v>
      </c>
      <c r="H30" s="1">
        <v>7</v>
      </c>
      <c r="I30" s="1">
        <v>9</v>
      </c>
      <c r="J30" s="3" t="s">
        <v>23</v>
      </c>
      <c r="K30" s="1">
        <v>-6.7000000000000004E-2</v>
      </c>
      <c r="L30" s="1">
        <v>9.85</v>
      </c>
      <c r="M30" s="1">
        <v>65.31</v>
      </c>
      <c r="N30" s="1">
        <v>575</v>
      </c>
      <c r="O30" s="1">
        <v>30</v>
      </c>
      <c r="P30" s="1">
        <v>42</v>
      </c>
      <c r="Q30" s="1">
        <v>5</v>
      </c>
      <c r="R30" s="1">
        <v>26</v>
      </c>
      <c r="S30" s="1">
        <v>16.7</v>
      </c>
    </row>
    <row r="31" spans="1:19" s="1" customFormat="1" ht="15.6">
      <c r="A31" s="2" t="s">
        <v>81</v>
      </c>
      <c r="B31" s="1" t="s">
        <v>48</v>
      </c>
      <c r="C31" s="1" t="s">
        <v>82</v>
      </c>
      <c r="D31" s="1" t="s">
        <v>84</v>
      </c>
      <c r="E31" s="1">
        <v>578</v>
      </c>
      <c r="F31" s="1">
        <v>7</v>
      </c>
      <c r="G31" s="1">
        <v>7</v>
      </c>
      <c r="H31" s="1">
        <v>7</v>
      </c>
      <c r="I31" s="1">
        <v>7</v>
      </c>
      <c r="J31" s="3" t="s">
        <v>23</v>
      </c>
      <c r="K31" s="1">
        <v>-1.4E-2</v>
      </c>
      <c r="L31" s="1">
        <v>10.07</v>
      </c>
      <c r="M31" s="1">
        <v>66.97</v>
      </c>
      <c r="N31" s="1">
        <v>590</v>
      </c>
      <c r="O31" s="1">
        <v>27</v>
      </c>
      <c r="P31" s="1">
        <v>41</v>
      </c>
      <c r="Q31" s="1">
        <v>6</v>
      </c>
      <c r="R31" s="1">
        <v>26</v>
      </c>
      <c r="S31" s="1">
        <v>14.5</v>
      </c>
    </row>
    <row r="32" spans="1:19" s="1" customFormat="1" ht="15.6">
      <c r="A32" s="2" t="s">
        <v>81</v>
      </c>
      <c r="B32" s="1" t="s">
        <v>48</v>
      </c>
      <c r="C32" s="1" t="s">
        <v>51</v>
      </c>
      <c r="D32" s="1" t="s">
        <v>85</v>
      </c>
      <c r="E32" s="1">
        <v>579</v>
      </c>
      <c r="F32" s="1">
        <v>7</v>
      </c>
      <c r="G32" s="1">
        <v>7</v>
      </c>
      <c r="H32" s="1">
        <v>7</v>
      </c>
      <c r="I32" s="1">
        <v>7</v>
      </c>
      <c r="J32" s="3" t="s">
        <v>23</v>
      </c>
      <c r="K32" s="1">
        <v>-7.8E-2</v>
      </c>
      <c r="L32" s="1">
        <v>9.85</v>
      </c>
      <c r="M32" s="1">
        <v>66.11</v>
      </c>
      <c r="N32" s="1">
        <v>579</v>
      </c>
      <c r="O32" s="1">
        <v>29</v>
      </c>
      <c r="P32" s="1">
        <v>44</v>
      </c>
      <c r="Q32" s="1">
        <v>2</v>
      </c>
      <c r="R32" s="1">
        <v>27</v>
      </c>
      <c r="S32" s="1">
        <v>13.9</v>
      </c>
    </row>
    <row r="33" spans="1:19" s="1" customFormat="1" ht="15.6">
      <c r="A33" s="2" t="s">
        <v>81</v>
      </c>
      <c r="B33" s="1" t="s">
        <v>48</v>
      </c>
      <c r="C33" s="1" t="s">
        <v>53</v>
      </c>
      <c r="D33" s="1" t="s">
        <v>86</v>
      </c>
      <c r="E33" s="1">
        <v>574</v>
      </c>
      <c r="F33" s="1">
        <v>7</v>
      </c>
      <c r="G33" s="1">
        <v>7</v>
      </c>
      <c r="H33" s="1">
        <v>7</v>
      </c>
      <c r="I33" s="1">
        <v>7</v>
      </c>
      <c r="J33" s="3" t="s">
        <v>23</v>
      </c>
      <c r="K33" s="1">
        <v>-6.3E-2</v>
      </c>
      <c r="L33" s="1">
        <v>9.8000000000000007</v>
      </c>
      <c r="M33" s="1">
        <v>65.540000000000006</v>
      </c>
      <c r="N33" s="1">
        <v>574</v>
      </c>
      <c r="O33" s="1">
        <v>28</v>
      </c>
      <c r="P33" s="1">
        <v>44</v>
      </c>
      <c r="Q33" s="1">
        <v>2</v>
      </c>
      <c r="R33" s="1">
        <v>27</v>
      </c>
      <c r="S33" s="1">
        <v>13.8</v>
      </c>
    </row>
    <row r="34" spans="1:19" s="1" customFormat="1" ht="15.6">
      <c r="A34" s="2" t="s">
        <v>81</v>
      </c>
      <c r="B34" s="1" t="s">
        <v>48</v>
      </c>
      <c r="C34" s="1" t="s">
        <v>49</v>
      </c>
      <c r="D34" s="1" t="s">
        <v>87</v>
      </c>
      <c r="E34" s="1">
        <v>573</v>
      </c>
      <c r="F34" s="1">
        <v>7</v>
      </c>
      <c r="G34" s="1">
        <v>7</v>
      </c>
      <c r="H34" s="1">
        <v>7</v>
      </c>
      <c r="I34" s="1">
        <v>9</v>
      </c>
      <c r="J34" s="3" t="s">
        <v>23</v>
      </c>
      <c r="K34" s="1">
        <v>-4.4999999999999998E-2</v>
      </c>
      <c r="L34" s="1">
        <v>9.3800000000000008</v>
      </c>
      <c r="M34" s="1">
        <v>65.430000000000007</v>
      </c>
      <c r="N34" s="1">
        <v>573</v>
      </c>
      <c r="O34" s="1">
        <v>29</v>
      </c>
      <c r="P34" s="1">
        <v>46</v>
      </c>
      <c r="Q34" s="1">
        <v>1</v>
      </c>
      <c r="R34" s="1">
        <v>27</v>
      </c>
      <c r="S34" s="1">
        <v>11.2</v>
      </c>
    </row>
    <row r="35" spans="1:19" s="1" customFormat="1" ht="15.6">
      <c r="A35" s="2" t="s">
        <v>81</v>
      </c>
      <c r="B35" s="1" t="s">
        <v>48</v>
      </c>
      <c r="C35" s="1" t="s">
        <v>88</v>
      </c>
      <c r="D35" s="1" t="s">
        <v>89</v>
      </c>
      <c r="E35" s="1">
        <v>588</v>
      </c>
      <c r="F35" s="1">
        <v>7</v>
      </c>
      <c r="G35" s="1">
        <v>7</v>
      </c>
      <c r="H35" s="1">
        <v>7</v>
      </c>
      <c r="I35" s="1">
        <v>9</v>
      </c>
      <c r="J35" s="3" t="s">
        <v>23</v>
      </c>
      <c r="K35" s="1">
        <v>-9.0999999999999998E-2</v>
      </c>
      <c r="L35" s="1">
        <v>8.99</v>
      </c>
      <c r="M35" s="1">
        <v>67.22</v>
      </c>
      <c r="N35" s="1">
        <v>588</v>
      </c>
      <c r="O35" s="1">
        <v>31</v>
      </c>
      <c r="P35" s="1">
        <v>44</v>
      </c>
      <c r="Q35" s="1">
        <v>1</v>
      </c>
      <c r="R35" s="1">
        <v>27</v>
      </c>
      <c r="S35" s="1">
        <v>14.5</v>
      </c>
    </row>
    <row r="36" spans="1:19" s="1" customFormat="1" ht="15.6">
      <c r="A36" s="2" t="s">
        <v>81</v>
      </c>
      <c r="B36" s="1" t="s">
        <v>90</v>
      </c>
      <c r="C36" s="1" t="s">
        <v>91</v>
      </c>
      <c r="D36" s="1" t="s">
        <v>92</v>
      </c>
      <c r="E36" s="1">
        <v>583</v>
      </c>
      <c r="F36" s="1">
        <v>7</v>
      </c>
      <c r="G36" s="1">
        <v>7</v>
      </c>
      <c r="H36" s="1">
        <v>7</v>
      </c>
      <c r="I36" s="1">
        <v>9</v>
      </c>
      <c r="J36" s="3" t="s">
        <v>23</v>
      </c>
      <c r="K36" s="1">
        <v>-0.111</v>
      </c>
      <c r="L36" s="1">
        <v>9.6199999999999992</v>
      </c>
      <c r="M36" s="1">
        <v>67.27</v>
      </c>
      <c r="N36" s="1">
        <v>583</v>
      </c>
      <c r="O36" s="1">
        <v>32</v>
      </c>
      <c r="P36" s="1">
        <v>46</v>
      </c>
      <c r="Q36" s="1">
        <v>1</v>
      </c>
      <c r="R36" s="1">
        <v>27</v>
      </c>
      <c r="S36" s="1">
        <v>16.7</v>
      </c>
    </row>
    <row r="37" spans="1:19" s="1" customFormat="1" ht="15.6">
      <c r="A37" s="2" t="s">
        <v>81</v>
      </c>
      <c r="B37" s="1" t="s">
        <v>61</v>
      </c>
      <c r="C37" s="1" t="s">
        <v>62</v>
      </c>
      <c r="D37" s="1" t="s">
        <v>93</v>
      </c>
      <c r="E37" s="1">
        <v>556</v>
      </c>
      <c r="F37" s="1">
        <v>7</v>
      </c>
      <c r="G37" s="1">
        <v>7</v>
      </c>
      <c r="H37" s="1">
        <v>7</v>
      </c>
      <c r="I37" s="1">
        <v>9</v>
      </c>
      <c r="J37" s="3" t="s">
        <v>23</v>
      </c>
      <c r="K37" s="1">
        <v>-9.9000000000000005E-2</v>
      </c>
      <c r="L37" s="1">
        <v>10.01</v>
      </c>
      <c r="M37" s="1">
        <v>64.02</v>
      </c>
      <c r="N37" s="1">
        <v>556</v>
      </c>
      <c r="O37" s="1">
        <v>27</v>
      </c>
      <c r="P37" s="1">
        <v>47</v>
      </c>
      <c r="Q37" s="1">
        <v>1</v>
      </c>
      <c r="R37" s="1">
        <v>29</v>
      </c>
      <c r="S37" s="1">
        <v>31.1</v>
      </c>
    </row>
    <row r="38" spans="1:19" s="1" customFormat="1" ht="15.6">
      <c r="A38" s="2" t="s">
        <v>81</v>
      </c>
      <c r="B38" s="1" t="s">
        <v>20</v>
      </c>
      <c r="C38" s="1" t="s">
        <v>34</v>
      </c>
      <c r="D38" s="1" t="s">
        <v>94</v>
      </c>
      <c r="E38" s="1">
        <v>562</v>
      </c>
      <c r="F38" s="1">
        <v>7</v>
      </c>
      <c r="G38" s="1">
        <v>7</v>
      </c>
      <c r="H38" s="1">
        <v>7</v>
      </c>
      <c r="I38" s="1">
        <v>7</v>
      </c>
      <c r="J38" s="3" t="s">
        <v>23</v>
      </c>
      <c r="K38" s="1">
        <v>-0.151</v>
      </c>
      <c r="L38" s="1">
        <v>9.66</v>
      </c>
      <c r="M38" s="1">
        <v>65.13</v>
      </c>
      <c r="N38" s="1">
        <v>562</v>
      </c>
      <c r="O38" s="1">
        <v>31</v>
      </c>
      <c r="P38" s="1">
        <v>47</v>
      </c>
      <c r="Q38" s="1">
        <v>1</v>
      </c>
      <c r="R38" s="1">
        <v>28</v>
      </c>
      <c r="S38" s="1">
        <v>9.4</v>
      </c>
    </row>
    <row r="39" spans="1:19" s="1" customFormat="1" ht="15.6">
      <c r="A39" s="2" t="s">
        <v>81</v>
      </c>
      <c r="B39" s="1" t="s">
        <v>20</v>
      </c>
      <c r="C39" s="1" t="s">
        <v>21</v>
      </c>
      <c r="D39" s="1" t="s">
        <v>95</v>
      </c>
      <c r="E39" s="1">
        <v>569</v>
      </c>
      <c r="F39" s="1">
        <v>7</v>
      </c>
      <c r="G39" s="1">
        <v>7</v>
      </c>
      <c r="H39" s="1">
        <v>7</v>
      </c>
      <c r="I39" s="1">
        <v>9</v>
      </c>
      <c r="J39" s="3" t="s">
        <v>23</v>
      </c>
      <c r="K39" s="1">
        <v>3.3000000000000002E-2</v>
      </c>
      <c r="L39" s="1">
        <v>9.31</v>
      </c>
      <c r="M39" s="1">
        <v>65.08</v>
      </c>
      <c r="N39" s="1">
        <v>569</v>
      </c>
      <c r="O39" s="1">
        <v>28</v>
      </c>
      <c r="P39" s="1">
        <v>44</v>
      </c>
      <c r="Q39" s="1">
        <v>4</v>
      </c>
      <c r="R39" s="1">
        <v>28</v>
      </c>
      <c r="S39" s="1">
        <v>8.1999999999999993</v>
      </c>
    </row>
    <row r="40" spans="1:19" s="1" customFormat="1" ht="15.6">
      <c r="A40" s="2" t="s">
        <v>81</v>
      </c>
      <c r="B40" s="1" t="s">
        <v>20</v>
      </c>
      <c r="C40" s="1" t="s">
        <v>30</v>
      </c>
      <c r="D40" s="1" t="s">
        <v>96</v>
      </c>
      <c r="E40" s="1">
        <v>529</v>
      </c>
      <c r="F40" s="1">
        <v>7</v>
      </c>
      <c r="G40" s="1">
        <v>7</v>
      </c>
      <c r="H40" s="1">
        <v>7</v>
      </c>
      <c r="I40" s="1">
        <v>9</v>
      </c>
      <c r="J40" s="3" t="s">
        <v>23</v>
      </c>
      <c r="K40" s="1">
        <v>7.0000000000000007E-2</v>
      </c>
      <c r="L40" s="1">
        <v>9.42</v>
      </c>
      <c r="M40" s="1">
        <v>60.53</v>
      </c>
      <c r="N40" s="1">
        <v>529</v>
      </c>
      <c r="O40" s="1">
        <v>24</v>
      </c>
      <c r="P40" s="1">
        <v>49</v>
      </c>
      <c r="Q40" s="1">
        <v>1</v>
      </c>
      <c r="R40" s="1">
        <v>29</v>
      </c>
      <c r="S40" s="1">
        <v>31.5</v>
      </c>
    </row>
    <row r="41" spans="1:19" s="1" customFormat="1" ht="15.6">
      <c r="A41" s="2" t="s">
        <v>81</v>
      </c>
      <c r="B41" s="1" t="s">
        <v>37</v>
      </c>
      <c r="C41" s="1" t="s">
        <v>38</v>
      </c>
      <c r="D41" s="1" t="s">
        <v>97</v>
      </c>
      <c r="E41" s="1">
        <v>582</v>
      </c>
      <c r="F41" s="1">
        <v>7</v>
      </c>
      <c r="G41" s="1">
        <v>7</v>
      </c>
      <c r="H41" s="1">
        <v>7</v>
      </c>
      <c r="I41" s="1">
        <v>9</v>
      </c>
      <c r="J41" s="3" t="s">
        <v>23</v>
      </c>
      <c r="K41" s="1">
        <v>-9.9000000000000005E-2</v>
      </c>
      <c r="L41" s="1">
        <v>9.4600000000000009</v>
      </c>
      <c r="M41" s="1">
        <v>66.92</v>
      </c>
      <c r="N41" s="1">
        <v>582</v>
      </c>
      <c r="O41" s="1">
        <v>31</v>
      </c>
      <c r="P41" s="1">
        <v>47</v>
      </c>
      <c r="Q41" s="1">
        <v>2</v>
      </c>
      <c r="R41" s="1">
        <v>27</v>
      </c>
      <c r="S41" s="1">
        <v>59.9</v>
      </c>
    </row>
    <row r="42" spans="1:19" s="1" customFormat="1" ht="15.6">
      <c r="A42" s="2" t="s">
        <v>81</v>
      </c>
      <c r="B42" s="1" t="s">
        <v>37</v>
      </c>
      <c r="C42" s="1" t="s">
        <v>38</v>
      </c>
      <c r="D42" s="1" t="s">
        <v>98</v>
      </c>
      <c r="E42" s="1">
        <v>593</v>
      </c>
      <c r="F42" s="1">
        <v>7</v>
      </c>
      <c r="G42" s="1">
        <v>7</v>
      </c>
      <c r="H42" s="1">
        <v>7</v>
      </c>
      <c r="I42" s="1">
        <v>9</v>
      </c>
      <c r="J42" s="3" t="s">
        <v>23</v>
      </c>
      <c r="K42" s="1">
        <v>-0.11</v>
      </c>
      <c r="L42" s="1">
        <v>9.43</v>
      </c>
      <c r="M42" s="1">
        <v>68.16</v>
      </c>
      <c r="N42" s="1">
        <v>593</v>
      </c>
      <c r="O42" s="1">
        <v>31</v>
      </c>
      <c r="P42" s="1">
        <v>46</v>
      </c>
      <c r="Q42" s="1">
        <v>3</v>
      </c>
      <c r="R42" s="1">
        <v>26</v>
      </c>
      <c r="S42" s="1">
        <v>33.5</v>
      </c>
    </row>
    <row r="43" spans="1:19" s="1" customFormat="1" ht="15.6">
      <c r="A43" s="2" t="s">
        <v>81</v>
      </c>
      <c r="B43" s="1" t="s">
        <v>42</v>
      </c>
      <c r="C43" s="1" t="s">
        <v>43</v>
      </c>
      <c r="D43" s="1" t="s">
        <v>99</v>
      </c>
      <c r="E43" s="1">
        <v>631</v>
      </c>
      <c r="F43" s="1">
        <v>7</v>
      </c>
      <c r="G43" s="1">
        <v>7</v>
      </c>
      <c r="H43" s="1">
        <v>7</v>
      </c>
      <c r="I43" s="1">
        <v>9</v>
      </c>
      <c r="J43" s="3" t="s">
        <v>23</v>
      </c>
      <c r="K43" s="1">
        <v>-0.21099999999999999</v>
      </c>
      <c r="L43" s="1">
        <v>9.57</v>
      </c>
      <c r="M43" s="1">
        <v>72.540000000000006</v>
      </c>
      <c r="N43" s="1">
        <v>631</v>
      </c>
      <c r="O43" s="1">
        <v>35</v>
      </c>
      <c r="P43" s="1">
        <v>42</v>
      </c>
      <c r="Q43" s="1">
        <v>1</v>
      </c>
      <c r="R43" s="1">
        <v>25</v>
      </c>
      <c r="S43" s="1">
        <v>14.6</v>
      </c>
    </row>
    <row r="44" spans="1:19" s="1" customFormat="1" ht="15.6">
      <c r="A44" s="2" t="s">
        <v>81</v>
      </c>
      <c r="B44" s="1" t="s">
        <v>45</v>
      </c>
      <c r="C44" s="1" t="s">
        <v>46</v>
      </c>
      <c r="D44" s="1" t="s">
        <v>100</v>
      </c>
      <c r="E44" s="1">
        <v>585</v>
      </c>
      <c r="F44" s="1">
        <v>7</v>
      </c>
      <c r="G44" s="1">
        <v>7</v>
      </c>
      <c r="H44" s="1">
        <v>7</v>
      </c>
      <c r="I44" s="1">
        <v>9</v>
      </c>
      <c r="J44" s="3" t="s">
        <v>23</v>
      </c>
      <c r="K44" s="1">
        <v>-0.13700000000000001</v>
      </c>
      <c r="L44" s="1">
        <v>9.59</v>
      </c>
      <c r="M44" s="1">
        <v>67.53</v>
      </c>
      <c r="N44" s="1">
        <v>585</v>
      </c>
      <c r="O44" s="1">
        <v>29</v>
      </c>
      <c r="P44" s="1">
        <v>46</v>
      </c>
      <c r="Q44" s="1">
        <v>1</v>
      </c>
      <c r="R44" s="1">
        <v>27</v>
      </c>
      <c r="S44" s="1">
        <v>9</v>
      </c>
    </row>
    <row r="45" spans="1:19" s="1" customFormat="1" ht="15.6">
      <c r="A45" s="2" t="s">
        <v>81</v>
      </c>
      <c r="B45" s="1" t="s">
        <v>61</v>
      </c>
      <c r="C45" s="1" t="s">
        <v>62</v>
      </c>
      <c r="D45" s="1" t="s">
        <v>101</v>
      </c>
      <c r="E45" s="1">
        <v>603</v>
      </c>
      <c r="F45" s="1">
        <v>7</v>
      </c>
      <c r="G45" s="1">
        <v>7</v>
      </c>
      <c r="H45" s="1">
        <v>7</v>
      </c>
      <c r="I45" s="1">
        <v>9</v>
      </c>
      <c r="J45" s="3" t="s">
        <v>23</v>
      </c>
      <c r="K45" s="1">
        <v>-0.14199999999999999</v>
      </c>
      <c r="L45" s="1">
        <v>9.7799999999999994</v>
      </c>
      <c r="M45" s="1">
        <v>69.08</v>
      </c>
      <c r="N45" s="1">
        <v>603</v>
      </c>
      <c r="O45" s="1">
        <v>32</v>
      </c>
      <c r="P45" s="1">
        <v>42</v>
      </c>
      <c r="Q45" s="1">
        <v>1</v>
      </c>
      <c r="R45" s="1">
        <v>27</v>
      </c>
      <c r="S45" s="1">
        <v>39.6</v>
      </c>
    </row>
    <row r="46" spans="1:19" s="1" customFormat="1" ht="15.6">
      <c r="A46" s="2" t="s">
        <v>81</v>
      </c>
      <c r="B46" s="1" t="s">
        <v>61</v>
      </c>
      <c r="C46" s="1" t="s">
        <v>62</v>
      </c>
      <c r="D46" s="1" t="s">
        <v>102</v>
      </c>
      <c r="E46" s="1">
        <v>593</v>
      </c>
      <c r="F46" s="1">
        <v>7</v>
      </c>
      <c r="G46" s="1">
        <v>7</v>
      </c>
      <c r="H46" s="1">
        <v>7</v>
      </c>
      <c r="I46" s="1">
        <v>9</v>
      </c>
      <c r="J46" s="3" t="s">
        <v>23</v>
      </c>
      <c r="K46" s="1">
        <v>-8.8999999999999996E-2</v>
      </c>
      <c r="L46" s="1">
        <v>9.81</v>
      </c>
      <c r="M46" s="1">
        <v>67.89</v>
      </c>
      <c r="N46" s="1">
        <v>593</v>
      </c>
      <c r="O46" s="1">
        <v>31</v>
      </c>
      <c r="P46" s="1">
        <v>43</v>
      </c>
      <c r="Q46" s="1">
        <v>1</v>
      </c>
      <c r="R46" s="1">
        <v>26</v>
      </c>
      <c r="S46" s="1">
        <v>11</v>
      </c>
    </row>
    <row r="47" spans="1:19" s="1" customFormat="1" ht="15.6">
      <c r="A47" s="2" t="s">
        <v>81</v>
      </c>
      <c r="B47" s="1" t="s">
        <v>65</v>
      </c>
      <c r="C47" s="1" t="s">
        <v>66</v>
      </c>
      <c r="D47" s="1" t="s">
        <v>103</v>
      </c>
      <c r="E47" s="1">
        <v>593</v>
      </c>
      <c r="F47" s="1">
        <v>7</v>
      </c>
      <c r="G47" s="1">
        <v>7</v>
      </c>
      <c r="H47" s="1">
        <v>7</v>
      </c>
      <c r="I47" s="1">
        <v>9</v>
      </c>
      <c r="J47" s="3" t="s">
        <v>23</v>
      </c>
      <c r="K47" s="1">
        <v>-8.2000000000000003E-2</v>
      </c>
      <c r="L47" s="1">
        <v>9.73</v>
      </c>
      <c r="M47" s="1">
        <v>67.900000000000006</v>
      </c>
      <c r="N47" s="1">
        <v>593</v>
      </c>
      <c r="O47" s="1">
        <v>33</v>
      </c>
      <c r="P47" s="1">
        <v>46</v>
      </c>
      <c r="Q47" s="1">
        <v>0</v>
      </c>
      <c r="R47" s="1">
        <v>26</v>
      </c>
      <c r="S47" s="1">
        <v>16.600000000000001</v>
      </c>
    </row>
    <row r="48" spans="1:19" s="1" customFormat="1" ht="15.6">
      <c r="A48" s="2" t="s">
        <v>81</v>
      </c>
      <c r="B48" s="1" t="s">
        <v>48</v>
      </c>
      <c r="C48" s="1" t="s">
        <v>88</v>
      </c>
      <c r="D48" s="1" t="s">
        <v>104</v>
      </c>
      <c r="E48" s="1">
        <v>592</v>
      </c>
      <c r="F48" s="1">
        <v>7</v>
      </c>
      <c r="G48" s="1">
        <v>7</v>
      </c>
      <c r="H48" s="1">
        <v>7</v>
      </c>
      <c r="I48" s="1">
        <v>9</v>
      </c>
      <c r="J48" s="3" t="s">
        <v>23</v>
      </c>
      <c r="K48" s="1">
        <v>-9.0999999999999998E-2</v>
      </c>
      <c r="L48" s="1">
        <v>9.99</v>
      </c>
      <c r="M48" s="1">
        <v>67.790000000000006</v>
      </c>
      <c r="N48" s="1">
        <v>592</v>
      </c>
      <c r="O48" s="1">
        <v>31</v>
      </c>
      <c r="P48" s="1">
        <v>45</v>
      </c>
      <c r="Q48" s="1">
        <v>1</v>
      </c>
      <c r="R48" s="1">
        <v>26</v>
      </c>
      <c r="S48" s="1">
        <v>29.4</v>
      </c>
    </row>
    <row r="49" spans="1:19" s="1" customFormat="1" ht="15.6">
      <c r="A49" s="2" t="s">
        <v>81</v>
      </c>
      <c r="B49" s="1" t="s">
        <v>48</v>
      </c>
      <c r="C49" s="1" t="s">
        <v>51</v>
      </c>
      <c r="D49" s="1" t="s">
        <v>105</v>
      </c>
      <c r="E49" s="1">
        <v>620</v>
      </c>
      <c r="F49" s="1">
        <v>7</v>
      </c>
      <c r="G49" s="1">
        <v>7</v>
      </c>
      <c r="H49" s="1">
        <v>7</v>
      </c>
      <c r="I49" s="1">
        <v>7</v>
      </c>
      <c r="J49" s="3" t="s">
        <v>23</v>
      </c>
      <c r="K49" s="1">
        <v>-0.17299999999999999</v>
      </c>
      <c r="L49" s="1">
        <v>9</v>
      </c>
      <c r="M49" s="1">
        <v>71.489999999999995</v>
      </c>
      <c r="N49" s="1">
        <v>620</v>
      </c>
      <c r="O49" s="1">
        <v>33</v>
      </c>
      <c r="P49" s="1">
        <v>41</v>
      </c>
      <c r="Q49" s="1">
        <v>2</v>
      </c>
      <c r="R49" s="1">
        <v>25</v>
      </c>
      <c r="S49" s="1">
        <v>28.2</v>
      </c>
    </row>
    <row r="50" spans="1:19" s="1" customFormat="1" ht="15.6">
      <c r="A50" s="2" t="s">
        <v>81</v>
      </c>
      <c r="B50" s="1" t="s">
        <v>48</v>
      </c>
      <c r="C50" s="1" t="s">
        <v>53</v>
      </c>
      <c r="D50" s="1" t="s">
        <v>106</v>
      </c>
      <c r="E50" s="1">
        <v>593</v>
      </c>
      <c r="F50" s="1">
        <v>7</v>
      </c>
      <c r="G50" s="1">
        <v>7</v>
      </c>
      <c r="H50" s="1">
        <v>7</v>
      </c>
      <c r="I50" s="1">
        <v>7</v>
      </c>
      <c r="J50" s="3" t="s">
        <v>23</v>
      </c>
      <c r="K50" s="1">
        <v>-0.112</v>
      </c>
      <c r="L50" s="1">
        <v>9.94</v>
      </c>
      <c r="M50" s="1">
        <v>68.489999999999995</v>
      </c>
      <c r="N50" s="1">
        <v>593</v>
      </c>
      <c r="O50" s="1">
        <v>28</v>
      </c>
      <c r="P50" s="1">
        <v>44</v>
      </c>
      <c r="Q50" s="1">
        <v>3</v>
      </c>
      <c r="R50" s="1">
        <v>27</v>
      </c>
      <c r="S50" s="1">
        <v>21.6</v>
      </c>
    </row>
    <row r="51" spans="1:19" s="1" customFormat="1" ht="15.6">
      <c r="A51" s="2" t="s">
        <v>107</v>
      </c>
      <c r="B51" s="1" t="s">
        <v>48</v>
      </c>
      <c r="C51" s="1" t="s">
        <v>49</v>
      </c>
      <c r="D51" s="1" t="s">
        <v>108</v>
      </c>
      <c r="E51" s="1">
        <v>593</v>
      </c>
      <c r="F51" s="1">
        <v>7</v>
      </c>
      <c r="G51" s="1">
        <v>7</v>
      </c>
      <c r="H51" s="1">
        <v>6</v>
      </c>
      <c r="I51" s="1">
        <v>7</v>
      </c>
      <c r="J51" s="3" t="s">
        <v>23</v>
      </c>
      <c r="K51" s="1">
        <v>-0.06</v>
      </c>
      <c r="L51" s="1">
        <v>9.76</v>
      </c>
      <c r="M51" s="1">
        <v>67.67</v>
      </c>
      <c r="N51" s="1">
        <v>593</v>
      </c>
      <c r="O51" s="1">
        <v>31</v>
      </c>
      <c r="P51" s="1">
        <v>44</v>
      </c>
      <c r="Q51" s="1">
        <v>4</v>
      </c>
      <c r="R51" s="1">
        <v>27</v>
      </c>
      <c r="S51" s="1">
        <v>13.3</v>
      </c>
    </row>
    <row r="52" spans="1:19" s="1" customFormat="1" ht="15.6">
      <c r="A52" s="2" t="s">
        <v>107</v>
      </c>
      <c r="B52" s="1" t="s">
        <v>48</v>
      </c>
      <c r="C52" s="1" t="s">
        <v>82</v>
      </c>
      <c r="D52" s="1" t="s">
        <v>109</v>
      </c>
      <c r="E52" s="1">
        <v>589</v>
      </c>
      <c r="F52" s="1">
        <v>7</v>
      </c>
      <c r="G52" s="1">
        <v>7</v>
      </c>
      <c r="H52" s="1">
        <v>6</v>
      </c>
      <c r="I52" s="1">
        <v>7</v>
      </c>
      <c r="J52" s="3" t="s">
        <v>23</v>
      </c>
      <c r="K52" s="1">
        <v>4.3999999999999997E-2</v>
      </c>
      <c r="L52" s="1">
        <v>8.1300000000000008</v>
      </c>
      <c r="M52" s="1">
        <v>67.150000000000006</v>
      </c>
      <c r="N52" s="1">
        <v>588</v>
      </c>
      <c r="O52" s="1">
        <v>30</v>
      </c>
      <c r="P52" s="1">
        <v>42</v>
      </c>
      <c r="Q52" s="1">
        <v>6</v>
      </c>
      <c r="R52" s="1">
        <v>27</v>
      </c>
      <c r="S52" s="1">
        <v>46.7</v>
      </c>
    </row>
    <row r="53" spans="1:19" s="1" customFormat="1" ht="15.6">
      <c r="A53" s="2" t="s">
        <v>107</v>
      </c>
      <c r="B53" s="1" t="s">
        <v>90</v>
      </c>
      <c r="C53" s="1" t="s">
        <v>91</v>
      </c>
      <c r="D53" s="1" t="s">
        <v>110</v>
      </c>
      <c r="E53" s="1">
        <v>510</v>
      </c>
      <c r="F53" s="1">
        <v>7</v>
      </c>
      <c r="G53" s="1">
        <v>7</v>
      </c>
      <c r="H53" s="1">
        <v>6</v>
      </c>
      <c r="I53" s="1">
        <v>7</v>
      </c>
      <c r="J53" s="3" t="s">
        <v>23</v>
      </c>
      <c r="K53" s="1">
        <v>5.3999999999999999E-2</v>
      </c>
      <c r="L53" s="1">
        <v>8.2100000000000009</v>
      </c>
      <c r="M53" s="1">
        <v>58.82</v>
      </c>
      <c r="N53" s="1">
        <v>510</v>
      </c>
      <c r="O53" s="1">
        <v>24</v>
      </c>
      <c r="P53" s="1">
        <v>49</v>
      </c>
      <c r="Q53" s="1">
        <v>2</v>
      </c>
      <c r="R53" s="1">
        <v>31</v>
      </c>
      <c r="S53" s="1">
        <v>13.6</v>
      </c>
    </row>
    <row r="54" spans="1:19" s="1" customFormat="1" ht="15.6">
      <c r="A54" s="2" t="s">
        <v>107</v>
      </c>
      <c r="B54" s="1" t="s">
        <v>48</v>
      </c>
      <c r="C54" s="1" t="s">
        <v>49</v>
      </c>
      <c r="D54" s="1" t="s">
        <v>111</v>
      </c>
      <c r="E54" s="1">
        <v>535</v>
      </c>
      <c r="F54" s="1">
        <v>7</v>
      </c>
      <c r="G54" s="1">
        <v>7</v>
      </c>
      <c r="H54" s="1">
        <v>6</v>
      </c>
      <c r="I54" s="1">
        <v>7</v>
      </c>
      <c r="J54" s="3" t="s">
        <v>23</v>
      </c>
      <c r="K54" s="1">
        <v>8.5999999999999993E-2</v>
      </c>
      <c r="L54" s="1">
        <v>9.2200000000000006</v>
      </c>
      <c r="M54" s="1">
        <v>61.34</v>
      </c>
      <c r="N54" s="1">
        <v>535</v>
      </c>
      <c r="O54" s="1">
        <v>28</v>
      </c>
      <c r="P54" s="1">
        <v>50</v>
      </c>
      <c r="Q54" s="1">
        <v>1</v>
      </c>
      <c r="R54" s="1">
        <v>29</v>
      </c>
      <c r="S54" s="1">
        <v>6.4</v>
      </c>
    </row>
    <row r="55" spans="1:19" s="1" customFormat="1" ht="15.6">
      <c r="A55" s="2" t="s">
        <v>107</v>
      </c>
      <c r="B55" s="1" t="s">
        <v>48</v>
      </c>
      <c r="C55" s="1" t="s">
        <v>82</v>
      </c>
      <c r="D55" s="1" t="s">
        <v>112</v>
      </c>
      <c r="E55" s="1">
        <v>502</v>
      </c>
      <c r="F55" s="1">
        <v>7</v>
      </c>
      <c r="G55" s="1">
        <v>7</v>
      </c>
      <c r="H55" s="1">
        <v>7</v>
      </c>
      <c r="I55" s="1">
        <v>7</v>
      </c>
      <c r="J55" s="3" t="s">
        <v>23</v>
      </c>
      <c r="K55" s="1">
        <v>0.112</v>
      </c>
      <c r="L55" s="1">
        <v>9.14</v>
      </c>
      <c r="M55" s="1">
        <v>57.38</v>
      </c>
      <c r="N55" s="1">
        <v>502</v>
      </c>
      <c r="O55" s="1">
        <v>26</v>
      </c>
      <c r="P55" s="1">
        <v>49</v>
      </c>
      <c r="Q55" s="1">
        <v>3</v>
      </c>
      <c r="R55" s="1">
        <v>32</v>
      </c>
      <c r="S55" s="1">
        <v>6.4</v>
      </c>
    </row>
    <row r="56" spans="1:19" s="1" customFormat="1" ht="15.6">
      <c r="A56" s="2" t="s">
        <v>107</v>
      </c>
      <c r="B56" s="1" t="s">
        <v>48</v>
      </c>
      <c r="C56" s="1" t="s">
        <v>53</v>
      </c>
      <c r="D56" s="1" t="s">
        <v>113</v>
      </c>
      <c r="E56" s="1">
        <v>496</v>
      </c>
      <c r="F56" s="1">
        <v>7</v>
      </c>
      <c r="G56" s="1">
        <v>7</v>
      </c>
      <c r="H56" s="1">
        <v>7</v>
      </c>
      <c r="I56" s="1">
        <v>7</v>
      </c>
      <c r="J56" s="3" t="s">
        <v>23</v>
      </c>
      <c r="K56" s="1">
        <v>0.1</v>
      </c>
      <c r="L56" s="1">
        <v>9.5399999999999991</v>
      </c>
      <c r="M56" s="1">
        <v>57.2</v>
      </c>
      <c r="N56" s="1">
        <v>496</v>
      </c>
      <c r="O56" s="1">
        <v>22</v>
      </c>
      <c r="P56" s="1">
        <v>53</v>
      </c>
      <c r="Q56" s="1">
        <v>0</v>
      </c>
      <c r="R56" s="1">
        <v>31</v>
      </c>
      <c r="S56" s="1">
        <v>16.899999999999999</v>
      </c>
    </row>
    <row r="57" spans="1:19" s="1" customFormat="1" ht="15.6">
      <c r="A57" s="2" t="s">
        <v>114</v>
      </c>
      <c r="B57" s="1" t="s">
        <v>115</v>
      </c>
      <c r="C57" s="1" t="s">
        <v>116</v>
      </c>
      <c r="D57" s="1" t="s">
        <v>117</v>
      </c>
      <c r="E57" s="1">
        <v>563</v>
      </c>
      <c r="F57" s="1">
        <v>7</v>
      </c>
      <c r="G57" s="1">
        <v>7</v>
      </c>
      <c r="H57" s="1">
        <v>7</v>
      </c>
      <c r="I57" s="1">
        <v>7</v>
      </c>
      <c r="J57" s="3" t="s">
        <v>23</v>
      </c>
      <c r="K57" s="1">
        <v>-5.0000000000000001E-3</v>
      </c>
      <c r="L57" s="1">
        <v>10.17</v>
      </c>
      <c r="M57" s="1">
        <v>63.36</v>
      </c>
      <c r="N57" s="1">
        <v>563</v>
      </c>
      <c r="O57" s="1">
        <v>29</v>
      </c>
      <c r="P57" s="1">
        <v>48</v>
      </c>
      <c r="Q57" s="1">
        <v>2</v>
      </c>
      <c r="R57" s="1">
        <v>28</v>
      </c>
      <c r="S57" s="1">
        <v>16.3</v>
      </c>
    </row>
    <row r="58" spans="1:19" s="1" customFormat="1" ht="15.6">
      <c r="A58" s="2" t="s">
        <v>114</v>
      </c>
      <c r="B58" s="1" t="s">
        <v>115</v>
      </c>
      <c r="C58" s="1" t="s">
        <v>118</v>
      </c>
      <c r="D58" s="1" t="s">
        <v>119</v>
      </c>
      <c r="E58" s="1">
        <v>540</v>
      </c>
      <c r="F58" s="1">
        <v>7</v>
      </c>
      <c r="G58" s="1">
        <v>7</v>
      </c>
      <c r="H58" s="1">
        <v>7</v>
      </c>
      <c r="I58" s="1">
        <v>7</v>
      </c>
      <c r="J58" s="3" t="s">
        <v>23</v>
      </c>
      <c r="K58" s="1">
        <v>0.11700000000000001</v>
      </c>
      <c r="L58" s="1">
        <v>9.65</v>
      </c>
      <c r="M58" s="1">
        <v>60.74</v>
      </c>
      <c r="N58" s="1">
        <v>540</v>
      </c>
      <c r="O58" s="1">
        <v>26</v>
      </c>
      <c r="P58" s="1">
        <v>51</v>
      </c>
      <c r="Q58" s="1">
        <v>1</v>
      </c>
      <c r="R58" s="1">
        <v>30</v>
      </c>
      <c r="S58" s="1">
        <v>24.3</v>
      </c>
    </row>
    <row r="59" spans="1:19" s="1" customFormat="1" ht="15.6">
      <c r="A59" s="2" t="s">
        <v>114</v>
      </c>
      <c r="B59" s="1" t="s">
        <v>115</v>
      </c>
      <c r="C59" s="1" t="s">
        <v>118</v>
      </c>
      <c r="D59" s="1" t="s">
        <v>120</v>
      </c>
      <c r="E59" s="1">
        <v>555</v>
      </c>
      <c r="F59" s="1">
        <v>7</v>
      </c>
      <c r="G59" s="1">
        <v>7</v>
      </c>
      <c r="H59" s="1">
        <v>7</v>
      </c>
      <c r="I59" s="1">
        <v>7</v>
      </c>
      <c r="J59" s="3" t="s">
        <v>23</v>
      </c>
      <c r="K59" s="1">
        <v>4.3999999999999997E-2</v>
      </c>
      <c r="L59" s="1">
        <v>10.18</v>
      </c>
      <c r="M59" s="1">
        <v>62.69</v>
      </c>
      <c r="N59" s="1">
        <v>555</v>
      </c>
      <c r="O59" s="1">
        <v>27</v>
      </c>
      <c r="P59" s="1">
        <v>46</v>
      </c>
      <c r="Q59" s="1">
        <v>2</v>
      </c>
      <c r="R59" s="1">
        <v>29</v>
      </c>
      <c r="S59" s="1">
        <v>11.3</v>
      </c>
    </row>
    <row r="60" spans="1:19" s="1" customFormat="1" ht="15.6">
      <c r="A60" s="2" t="s">
        <v>114</v>
      </c>
      <c r="B60" s="1" t="s">
        <v>115</v>
      </c>
      <c r="C60" s="1" t="s">
        <v>121</v>
      </c>
      <c r="D60" s="1" t="s">
        <v>122</v>
      </c>
      <c r="E60" s="1">
        <v>556</v>
      </c>
      <c r="F60" s="1">
        <v>7</v>
      </c>
      <c r="G60" s="1">
        <v>7</v>
      </c>
      <c r="H60" s="1">
        <v>7</v>
      </c>
      <c r="I60" s="1">
        <v>7</v>
      </c>
      <c r="J60" s="3" t="s">
        <v>23</v>
      </c>
      <c r="K60" s="1">
        <v>3.6999999999999998E-2</v>
      </c>
      <c r="L60" s="1">
        <v>10.08</v>
      </c>
      <c r="M60" s="1">
        <v>63.02</v>
      </c>
      <c r="N60" s="1">
        <v>556</v>
      </c>
      <c r="O60" s="1">
        <v>28</v>
      </c>
      <c r="P60" s="1">
        <v>49</v>
      </c>
      <c r="Q60" s="1">
        <v>1</v>
      </c>
      <c r="R60" s="1">
        <v>29</v>
      </c>
      <c r="S60" s="1">
        <v>9.4</v>
      </c>
    </row>
    <row r="61" spans="1:19" s="1" customFormat="1" ht="15.6">
      <c r="A61" s="2" t="s">
        <v>114</v>
      </c>
      <c r="B61" s="1" t="s">
        <v>115</v>
      </c>
      <c r="C61" s="1" t="s">
        <v>123</v>
      </c>
      <c r="D61" s="1" t="s">
        <v>124</v>
      </c>
      <c r="E61" s="1">
        <v>533</v>
      </c>
      <c r="F61" s="1">
        <v>7</v>
      </c>
      <c r="G61" s="1">
        <v>7</v>
      </c>
      <c r="H61" s="1">
        <v>7</v>
      </c>
      <c r="I61" s="1">
        <v>7</v>
      </c>
      <c r="J61" s="3" t="s">
        <v>23</v>
      </c>
      <c r="K61" s="1">
        <v>3.4000000000000002E-2</v>
      </c>
      <c r="L61" s="1">
        <v>10.119999999999999</v>
      </c>
      <c r="M61" s="1">
        <v>60.42</v>
      </c>
      <c r="N61" s="1">
        <v>533</v>
      </c>
      <c r="O61" s="1">
        <v>27</v>
      </c>
      <c r="P61" s="1">
        <v>48</v>
      </c>
      <c r="Q61" s="1">
        <v>5</v>
      </c>
      <c r="R61" s="1">
        <v>30</v>
      </c>
      <c r="S61" s="1">
        <v>5.9</v>
      </c>
    </row>
    <row r="62" spans="1:19" s="1" customFormat="1" ht="15.6">
      <c r="A62" s="2" t="s">
        <v>114</v>
      </c>
      <c r="B62" s="1" t="s">
        <v>115</v>
      </c>
      <c r="C62" s="1" t="s">
        <v>125</v>
      </c>
      <c r="D62" s="1" t="s">
        <v>126</v>
      </c>
      <c r="E62" s="1">
        <v>534</v>
      </c>
      <c r="F62" s="1">
        <v>7</v>
      </c>
      <c r="G62" s="1">
        <v>7</v>
      </c>
      <c r="H62" s="1">
        <v>7</v>
      </c>
      <c r="I62" s="1">
        <v>7</v>
      </c>
      <c r="J62" s="3" t="s">
        <v>23</v>
      </c>
      <c r="K62" s="1">
        <v>9.7000000000000003E-2</v>
      </c>
      <c r="L62" s="1">
        <v>10.039999999999999</v>
      </c>
      <c r="M62" s="1">
        <v>60.29</v>
      </c>
      <c r="N62" s="1">
        <v>534</v>
      </c>
      <c r="O62" s="1">
        <v>27</v>
      </c>
      <c r="P62" s="1">
        <v>49</v>
      </c>
      <c r="Q62" s="1">
        <v>3</v>
      </c>
      <c r="R62" s="1">
        <v>31</v>
      </c>
      <c r="S62" s="1">
        <v>38.6</v>
      </c>
    </row>
    <row r="63" spans="1:19" s="1" customFormat="1" ht="15.6">
      <c r="A63" s="2" t="s">
        <v>114</v>
      </c>
      <c r="B63" s="1" t="s">
        <v>115</v>
      </c>
      <c r="C63" s="1" t="s">
        <v>125</v>
      </c>
      <c r="D63" s="1" t="s">
        <v>127</v>
      </c>
      <c r="E63" s="1">
        <v>563</v>
      </c>
      <c r="F63" s="1">
        <v>7</v>
      </c>
      <c r="G63" s="1">
        <v>7</v>
      </c>
      <c r="H63" s="1">
        <v>8</v>
      </c>
      <c r="I63" s="1">
        <v>6</v>
      </c>
      <c r="J63" s="3" t="s">
        <v>23</v>
      </c>
      <c r="K63" s="1">
        <v>0.19500000000000001</v>
      </c>
      <c r="L63" s="1">
        <v>9.91</v>
      </c>
      <c r="M63" s="1">
        <v>63.66</v>
      </c>
      <c r="N63" s="1">
        <v>563</v>
      </c>
      <c r="O63" s="1">
        <v>26</v>
      </c>
      <c r="P63" s="1">
        <v>51</v>
      </c>
      <c r="Q63" s="1">
        <v>2</v>
      </c>
      <c r="R63" s="1">
        <v>33</v>
      </c>
      <c r="S63" s="1">
        <v>36.5</v>
      </c>
    </row>
    <row r="64" spans="1:19" s="1" customFormat="1" ht="15.6">
      <c r="A64" s="2" t="s">
        <v>128</v>
      </c>
      <c r="B64" s="1" t="s">
        <v>90</v>
      </c>
      <c r="C64" s="1" t="s">
        <v>91</v>
      </c>
      <c r="D64" s="1" t="s">
        <v>129</v>
      </c>
      <c r="E64" s="1">
        <v>506</v>
      </c>
      <c r="F64" s="1">
        <v>7</v>
      </c>
      <c r="G64" s="1">
        <v>7</v>
      </c>
      <c r="H64" s="1">
        <v>7</v>
      </c>
      <c r="I64" s="1">
        <v>7</v>
      </c>
      <c r="J64" s="3" t="s">
        <v>23</v>
      </c>
      <c r="K64" s="1">
        <v>0.114</v>
      </c>
      <c r="L64" s="1">
        <v>9.56</v>
      </c>
      <c r="M64" s="1">
        <v>57.77</v>
      </c>
      <c r="N64" s="1">
        <v>505</v>
      </c>
      <c r="O64" s="1">
        <v>19</v>
      </c>
      <c r="P64" s="1">
        <v>53</v>
      </c>
      <c r="Q64" s="1">
        <v>0</v>
      </c>
      <c r="R64" s="1">
        <v>31</v>
      </c>
      <c r="S64" s="1">
        <v>48.1</v>
      </c>
    </row>
    <row r="65" spans="1:19" s="1" customFormat="1" ht="15.6">
      <c r="A65" s="1" t="s">
        <v>130</v>
      </c>
      <c r="B65" s="1" t="s">
        <v>131</v>
      </c>
      <c r="C65" s="1" t="s">
        <v>132</v>
      </c>
      <c r="D65" s="1" t="s">
        <v>133</v>
      </c>
      <c r="E65" s="1">
        <v>539</v>
      </c>
      <c r="F65" s="1">
        <v>7</v>
      </c>
      <c r="G65" s="1">
        <v>7</v>
      </c>
      <c r="H65" s="1">
        <v>7</v>
      </c>
      <c r="I65" s="1">
        <v>7</v>
      </c>
      <c r="J65" s="3" t="s">
        <v>23</v>
      </c>
      <c r="K65" s="1">
        <v>-5.0000000000000001E-3</v>
      </c>
      <c r="L65" s="1">
        <v>9.86</v>
      </c>
      <c r="M65" s="1">
        <v>61.58</v>
      </c>
      <c r="N65" s="1">
        <v>539</v>
      </c>
      <c r="O65" s="1">
        <v>25</v>
      </c>
      <c r="P65" s="1">
        <v>49</v>
      </c>
      <c r="Q65" s="1">
        <v>3</v>
      </c>
      <c r="R65" s="1">
        <v>29</v>
      </c>
      <c r="S65" s="1">
        <v>7.5</v>
      </c>
    </row>
  </sheetData>
  <conditionalFormatting sqref="F3:J65">
    <cfRule type="cellIs" dxfId="0" priority="1" stopIfTrue="1" operator="equal">
      <formula>7</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95BE1-3F34-4AC9-8FC9-6E461F778F92}">
  <dimension ref="A1:D33"/>
  <sheetViews>
    <sheetView tabSelected="1" workbookViewId="0">
      <selection activeCell="A3" sqref="A3:A33"/>
    </sheetView>
  </sheetViews>
  <sheetFormatPr defaultRowHeight="15.6"/>
  <cols>
    <col min="1" max="1" width="22.33203125" style="1" bestFit="1" customWidth="1"/>
    <col min="2" max="2" width="10.77734375" style="1" bestFit="1" customWidth="1"/>
    <col min="3" max="3" width="24.21875" style="1" bestFit="1" customWidth="1"/>
    <col min="4" max="4" width="70.5546875" style="1" bestFit="1" customWidth="1"/>
    <col min="5" max="16384" width="8.88671875" style="1"/>
  </cols>
  <sheetData>
    <row r="1" spans="1:4">
      <c r="A1" s="45" t="s">
        <v>457</v>
      </c>
      <c r="B1" s="45"/>
      <c r="C1" s="45"/>
      <c r="D1" s="45"/>
    </row>
    <row r="2" spans="1:4">
      <c r="A2" s="1" t="s">
        <v>134</v>
      </c>
      <c r="B2" s="1" t="s">
        <v>135</v>
      </c>
      <c r="C2" s="1" t="s">
        <v>136</v>
      </c>
      <c r="D2" s="1" t="s">
        <v>137</v>
      </c>
    </row>
    <row r="3" spans="1:4">
      <c r="A3" s="1" t="s">
        <v>30</v>
      </c>
      <c r="B3" s="1" t="s">
        <v>138</v>
      </c>
      <c r="C3" s="1" t="s">
        <v>139</v>
      </c>
      <c r="D3" s="1" t="s">
        <v>186</v>
      </c>
    </row>
    <row r="4" spans="1:4">
      <c r="A4" s="1" t="s">
        <v>57</v>
      </c>
      <c r="B4" s="1" t="s">
        <v>140</v>
      </c>
      <c r="C4" s="1" t="s">
        <v>141</v>
      </c>
      <c r="D4" s="1" t="s">
        <v>187</v>
      </c>
    </row>
    <row r="5" spans="1:4">
      <c r="A5" s="1" t="s">
        <v>121</v>
      </c>
      <c r="B5" s="1" t="s">
        <v>142</v>
      </c>
      <c r="C5" s="1" t="s">
        <v>122</v>
      </c>
      <c r="D5" s="1" t="s">
        <v>188</v>
      </c>
    </row>
    <row r="6" spans="1:4">
      <c r="A6" s="1" t="s">
        <v>77</v>
      </c>
      <c r="B6" s="1" t="s">
        <v>143</v>
      </c>
      <c r="C6" s="1" t="s">
        <v>78</v>
      </c>
      <c r="D6" s="1" t="s">
        <v>189</v>
      </c>
    </row>
    <row r="7" spans="1:4">
      <c r="A7" s="1" t="s">
        <v>43</v>
      </c>
      <c r="B7" s="1" t="s">
        <v>144</v>
      </c>
      <c r="C7" s="1" t="s">
        <v>145</v>
      </c>
      <c r="D7" s="1" t="s">
        <v>190</v>
      </c>
    </row>
    <row r="8" spans="1:4">
      <c r="A8" s="1" t="s">
        <v>34</v>
      </c>
      <c r="B8" s="1" t="s">
        <v>146</v>
      </c>
      <c r="C8" s="1" t="s">
        <v>147</v>
      </c>
      <c r="D8" s="1" t="s">
        <v>191</v>
      </c>
    </row>
    <row r="9" spans="1:4">
      <c r="A9" s="1" t="s">
        <v>38</v>
      </c>
      <c r="B9" s="1" t="s">
        <v>148</v>
      </c>
      <c r="C9" s="1" t="s">
        <v>149</v>
      </c>
      <c r="D9" s="1" t="s">
        <v>192</v>
      </c>
    </row>
    <row r="10" spans="1:4">
      <c r="A10" s="1" t="s">
        <v>49</v>
      </c>
      <c r="B10" s="1" t="s">
        <v>150</v>
      </c>
      <c r="C10" s="1" t="s">
        <v>151</v>
      </c>
      <c r="D10" s="1" t="s">
        <v>193</v>
      </c>
    </row>
    <row r="11" spans="1:4">
      <c r="A11" s="1" t="s">
        <v>62</v>
      </c>
      <c r="B11" s="1" t="s">
        <v>152</v>
      </c>
      <c r="C11" s="1" t="s">
        <v>153</v>
      </c>
      <c r="D11" s="1" t="s">
        <v>194</v>
      </c>
    </row>
    <row r="12" spans="1:4">
      <c r="A12" s="1" t="s">
        <v>123</v>
      </c>
      <c r="B12" s="1" t="s">
        <v>154</v>
      </c>
      <c r="C12" s="1" t="s">
        <v>124</v>
      </c>
      <c r="D12" s="1" t="s">
        <v>195</v>
      </c>
    </row>
    <row r="13" spans="1:4">
      <c r="A13" s="1" t="s">
        <v>21</v>
      </c>
      <c r="B13" s="1" t="s">
        <v>155</v>
      </c>
      <c r="C13" s="1" t="s">
        <v>156</v>
      </c>
      <c r="D13" s="1" t="s">
        <v>196</v>
      </c>
    </row>
    <row r="14" spans="1:4">
      <c r="A14" s="1" t="s">
        <v>32</v>
      </c>
      <c r="B14" s="1" t="s">
        <v>157</v>
      </c>
      <c r="C14" s="1" t="s">
        <v>33</v>
      </c>
      <c r="D14" s="1" t="s">
        <v>456</v>
      </c>
    </row>
    <row r="15" spans="1:4">
      <c r="A15" s="1" t="s">
        <v>40</v>
      </c>
      <c r="B15" s="1" t="s">
        <v>158</v>
      </c>
      <c r="C15" s="1" t="s">
        <v>41</v>
      </c>
      <c r="D15" s="1" t="s">
        <v>197</v>
      </c>
    </row>
    <row r="16" spans="1:4">
      <c r="A16" s="1" t="s">
        <v>82</v>
      </c>
      <c r="B16" s="1" t="s">
        <v>159</v>
      </c>
      <c r="C16" s="1" t="s">
        <v>160</v>
      </c>
      <c r="D16" s="1" t="s">
        <v>198</v>
      </c>
    </row>
    <row r="17" spans="1:4">
      <c r="A17" s="1" t="s">
        <v>46</v>
      </c>
      <c r="B17" s="1" t="s">
        <v>161</v>
      </c>
      <c r="C17" s="1" t="s">
        <v>162</v>
      </c>
      <c r="D17" s="1" t="s">
        <v>199</v>
      </c>
    </row>
    <row r="18" spans="1:4">
      <c r="A18" s="1" t="s">
        <v>26</v>
      </c>
      <c r="B18" s="1" t="s">
        <v>163</v>
      </c>
      <c r="C18" s="1" t="s">
        <v>27</v>
      </c>
      <c r="D18" s="1" t="s">
        <v>200</v>
      </c>
    </row>
    <row r="19" spans="1:4">
      <c r="A19" s="1" t="s">
        <v>132</v>
      </c>
      <c r="B19" s="1" t="s">
        <v>164</v>
      </c>
      <c r="C19" s="1" t="s">
        <v>133</v>
      </c>
      <c r="D19" s="1" t="s">
        <v>456</v>
      </c>
    </row>
    <row r="20" spans="1:4">
      <c r="A20" s="1" t="s">
        <v>75</v>
      </c>
      <c r="B20" s="1" t="s">
        <v>165</v>
      </c>
      <c r="C20" s="1" t="s">
        <v>76</v>
      </c>
      <c r="D20" s="1" t="s">
        <v>201</v>
      </c>
    </row>
    <row r="21" spans="1:4">
      <c r="A21" s="1" t="s">
        <v>118</v>
      </c>
      <c r="B21" s="1" t="s">
        <v>166</v>
      </c>
      <c r="C21" s="1" t="s">
        <v>167</v>
      </c>
      <c r="D21" s="1" t="s">
        <v>456</v>
      </c>
    </row>
    <row r="22" spans="1:4">
      <c r="A22" s="1" t="s">
        <v>51</v>
      </c>
      <c r="B22" s="1" t="s">
        <v>168</v>
      </c>
      <c r="C22" s="1" t="s">
        <v>169</v>
      </c>
      <c r="D22" s="1" t="s">
        <v>200</v>
      </c>
    </row>
    <row r="23" spans="1:4">
      <c r="A23" s="1" t="s">
        <v>53</v>
      </c>
      <c r="B23" s="1" t="s">
        <v>170</v>
      </c>
      <c r="C23" s="1" t="s">
        <v>171</v>
      </c>
      <c r="D23" s="1" t="s">
        <v>202</v>
      </c>
    </row>
    <row r="24" spans="1:4">
      <c r="A24" s="1" t="s">
        <v>24</v>
      </c>
      <c r="B24" s="1" t="s">
        <v>172</v>
      </c>
      <c r="C24" s="1" t="s">
        <v>25</v>
      </c>
      <c r="D24" s="1" t="s">
        <v>203</v>
      </c>
    </row>
    <row r="25" spans="1:4">
      <c r="A25" s="1" t="s">
        <v>66</v>
      </c>
      <c r="B25" s="1" t="s">
        <v>173</v>
      </c>
      <c r="C25" s="1" t="s">
        <v>174</v>
      </c>
      <c r="D25" s="1" t="s">
        <v>204</v>
      </c>
    </row>
    <row r="26" spans="1:4">
      <c r="A26" s="1" t="s">
        <v>28</v>
      </c>
      <c r="B26" s="1" t="s">
        <v>175</v>
      </c>
      <c r="C26" s="1" t="s">
        <v>176</v>
      </c>
      <c r="D26" s="1" t="s">
        <v>205</v>
      </c>
    </row>
    <row r="27" spans="1:4">
      <c r="A27" s="1" t="s">
        <v>88</v>
      </c>
      <c r="B27" s="1" t="s">
        <v>177</v>
      </c>
      <c r="C27" s="1" t="s">
        <v>178</v>
      </c>
      <c r="D27" s="1" t="s">
        <v>200</v>
      </c>
    </row>
    <row r="28" spans="1:4">
      <c r="A28" s="1" t="s">
        <v>71</v>
      </c>
      <c r="B28" s="1" t="s">
        <v>179</v>
      </c>
      <c r="C28" s="1" t="s">
        <v>72</v>
      </c>
      <c r="D28" s="1" t="s">
        <v>206</v>
      </c>
    </row>
    <row r="29" spans="1:4">
      <c r="A29" s="1" t="s">
        <v>79</v>
      </c>
      <c r="B29" s="1" t="s">
        <v>180</v>
      </c>
      <c r="C29" s="1" t="s">
        <v>80</v>
      </c>
      <c r="D29" s="1" t="s">
        <v>207</v>
      </c>
    </row>
    <row r="30" spans="1:4">
      <c r="A30" s="1" t="s">
        <v>73</v>
      </c>
      <c r="B30" s="1" t="s">
        <v>181</v>
      </c>
      <c r="C30" s="1" t="s">
        <v>74</v>
      </c>
      <c r="D30" s="1" t="s">
        <v>208</v>
      </c>
    </row>
    <row r="31" spans="1:4">
      <c r="A31" s="1" t="s">
        <v>125</v>
      </c>
      <c r="B31" s="1" t="s">
        <v>182</v>
      </c>
      <c r="C31" s="1" t="s">
        <v>183</v>
      </c>
      <c r="D31" s="1" t="s">
        <v>209</v>
      </c>
    </row>
    <row r="32" spans="1:4">
      <c r="A32" s="1" t="s">
        <v>91</v>
      </c>
      <c r="B32" s="1" t="s">
        <v>184</v>
      </c>
      <c r="C32" s="1" t="s">
        <v>461</v>
      </c>
      <c r="D32" s="1" t="s">
        <v>210</v>
      </c>
    </row>
    <row r="33" spans="1:4">
      <c r="A33" s="1" t="s">
        <v>116</v>
      </c>
      <c r="B33" s="1" t="s">
        <v>185</v>
      </c>
      <c r="C33" s="1" t="s">
        <v>117</v>
      </c>
      <c r="D33" s="1" t="s">
        <v>456</v>
      </c>
    </row>
  </sheetData>
  <mergeCells count="1">
    <mergeCell ref="A1:D1"/>
  </mergeCells>
  <pageMargins left="0.511811024" right="0.511811024" top="0.78740157499999996" bottom="0.78740157499999996" header="0.31496062000000002" footer="0.31496062000000002"/>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0BB54-E373-4ED8-8778-15C746B1E717}">
  <dimension ref="A1:H65"/>
  <sheetViews>
    <sheetView workbookViewId="0">
      <selection activeCell="K4" sqref="K4:K5"/>
    </sheetView>
  </sheetViews>
  <sheetFormatPr defaultRowHeight="14.4"/>
  <cols>
    <col min="1" max="1" width="9.5546875" bestFit="1" customWidth="1"/>
    <col min="2" max="2" width="14.33203125" bestFit="1" customWidth="1"/>
    <col min="3" max="3" width="24" bestFit="1" customWidth="1"/>
    <col min="4" max="4" width="12.44140625" bestFit="1" customWidth="1"/>
    <col min="5" max="5" width="11.88671875" bestFit="1" customWidth="1"/>
    <col min="6" max="6" width="13.109375" bestFit="1" customWidth="1"/>
    <col min="7" max="7" width="6.33203125" bestFit="1" customWidth="1"/>
    <col min="8" max="8" width="7" bestFit="1" customWidth="1"/>
  </cols>
  <sheetData>
    <row r="1" spans="1:8" ht="15.6">
      <c r="A1" s="45" t="s">
        <v>458</v>
      </c>
      <c r="B1" s="45"/>
      <c r="C1" s="45"/>
      <c r="D1" s="45"/>
      <c r="E1" s="45"/>
      <c r="F1" s="45"/>
      <c r="G1" s="45"/>
      <c r="H1" s="45"/>
    </row>
    <row r="2" spans="1:8" ht="15.6">
      <c r="A2" s="1" t="s">
        <v>0</v>
      </c>
      <c r="B2" s="1" t="s">
        <v>1</v>
      </c>
      <c r="C2" s="1" t="s">
        <v>2</v>
      </c>
      <c r="D2" s="1" t="s">
        <v>211</v>
      </c>
      <c r="E2" s="1" t="s">
        <v>212</v>
      </c>
      <c r="F2" s="1" t="s">
        <v>213</v>
      </c>
      <c r="G2" s="1" t="s">
        <v>214</v>
      </c>
      <c r="H2" s="1" t="s">
        <v>215</v>
      </c>
    </row>
    <row r="3" spans="1:8" ht="15.6">
      <c r="A3" s="2" t="s">
        <v>19</v>
      </c>
      <c r="B3" s="1" t="s">
        <v>20</v>
      </c>
      <c r="C3" s="1" t="s">
        <v>21</v>
      </c>
      <c r="D3" s="1" t="s">
        <v>22</v>
      </c>
      <c r="E3" s="1">
        <v>4327</v>
      </c>
      <c r="F3" s="1">
        <v>1734</v>
      </c>
      <c r="G3" s="1">
        <v>15</v>
      </c>
      <c r="H3" s="1">
        <v>14</v>
      </c>
    </row>
    <row r="4" spans="1:8" ht="15.6">
      <c r="A4" s="2" t="s">
        <v>19</v>
      </c>
      <c r="B4" s="1" t="s">
        <v>20</v>
      </c>
      <c r="C4" s="1" t="s">
        <v>24</v>
      </c>
      <c r="D4" s="1" t="s">
        <v>25</v>
      </c>
      <c r="E4" s="1">
        <v>6453</v>
      </c>
      <c r="F4" s="1">
        <v>1725</v>
      </c>
      <c r="G4" s="1">
        <v>15</v>
      </c>
      <c r="H4" s="1">
        <v>14</v>
      </c>
    </row>
    <row r="5" spans="1:8" ht="15.6">
      <c r="A5" s="2" t="s">
        <v>19</v>
      </c>
      <c r="B5" s="1" t="s">
        <v>20</v>
      </c>
      <c r="C5" s="1" t="s">
        <v>26</v>
      </c>
      <c r="D5" s="1" t="s">
        <v>27</v>
      </c>
      <c r="E5" s="1">
        <v>6622</v>
      </c>
      <c r="F5" s="1">
        <v>1725</v>
      </c>
      <c r="G5" s="1">
        <v>15</v>
      </c>
      <c r="H5" s="1">
        <v>14</v>
      </c>
    </row>
    <row r="6" spans="1:8" ht="15.6">
      <c r="A6" s="2" t="s">
        <v>19</v>
      </c>
      <c r="B6" s="1" t="s">
        <v>20</v>
      </c>
      <c r="C6" s="1" t="s">
        <v>28</v>
      </c>
      <c r="D6" s="1" t="s">
        <v>29</v>
      </c>
      <c r="E6" s="1">
        <v>6314</v>
      </c>
      <c r="F6" s="1">
        <v>1722</v>
      </c>
      <c r="G6" s="1">
        <v>15</v>
      </c>
      <c r="H6" s="1">
        <v>14</v>
      </c>
    </row>
    <row r="7" spans="1:8" ht="15.6">
      <c r="A7" s="2" t="s">
        <v>19</v>
      </c>
      <c r="B7" s="1" t="s">
        <v>20</v>
      </c>
      <c r="C7" s="1" t="s">
        <v>30</v>
      </c>
      <c r="D7" s="1" t="s">
        <v>31</v>
      </c>
      <c r="E7" s="1">
        <v>32759</v>
      </c>
      <c r="F7" s="1">
        <v>1722</v>
      </c>
      <c r="G7" s="1">
        <v>15</v>
      </c>
      <c r="H7" s="1">
        <v>14</v>
      </c>
    </row>
    <row r="8" spans="1:8" ht="15.6">
      <c r="A8" s="2" t="s">
        <v>19</v>
      </c>
      <c r="B8" s="1" t="s">
        <v>20</v>
      </c>
      <c r="C8" s="1" t="s">
        <v>32</v>
      </c>
      <c r="D8" s="1" t="s">
        <v>33</v>
      </c>
      <c r="E8" s="1">
        <v>13435</v>
      </c>
      <c r="F8" s="1">
        <v>1560</v>
      </c>
      <c r="G8" s="1">
        <v>12</v>
      </c>
      <c r="H8" s="1">
        <v>11</v>
      </c>
    </row>
    <row r="9" spans="1:8" ht="15.6">
      <c r="A9" s="2" t="s">
        <v>19</v>
      </c>
      <c r="B9" s="1" t="s">
        <v>20</v>
      </c>
      <c r="C9" s="1" t="s">
        <v>34</v>
      </c>
      <c r="D9" s="1" t="s">
        <v>35</v>
      </c>
      <c r="E9" s="1">
        <v>6118</v>
      </c>
      <c r="F9" s="1">
        <v>1653</v>
      </c>
      <c r="G9" s="1">
        <v>15</v>
      </c>
      <c r="H9" s="1">
        <v>14</v>
      </c>
    </row>
    <row r="10" spans="1:8" ht="15.6">
      <c r="A10" s="2" t="s">
        <v>19</v>
      </c>
      <c r="B10" s="1" t="s">
        <v>20</v>
      </c>
      <c r="C10" s="1" t="s">
        <v>28</v>
      </c>
      <c r="D10" s="1" t="s">
        <v>36</v>
      </c>
      <c r="E10" s="1">
        <v>4959</v>
      </c>
      <c r="F10" s="1">
        <v>1671</v>
      </c>
      <c r="G10" s="1">
        <v>15</v>
      </c>
      <c r="H10" s="1">
        <v>14</v>
      </c>
    </row>
    <row r="11" spans="1:8" ht="15.6">
      <c r="A11" s="2" t="s">
        <v>19</v>
      </c>
      <c r="B11" s="1" t="s">
        <v>37</v>
      </c>
      <c r="C11" s="1" t="s">
        <v>38</v>
      </c>
      <c r="D11" s="1" t="s">
        <v>39</v>
      </c>
      <c r="E11" s="1">
        <v>4760</v>
      </c>
      <c r="F11" s="1">
        <v>1725</v>
      </c>
      <c r="G11" s="1">
        <v>15</v>
      </c>
      <c r="H11" s="1">
        <v>14</v>
      </c>
    </row>
    <row r="12" spans="1:8" ht="15.6">
      <c r="A12" s="2" t="s">
        <v>19</v>
      </c>
      <c r="B12" s="1" t="s">
        <v>37</v>
      </c>
      <c r="C12" s="1" t="s">
        <v>40</v>
      </c>
      <c r="D12" s="1" t="s">
        <v>41</v>
      </c>
      <c r="E12" s="1">
        <v>6499</v>
      </c>
      <c r="F12" s="1">
        <v>1701</v>
      </c>
      <c r="G12" s="1">
        <v>15</v>
      </c>
      <c r="H12" s="1">
        <v>14</v>
      </c>
    </row>
    <row r="13" spans="1:8" ht="15.6">
      <c r="A13" s="2" t="s">
        <v>19</v>
      </c>
      <c r="B13" s="1" t="s">
        <v>42</v>
      </c>
      <c r="C13" s="1" t="s">
        <v>43</v>
      </c>
      <c r="D13" s="1" t="s">
        <v>44</v>
      </c>
      <c r="E13" s="1">
        <v>6385</v>
      </c>
      <c r="F13" s="1">
        <v>1668</v>
      </c>
      <c r="G13" s="1">
        <v>15</v>
      </c>
      <c r="H13" s="1">
        <v>14</v>
      </c>
    </row>
    <row r="14" spans="1:8" ht="15.6">
      <c r="A14" s="2" t="s">
        <v>19</v>
      </c>
      <c r="B14" s="1" t="s">
        <v>45</v>
      </c>
      <c r="C14" s="1" t="s">
        <v>46</v>
      </c>
      <c r="D14" s="1" t="s">
        <v>47</v>
      </c>
      <c r="E14" s="1">
        <v>5608</v>
      </c>
      <c r="F14" s="1">
        <v>1719</v>
      </c>
      <c r="G14" s="1">
        <v>14</v>
      </c>
      <c r="H14" s="1">
        <v>13</v>
      </c>
    </row>
    <row r="15" spans="1:8" ht="15.6">
      <c r="A15" s="2" t="s">
        <v>19</v>
      </c>
      <c r="B15" s="1" t="s">
        <v>48</v>
      </c>
      <c r="C15" s="1" t="s">
        <v>49</v>
      </c>
      <c r="D15" s="1" t="s">
        <v>50</v>
      </c>
      <c r="E15" s="1">
        <v>3318</v>
      </c>
      <c r="F15" s="1">
        <v>1524</v>
      </c>
      <c r="G15" s="1">
        <v>15</v>
      </c>
      <c r="H15" s="1">
        <v>14</v>
      </c>
    </row>
    <row r="16" spans="1:8" ht="15.6">
      <c r="A16" s="2" t="s">
        <v>19</v>
      </c>
      <c r="B16" s="1" t="s">
        <v>48</v>
      </c>
      <c r="C16" s="1" t="s">
        <v>51</v>
      </c>
      <c r="D16" s="1" t="s">
        <v>52</v>
      </c>
      <c r="E16" s="1">
        <v>4388</v>
      </c>
      <c r="F16" s="1">
        <v>1716</v>
      </c>
      <c r="G16" s="1">
        <v>15</v>
      </c>
      <c r="H16" s="1">
        <v>14</v>
      </c>
    </row>
    <row r="17" spans="1:8" ht="15.6">
      <c r="A17" s="2" t="s">
        <v>19</v>
      </c>
      <c r="B17" s="1" t="s">
        <v>48</v>
      </c>
      <c r="C17" s="1" t="s">
        <v>53</v>
      </c>
      <c r="D17" s="1" t="s">
        <v>54</v>
      </c>
      <c r="E17" s="1">
        <v>3809</v>
      </c>
      <c r="F17" s="1">
        <v>1719</v>
      </c>
      <c r="G17" s="1">
        <v>15</v>
      </c>
      <c r="H17" s="1">
        <v>14</v>
      </c>
    </row>
    <row r="18" spans="1:8" ht="15.6">
      <c r="A18" s="2" t="s">
        <v>55</v>
      </c>
      <c r="B18" s="1" t="s">
        <v>56</v>
      </c>
      <c r="C18" s="1" t="s">
        <v>57</v>
      </c>
      <c r="D18" s="1" t="s">
        <v>58</v>
      </c>
      <c r="E18" s="1">
        <v>6916</v>
      </c>
      <c r="F18" s="1">
        <v>1722</v>
      </c>
      <c r="G18" s="1">
        <v>14</v>
      </c>
      <c r="H18" s="1">
        <v>13</v>
      </c>
    </row>
    <row r="19" spans="1:8" ht="15.6">
      <c r="A19" s="2" t="s">
        <v>55</v>
      </c>
      <c r="B19" s="1" t="s">
        <v>56</v>
      </c>
      <c r="C19" s="1" t="s">
        <v>57</v>
      </c>
      <c r="D19" s="1" t="s">
        <v>59</v>
      </c>
      <c r="E19" s="1">
        <v>3607</v>
      </c>
      <c r="F19" s="1">
        <v>1752</v>
      </c>
      <c r="G19" s="1">
        <v>14</v>
      </c>
      <c r="H19" s="1">
        <v>13</v>
      </c>
    </row>
    <row r="20" spans="1:8" ht="15.6">
      <c r="A20" s="2" t="s">
        <v>55</v>
      </c>
      <c r="B20" s="1" t="s">
        <v>56</v>
      </c>
      <c r="C20" s="1" t="s">
        <v>57</v>
      </c>
      <c r="D20" s="1" t="s">
        <v>60</v>
      </c>
      <c r="E20" s="1">
        <v>3666</v>
      </c>
      <c r="F20" s="1">
        <v>1731</v>
      </c>
      <c r="G20" s="1">
        <v>15</v>
      </c>
      <c r="H20" s="1">
        <v>14</v>
      </c>
    </row>
    <row r="21" spans="1:8" ht="15.6">
      <c r="A21" s="2" t="s">
        <v>55</v>
      </c>
      <c r="B21" s="1" t="s">
        <v>61</v>
      </c>
      <c r="C21" s="1" t="s">
        <v>62</v>
      </c>
      <c r="D21" s="1" t="s">
        <v>63</v>
      </c>
      <c r="E21" s="1">
        <v>4460</v>
      </c>
      <c r="F21" s="1">
        <v>1656</v>
      </c>
      <c r="G21" s="1">
        <v>15</v>
      </c>
      <c r="H21" s="1">
        <v>14</v>
      </c>
    </row>
    <row r="22" spans="1:8" ht="15.6">
      <c r="A22" s="2" t="s">
        <v>55</v>
      </c>
      <c r="B22" s="1" t="s">
        <v>61</v>
      </c>
      <c r="C22" s="1" t="s">
        <v>62</v>
      </c>
      <c r="D22" s="1" t="s">
        <v>64</v>
      </c>
      <c r="E22" s="1">
        <v>4521</v>
      </c>
      <c r="F22" s="1">
        <v>1725</v>
      </c>
      <c r="G22" s="1">
        <v>15</v>
      </c>
      <c r="H22" s="1">
        <v>14</v>
      </c>
    </row>
    <row r="23" spans="1:8" ht="15.6">
      <c r="A23" s="2" t="s">
        <v>55</v>
      </c>
      <c r="B23" s="1" t="s">
        <v>65</v>
      </c>
      <c r="C23" s="1" t="s">
        <v>66</v>
      </c>
      <c r="D23" s="1" t="s">
        <v>67</v>
      </c>
      <c r="E23" s="1">
        <v>4356</v>
      </c>
      <c r="F23" s="1">
        <v>1737</v>
      </c>
      <c r="G23" s="1">
        <v>15</v>
      </c>
      <c r="H23" s="1">
        <v>14</v>
      </c>
    </row>
    <row r="24" spans="1:8" ht="15.6">
      <c r="A24" s="2" t="s">
        <v>55</v>
      </c>
      <c r="B24" s="1" t="s">
        <v>65</v>
      </c>
      <c r="C24" s="1" t="s">
        <v>66</v>
      </c>
      <c r="D24" s="1" t="s">
        <v>68</v>
      </c>
      <c r="E24" s="1">
        <v>4140</v>
      </c>
      <c r="F24" s="1">
        <v>1746</v>
      </c>
      <c r="G24" s="1">
        <v>15</v>
      </c>
      <c r="H24" s="1">
        <v>14</v>
      </c>
    </row>
    <row r="25" spans="1:8" ht="15.6">
      <c r="A25" s="2" t="s">
        <v>69</v>
      </c>
      <c r="B25" s="1" t="s">
        <v>70</v>
      </c>
      <c r="C25" s="1" t="s">
        <v>71</v>
      </c>
      <c r="D25" s="1" t="s">
        <v>72</v>
      </c>
      <c r="E25" s="1">
        <v>6412</v>
      </c>
      <c r="F25" s="1">
        <v>1524</v>
      </c>
      <c r="G25" s="1">
        <v>15</v>
      </c>
      <c r="H25" s="1">
        <v>14</v>
      </c>
    </row>
    <row r="26" spans="1:8" ht="15.6">
      <c r="A26" s="2" t="s">
        <v>69</v>
      </c>
      <c r="B26" s="1" t="s">
        <v>70</v>
      </c>
      <c r="C26" s="1" t="s">
        <v>73</v>
      </c>
      <c r="D26" s="1" t="s">
        <v>74</v>
      </c>
      <c r="E26" s="1">
        <v>1557</v>
      </c>
      <c r="F26" s="1">
        <v>1557</v>
      </c>
      <c r="G26" s="1">
        <v>1</v>
      </c>
      <c r="H26" s="1">
        <v>0</v>
      </c>
    </row>
    <row r="27" spans="1:8" ht="15.6">
      <c r="A27" s="2" t="s">
        <v>69</v>
      </c>
      <c r="B27" s="1" t="s">
        <v>70</v>
      </c>
      <c r="C27" s="1" t="s">
        <v>75</v>
      </c>
      <c r="D27" s="1" t="s">
        <v>76</v>
      </c>
      <c r="E27" s="1">
        <v>6739</v>
      </c>
      <c r="F27" s="1">
        <v>1578</v>
      </c>
      <c r="G27" s="1">
        <v>15</v>
      </c>
      <c r="H27" s="1">
        <v>14</v>
      </c>
    </row>
    <row r="28" spans="1:8" ht="15.6">
      <c r="A28" s="2" t="s">
        <v>69</v>
      </c>
      <c r="B28" s="1" t="s">
        <v>70</v>
      </c>
      <c r="C28" s="1" t="s">
        <v>77</v>
      </c>
      <c r="D28" s="1" t="s">
        <v>78</v>
      </c>
      <c r="E28" s="1">
        <v>15273</v>
      </c>
      <c r="F28" s="1">
        <v>1587</v>
      </c>
      <c r="G28" s="1">
        <v>15</v>
      </c>
      <c r="H28" s="1">
        <v>14</v>
      </c>
    </row>
    <row r="29" spans="1:8" ht="15.6">
      <c r="A29" s="2" t="s">
        <v>69</v>
      </c>
      <c r="B29" s="1" t="s">
        <v>70</v>
      </c>
      <c r="C29" s="1" t="s">
        <v>79</v>
      </c>
      <c r="D29" s="1" t="s">
        <v>80</v>
      </c>
      <c r="E29" s="1">
        <v>1572</v>
      </c>
      <c r="F29" s="1">
        <v>1572</v>
      </c>
      <c r="G29" s="1">
        <v>1</v>
      </c>
      <c r="H29" s="1">
        <v>0</v>
      </c>
    </row>
    <row r="30" spans="1:8" ht="15.6">
      <c r="A30" s="2" t="s">
        <v>81</v>
      </c>
      <c r="B30" s="1" t="s">
        <v>48</v>
      </c>
      <c r="C30" s="1" t="s">
        <v>82</v>
      </c>
      <c r="D30" s="1" t="s">
        <v>83</v>
      </c>
      <c r="E30" s="1">
        <v>5643</v>
      </c>
      <c r="F30" s="1">
        <v>1728</v>
      </c>
      <c r="G30" s="1">
        <v>13</v>
      </c>
      <c r="H30" s="1">
        <v>12</v>
      </c>
    </row>
    <row r="31" spans="1:8" ht="15.6">
      <c r="A31" s="2" t="s">
        <v>81</v>
      </c>
      <c r="B31" s="1" t="s">
        <v>48</v>
      </c>
      <c r="C31" s="1" t="s">
        <v>82</v>
      </c>
      <c r="D31" s="1" t="s">
        <v>84</v>
      </c>
      <c r="E31" s="1">
        <v>5528</v>
      </c>
      <c r="F31" s="1">
        <v>1737</v>
      </c>
      <c r="G31" s="1">
        <v>14</v>
      </c>
      <c r="H31" s="1">
        <v>13</v>
      </c>
    </row>
    <row r="32" spans="1:8" ht="15.6">
      <c r="A32" s="2" t="s">
        <v>81</v>
      </c>
      <c r="B32" s="1" t="s">
        <v>48</v>
      </c>
      <c r="C32" s="1" t="s">
        <v>51</v>
      </c>
      <c r="D32" s="1" t="s">
        <v>85</v>
      </c>
      <c r="E32" s="1">
        <v>4232</v>
      </c>
      <c r="F32" s="1">
        <v>1740</v>
      </c>
      <c r="G32" s="1">
        <v>14</v>
      </c>
      <c r="H32" s="1">
        <v>13</v>
      </c>
    </row>
    <row r="33" spans="1:8" ht="15.6">
      <c r="A33" s="2" t="s">
        <v>81</v>
      </c>
      <c r="B33" s="1" t="s">
        <v>48</v>
      </c>
      <c r="C33" s="1" t="s">
        <v>53</v>
      </c>
      <c r="D33" s="1" t="s">
        <v>86</v>
      </c>
      <c r="E33" s="1">
        <v>5013</v>
      </c>
      <c r="F33" s="1">
        <v>1725</v>
      </c>
      <c r="G33" s="1">
        <v>14</v>
      </c>
      <c r="H33" s="1">
        <v>13</v>
      </c>
    </row>
    <row r="34" spans="1:8" ht="15.6">
      <c r="A34" s="2" t="s">
        <v>81</v>
      </c>
      <c r="B34" s="1" t="s">
        <v>48</v>
      </c>
      <c r="C34" s="1" t="s">
        <v>49</v>
      </c>
      <c r="D34" s="1" t="s">
        <v>87</v>
      </c>
      <c r="E34" s="1">
        <v>3582</v>
      </c>
      <c r="F34" s="1">
        <v>1722</v>
      </c>
      <c r="G34" s="1">
        <v>15</v>
      </c>
      <c r="H34" s="1">
        <v>14</v>
      </c>
    </row>
    <row r="35" spans="1:8" ht="15.6">
      <c r="A35" s="2" t="s">
        <v>81</v>
      </c>
      <c r="B35" s="1" t="s">
        <v>48</v>
      </c>
      <c r="C35" s="1" t="s">
        <v>88</v>
      </c>
      <c r="D35" s="1" t="s">
        <v>89</v>
      </c>
      <c r="E35" s="1">
        <v>1767</v>
      </c>
      <c r="F35" s="1">
        <v>1767</v>
      </c>
      <c r="G35" s="1">
        <v>1</v>
      </c>
      <c r="H35" s="1">
        <v>0</v>
      </c>
    </row>
    <row r="36" spans="1:8" ht="15.6">
      <c r="A36" s="2" t="s">
        <v>81</v>
      </c>
      <c r="B36" s="1" t="s">
        <v>90</v>
      </c>
      <c r="C36" s="1" t="s">
        <v>91</v>
      </c>
      <c r="D36" s="1" t="s">
        <v>92</v>
      </c>
      <c r="E36" s="1">
        <v>5113</v>
      </c>
      <c r="F36" s="1">
        <v>1752</v>
      </c>
      <c r="G36" s="1">
        <v>15</v>
      </c>
      <c r="H36" s="1">
        <v>14</v>
      </c>
    </row>
    <row r="37" spans="1:8" ht="15.6">
      <c r="A37" s="2" t="s">
        <v>81</v>
      </c>
      <c r="B37" s="1" t="s">
        <v>61</v>
      </c>
      <c r="C37" s="1" t="s">
        <v>62</v>
      </c>
      <c r="D37" s="1" t="s">
        <v>93</v>
      </c>
      <c r="E37" s="1">
        <v>4087</v>
      </c>
      <c r="F37" s="1">
        <v>1671</v>
      </c>
      <c r="G37" s="1">
        <v>15</v>
      </c>
      <c r="H37" s="1">
        <v>14</v>
      </c>
    </row>
    <row r="38" spans="1:8" ht="15.6">
      <c r="A38" s="2" t="s">
        <v>81</v>
      </c>
      <c r="B38" s="1" t="s">
        <v>20</v>
      </c>
      <c r="C38" s="1" t="s">
        <v>34</v>
      </c>
      <c r="D38" s="1" t="s">
        <v>94</v>
      </c>
      <c r="E38" s="1">
        <v>7111</v>
      </c>
      <c r="F38" s="1">
        <v>1689</v>
      </c>
      <c r="G38" s="1">
        <v>15</v>
      </c>
      <c r="H38" s="1">
        <v>14</v>
      </c>
    </row>
    <row r="39" spans="1:8" ht="15.6">
      <c r="A39" s="2" t="s">
        <v>81</v>
      </c>
      <c r="B39" s="1" t="s">
        <v>20</v>
      </c>
      <c r="C39" s="1" t="s">
        <v>21</v>
      </c>
      <c r="D39" s="1" t="s">
        <v>95</v>
      </c>
      <c r="E39" s="1">
        <v>3204</v>
      </c>
      <c r="F39" s="1">
        <v>1710</v>
      </c>
      <c r="G39" s="1">
        <v>14</v>
      </c>
      <c r="H39" s="1">
        <v>13</v>
      </c>
    </row>
    <row r="40" spans="1:8" ht="15.6">
      <c r="A40" s="2" t="s">
        <v>81</v>
      </c>
      <c r="B40" s="1" t="s">
        <v>20</v>
      </c>
      <c r="C40" s="1" t="s">
        <v>30</v>
      </c>
      <c r="D40" s="1" t="s">
        <v>96</v>
      </c>
      <c r="E40" s="1">
        <v>3944</v>
      </c>
      <c r="F40" s="1">
        <v>1590</v>
      </c>
      <c r="G40" s="1">
        <v>14</v>
      </c>
      <c r="H40" s="1">
        <v>13</v>
      </c>
    </row>
    <row r="41" spans="1:8" ht="15.6">
      <c r="A41" s="2" t="s">
        <v>81</v>
      </c>
      <c r="B41" s="1" t="s">
        <v>37</v>
      </c>
      <c r="C41" s="1" t="s">
        <v>38</v>
      </c>
      <c r="D41" s="1" t="s">
        <v>97</v>
      </c>
      <c r="E41" s="1">
        <v>7489</v>
      </c>
      <c r="F41" s="1">
        <v>1749</v>
      </c>
      <c r="G41" s="1">
        <v>14</v>
      </c>
      <c r="H41" s="1">
        <v>13</v>
      </c>
    </row>
    <row r="42" spans="1:8" ht="15.6">
      <c r="A42" s="2" t="s">
        <v>81</v>
      </c>
      <c r="B42" s="1" t="s">
        <v>37</v>
      </c>
      <c r="C42" s="1" t="s">
        <v>38</v>
      </c>
      <c r="D42" s="1" t="s">
        <v>98</v>
      </c>
      <c r="E42" s="1">
        <v>6022</v>
      </c>
      <c r="F42" s="1">
        <v>1782</v>
      </c>
      <c r="G42" s="1">
        <v>14</v>
      </c>
      <c r="H42" s="1">
        <v>13</v>
      </c>
    </row>
    <row r="43" spans="1:8" ht="15.6">
      <c r="A43" s="2" t="s">
        <v>81</v>
      </c>
      <c r="B43" s="1" t="s">
        <v>42</v>
      </c>
      <c r="C43" s="1" t="s">
        <v>43</v>
      </c>
      <c r="D43" s="1" t="s">
        <v>99</v>
      </c>
      <c r="E43" s="1">
        <v>13215</v>
      </c>
      <c r="F43" s="1">
        <v>1896</v>
      </c>
      <c r="G43" s="1">
        <v>15</v>
      </c>
      <c r="H43" s="1">
        <v>14</v>
      </c>
    </row>
    <row r="44" spans="1:8" ht="15.6">
      <c r="A44" s="2" t="s">
        <v>81</v>
      </c>
      <c r="B44" s="1" t="s">
        <v>45</v>
      </c>
      <c r="C44" s="1" t="s">
        <v>46</v>
      </c>
      <c r="D44" s="1" t="s">
        <v>100</v>
      </c>
      <c r="E44" s="1">
        <v>8426</v>
      </c>
      <c r="F44" s="1">
        <v>1758</v>
      </c>
      <c r="G44" s="1">
        <v>15</v>
      </c>
      <c r="H44" s="1">
        <v>14</v>
      </c>
    </row>
    <row r="45" spans="1:8" ht="15.6">
      <c r="A45" s="2" t="s">
        <v>81</v>
      </c>
      <c r="B45" s="1" t="s">
        <v>61</v>
      </c>
      <c r="C45" s="1" t="s">
        <v>62</v>
      </c>
      <c r="D45" s="1" t="s">
        <v>101</v>
      </c>
      <c r="E45" s="1">
        <v>7816</v>
      </c>
      <c r="F45" s="1">
        <v>1812</v>
      </c>
      <c r="G45" s="1">
        <v>15</v>
      </c>
      <c r="H45" s="1">
        <v>14</v>
      </c>
    </row>
    <row r="46" spans="1:8" ht="15.6">
      <c r="A46" s="2" t="s">
        <v>81</v>
      </c>
      <c r="B46" s="1" t="s">
        <v>61</v>
      </c>
      <c r="C46" s="1" t="s">
        <v>62</v>
      </c>
      <c r="D46" s="1" t="s">
        <v>102</v>
      </c>
      <c r="E46" s="1">
        <v>8755</v>
      </c>
      <c r="F46" s="1">
        <v>1782</v>
      </c>
      <c r="G46" s="1">
        <v>15</v>
      </c>
      <c r="H46" s="1">
        <v>14</v>
      </c>
    </row>
    <row r="47" spans="1:8" ht="15.6">
      <c r="A47" s="2" t="s">
        <v>81</v>
      </c>
      <c r="B47" s="1" t="s">
        <v>65</v>
      </c>
      <c r="C47" s="1" t="s">
        <v>66</v>
      </c>
      <c r="D47" s="1" t="s">
        <v>103</v>
      </c>
      <c r="E47" s="1">
        <v>5258</v>
      </c>
      <c r="F47" s="1">
        <v>1782</v>
      </c>
      <c r="G47" s="1">
        <v>15</v>
      </c>
      <c r="H47" s="1">
        <v>14</v>
      </c>
    </row>
    <row r="48" spans="1:8" ht="15.6">
      <c r="A48" s="2" t="s">
        <v>81</v>
      </c>
      <c r="B48" s="1" t="s">
        <v>48</v>
      </c>
      <c r="C48" s="1" t="s">
        <v>88</v>
      </c>
      <c r="D48" s="1" t="s">
        <v>104</v>
      </c>
      <c r="E48" s="1">
        <v>1779</v>
      </c>
      <c r="F48" s="1">
        <v>1779</v>
      </c>
      <c r="G48" s="1">
        <v>1</v>
      </c>
      <c r="H48" s="1">
        <v>0</v>
      </c>
    </row>
    <row r="49" spans="1:8" ht="15.6">
      <c r="A49" s="2" t="s">
        <v>81</v>
      </c>
      <c r="B49" s="1" t="s">
        <v>48</v>
      </c>
      <c r="C49" s="1" t="s">
        <v>51</v>
      </c>
      <c r="D49" s="1" t="s">
        <v>105</v>
      </c>
      <c r="E49" s="1">
        <v>7609</v>
      </c>
      <c r="F49" s="1">
        <v>1863</v>
      </c>
      <c r="G49" s="1">
        <v>16</v>
      </c>
      <c r="H49" s="1">
        <v>15</v>
      </c>
    </row>
    <row r="50" spans="1:8" ht="15.6">
      <c r="A50" s="2" t="s">
        <v>81</v>
      </c>
      <c r="B50" s="1" t="s">
        <v>48</v>
      </c>
      <c r="C50" s="1" t="s">
        <v>53</v>
      </c>
      <c r="D50" s="1" t="s">
        <v>106</v>
      </c>
      <c r="E50" s="1">
        <v>6173</v>
      </c>
      <c r="F50" s="1">
        <v>1782</v>
      </c>
      <c r="G50" s="1">
        <v>15</v>
      </c>
      <c r="H50" s="1">
        <v>14</v>
      </c>
    </row>
    <row r="51" spans="1:8" ht="15.6">
      <c r="A51" s="2" t="s">
        <v>107</v>
      </c>
      <c r="B51" s="1" t="s">
        <v>48</v>
      </c>
      <c r="C51" s="1" t="s">
        <v>49</v>
      </c>
      <c r="D51" s="1" t="s">
        <v>108</v>
      </c>
      <c r="E51" s="1">
        <v>5518</v>
      </c>
      <c r="F51" s="1">
        <v>1782</v>
      </c>
      <c r="G51" s="1">
        <v>14</v>
      </c>
      <c r="H51" s="1">
        <v>13</v>
      </c>
    </row>
    <row r="52" spans="1:8" ht="15.6">
      <c r="A52" s="2" t="s">
        <v>107</v>
      </c>
      <c r="B52" s="1" t="s">
        <v>48</v>
      </c>
      <c r="C52" s="1" t="s">
        <v>82</v>
      </c>
      <c r="D52" s="1" t="s">
        <v>109</v>
      </c>
      <c r="E52" s="1">
        <v>8464</v>
      </c>
      <c r="F52" s="1">
        <v>1770</v>
      </c>
      <c r="G52" s="1">
        <v>14</v>
      </c>
      <c r="H52" s="1">
        <v>13</v>
      </c>
    </row>
    <row r="53" spans="1:8" ht="15.6">
      <c r="A53" s="2" t="s">
        <v>107</v>
      </c>
      <c r="B53" s="1" t="s">
        <v>90</v>
      </c>
      <c r="C53" s="1" t="s">
        <v>91</v>
      </c>
      <c r="D53" s="1" t="s">
        <v>110</v>
      </c>
      <c r="E53" s="1">
        <v>4979</v>
      </c>
      <c r="F53" s="1">
        <v>1533</v>
      </c>
      <c r="G53" s="1">
        <v>14</v>
      </c>
      <c r="H53" s="1">
        <v>13</v>
      </c>
    </row>
    <row r="54" spans="1:8" ht="15.6">
      <c r="A54" s="2" t="s">
        <v>107</v>
      </c>
      <c r="B54" s="1" t="s">
        <v>48</v>
      </c>
      <c r="C54" s="1" t="s">
        <v>49</v>
      </c>
      <c r="D54" s="1" t="s">
        <v>111</v>
      </c>
      <c r="E54" s="1">
        <v>4172</v>
      </c>
      <c r="F54" s="1">
        <v>1608</v>
      </c>
      <c r="G54" s="1">
        <v>13</v>
      </c>
      <c r="H54" s="1">
        <v>12</v>
      </c>
    </row>
    <row r="55" spans="1:8" ht="15.6">
      <c r="A55" s="2" t="s">
        <v>107</v>
      </c>
      <c r="B55" s="1" t="s">
        <v>48</v>
      </c>
      <c r="C55" s="1" t="s">
        <v>82</v>
      </c>
      <c r="D55" s="1" t="s">
        <v>112</v>
      </c>
      <c r="E55" s="1">
        <v>6229</v>
      </c>
      <c r="F55" s="1">
        <v>1509</v>
      </c>
      <c r="G55" s="1">
        <v>13</v>
      </c>
      <c r="H55" s="1">
        <v>12</v>
      </c>
    </row>
    <row r="56" spans="1:8" ht="15.6">
      <c r="A56" s="2" t="s">
        <v>107</v>
      </c>
      <c r="B56" s="1" t="s">
        <v>48</v>
      </c>
      <c r="C56" s="1" t="s">
        <v>53</v>
      </c>
      <c r="D56" s="1" t="s">
        <v>113</v>
      </c>
      <c r="E56" s="1">
        <v>3991</v>
      </c>
      <c r="F56" s="1">
        <v>1491</v>
      </c>
      <c r="G56" s="1">
        <v>12</v>
      </c>
      <c r="H56" s="1">
        <v>11</v>
      </c>
    </row>
    <row r="57" spans="1:8" ht="15.6">
      <c r="A57" s="2" t="s">
        <v>114</v>
      </c>
      <c r="B57" s="1" t="s">
        <v>115</v>
      </c>
      <c r="C57" s="1" t="s">
        <v>116</v>
      </c>
      <c r="D57" s="1" t="s">
        <v>117</v>
      </c>
      <c r="E57" s="1">
        <v>3974</v>
      </c>
      <c r="F57" s="1">
        <v>1692</v>
      </c>
      <c r="G57" s="1">
        <v>12</v>
      </c>
      <c r="H57" s="1">
        <v>11</v>
      </c>
    </row>
    <row r="58" spans="1:8" ht="15.6">
      <c r="A58" s="2" t="s">
        <v>114</v>
      </c>
      <c r="B58" s="1" t="s">
        <v>115</v>
      </c>
      <c r="C58" s="1" t="s">
        <v>118</v>
      </c>
      <c r="D58" s="1" t="s">
        <v>119</v>
      </c>
      <c r="E58" s="1">
        <v>5504</v>
      </c>
      <c r="F58" s="1">
        <v>1623</v>
      </c>
      <c r="G58" s="1">
        <v>14</v>
      </c>
      <c r="H58" s="1">
        <v>13</v>
      </c>
    </row>
    <row r="59" spans="1:8" ht="15.6">
      <c r="A59" s="2" t="s">
        <v>114</v>
      </c>
      <c r="B59" s="1" t="s">
        <v>115</v>
      </c>
      <c r="C59" s="1" t="s">
        <v>118</v>
      </c>
      <c r="D59" s="1" t="s">
        <v>120</v>
      </c>
      <c r="E59" s="1">
        <v>4095</v>
      </c>
      <c r="F59" s="1">
        <v>1668</v>
      </c>
      <c r="G59" s="1">
        <v>13</v>
      </c>
      <c r="H59" s="1">
        <v>12</v>
      </c>
    </row>
    <row r="60" spans="1:8" ht="15.6">
      <c r="A60" s="2" t="s">
        <v>114</v>
      </c>
      <c r="B60" s="1" t="s">
        <v>115</v>
      </c>
      <c r="C60" s="1" t="s">
        <v>121</v>
      </c>
      <c r="D60" s="1" t="s">
        <v>122</v>
      </c>
      <c r="E60" s="1">
        <v>4871</v>
      </c>
      <c r="F60" s="1">
        <v>1671</v>
      </c>
      <c r="G60" s="1">
        <v>14</v>
      </c>
      <c r="H60" s="1">
        <v>13</v>
      </c>
    </row>
    <row r="61" spans="1:8" ht="15.6">
      <c r="A61" s="2" t="s">
        <v>114</v>
      </c>
      <c r="B61" s="1" t="s">
        <v>115</v>
      </c>
      <c r="C61" s="1" t="s">
        <v>123</v>
      </c>
      <c r="D61" s="1" t="s">
        <v>124</v>
      </c>
      <c r="E61" s="1">
        <v>3957</v>
      </c>
      <c r="F61" s="1">
        <v>1602</v>
      </c>
      <c r="G61" s="1">
        <v>12</v>
      </c>
      <c r="H61" s="1">
        <v>11</v>
      </c>
    </row>
    <row r="62" spans="1:8" ht="15.6">
      <c r="A62" s="2" t="s">
        <v>114</v>
      </c>
      <c r="B62" s="1" t="s">
        <v>115</v>
      </c>
      <c r="C62" s="1" t="s">
        <v>125</v>
      </c>
      <c r="D62" s="1" t="s">
        <v>126</v>
      </c>
      <c r="E62" s="1">
        <v>3937</v>
      </c>
      <c r="F62" s="1">
        <v>1605</v>
      </c>
      <c r="G62" s="1">
        <v>11</v>
      </c>
      <c r="H62" s="1">
        <v>10</v>
      </c>
    </row>
    <row r="63" spans="1:8" ht="15.6">
      <c r="A63" s="2" t="s">
        <v>114</v>
      </c>
      <c r="B63" s="1" t="s">
        <v>115</v>
      </c>
      <c r="C63" s="1" t="s">
        <v>125</v>
      </c>
      <c r="D63" s="1" t="s">
        <v>127</v>
      </c>
      <c r="E63" s="1">
        <v>3729</v>
      </c>
      <c r="F63" s="1">
        <v>1692</v>
      </c>
      <c r="G63" s="1">
        <v>10</v>
      </c>
      <c r="H63" s="1">
        <v>9</v>
      </c>
    </row>
    <row r="64" spans="1:8" ht="15.6">
      <c r="A64" s="2" t="s">
        <v>128</v>
      </c>
      <c r="B64" s="1" t="s">
        <v>90</v>
      </c>
      <c r="C64" s="1" t="s">
        <v>91</v>
      </c>
      <c r="D64" s="1" t="s">
        <v>129</v>
      </c>
      <c r="E64" s="1">
        <v>6649</v>
      </c>
      <c r="F64" s="1">
        <v>1521</v>
      </c>
      <c r="G64" s="1">
        <v>14</v>
      </c>
      <c r="H64" s="1">
        <v>13</v>
      </c>
    </row>
    <row r="65" spans="1:8" ht="15.6">
      <c r="A65" s="1" t="s">
        <v>130</v>
      </c>
      <c r="B65" s="1" t="s">
        <v>131</v>
      </c>
      <c r="C65" s="1" t="s">
        <v>132</v>
      </c>
      <c r="D65" s="1" t="s">
        <v>133</v>
      </c>
      <c r="E65" s="1">
        <v>8926</v>
      </c>
      <c r="F65" s="1">
        <v>1620</v>
      </c>
      <c r="G65" s="1">
        <v>15</v>
      </c>
      <c r="H65" s="1">
        <v>14</v>
      </c>
    </row>
  </sheetData>
  <sortState xmlns:xlrd2="http://schemas.microsoft.com/office/spreadsheetml/2017/richdata2" ref="J3:J65">
    <sortCondition ref="J2:J65"/>
  </sortState>
  <mergeCells count="1">
    <mergeCell ref="A1:H1"/>
  </mergeCells>
  <pageMargins left="0.511811024" right="0.511811024" top="0.78740157499999996" bottom="0.78740157499999996" header="0.31496062000000002" footer="0.31496062000000002"/>
  <pageSetup paperSize="9" orientation="portrait" horizontalDpi="4294967293" vertic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FC134-B498-4FD5-B32D-E3E7BD04603B}">
  <dimension ref="A1:AC102"/>
  <sheetViews>
    <sheetView topLeftCell="K28" workbookViewId="0">
      <selection activeCell="V50" sqref="V50"/>
    </sheetView>
  </sheetViews>
  <sheetFormatPr defaultRowHeight="15.6"/>
  <cols>
    <col min="1" max="1" width="10.109375" style="1" bestFit="1" customWidth="1"/>
    <col min="2" max="2" width="23.6640625" style="1" bestFit="1" customWidth="1"/>
    <col min="3" max="3" width="23.6640625" style="1" customWidth="1"/>
    <col min="4" max="4" width="8.21875" style="1" bestFit="1" customWidth="1"/>
    <col min="5" max="5" width="5.77734375" style="1" bestFit="1" customWidth="1"/>
    <col min="6" max="6" width="11.88671875" style="1" bestFit="1" customWidth="1"/>
    <col min="7" max="7" width="5.6640625" style="1" bestFit="1" customWidth="1"/>
    <col min="8" max="8" width="8.88671875" style="1"/>
    <col min="9" max="9" width="5.21875" style="1" bestFit="1" customWidth="1"/>
    <col min="10" max="10" width="33.77734375" style="1" bestFit="1" customWidth="1"/>
    <col min="11" max="11" width="7.5546875" style="1" bestFit="1" customWidth="1"/>
    <col min="12" max="12" width="8.21875" style="1" bestFit="1" customWidth="1"/>
    <col min="13" max="13" width="8.88671875" style="1"/>
    <col min="14" max="14" width="9" style="1" bestFit="1" customWidth="1"/>
    <col min="15" max="15" width="8.33203125" style="1" bestFit="1" customWidth="1"/>
    <col min="16" max="16" width="9" style="1" bestFit="1" customWidth="1"/>
    <col min="17" max="17" width="9.6640625" style="1" bestFit="1" customWidth="1"/>
    <col min="18" max="18" width="5.6640625" style="1" bestFit="1" customWidth="1"/>
    <col min="19" max="19" width="8.88671875" style="1"/>
    <col min="20" max="20" width="13.88671875" style="1" bestFit="1" customWidth="1"/>
    <col min="21" max="21" width="11.21875" style="1" customWidth="1"/>
    <col min="22" max="22" width="14.21875" style="1" bestFit="1" customWidth="1"/>
    <col min="23" max="23" width="8.21875" style="1" bestFit="1" customWidth="1"/>
    <col min="24" max="24" width="8.88671875" style="1"/>
    <col min="25" max="25" width="9" style="1" bestFit="1" customWidth="1"/>
    <col min="26" max="26" width="8.33203125" style="1" bestFit="1" customWidth="1"/>
    <col min="27" max="27" width="9" style="1" bestFit="1" customWidth="1"/>
    <col min="28" max="28" width="9.6640625" style="1" bestFit="1" customWidth="1"/>
    <col min="29" max="29" width="6" style="1" bestFit="1" customWidth="1"/>
    <col min="30" max="16384" width="8.88671875" style="1"/>
  </cols>
  <sheetData>
    <row r="1" spans="1:28">
      <c r="A1" s="44" t="s">
        <v>460</v>
      </c>
    </row>
    <row r="2" spans="1:28">
      <c r="A2" s="2" t="s">
        <v>216</v>
      </c>
      <c r="B2" s="1" t="s">
        <v>218</v>
      </c>
      <c r="C2" s="1" t="s">
        <v>217</v>
      </c>
      <c r="D2" s="1" t="s">
        <v>219</v>
      </c>
      <c r="E2" s="1" t="s">
        <v>220</v>
      </c>
      <c r="F2" s="1" t="s">
        <v>221</v>
      </c>
      <c r="G2" s="1" t="s">
        <v>222</v>
      </c>
      <c r="J2" s="1" t="s">
        <v>223</v>
      </c>
      <c r="K2" s="1" t="s">
        <v>224</v>
      </c>
      <c r="L2" s="1" t="s">
        <v>225</v>
      </c>
      <c r="M2" s="1" t="s">
        <v>226</v>
      </c>
      <c r="N2" s="1" t="s">
        <v>227</v>
      </c>
      <c r="O2" s="1" t="s">
        <v>228</v>
      </c>
      <c r="P2" s="1" t="s">
        <v>229</v>
      </c>
      <c r="Q2" s="1" t="s">
        <v>230</v>
      </c>
      <c r="R2" s="1" t="s">
        <v>222</v>
      </c>
      <c r="U2" s="1" t="s">
        <v>231</v>
      </c>
    </row>
    <row r="3" spans="1:28">
      <c r="A3" s="4">
        <v>1</v>
      </c>
      <c r="B3" s="5" t="s">
        <v>233</v>
      </c>
      <c r="C3" s="5" t="s">
        <v>232</v>
      </c>
      <c r="D3" s="6">
        <v>1</v>
      </c>
      <c r="E3" s="6">
        <v>1</v>
      </c>
      <c r="F3" s="7">
        <v>1</v>
      </c>
      <c r="G3" s="46">
        <f>SUM(D3:D15)</f>
        <v>1079</v>
      </c>
      <c r="I3" s="48" t="s">
        <v>234</v>
      </c>
      <c r="J3" s="8" t="s">
        <v>235</v>
      </c>
      <c r="K3" s="6">
        <v>0</v>
      </c>
      <c r="L3" s="6">
        <v>0</v>
      </c>
      <c r="M3" s="6">
        <v>0</v>
      </c>
      <c r="N3" s="6">
        <v>0</v>
      </c>
      <c r="O3" s="6">
        <v>1</v>
      </c>
      <c r="P3" s="6">
        <v>0</v>
      </c>
      <c r="Q3" s="6">
        <v>0</v>
      </c>
      <c r="R3" s="9">
        <f t="shared" ref="R3:R34" si="0">SUM(K3:Q3)</f>
        <v>1</v>
      </c>
    </row>
    <row r="4" spans="1:28">
      <c r="A4" s="10">
        <v>2</v>
      </c>
      <c r="B4" s="11" t="s">
        <v>236</v>
      </c>
      <c r="C4" s="11" t="s">
        <v>232</v>
      </c>
      <c r="D4" s="1">
        <v>4</v>
      </c>
      <c r="E4" s="1">
        <v>3</v>
      </c>
      <c r="F4" s="12">
        <v>1.3333333333333333</v>
      </c>
      <c r="G4" s="50"/>
      <c r="I4" s="51"/>
      <c r="J4" s="13" t="s">
        <v>237</v>
      </c>
      <c r="K4" s="1">
        <v>3</v>
      </c>
      <c r="L4" s="1">
        <v>0</v>
      </c>
      <c r="M4" s="1">
        <v>0</v>
      </c>
      <c r="N4" s="1">
        <v>0</v>
      </c>
      <c r="O4" s="1">
        <v>0</v>
      </c>
      <c r="P4" s="1">
        <v>1</v>
      </c>
      <c r="Q4" s="1">
        <v>0</v>
      </c>
      <c r="R4" s="14">
        <f t="shared" si="0"/>
        <v>4</v>
      </c>
      <c r="U4" s="1" t="s">
        <v>238</v>
      </c>
    </row>
    <row r="5" spans="1:28">
      <c r="A5" s="10">
        <v>3</v>
      </c>
      <c r="B5" s="11" t="s">
        <v>239</v>
      </c>
      <c r="C5" s="11" t="s">
        <v>232</v>
      </c>
      <c r="D5" s="1">
        <v>135</v>
      </c>
      <c r="E5" s="1">
        <v>50</v>
      </c>
      <c r="F5" s="12">
        <v>2.7</v>
      </c>
      <c r="G5" s="50"/>
      <c r="I5" s="51"/>
      <c r="J5" s="13" t="s">
        <v>240</v>
      </c>
      <c r="K5" s="1">
        <v>32</v>
      </c>
      <c r="L5" s="1">
        <v>16</v>
      </c>
      <c r="M5" s="1">
        <v>8</v>
      </c>
      <c r="N5" s="1">
        <v>54</v>
      </c>
      <c r="O5" s="1">
        <v>12</v>
      </c>
      <c r="P5" s="1">
        <v>10</v>
      </c>
      <c r="Q5" s="1">
        <v>3</v>
      </c>
      <c r="R5" s="14">
        <f t="shared" si="0"/>
        <v>135</v>
      </c>
      <c r="U5" s="15" t="s">
        <v>223</v>
      </c>
      <c r="V5" s="15" t="s">
        <v>224</v>
      </c>
      <c r="W5" s="15" t="s">
        <v>225</v>
      </c>
      <c r="X5" s="15" t="s">
        <v>226</v>
      </c>
      <c r="Y5" s="15" t="s">
        <v>227</v>
      </c>
      <c r="Z5" s="15" t="s">
        <v>228</v>
      </c>
      <c r="AA5" s="15" t="s">
        <v>229</v>
      </c>
      <c r="AB5" s="15" t="s">
        <v>230</v>
      </c>
    </row>
    <row r="6" spans="1:28">
      <c r="A6" s="10">
        <v>4</v>
      </c>
      <c r="B6" s="11" t="s">
        <v>241</v>
      </c>
      <c r="C6" s="11" t="s">
        <v>232</v>
      </c>
      <c r="D6" s="1">
        <v>17</v>
      </c>
      <c r="E6" s="1">
        <v>14</v>
      </c>
      <c r="F6" s="12">
        <v>1.2142857142857142</v>
      </c>
      <c r="G6" s="50"/>
      <c r="I6" s="51"/>
      <c r="J6" s="13" t="s">
        <v>242</v>
      </c>
      <c r="K6" s="1">
        <v>4</v>
      </c>
      <c r="L6" s="1">
        <v>2</v>
      </c>
      <c r="M6" s="1">
        <v>0</v>
      </c>
      <c r="N6" s="1">
        <v>3</v>
      </c>
      <c r="O6" s="1">
        <v>1</v>
      </c>
      <c r="P6" s="1">
        <v>6</v>
      </c>
      <c r="Q6" s="1">
        <v>0</v>
      </c>
      <c r="R6" s="14">
        <f t="shared" si="0"/>
        <v>16</v>
      </c>
      <c r="U6" s="1" t="s">
        <v>234</v>
      </c>
      <c r="V6" s="1">
        <v>271</v>
      </c>
      <c r="W6" s="1">
        <v>97</v>
      </c>
      <c r="X6" s="1">
        <v>71</v>
      </c>
      <c r="Y6" s="1">
        <v>339</v>
      </c>
      <c r="Z6" s="1">
        <v>99</v>
      </c>
      <c r="AA6" s="1">
        <v>158</v>
      </c>
      <c r="AB6" s="2" t="s">
        <v>243</v>
      </c>
    </row>
    <row r="7" spans="1:28">
      <c r="A7" s="10">
        <v>5</v>
      </c>
      <c r="B7" s="11" t="s">
        <v>244</v>
      </c>
      <c r="C7" s="11" t="s">
        <v>232</v>
      </c>
      <c r="D7" s="1">
        <v>13</v>
      </c>
      <c r="E7" s="1">
        <v>10</v>
      </c>
      <c r="F7" s="12">
        <v>1.3</v>
      </c>
      <c r="G7" s="50"/>
      <c r="I7" s="51"/>
      <c r="J7" s="13" t="s">
        <v>245</v>
      </c>
      <c r="K7" s="1">
        <v>6</v>
      </c>
      <c r="L7" s="1">
        <v>0</v>
      </c>
      <c r="M7" s="1">
        <v>1</v>
      </c>
      <c r="N7" s="1">
        <v>1</v>
      </c>
      <c r="O7" s="1">
        <v>1</v>
      </c>
      <c r="P7" s="1">
        <v>4</v>
      </c>
      <c r="Q7" s="1">
        <v>0</v>
      </c>
      <c r="R7" s="14">
        <f t="shared" si="0"/>
        <v>13</v>
      </c>
      <c r="U7" s="1" t="s">
        <v>246</v>
      </c>
      <c r="V7" s="1">
        <v>42</v>
      </c>
      <c r="W7" s="1">
        <v>13</v>
      </c>
      <c r="X7" s="1">
        <v>15</v>
      </c>
      <c r="Y7" s="1">
        <v>53</v>
      </c>
      <c r="Z7" s="1">
        <v>11</v>
      </c>
      <c r="AA7" s="1">
        <v>18</v>
      </c>
      <c r="AB7" s="2" t="s">
        <v>243</v>
      </c>
    </row>
    <row r="8" spans="1:28">
      <c r="A8" s="10">
        <v>6</v>
      </c>
      <c r="B8" s="11" t="s">
        <v>247</v>
      </c>
      <c r="C8" s="11" t="s">
        <v>232</v>
      </c>
      <c r="D8" s="1">
        <v>7</v>
      </c>
      <c r="E8" s="1">
        <v>6</v>
      </c>
      <c r="F8" s="12">
        <v>1.1666666666666667</v>
      </c>
      <c r="G8" s="50"/>
      <c r="I8" s="51"/>
      <c r="J8" s="13" t="s">
        <v>248</v>
      </c>
      <c r="K8" s="1">
        <v>0</v>
      </c>
      <c r="L8" s="1">
        <v>0</v>
      </c>
      <c r="M8" s="1">
        <v>0</v>
      </c>
      <c r="N8" s="1">
        <v>4</v>
      </c>
      <c r="O8" s="1">
        <v>1</v>
      </c>
      <c r="P8" s="1">
        <v>2</v>
      </c>
      <c r="Q8" s="1">
        <v>0</v>
      </c>
      <c r="R8" s="14">
        <f t="shared" si="0"/>
        <v>7</v>
      </c>
      <c r="U8" s="1" t="s">
        <v>249</v>
      </c>
      <c r="V8" s="1">
        <v>1265</v>
      </c>
      <c r="W8" s="1">
        <v>644</v>
      </c>
      <c r="X8" s="1">
        <v>427</v>
      </c>
      <c r="Y8" s="1">
        <v>1541</v>
      </c>
      <c r="Z8" s="1">
        <v>590</v>
      </c>
      <c r="AA8" s="1">
        <v>383</v>
      </c>
      <c r="AB8" s="2" t="s">
        <v>243</v>
      </c>
    </row>
    <row r="9" spans="1:28">
      <c r="A9" s="10">
        <v>7</v>
      </c>
      <c r="B9" s="11" t="s">
        <v>250</v>
      </c>
      <c r="C9" s="11" t="s">
        <v>232</v>
      </c>
      <c r="D9" s="1">
        <v>25</v>
      </c>
      <c r="E9" s="1">
        <v>17</v>
      </c>
      <c r="F9" s="12">
        <v>1.4705882352941178</v>
      </c>
      <c r="G9" s="50"/>
      <c r="I9" s="51"/>
      <c r="J9" s="13" t="s">
        <v>251</v>
      </c>
      <c r="K9" s="1">
        <v>6</v>
      </c>
      <c r="L9" s="1">
        <v>4</v>
      </c>
      <c r="M9" s="1">
        <v>3</v>
      </c>
      <c r="N9" s="1">
        <v>8</v>
      </c>
      <c r="O9" s="1">
        <v>2</v>
      </c>
      <c r="P9" s="1">
        <v>2</v>
      </c>
      <c r="Q9" s="1">
        <v>0</v>
      </c>
      <c r="R9" s="14">
        <f t="shared" si="0"/>
        <v>25</v>
      </c>
      <c r="U9" s="1" t="s">
        <v>252</v>
      </c>
      <c r="V9" s="1">
        <v>228</v>
      </c>
      <c r="W9" s="1">
        <v>97</v>
      </c>
      <c r="X9" s="1">
        <v>54</v>
      </c>
      <c r="Y9" s="1">
        <v>265</v>
      </c>
      <c r="Z9" s="1">
        <v>105</v>
      </c>
      <c r="AA9" s="1">
        <v>160</v>
      </c>
      <c r="AB9" s="2" t="s">
        <v>243</v>
      </c>
    </row>
    <row r="10" spans="1:28">
      <c r="A10" s="10">
        <v>8</v>
      </c>
      <c r="B10" s="11" t="s">
        <v>253</v>
      </c>
      <c r="C10" s="11" t="s">
        <v>232</v>
      </c>
      <c r="D10" s="1">
        <v>47</v>
      </c>
      <c r="E10" s="1">
        <v>31</v>
      </c>
      <c r="F10" s="12">
        <v>1.5161290322580645</v>
      </c>
      <c r="G10" s="50"/>
      <c r="I10" s="51"/>
      <c r="J10" s="13" t="s">
        <v>254</v>
      </c>
      <c r="K10" s="1">
        <v>8</v>
      </c>
      <c r="L10" s="1">
        <v>2</v>
      </c>
      <c r="M10" s="1">
        <v>2</v>
      </c>
      <c r="N10" s="1">
        <v>14</v>
      </c>
      <c r="O10" s="1">
        <v>8</v>
      </c>
      <c r="P10" s="1">
        <v>8</v>
      </c>
      <c r="Q10" s="1">
        <v>5</v>
      </c>
      <c r="R10" s="14">
        <f t="shared" si="0"/>
        <v>47</v>
      </c>
      <c r="U10" s="1" t="s">
        <v>255</v>
      </c>
      <c r="V10" s="1">
        <v>155</v>
      </c>
      <c r="W10" s="1">
        <v>73</v>
      </c>
      <c r="X10" s="1">
        <v>31</v>
      </c>
      <c r="Y10" s="1">
        <v>175</v>
      </c>
      <c r="Z10" s="1">
        <v>82</v>
      </c>
      <c r="AA10" s="1">
        <v>160</v>
      </c>
      <c r="AB10" s="2" t="s">
        <v>243</v>
      </c>
    </row>
    <row r="11" spans="1:28">
      <c r="A11" s="10">
        <v>9</v>
      </c>
      <c r="B11" s="11" t="s">
        <v>256</v>
      </c>
      <c r="C11" s="11" t="s">
        <v>232</v>
      </c>
      <c r="D11" s="1">
        <v>4</v>
      </c>
      <c r="E11" s="1">
        <v>4</v>
      </c>
      <c r="F11" s="12">
        <v>1</v>
      </c>
      <c r="G11" s="50"/>
      <c r="I11" s="51"/>
      <c r="J11" s="13" t="s">
        <v>257</v>
      </c>
      <c r="K11" s="1">
        <v>1</v>
      </c>
      <c r="L11" s="1">
        <v>0</v>
      </c>
      <c r="M11" s="1">
        <v>2</v>
      </c>
      <c r="N11" s="1">
        <v>0</v>
      </c>
      <c r="O11" s="1">
        <v>1</v>
      </c>
      <c r="P11" s="1">
        <v>0</v>
      </c>
      <c r="Q11" s="1">
        <v>0</v>
      </c>
      <c r="R11" s="14">
        <f t="shared" si="0"/>
        <v>4</v>
      </c>
      <c r="U11" s="1" t="s">
        <v>258</v>
      </c>
      <c r="V11" s="1">
        <v>188</v>
      </c>
      <c r="W11" s="1">
        <v>92</v>
      </c>
      <c r="X11" s="1">
        <v>39</v>
      </c>
      <c r="Y11" s="1">
        <v>195</v>
      </c>
      <c r="Z11" s="1">
        <v>61</v>
      </c>
      <c r="AA11" s="1">
        <v>85</v>
      </c>
      <c r="AB11" s="2" t="s">
        <v>243</v>
      </c>
    </row>
    <row r="12" spans="1:28">
      <c r="A12" s="10">
        <v>10</v>
      </c>
      <c r="B12" s="11" t="s">
        <v>259</v>
      </c>
      <c r="C12" s="11" t="s">
        <v>232</v>
      </c>
      <c r="D12" s="1">
        <v>453</v>
      </c>
      <c r="E12" s="1">
        <v>57</v>
      </c>
      <c r="F12" s="12">
        <v>7.9473684210526319</v>
      </c>
      <c r="G12" s="50"/>
      <c r="I12" s="51"/>
      <c r="J12" s="13" t="s">
        <v>260</v>
      </c>
      <c r="K12" s="1">
        <v>117</v>
      </c>
      <c r="L12" s="1">
        <v>42</v>
      </c>
      <c r="M12" s="1">
        <v>20</v>
      </c>
      <c r="N12" s="1">
        <v>143</v>
      </c>
      <c r="O12" s="1">
        <v>38</v>
      </c>
      <c r="P12" s="1">
        <v>74</v>
      </c>
      <c r="Q12" s="1">
        <v>14</v>
      </c>
      <c r="R12" s="14">
        <f t="shared" si="0"/>
        <v>448</v>
      </c>
      <c r="U12" s="16" t="s">
        <v>261</v>
      </c>
      <c r="V12" s="17" t="s">
        <v>243</v>
      </c>
      <c r="W12" s="17" t="s">
        <v>243</v>
      </c>
      <c r="X12" s="17" t="s">
        <v>243</v>
      </c>
      <c r="Y12" s="17" t="s">
        <v>243</v>
      </c>
      <c r="Z12" s="17" t="s">
        <v>243</v>
      </c>
      <c r="AA12" s="17" t="s">
        <v>243</v>
      </c>
      <c r="AB12" s="16"/>
    </row>
    <row r="13" spans="1:28">
      <c r="A13" s="10">
        <v>11</v>
      </c>
      <c r="B13" s="11" t="s">
        <v>262</v>
      </c>
      <c r="C13" s="11" t="s">
        <v>232</v>
      </c>
      <c r="D13" s="1">
        <v>242</v>
      </c>
      <c r="E13" s="1">
        <v>56</v>
      </c>
      <c r="F13" s="12">
        <v>4.3214285714285712</v>
      </c>
      <c r="G13" s="50"/>
      <c r="I13" s="51"/>
      <c r="J13" s="13" t="s">
        <v>263</v>
      </c>
      <c r="K13" s="1">
        <v>61</v>
      </c>
      <c r="L13" s="1">
        <v>19</v>
      </c>
      <c r="M13" s="1">
        <v>26</v>
      </c>
      <c r="N13" s="1">
        <v>66</v>
      </c>
      <c r="O13" s="1">
        <v>22</v>
      </c>
      <c r="P13" s="1">
        <v>35</v>
      </c>
      <c r="Q13" s="1">
        <v>7</v>
      </c>
      <c r="R13" s="14">
        <f t="shared" si="0"/>
        <v>236</v>
      </c>
    </row>
    <row r="14" spans="1:28">
      <c r="A14" s="10">
        <v>12</v>
      </c>
      <c r="B14" s="11" t="s">
        <v>264</v>
      </c>
      <c r="C14" s="11" t="s">
        <v>232</v>
      </c>
      <c r="D14" s="1">
        <v>102</v>
      </c>
      <c r="E14" s="1">
        <v>42</v>
      </c>
      <c r="F14" s="12">
        <v>2.4285714285714284</v>
      </c>
      <c r="G14" s="50"/>
      <c r="I14" s="51"/>
      <c r="J14" s="13" t="s">
        <v>265</v>
      </c>
      <c r="K14" s="1">
        <v>26</v>
      </c>
      <c r="L14" s="1">
        <v>8</v>
      </c>
      <c r="M14" s="1">
        <v>9</v>
      </c>
      <c r="N14" s="1">
        <v>32</v>
      </c>
      <c r="O14" s="1">
        <v>10</v>
      </c>
      <c r="P14" s="1">
        <v>14</v>
      </c>
      <c r="Q14" s="1">
        <v>2</v>
      </c>
      <c r="R14" s="14">
        <f t="shared" si="0"/>
        <v>101</v>
      </c>
      <c r="U14" s="1" t="s">
        <v>243</v>
      </c>
      <c r="V14" s="1" t="s">
        <v>266</v>
      </c>
    </row>
    <row r="15" spans="1:28">
      <c r="A15" s="18">
        <v>13</v>
      </c>
      <c r="B15" s="19" t="s">
        <v>267</v>
      </c>
      <c r="C15" s="19" t="s">
        <v>232</v>
      </c>
      <c r="D15" s="16">
        <v>29</v>
      </c>
      <c r="E15" s="16">
        <v>22</v>
      </c>
      <c r="F15" s="20">
        <v>1.3181818181818181</v>
      </c>
      <c r="G15" s="47"/>
      <c r="I15" s="49"/>
      <c r="J15" s="21" t="s">
        <v>268</v>
      </c>
      <c r="K15" s="16">
        <v>7</v>
      </c>
      <c r="L15" s="16">
        <v>4</v>
      </c>
      <c r="M15" s="16">
        <v>0</v>
      </c>
      <c r="N15" s="16">
        <v>14</v>
      </c>
      <c r="O15" s="16">
        <v>2</v>
      </c>
      <c r="P15" s="16">
        <v>2</v>
      </c>
      <c r="Q15" s="16">
        <v>0</v>
      </c>
      <c r="R15" s="22">
        <f t="shared" si="0"/>
        <v>29</v>
      </c>
    </row>
    <row r="16" spans="1:28">
      <c r="A16" s="4">
        <v>1</v>
      </c>
      <c r="B16" s="23" t="s">
        <v>270</v>
      </c>
      <c r="C16" s="23" t="s">
        <v>269</v>
      </c>
      <c r="D16" s="6">
        <v>6</v>
      </c>
      <c r="E16" s="6">
        <v>5</v>
      </c>
      <c r="F16" s="7">
        <v>1.2</v>
      </c>
      <c r="G16" s="46">
        <f>SUM(D16:D19)</f>
        <v>162</v>
      </c>
      <c r="I16" s="52" t="s">
        <v>246</v>
      </c>
      <c r="J16" s="8" t="s">
        <v>271</v>
      </c>
      <c r="K16" s="6">
        <v>6</v>
      </c>
      <c r="L16" s="6">
        <v>0</v>
      </c>
      <c r="M16" s="6">
        <v>0</v>
      </c>
      <c r="N16" s="6">
        <v>0</v>
      </c>
      <c r="O16" s="6">
        <v>0</v>
      </c>
      <c r="P16" s="6">
        <v>0</v>
      </c>
      <c r="Q16" s="6">
        <v>0</v>
      </c>
      <c r="R16" s="9">
        <f t="shared" si="0"/>
        <v>6</v>
      </c>
      <c r="U16" s="1" t="s">
        <v>272</v>
      </c>
    </row>
    <row r="17" spans="1:29">
      <c r="A17" s="10">
        <v>2</v>
      </c>
      <c r="B17" s="24" t="s">
        <v>273</v>
      </c>
      <c r="C17" s="24" t="s">
        <v>269</v>
      </c>
      <c r="D17" s="1">
        <v>71</v>
      </c>
      <c r="E17" s="1">
        <v>40</v>
      </c>
      <c r="F17" s="12">
        <v>1.7749999999999999</v>
      </c>
      <c r="G17" s="50"/>
      <c r="I17" s="53"/>
      <c r="J17" s="13" t="s">
        <v>274</v>
      </c>
      <c r="K17" s="1">
        <v>13</v>
      </c>
      <c r="L17" s="1">
        <v>6</v>
      </c>
      <c r="M17" s="1">
        <v>7</v>
      </c>
      <c r="N17" s="1">
        <v>23</v>
      </c>
      <c r="O17" s="1">
        <v>3</v>
      </c>
      <c r="P17" s="1">
        <v>12</v>
      </c>
      <c r="Q17" s="1">
        <v>3</v>
      </c>
      <c r="R17" s="14">
        <f t="shared" si="0"/>
        <v>67</v>
      </c>
      <c r="T17" s="1" t="s">
        <v>275</v>
      </c>
      <c r="U17" s="15" t="s">
        <v>223</v>
      </c>
      <c r="V17" s="15" t="s">
        <v>224</v>
      </c>
      <c r="W17" s="15" t="s">
        <v>225</v>
      </c>
      <c r="X17" s="15" t="s">
        <v>226</v>
      </c>
      <c r="Y17" s="15" t="s">
        <v>227</v>
      </c>
      <c r="Z17" s="15" t="s">
        <v>228</v>
      </c>
      <c r="AA17" s="15" t="s">
        <v>229</v>
      </c>
      <c r="AB17" s="15" t="s">
        <v>230</v>
      </c>
      <c r="AC17" s="15" t="s">
        <v>222</v>
      </c>
    </row>
    <row r="18" spans="1:29">
      <c r="A18" s="10">
        <v>3</v>
      </c>
      <c r="B18" s="24" t="s">
        <v>276</v>
      </c>
      <c r="C18" s="24" t="s">
        <v>269</v>
      </c>
      <c r="D18" s="1">
        <v>37</v>
      </c>
      <c r="E18" s="1">
        <v>26</v>
      </c>
      <c r="F18" s="12">
        <v>1.4230769230769231</v>
      </c>
      <c r="G18" s="50"/>
      <c r="I18" s="53"/>
      <c r="J18" s="13" t="s">
        <v>277</v>
      </c>
      <c r="K18" s="1">
        <v>10</v>
      </c>
      <c r="L18" s="1">
        <v>3</v>
      </c>
      <c r="M18" s="1">
        <v>5</v>
      </c>
      <c r="N18" s="1">
        <v>12</v>
      </c>
      <c r="O18" s="1">
        <v>1</v>
      </c>
      <c r="P18" s="1">
        <v>6</v>
      </c>
      <c r="Q18" s="1">
        <v>0</v>
      </c>
      <c r="R18" s="14">
        <f t="shared" si="0"/>
        <v>37</v>
      </c>
      <c r="T18" s="2">
        <v>13</v>
      </c>
      <c r="U18" s="1" t="s">
        <v>234</v>
      </c>
      <c r="V18" s="25">
        <f t="shared" ref="V18:AA18" si="1">V6/$T$18</f>
        <v>20.846153846153847</v>
      </c>
      <c r="W18" s="25">
        <f t="shared" si="1"/>
        <v>7.4615384615384617</v>
      </c>
      <c r="X18" s="25">
        <f t="shared" si="1"/>
        <v>5.4615384615384617</v>
      </c>
      <c r="Y18" s="25">
        <f t="shared" si="1"/>
        <v>26.076923076923077</v>
      </c>
      <c r="Z18" s="25">
        <f t="shared" si="1"/>
        <v>7.615384615384615</v>
      </c>
      <c r="AA18" s="25">
        <f t="shared" si="1"/>
        <v>12.153846153846153</v>
      </c>
      <c r="AB18" s="2" t="s">
        <v>243</v>
      </c>
      <c r="AC18" s="25">
        <f t="shared" ref="AC18:AC23" si="2">SUM(V18:AB18)</f>
        <v>79.615384615384613</v>
      </c>
    </row>
    <row r="19" spans="1:29">
      <c r="A19" s="18">
        <v>4</v>
      </c>
      <c r="B19" s="26" t="s">
        <v>278</v>
      </c>
      <c r="C19" s="26" t="s">
        <v>269</v>
      </c>
      <c r="D19" s="16">
        <v>48</v>
      </c>
      <c r="E19" s="16">
        <v>30</v>
      </c>
      <c r="F19" s="20">
        <v>1.6</v>
      </c>
      <c r="G19" s="47"/>
      <c r="I19" s="54"/>
      <c r="J19" s="21" t="s">
        <v>279</v>
      </c>
      <c r="K19" s="16">
        <v>13</v>
      </c>
      <c r="L19" s="16">
        <v>4</v>
      </c>
      <c r="M19" s="16">
        <v>3</v>
      </c>
      <c r="N19" s="16">
        <v>18</v>
      </c>
      <c r="O19" s="16">
        <v>7</v>
      </c>
      <c r="P19" s="16">
        <v>0</v>
      </c>
      <c r="Q19" s="16">
        <v>0</v>
      </c>
      <c r="R19" s="22">
        <f t="shared" si="0"/>
        <v>45</v>
      </c>
      <c r="T19" s="2">
        <v>4</v>
      </c>
      <c r="U19" s="1" t="s">
        <v>246</v>
      </c>
      <c r="V19" s="25">
        <f t="shared" ref="V19:AA19" si="3">V7/$T$19</f>
        <v>10.5</v>
      </c>
      <c r="W19" s="25">
        <f t="shared" si="3"/>
        <v>3.25</v>
      </c>
      <c r="X19" s="25">
        <f t="shared" si="3"/>
        <v>3.75</v>
      </c>
      <c r="Y19" s="25">
        <f t="shared" si="3"/>
        <v>13.25</v>
      </c>
      <c r="Z19" s="25">
        <f t="shared" si="3"/>
        <v>2.75</v>
      </c>
      <c r="AA19" s="25">
        <f t="shared" si="3"/>
        <v>4.5</v>
      </c>
      <c r="AB19" s="2" t="s">
        <v>243</v>
      </c>
      <c r="AC19" s="25">
        <f t="shared" si="2"/>
        <v>38</v>
      </c>
    </row>
    <row r="20" spans="1:29">
      <c r="A20" s="4">
        <v>1</v>
      </c>
      <c r="B20" s="27" t="s">
        <v>281</v>
      </c>
      <c r="C20" s="27" t="s">
        <v>280</v>
      </c>
      <c r="D20" s="6">
        <v>17</v>
      </c>
      <c r="E20" s="6">
        <v>14</v>
      </c>
      <c r="F20" s="7">
        <v>1.2142857142857142</v>
      </c>
      <c r="G20" s="46">
        <f>SUM(D20:D26)</f>
        <v>5037</v>
      </c>
      <c r="I20" s="48" t="s">
        <v>282</v>
      </c>
      <c r="J20" s="8" t="s">
        <v>283</v>
      </c>
      <c r="K20" s="6">
        <v>5</v>
      </c>
      <c r="L20" s="6">
        <v>3</v>
      </c>
      <c r="M20" s="6">
        <v>0</v>
      </c>
      <c r="N20" s="6">
        <v>1</v>
      </c>
      <c r="O20" s="6">
        <v>2</v>
      </c>
      <c r="P20" s="6">
        <v>6</v>
      </c>
      <c r="Q20" s="6">
        <v>0</v>
      </c>
      <c r="R20" s="9">
        <f t="shared" si="0"/>
        <v>17</v>
      </c>
      <c r="T20" s="2">
        <v>7</v>
      </c>
      <c r="U20" s="1" t="s">
        <v>249</v>
      </c>
      <c r="V20" s="25">
        <f t="shared" ref="V20:AA20" si="4">V8/$T$20</f>
        <v>180.71428571428572</v>
      </c>
      <c r="W20" s="25">
        <f t="shared" si="4"/>
        <v>92</v>
      </c>
      <c r="X20" s="25">
        <f t="shared" si="4"/>
        <v>61</v>
      </c>
      <c r="Y20" s="25">
        <f t="shared" si="4"/>
        <v>220.14285714285714</v>
      </c>
      <c r="Z20" s="25">
        <f t="shared" si="4"/>
        <v>84.285714285714292</v>
      </c>
      <c r="AA20" s="25">
        <f t="shared" si="4"/>
        <v>54.714285714285715</v>
      </c>
      <c r="AB20" s="2" t="s">
        <v>243</v>
      </c>
      <c r="AC20" s="25">
        <f t="shared" si="2"/>
        <v>692.85714285714289</v>
      </c>
    </row>
    <row r="21" spans="1:29">
      <c r="A21" s="10">
        <v>2</v>
      </c>
      <c r="B21" s="28" t="s">
        <v>284</v>
      </c>
      <c r="C21" s="28" t="s">
        <v>280</v>
      </c>
      <c r="D21" s="1">
        <v>242</v>
      </c>
      <c r="E21" s="1">
        <v>46</v>
      </c>
      <c r="F21" s="12">
        <v>5.2608695652173916</v>
      </c>
      <c r="G21" s="50"/>
      <c r="I21" s="51"/>
      <c r="J21" s="13" t="s">
        <v>285</v>
      </c>
      <c r="K21" s="1">
        <v>50</v>
      </c>
      <c r="L21" s="1">
        <v>39</v>
      </c>
      <c r="M21" s="1">
        <v>34</v>
      </c>
      <c r="N21" s="1">
        <v>43</v>
      </c>
      <c r="O21" s="1">
        <v>44</v>
      </c>
      <c r="P21" s="1">
        <v>11</v>
      </c>
      <c r="Q21" s="1">
        <v>16</v>
      </c>
      <c r="R21" s="14">
        <f t="shared" si="0"/>
        <v>237</v>
      </c>
      <c r="T21" s="2">
        <v>29</v>
      </c>
      <c r="U21" s="1" t="s">
        <v>252</v>
      </c>
      <c r="V21" s="25">
        <f t="shared" ref="V21:AA21" si="5">V9/$T$21</f>
        <v>7.8620689655172411</v>
      </c>
      <c r="W21" s="25">
        <f t="shared" si="5"/>
        <v>3.3448275862068964</v>
      </c>
      <c r="X21" s="25">
        <f t="shared" si="5"/>
        <v>1.8620689655172413</v>
      </c>
      <c r="Y21" s="25">
        <f t="shared" si="5"/>
        <v>9.137931034482758</v>
      </c>
      <c r="Z21" s="25">
        <f t="shared" si="5"/>
        <v>3.6206896551724137</v>
      </c>
      <c r="AA21" s="25">
        <f t="shared" si="5"/>
        <v>5.5172413793103452</v>
      </c>
      <c r="AB21" s="2" t="s">
        <v>243</v>
      </c>
      <c r="AC21" s="25">
        <f t="shared" si="2"/>
        <v>31.344827586206893</v>
      </c>
    </row>
    <row r="22" spans="1:29">
      <c r="A22" s="10">
        <v>3</v>
      </c>
      <c r="B22" s="28" t="s">
        <v>286</v>
      </c>
      <c r="C22" s="28" t="s">
        <v>280</v>
      </c>
      <c r="D22" s="1">
        <v>11</v>
      </c>
      <c r="E22" s="1">
        <v>9</v>
      </c>
      <c r="F22" s="12">
        <v>1.2222222222222223</v>
      </c>
      <c r="G22" s="50"/>
      <c r="I22" s="51"/>
      <c r="J22" s="13" t="s">
        <v>287</v>
      </c>
      <c r="K22" s="1">
        <v>2</v>
      </c>
      <c r="L22" s="1">
        <v>1</v>
      </c>
      <c r="M22" s="1">
        <v>0</v>
      </c>
      <c r="N22" s="1">
        <v>6</v>
      </c>
      <c r="O22" s="1">
        <v>1</v>
      </c>
      <c r="P22" s="1">
        <v>1</v>
      </c>
      <c r="Q22" s="1">
        <v>0</v>
      </c>
      <c r="R22" s="14">
        <f t="shared" si="0"/>
        <v>11</v>
      </c>
      <c r="T22" s="2">
        <v>16</v>
      </c>
      <c r="U22" s="1" t="s">
        <v>255</v>
      </c>
      <c r="V22" s="25">
        <f t="shared" ref="V22:AA22" si="6">V10/$T$22</f>
        <v>9.6875</v>
      </c>
      <c r="W22" s="25">
        <f t="shared" si="6"/>
        <v>4.5625</v>
      </c>
      <c r="X22" s="25">
        <f t="shared" si="6"/>
        <v>1.9375</v>
      </c>
      <c r="Y22" s="25">
        <f t="shared" si="6"/>
        <v>10.9375</v>
      </c>
      <c r="Z22" s="25">
        <f t="shared" si="6"/>
        <v>5.125</v>
      </c>
      <c r="AA22" s="25">
        <f t="shared" si="6"/>
        <v>10</v>
      </c>
      <c r="AB22" s="2" t="s">
        <v>243</v>
      </c>
      <c r="AC22" s="25">
        <f t="shared" si="2"/>
        <v>42.25</v>
      </c>
    </row>
    <row r="23" spans="1:29">
      <c r="A23" s="10">
        <v>4</v>
      </c>
      <c r="B23" s="28" t="s">
        <v>288</v>
      </c>
      <c r="C23" s="28" t="s">
        <v>280</v>
      </c>
      <c r="D23" s="1">
        <v>10</v>
      </c>
      <c r="E23" s="1">
        <v>10</v>
      </c>
      <c r="F23" s="12">
        <v>1</v>
      </c>
      <c r="G23" s="50"/>
      <c r="I23" s="51"/>
      <c r="J23" s="13" t="s">
        <v>289</v>
      </c>
      <c r="K23" s="1">
        <v>3</v>
      </c>
      <c r="L23" s="1">
        <v>1</v>
      </c>
      <c r="M23" s="1">
        <v>0</v>
      </c>
      <c r="N23" s="1">
        <v>5</v>
      </c>
      <c r="O23" s="1">
        <v>1</v>
      </c>
      <c r="P23" s="1">
        <v>0</v>
      </c>
      <c r="Q23" s="1">
        <v>0</v>
      </c>
      <c r="R23" s="14">
        <f t="shared" si="0"/>
        <v>10</v>
      </c>
      <c r="T23" s="2">
        <v>29</v>
      </c>
      <c r="U23" s="1" t="s">
        <v>258</v>
      </c>
      <c r="V23" s="25">
        <f t="shared" ref="V23:AA23" si="7">V11/$T$23</f>
        <v>6.4827586206896548</v>
      </c>
      <c r="W23" s="25">
        <f t="shared" si="7"/>
        <v>3.1724137931034484</v>
      </c>
      <c r="X23" s="25">
        <f t="shared" si="7"/>
        <v>1.3448275862068966</v>
      </c>
      <c r="Y23" s="25">
        <f t="shared" si="7"/>
        <v>6.7241379310344831</v>
      </c>
      <c r="Z23" s="25">
        <f t="shared" si="7"/>
        <v>2.103448275862069</v>
      </c>
      <c r="AA23" s="25">
        <f t="shared" si="7"/>
        <v>2.9310344827586206</v>
      </c>
      <c r="AB23" s="2" t="s">
        <v>243</v>
      </c>
      <c r="AC23" s="25">
        <f t="shared" si="2"/>
        <v>22.758620689655171</v>
      </c>
    </row>
    <row r="24" spans="1:29">
      <c r="A24" s="10">
        <v>5</v>
      </c>
      <c r="B24" s="28" t="s">
        <v>290</v>
      </c>
      <c r="C24" s="28" t="s">
        <v>280</v>
      </c>
      <c r="D24" s="1">
        <v>2166</v>
      </c>
      <c r="E24" s="1">
        <v>58</v>
      </c>
      <c r="F24" s="12">
        <v>37.344827586206897</v>
      </c>
      <c r="G24" s="50"/>
      <c r="I24" s="51"/>
      <c r="J24" s="13" t="s">
        <v>291</v>
      </c>
      <c r="K24" s="1">
        <v>567</v>
      </c>
      <c r="L24" s="1">
        <v>205</v>
      </c>
      <c r="M24" s="1">
        <v>150</v>
      </c>
      <c r="N24" s="1">
        <v>728</v>
      </c>
      <c r="O24" s="1">
        <v>235</v>
      </c>
      <c r="P24" s="1">
        <v>205</v>
      </c>
      <c r="Q24" s="1">
        <v>39</v>
      </c>
      <c r="R24" s="14">
        <f t="shared" si="0"/>
        <v>2129</v>
      </c>
      <c r="T24" s="2">
        <v>2</v>
      </c>
      <c r="U24" s="16" t="s">
        <v>261</v>
      </c>
      <c r="V24" s="17" t="s">
        <v>243</v>
      </c>
      <c r="W24" s="17" t="s">
        <v>243</v>
      </c>
      <c r="X24" s="17" t="s">
        <v>243</v>
      </c>
      <c r="Y24" s="17" t="s">
        <v>243</v>
      </c>
      <c r="Z24" s="17" t="s">
        <v>243</v>
      </c>
      <c r="AA24" s="17" t="s">
        <v>243</v>
      </c>
      <c r="AB24" s="29"/>
      <c r="AC24" s="29"/>
    </row>
    <row r="25" spans="1:29">
      <c r="A25" s="10">
        <v>6</v>
      </c>
      <c r="B25" s="28" t="s">
        <v>292</v>
      </c>
      <c r="C25" s="28" t="s">
        <v>280</v>
      </c>
      <c r="D25" s="1">
        <v>43</v>
      </c>
      <c r="E25" s="1">
        <v>23</v>
      </c>
      <c r="F25" s="12">
        <v>1.8695652173913044</v>
      </c>
      <c r="G25" s="50"/>
      <c r="I25" s="51"/>
      <c r="J25" s="13" t="s">
        <v>293</v>
      </c>
      <c r="K25" s="1">
        <v>12</v>
      </c>
      <c r="L25" s="1">
        <v>8</v>
      </c>
      <c r="M25" s="1">
        <v>4</v>
      </c>
      <c r="N25" s="1">
        <v>13</v>
      </c>
      <c r="O25" s="1">
        <v>4</v>
      </c>
      <c r="P25" s="1">
        <v>0</v>
      </c>
      <c r="Q25" s="1">
        <v>2</v>
      </c>
      <c r="R25" s="14">
        <f t="shared" si="0"/>
        <v>43</v>
      </c>
    </row>
    <row r="26" spans="1:29">
      <c r="A26" s="18">
        <v>7</v>
      </c>
      <c r="B26" s="30" t="s">
        <v>294</v>
      </c>
      <c r="C26" s="30" t="s">
        <v>280</v>
      </c>
      <c r="D26" s="16">
        <v>2548</v>
      </c>
      <c r="E26" s="16">
        <v>58</v>
      </c>
      <c r="F26" s="20">
        <v>43.931034482758619</v>
      </c>
      <c r="G26" s="47"/>
      <c r="I26" s="49"/>
      <c r="J26" s="21" t="s">
        <v>295</v>
      </c>
      <c r="K26" s="16">
        <v>626</v>
      </c>
      <c r="L26" s="16">
        <v>387</v>
      </c>
      <c r="M26" s="16">
        <v>239</v>
      </c>
      <c r="N26" s="16">
        <v>745</v>
      </c>
      <c r="O26" s="16">
        <v>303</v>
      </c>
      <c r="P26" s="16">
        <v>160</v>
      </c>
      <c r="Q26" s="16">
        <v>45</v>
      </c>
      <c r="R26" s="22">
        <f t="shared" si="0"/>
        <v>2505</v>
      </c>
      <c r="U26" s="1" t="s">
        <v>296</v>
      </c>
    </row>
    <row r="27" spans="1:29">
      <c r="A27" s="4">
        <v>1</v>
      </c>
      <c r="B27" s="31" t="s">
        <v>298</v>
      </c>
      <c r="C27" s="31" t="s">
        <v>297</v>
      </c>
      <c r="D27" s="6">
        <v>1</v>
      </c>
      <c r="E27" s="6">
        <v>1</v>
      </c>
      <c r="F27" s="7">
        <v>1</v>
      </c>
      <c r="G27" s="46">
        <f>SUM(D27:D55)</f>
        <v>933</v>
      </c>
      <c r="I27" s="48" t="s">
        <v>252</v>
      </c>
      <c r="J27" s="8" t="s">
        <v>299</v>
      </c>
      <c r="K27" s="6">
        <v>0</v>
      </c>
      <c r="L27" s="6">
        <v>1</v>
      </c>
      <c r="M27" s="6">
        <v>0</v>
      </c>
      <c r="N27" s="6">
        <v>0</v>
      </c>
      <c r="O27" s="6">
        <v>0</v>
      </c>
      <c r="P27" s="6">
        <v>0</v>
      </c>
      <c r="Q27" s="6">
        <v>0</v>
      </c>
      <c r="R27" s="9">
        <f t="shared" si="0"/>
        <v>1</v>
      </c>
      <c r="U27" s="2" t="s">
        <v>300</v>
      </c>
      <c r="V27" s="2">
        <v>14</v>
      </c>
      <c r="W27" s="2">
        <v>7</v>
      </c>
      <c r="X27" s="2">
        <v>4</v>
      </c>
      <c r="Y27" s="2">
        <v>18</v>
      </c>
      <c r="Z27" s="2">
        <v>6</v>
      </c>
      <c r="AA27" s="2">
        <v>7</v>
      </c>
      <c r="AB27" s="2">
        <v>1</v>
      </c>
    </row>
    <row r="28" spans="1:29">
      <c r="A28" s="10">
        <v>2</v>
      </c>
      <c r="B28" s="32" t="s">
        <v>301</v>
      </c>
      <c r="C28" s="32" t="s">
        <v>297</v>
      </c>
      <c r="D28" s="1">
        <v>71</v>
      </c>
      <c r="E28" s="1">
        <v>39</v>
      </c>
      <c r="F28" s="12">
        <v>1.8205128205128205</v>
      </c>
      <c r="G28" s="50"/>
      <c r="I28" s="51"/>
      <c r="J28" s="13" t="s">
        <v>302</v>
      </c>
      <c r="K28" s="1">
        <v>20</v>
      </c>
      <c r="L28" s="1">
        <v>8</v>
      </c>
      <c r="M28" s="1">
        <v>3</v>
      </c>
      <c r="N28" s="1">
        <v>29</v>
      </c>
      <c r="O28" s="1">
        <v>6</v>
      </c>
      <c r="P28" s="1">
        <v>4</v>
      </c>
      <c r="Q28" s="1">
        <v>1</v>
      </c>
      <c r="R28" s="14">
        <f t="shared" si="0"/>
        <v>71</v>
      </c>
      <c r="U28" s="15" t="s">
        <v>223</v>
      </c>
      <c r="V28" s="15" t="s">
        <v>224</v>
      </c>
      <c r="W28" s="15" t="s">
        <v>225</v>
      </c>
      <c r="X28" s="15" t="s">
        <v>226</v>
      </c>
      <c r="Y28" s="15" t="s">
        <v>227</v>
      </c>
      <c r="Z28" s="15" t="s">
        <v>228</v>
      </c>
      <c r="AA28" s="15" t="s">
        <v>229</v>
      </c>
      <c r="AB28" s="15" t="s">
        <v>230</v>
      </c>
      <c r="AC28" s="15" t="s">
        <v>222</v>
      </c>
    </row>
    <row r="29" spans="1:29">
      <c r="A29" s="10">
        <v>3</v>
      </c>
      <c r="B29" s="32" t="s">
        <v>303</v>
      </c>
      <c r="C29" s="32" t="s">
        <v>297</v>
      </c>
      <c r="D29" s="1">
        <v>2</v>
      </c>
      <c r="E29" s="1">
        <v>2</v>
      </c>
      <c r="F29" s="12">
        <v>1</v>
      </c>
      <c r="G29" s="50"/>
      <c r="I29" s="51"/>
      <c r="J29" s="13" t="s">
        <v>304</v>
      </c>
      <c r="K29" s="1">
        <v>1</v>
      </c>
      <c r="L29" s="1">
        <v>0</v>
      </c>
      <c r="M29" s="1">
        <v>1</v>
      </c>
      <c r="N29" s="1">
        <v>0</v>
      </c>
      <c r="O29" s="1">
        <v>0</v>
      </c>
      <c r="P29" s="1">
        <v>0</v>
      </c>
      <c r="Q29" s="1">
        <v>0</v>
      </c>
      <c r="R29" s="14">
        <f t="shared" si="0"/>
        <v>2</v>
      </c>
      <c r="U29" s="1" t="s">
        <v>234</v>
      </c>
      <c r="V29" s="12">
        <f t="shared" ref="V29:V34" si="8">V18/$V$27</f>
        <v>1.4890109890109891</v>
      </c>
      <c r="W29" s="12">
        <f t="shared" ref="W29:W34" si="9">W18/$W$27</f>
        <v>1.0659340659340659</v>
      </c>
      <c r="X29" s="12">
        <f t="shared" ref="X29:X34" si="10">X18/$X$27</f>
        <v>1.3653846153846154</v>
      </c>
      <c r="Y29" s="12">
        <f t="shared" ref="Y29:Y34" si="11">Y18/$Y$27</f>
        <v>1.4487179487179487</v>
      </c>
      <c r="Z29" s="12">
        <f t="shared" ref="Z29:Z34" si="12">Z18/$Z$27</f>
        <v>1.2692307692307692</v>
      </c>
      <c r="AA29" s="12">
        <f t="shared" ref="AA29:AA34" si="13">AA18/$AA$27</f>
        <v>1.7362637362637361</v>
      </c>
      <c r="AB29" s="2" t="s">
        <v>243</v>
      </c>
      <c r="AC29" s="25">
        <f t="shared" ref="AC29:AC34" si="14">SUM(V29:AB29)</f>
        <v>8.3745421245421241</v>
      </c>
    </row>
    <row r="30" spans="1:29">
      <c r="A30" s="10">
        <v>4</v>
      </c>
      <c r="B30" s="32" t="s">
        <v>305</v>
      </c>
      <c r="C30" s="32" t="s">
        <v>297</v>
      </c>
      <c r="D30" s="1">
        <v>95</v>
      </c>
      <c r="E30" s="1">
        <v>44</v>
      </c>
      <c r="F30" s="12">
        <v>2.1590909090909092</v>
      </c>
      <c r="G30" s="50"/>
      <c r="I30" s="51"/>
      <c r="J30" s="13" t="s">
        <v>306</v>
      </c>
      <c r="K30" s="1">
        <v>22</v>
      </c>
      <c r="L30" s="1">
        <v>9</v>
      </c>
      <c r="M30" s="1">
        <v>3</v>
      </c>
      <c r="N30" s="1">
        <v>19</v>
      </c>
      <c r="O30" s="1">
        <v>16</v>
      </c>
      <c r="P30" s="1">
        <v>24</v>
      </c>
      <c r="Q30" s="1">
        <v>0</v>
      </c>
      <c r="R30" s="14">
        <f t="shared" si="0"/>
        <v>93</v>
      </c>
      <c r="U30" s="1" t="s">
        <v>246</v>
      </c>
      <c r="V30" s="12">
        <f t="shared" si="8"/>
        <v>0.75</v>
      </c>
      <c r="W30" s="12">
        <f t="shared" si="9"/>
        <v>0.4642857142857143</v>
      </c>
      <c r="X30" s="12">
        <f t="shared" si="10"/>
        <v>0.9375</v>
      </c>
      <c r="Y30" s="12">
        <f t="shared" si="11"/>
        <v>0.73611111111111116</v>
      </c>
      <c r="Z30" s="12">
        <f t="shared" si="12"/>
        <v>0.45833333333333331</v>
      </c>
      <c r="AA30" s="12">
        <f t="shared" si="13"/>
        <v>0.6428571428571429</v>
      </c>
      <c r="AB30" s="2" t="s">
        <v>243</v>
      </c>
      <c r="AC30" s="25">
        <f t="shared" si="14"/>
        <v>3.9890873015873018</v>
      </c>
    </row>
    <row r="31" spans="1:29">
      <c r="A31" s="10">
        <v>5</v>
      </c>
      <c r="B31" s="32" t="s">
        <v>307</v>
      </c>
      <c r="C31" s="32" t="s">
        <v>297</v>
      </c>
      <c r="D31" s="1">
        <v>1</v>
      </c>
      <c r="E31" s="1">
        <v>1</v>
      </c>
      <c r="F31" s="12">
        <v>1</v>
      </c>
      <c r="G31" s="50"/>
      <c r="I31" s="51"/>
      <c r="J31" s="13" t="s">
        <v>308</v>
      </c>
      <c r="K31" s="1">
        <v>0</v>
      </c>
      <c r="L31" s="1">
        <v>0</v>
      </c>
      <c r="M31" s="1">
        <v>0</v>
      </c>
      <c r="N31" s="1">
        <v>1</v>
      </c>
      <c r="O31" s="1">
        <v>0</v>
      </c>
      <c r="P31" s="1">
        <v>0</v>
      </c>
      <c r="Q31" s="1">
        <v>0</v>
      </c>
      <c r="R31" s="14">
        <f t="shared" si="0"/>
        <v>1</v>
      </c>
      <c r="U31" s="1" t="s">
        <v>249</v>
      </c>
      <c r="V31" s="12">
        <f t="shared" si="8"/>
        <v>12.908163265306124</v>
      </c>
      <c r="W31" s="12">
        <f t="shared" si="9"/>
        <v>13.142857142857142</v>
      </c>
      <c r="X31" s="12">
        <f t="shared" si="10"/>
        <v>15.25</v>
      </c>
      <c r="Y31" s="12">
        <f t="shared" si="11"/>
        <v>12.230158730158729</v>
      </c>
      <c r="Z31" s="12">
        <f t="shared" si="12"/>
        <v>14.047619047619049</v>
      </c>
      <c r="AA31" s="12">
        <f t="shared" si="13"/>
        <v>7.8163265306122449</v>
      </c>
      <c r="AB31" s="2" t="s">
        <v>243</v>
      </c>
      <c r="AC31" s="25">
        <f t="shared" si="14"/>
        <v>75.395124716553283</v>
      </c>
    </row>
    <row r="32" spans="1:29">
      <c r="A32" s="10">
        <v>6</v>
      </c>
      <c r="B32" s="32" t="s">
        <v>309</v>
      </c>
      <c r="C32" s="32" t="s">
        <v>297</v>
      </c>
      <c r="D32" s="1">
        <v>10</v>
      </c>
      <c r="E32" s="1">
        <v>9</v>
      </c>
      <c r="F32" s="12">
        <v>1.1111111111111112</v>
      </c>
      <c r="G32" s="50"/>
      <c r="I32" s="51"/>
      <c r="J32" s="13" t="s">
        <v>310</v>
      </c>
      <c r="K32" s="1">
        <v>3</v>
      </c>
      <c r="L32" s="1">
        <v>0</v>
      </c>
      <c r="M32" s="1">
        <v>1</v>
      </c>
      <c r="N32" s="1">
        <v>3</v>
      </c>
      <c r="O32" s="1">
        <v>2</v>
      </c>
      <c r="P32" s="1">
        <v>1</v>
      </c>
      <c r="Q32" s="1">
        <v>0</v>
      </c>
      <c r="R32" s="14">
        <f t="shared" si="0"/>
        <v>10</v>
      </c>
      <c r="U32" s="1" t="s">
        <v>252</v>
      </c>
      <c r="V32" s="12">
        <f t="shared" si="8"/>
        <v>0.56157635467980294</v>
      </c>
      <c r="W32" s="12">
        <f t="shared" si="9"/>
        <v>0.47783251231527091</v>
      </c>
      <c r="X32" s="12">
        <f t="shared" si="10"/>
        <v>0.46551724137931033</v>
      </c>
      <c r="Y32" s="12">
        <f t="shared" si="11"/>
        <v>0.5076628352490421</v>
      </c>
      <c r="Z32" s="12">
        <f t="shared" si="12"/>
        <v>0.60344827586206895</v>
      </c>
      <c r="AA32" s="12">
        <f t="shared" si="13"/>
        <v>0.78817733990147787</v>
      </c>
      <c r="AB32" s="2" t="s">
        <v>243</v>
      </c>
      <c r="AC32" s="25">
        <f t="shared" si="14"/>
        <v>3.4042145593869728</v>
      </c>
    </row>
    <row r="33" spans="1:29">
      <c r="A33" s="10">
        <v>7</v>
      </c>
      <c r="B33" s="32" t="s">
        <v>311</v>
      </c>
      <c r="C33" s="32" t="s">
        <v>297</v>
      </c>
      <c r="D33" s="1">
        <v>26</v>
      </c>
      <c r="E33" s="1">
        <v>16</v>
      </c>
      <c r="F33" s="12">
        <v>1.625</v>
      </c>
      <c r="G33" s="50"/>
      <c r="I33" s="51"/>
      <c r="J33" s="13" t="s">
        <v>312</v>
      </c>
      <c r="K33" s="1">
        <v>11</v>
      </c>
      <c r="L33" s="1">
        <v>4</v>
      </c>
      <c r="M33" s="1">
        <v>0</v>
      </c>
      <c r="N33" s="1">
        <v>3</v>
      </c>
      <c r="O33" s="1">
        <v>2</v>
      </c>
      <c r="P33" s="1">
        <v>5</v>
      </c>
      <c r="Q33" s="1">
        <v>1</v>
      </c>
      <c r="R33" s="14">
        <f t="shared" si="0"/>
        <v>26</v>
      </c>
      <c r="U33" s="1" t="s">
        <v>255</v>
      </c>
      <c r="V33" s="12">
        <f t="shared" si="8"/>
        <v>0.6919642857142857</v>
      </c>
      <c r="W33" s="12">
        <f t="shared" si="9"/>
        <v>0.6517857142857143</v>
      </c>
      <c r="X33" s="12">
        <f t="shared" si="10"/>
        <v>0.484375</v>
      </c>
      <c r="Y33" s="12">
        <f t="shared" si="11"/>
        <v>0.60763888888888884</v>
      </c>
      <c r="Z33" s="12">
        <f t="shared" si="12"/>
        <v>0.85416666666666663</v>
      </c>
      <c r="AA33" s="12">
        <f t="shared" si="13"/>
        <v>1.4285714285714286</v>
      </c>
      <c r="AB33" s="2" t="s">
        <v>243</v>
      </c>
      <c r="AC33" s="25">
        <f t="shared" si="14"/>
        <v>4.7185019841269842</v>
      </c>
    </row>
    <row r="34" spans="1:29">
      <c r="A34" s="10">
        <v>8</v>
      </c>
      <c r="B34" s="32" t="s">
        <v>313</v>
      </c>
      <c r="C34" s="32" t="s">
        <v>297</v>
      </c>
      <c r="D34" s="1">
        <v>34</v>
      </c>
      <c r="E34" s="1">
        <v>14</v>
      </c>
      <c r="F34" s="12">
        <v>2.4285714285714284</v>
      </c>
      <c r="G34" s="50"/>
      <c r="I34" s="51"/>
      <c r="J34" s="13" t="s">
        <v>314</v>
      </c>
      <c r="K34" s="1">
        <v>10</v>
      </c>
      <c r="L34" s="1">
        <v>6</v>
      </c>
      <c r="M34" s="1">
        <v>0</v>
      </c>
      <c r="N34" s="1">
        <v>2</v>
      </c>
      <c r="O34" s="1">
        <v>4</v>
      </c>
      <c r="P34" s="1">
        <v>12</v>
      </c>
      <c r="Q34" s="1">
        <v>0</v>
      </c>
      <c r="R34" s="14">
        <f t="shared" si="0"/>
        <v>34</v>
      </c>
      <c r="U34" s="1" t="s">
        <v>258</v>
      </c>
      <c r="V34" s="12">
        <f t="shared" si="8"/>
        <v>0.46305418719211822</v>
      </c>
      <c r="W34" s="12">
        <f t="shared" si="9"/>
        <v>0.45320197044334976</v>
      </c>
      <c r="X34" s="12">
        <f t="shared" si="10"/>
        <v>0.33620689655172414</v>
      </c>
      <c r="Y34" s="12">
        <f t="shared" si="11"/>
        <v>0.37356321839080464</v>
      </c>
      <c r="Z34" s="12">
        <f t="shared" si="12"/>
        <v>0.35057471264367818</v>
      </c>
      <c r="AA34" s="12">
        <f t="shared" si="13"/>
        <v>0.41871921182266009</v>
      </c>
      <c r="AB34" s="2" t="s">
        <v>243</v>
      </c>
      <c r="AC34" s="25">
        <f t="shared" si="14"/>
        <v>2.395320197044335</v>
      </c>
    </row>
    <row r="35" spans="1:29">
      <c r="A35" s="10">
        <v>9</v>
      </c>
      <c r="B35" s="32" t="s">
        <v>315</v>
      </c>
      <c r="C35" s="32" t="s">
        <v>297</v>
      </c>
      <c r="D35" s="1">
        <v>19</v>
      </c>
      <c r="E35" s="1">
        <v>14</v>
      </c>
      <c r="F35" s="12">
        <v>1.3571428571428572</v>
      </c>
      <c r="G35" s="50"/>
      <c r="I35" s="51"/>
      <c r="J35" s="13" t="s">
        <v>316</v>
      </c>
      <c r="K35" s="1">
        <v>3</v>
      </c>
      <c r="L35" s="1">
        <v>3</v>
      </c>
      <c r="M35" s="1">
        <v>8</v>
      </c>
      <c r="N35" s="1">
        <v>1</v>
      </c>
      <c r="O35" s="1">
        <v>2</v>
      </c>
      <c r="P35" s="1">
        <v>1</v>
      </c>
      <c r="Q35" s="1">
        <v>1</v>
      </c>
      <c r="R35" s="14">
        <f t="shared" ref="R35:R98" si="15">SUM(K35:Q35)</f>
        <v>19</v>
      </c>
      <c r="U35" s="16" t="s">
        <v>261</v>
      </c>
      <c r="V35" s="17" t="s">
        <v>243</v>
      </c>
      <c r="W35" s="17" t="s">
        <v>243</v>
      </c>
      <c r="X35" s="17" t="s">
        <v>243</v>
      </c>
      <c r="Y35" s="17" t="s">
        <v>243</v>
      </c>
      <c r="Z35" s="17" t="s">
        <v>243</v>
      </c>
      <c r="AA35" s="17" t="s">
        <v>243</v>
      </c>
      <c r="AB35" s="16"/>
      <c r="AC35" s="16"/>
    </row>
    <row r="36" spans="1:29">
      <c r="A36" s="10">
        <v>10</v>
      </c>
      <c r="B36" s="32" t="s">
        <v>317</v>
      </c>
      <c r="C36" s="32" t="s">
        <v>297</v>
      </c>
      <c r="D36" s="1">
        <v>13</v>
      </c>
      <c r="E36" s="1">
        <v>13</v>
      </c>
      <c r="F36" s="12">
        <v>1</v>
      </c>
      <c r="G36" s="50"/>
      <c r="I36" s="51"/>
      <c r="J36" s="13" t="s">
        <v>318</v>
      </c>
      <c r="K36" s="1">
        <v>2</v>
      </c>
      <c r="L36" s="1">
        <v>2</v>
      </c>
      <c r="M36" s="1">
        <v>2</v>
      </c>
      <c r="N36" s="1">
        <v>4</v>
      </c>
      <c r="O36" s="1">
        <v>1</v>
      </c>
      <c r="P36" s="1">
        <v>2</v>
      </c>
      <c r="Q36" s="1">
        <v>0</v>
      </c>
      <c r="R36" s="14">
        <f t="shared" si="15"/>
        <v>13</v>
      </c>
    </row>
    <row r="37" spans="1:29">
      <c r="A37" s="10">
        <v>11</v>
      </c>
      <c r="B37" s="32" t="s">
        <v>319</v>
      </c>
      <c r="C37" s="32" t="s">
        <v>297</v>
      </c>
      <c r="D37" s="1">
        <v>3</v>
      </c>
      <c r="E37" s="1">
        <v>3</v>
      </c>
      <c r="F37" s="12">
        <v>1</v>
      </c>
      <c r="G37" s="50"/>
      <c r="I37" s="51"/>
      <c r="J37" s="13" t="s">
        <v>320</v>
      </c>
      <c r="K37" s="1">
        <v>0</v>
      </c>
      <c r="L37" s="1">
        <v>1</v>
      </c>
      <c r="M37" s="1">
        <v>0</v>
      </c>
      <c r="N37" s="1">
        <v>1</v>
      </c>
      <c r="O37" s="1">
        <v>1</v>
      </c>
      <c r="P37" s="1">
        <v>0</v>
      </c>
      <c r="Q37" s="1">
        <v>0</v>
      </c>
      <c r="R37" s="14">
        <f t="shared" si="15"/>
        <v>3</v>
      </c>
      <c r="U37" s="1" t="s">
        <v>321</v>
      </c>
    </row>
    <row r="38" spans="1:29">
      <c r="A38" s="10">
        <v>12</v>
      </c>
      <c r="B38" s="32" t="s">
        <v>322</v>
      </c>
      <c r="C38" s="32" t="s">
        <v>297</v>
      </c>
      <c r="D38" s="1">
        <v>3</v>
      </c>
      <c r="E38" s="1">
        <v>3</v>
      </c>
      <c r="F38" s="12">
        <v>1</v>
      </c>
      <c r="G38" s="50"/>
      <c r="I38" s="51"/>
      <c r="J38" s="13" t="s">
        <v>323</v>
      </c>
      <c r="K38" s="1">
        <v>1</v>
      </c>
      <c r="L38" s="1">
        <v>0</v>
      </c>
      <c r="M38" s="1">
        <v>0</v>
      </c>
      <c r="N38" s="1">
        <v>1</v>
      </c>
      <c r="O38" s="1">
        <v>0</v>
      </c>
      <c r="P38" s="1">
        <v>1</v>
      </c>
      <c r="Q38" s="1">
        <v>0</v>
      </c>
      <c r="R38" s="14">
        <f t="shared" si="15"/>
        <v>3</v>
      </c>
      <c r="U38" s="15" t="s">
        <v>223</v>
      </c>
      <c r="V38" s="15" t="s">
        <v>224</v>
      </c>
      <c r="W38" s="15" t="s">
        <v>225</v>
      </c>
      <c r="X38" s="15" t="s">
        <v>226</v>
      </c>
      <c r="Y38" s="15" t="s">
        <v>227</v>
      </c>
      <c r="Z38" s="15" t="s">
        <v>228</v>
      </c>
      <c r="AA38" s="15" t="s">
        <v>229</v>
      </c>
      <c r="AB38" s="15" t="s">
        <v>230</v>
      </c>
      <c r="AC38" s="15"/>
    </row>
    <row r="39" spans="1:29">
      <c r="A39" s="10">
        <v>13</v>
      </c>
      <c r="B39" s="32" t="s">
        <v>324</v>
      </c>
      <c r="C39" s="32" t="s">
        <v>297</v>
      </c>
      <c r="D39" s="1">
        <v>4</v>
      </c>
      <c r="E39" s="1">
        <v>3</v>
      </c>
      <c r="F39" s="12">
        <v>1.3333333333333333</v>
      </c>
      <c r="G39" s="50"/>
      <c r="I39" s="51"/>
      <c r="J39" s="13" t="s">
        <v>325</v>
      </c>
      <c r="K39" s="1">
        <v>0</v>
      </c>
      <c r="L39" s="1">
        <v>0</v>
      </c>
      <c r="M39" s="1">
        <v>0</v>
      </c>
      <c r="N39" s="1">
        <v>3</v>
      </c>
      <c r="O39" s="1">
        <v>0</v>
      </c>
      <c r="P39" s="1">
        <v>1</v>
      </c>
      <c r="Q39" s="1">
        <v>0</v>
      </c>
      <c r="R39" s="14">
        <f t="shared" si="15"/>
        <v>4</v>
      </c>
      <c r="U39" s="1" t="s">
        <v>234</v>
      </c>
      <c r="V39" s="25">
        <f t="shared" ref="V39:AA39" si="16">(V29/$AC$29)*100</f>
        <v>17.780207763805358</v>
      </c>
      <c r="W39" s="25">
        <f t="shared" si="16"/>
        <v>12.728266812465829</v>
      </c>
      <c r="X39" s="25">
        <f t="shared" si="16"/>
        <v>16.303991252050302</v>
      </c>
      <c r="Y39" s="25">
        <f t="shared" si="16"/>
        <v>17.299070530344451</v>
      </c>
      <c r="Z39" s="25">
        <f t="shared" si="16"/>
        <v>15.155822854018588</v>
      </c>
      <c r="AA39" s="25">
        <f t="shared" si="16"/>
        <v>20.732640787315475</v>
      </c>
      <c r="AB39" s="2" t="s">
        <v>243</v>
      </c>
    </row>
    <row r="40" spans="1:29">
      <c r="A40" s="10">
        <v>14</v>
      </c>
      <c r="B40" s="32" t="s">
        <v>326</v>
      </c>
      <c r="C40" s="32" t="s">
        <v>297</v>
      </c>
      <c r="D40" s="1">
        <v>3</v>
      </c>
      <c r="E40" s="1">
        <v>3</v>
      </c>
      <c r="F40" s="12">
        <v>1</v>
      </c>
      <c r="G40" s="50"/>
      <c r="I40" s="51"/>
      <c r="J40" s="13" t="s">
        <v>327</v>
      </c>
      <c r="K40" s="1">
        <v>0</v>
      </c>
      <c r="L40" s="1">
        <v>0</v>
      </c>
      <c r="M40" s="1">
        <v>0</v>
      </c>
      <c r="N40" s="1">
        <v>0</v>
      </c>
      <c r="O40" s="1">
        <v>1</v>
      </c>
      <c r="P40" s="1">
        <v>2</v>
      </c>
      <c r="Q40" s="1">
        <v>0</v>
      </c>
      <c r="R40" s="14">
        <f t="shared" si="15"/>
        <v>3</v>
      </c>
      <c r="U40" s="1" t="s">
        <v>246</v>
      </c>
      <c r="V40" s="25">
        <f t="shared" ref="V40:AA40" si="17">(V30/$AC$30)*100</f>
        <v>18.801293210644118</v>
      </c>
      <c r="W40" s="25">
        <f t="shared" si="17"/>
        <v>11.638895797065405</v>
      </c>
      <c r="X40" s="25">
        <f t="shared" si="17"/>
        <v>23.501616513305144</v>
      </c>
      <c r="Y40" s="25">
        <f t="shared" si="17"/>
        <v>18.453121114150708</v>
      </c>
      <c r="Z40" s="25">
        <f t="shared" si="17"/>
        <v>11.489679184282515</v>
      </c>
      <c r="AA40" s="25">
        <f t="shared" si="17"/>
        <v>16.115394180552101</v>
      </c>
      <c r="AB40" s="2" t="s">
        <v>243</v>
      </c>
    </row>
    <row r="41" spans="1:29">
      <c r="A41" s="10">
        <v>15</v>
      </c>
      <c r="B41" s="32" t="s">
        <v>328</v>
      </c>
      <c r="C41" s="32" t="s">
        <v>297</v>
      </c>
      <c r="D41" s="1">
        <v>15</v>
      </c>
      <c r="E41" s="1">
        <v>13</v>
      </c>
      <c r="F41" s="12">
        <v>1.1538461538461537</v>
      </c>
      <c r="G41" s="50"/>
      <c r="I41" s="51"/>
      <c r="J41" s="13" t="s">
        <v>329</v>
      </c>
      <c r="K41" s="1">
        <v>1</v>
      </c>
      <c r="L41" s="1">
        <v>1</v>
      </c>
      <c r="M41" s="1">
        <v>2</v>
      </c>
      <c r="N41" s="1">
        <v>8</v>
      </c>
      <c r="O41" s="1">
        <v>1</v>
      </c>
      <c r="P41" s="1">
        <v>2</v>
      </c>
      <c r="Q41" s="1">
        <v>0</v>
      </c>
      <c r="R41" s="14">
        <f t="shared" si="15"/>
        <v>15</v>
      </c>
      <c r="U41" s="1" t="s">
        <v>249</v>
      </c>
      <c r="V41" s="25">
        <f t="shared" ref="V41:AA41" si="18">(V31/$AC$31)*100</f>
        <v>17.120686932787958</v>
      </c>
      <c r="W41" s="25">
        <f t="shared" si="18"/>
        <v>17.43197214974774</v>
      </c>
      <c r="X41" s="25">
        <f t="shared" si="18"/>
        <v>20.226772032451862</v>
      </c>
      <c r="Y41" s="25">
        <f t="shared" si="18"/>
        <v>16.221418528237479</v>
      </c>
      <c r="Z41" s="25">
        <f t="shared" si="18"/>
        <v>18.631999218027477</v>
      </c>
      <c r="AA41" s="25">
        <f t="shared" si="18"/>
        <v>10.367151138747492</v>
      </c>
      <c r="AB41" s="2" t="s">
        <v>243</v>
      </c>
    </row>
    <row r="42" spans="1:29">
      <c r="A42" s="10">
        <v>16</v>
      </c>
      <c r="B42" s="32" t="s">
        <v>330</v>
      </c>
      <c r="C42" s="32" t="s">
        <v>297</v>
      </c>
      <c r="D42" s="1">
        <v>3</v>
      </c>
      <c r="E42" s="1">
        <v>3</v>
      </c>
      <c r="F42" s="12">
        <v>1</v>
      </c>
      <c r="G42" s="50"/>
      <c r="I42" s="51"/>
      <c r="J42" s="13" t="s">
        <v>331</v>
      </c>
      <c r="K42" s="1">
        <v>0</v>
      </c>
      <c r="L42" s="1">
        <v>0</v>
      </c>
      <c r="M42" s="1">
        <v>2</v>
      </c>
      <c r="N42" s="1">
        <v>1</v>
      </c>
      <c r="O42" s="1">
        <v>0</v>
      </c>
      <c r="P42" s="1">
        <v>0</v>
      </c>
      <c r="Q42" s="1">
        <v>0</v>
      </c>
      <c r="R42" s="14">
        <f t="shared" si="15"/>
        <v>3</v>
      </c>
      <c r="U42" s="1" t="s">
        <v>252</v>
      </c>
      <c r="V42" s="25">
        <f t="shared" ref="V42:AA42" si="19">(V32/$AC$32)*100</f>
        <v>16.49650293431948</v>
      </c>
      <c r="W42" s="25">
        <f t="shared" si="19"/>
        <v>14.036498110780609</v>
      </c>
      <c r="X42" s="25">
        <f t="shared" si="19"/>
        <v>13.674732695554306</v>
      </c>
      <c r="Y42" s="25">
        <f t="shared" si="19"/>
        <v>14.912774338773213</v>
      </c>
      <c r="Z42" s="25">
        <f t="shared" si="19"/>
        <v>17.726505346088917</v>
      </c>
      <c r="AA42" s="25">
        <f t="shared" si="19"/>
        <v>23.152986574483485</v>
      </c>
      <c r="AB42" s="2" t="s">
        <v>243</v>
      </c>
    </row>
    <row r="43" spans="1:29">
      <c r="A43" s="10">
        <v>17</v>
      </c>
      <c r="B43" s="32" t="s">
        <v>332</v>
      </c>
      <c r="C43" s="32" t="s">
        <v>297</v>
      </c>
      <c r="D43" s="1">
        <v>1</v>
      </c>
      <c r="E43" s="1">
        <v>1</v>
      </c>
      <c r="F43" s="12">
        <v>1</v>
      </c>
      <c r="G43" s="50"/>
      <c r="I43" s="51"/>
      <c r="J43" s="13" t="s">
        <v>333</v>
      </c>
      <c r="K43" s="1">
        <v>1</v>
      </c>
      <c r="L43" s="1">
        <v>0</v>
      </c>
      <c r="M43" s="1">
        <v>0</v>
      </c>
      <c r="N43" s="1">
        <v>0</v>
      </c>
      <c r="O43" s="1">
        <v>0</v>
      </c>
      <c r="P43" s="1">
        <v>0</v>
      </c>
      <c r="Q43" s="1">
        <v>0</v>
      </c>
      <c r="R43" s="14">
        <f t="shared" si="15"/>
        <v>1</v>
      </c>
      <c r="U43" s="1" t="s">
        <v>255</v>
      </c>
      <c r="V43" s="25">
        <f t="shared" ref="V43:AA43" si="20">(V33/$AC$33)*100</f>
        <v>14.66491458607096</v>
      </c>
      <c r="W43" s="25">
        <f t="shared" si="20"/>
        <v>13.813403416557163</v>
      </c>
      <c r="X43" s="25">
        <f t="shared" si="20"/>
        <v>10.265440210249672</v>
      </c>
      <c r="Y43" s="25">
        <f t="shared" si="20"/>
        <v>12.877792378449406</v>
      </c>
      <c r="Z43" s="25">
        <f t="shared" si="20"/>
        <v>18.102496714848883</v>
      </c>
      <c r="AA43" s="25">
        <f t="shared" si="20"/>
        <v>30.275952693823914</v>
      </c>
      <c r="AB43" s="2" t="s">
        <v>243</v>
      </c>
    </row>
    <row r="44" spans="1:29">
      <c r="A44" s="10">
        <v>18</v>
      </c>
      <c r="B44" s="32" t="s">
        <v>334</v>
      </c>
      <c r="C44" s="32" t="s">
        <v>297</v>
      </c>
      <c r="D44" s="1">
        <v>4</v>
      </c>
      <c r="E44" s="1">
        <v>3</v>
      </c>
      <c r="F44" s="12">
        <v>1.3333333333333333</v>
      </c>
      <c r="G44" s="50"/>
      <c r="I44" s="51"/>
      <c r="J44" s="13" t="s">
        <v>335</v>
      </c>
      <c r="K44" s="1">
        <v>0</v>
      </c>
      <c r="L44" s="1">
        <v>0</v>
      </c>
      <c r="M44" s="1">
        <v>0</v>
      </c>
      <c r="N44" s="1">
        <v>4</v>
      </c>
      <c r="O44" s="1">
        <v>0</v>
      </c>
      <c r="P44" s="1">
        <v>0</v>
      </c>
      <c r="Q44" s="1">
        <v>0</v>
      </c>
      <c r="R44" s="14">
        <f t="shared" si="15"/>
        <v>4</v>
      </c>
      <c r="U44" s="1" t="s">
        <v>258</v>
      </c>
      <c r="V44" s="25">
        <f t="shared" ref="V44:AA44" si="21">(V34/$AC$34)*100</f>
        <v>19.331619537275063</v>
      </c>
      <c r="W44" s="25">
        <f t="shared" si="21"/>
        <v>18.920308483290487</v>
      </c>
      <c r="X44" s="25">
        <f t="shared" si="21"/>
        <v>14.035989717223652</v>
      </c>
      <c r="Y44" s="25">
        <f t="shared" si="21"/>
        <v>15.5955441302485</v>
      </c>
      <c r="Z44" s="25">
        <f t="shared" si="21"/>
        <v>14.635818337617824</v>
      </c>
      <c r="AA44" s="25">
        <f t="shared" si="21"/>
        <v>17.480719794344473</v>
      </c>
      <c r="AB44" s="2" t="s">
        <v>243</v>
      </c>
    </row>
    <row r="45" spans="1:29">
      <c r="A45" s="10">
        <v>19</v>
      </c>
      <c r="B45" s="32" t="s">
        <v>336</v>
      </c>
      <c r="C45" s="32" t="s">
        <v>297</v>
      </c>
      <c r="D45" s="1">
        <v>1</v>
      </c>
      <c r="E45" s="1">
        <v>1</v>
      </c>
      <c r="F45" s="12">
        <v>1</v>
      </c>
      <c r="G45" s="50"/>
      <c r="I45" s="51"/>
      <c r="J45" s="13" t="s">
        <v>337</v>
      </c>
      <c r="K45" s="1">
        <v>1</v>
      </c>
      <c r="L45" s="1">
        <v>0</v>
      </c>
      <c r="M45" s="1">
        <v>0</v>
      </c>
      <c r="N45" s="1">
        <v>0</v>
      </c>
      <c r="O45" s="1">
        <v>0</v>
      </c>
      <c r="P45" s="1">
        <v>0</v>
      </c>
      <c r="Q45" s="1">
        <v>0</v>
      </c>
      <c r="R45" s="14">
        <f t="shared" si="15"/>
        <v>1</v>
      </c>
      <c r="U45" s="16" t="s">
        <v>261</v>
      </c>
      <c r="V45" s="17" t="s">
        <v>243</v>
      </c>
      <c r="W45" s="17" t="s">
        <v>243</v>
      </c>
      <c r="X45" s="17" t="s">
        <v>243</v>
      </c>
      <c r="Y45" s="17" t="s">
        <v>243</v>
      </c>
      <c r="Z45" s="17" t="s">
        <v>243</v>
      </c>
      <c r="AA45" s="17" t="s">
        <v>243</v>
      </c>
      <c r="AB45" s="16"/>
      <c r="AC45" s="16"/>
    </row>
    <row r="46" spans="1:29">
      <c r="A46" s="10">
        <v>20</v>
      </c>
      <c r="B46" s="32" t="s">
        <v>338</v>
      </c>
      <c r="C46" s="32" t="s">
        <v>297</v>
      </c>
      <c r="D46" s="1">
        <v>28</v>
      </c>
      <c r="E46" s="1">
        <v>24</v>
      </c>
      <c r="F46" s="12">
        <v>1.1666666666666667</v>
      </c>
      <c r="G46" s="50"/>
      <c r="I46" s="51"/>
      <c r="J46" s="13" t="s">
        <v>339</v>
      </c>
      <c r="K46" s="1">
        <v>7</v>
      </c>
      <c r="L46" s="1">
        <v>1</v>
      </c>
      <c r="M46" s="1">
        <v>2</v>
      </c>
      <c r="N46" s="1">
        <v>9</v>
      </c>
      <c r="O46" s="1">
        <v>3</v>
      </c>
      <c r="P46" s="1">
        <v>5</v>
      </c>
      <c r="Q46" s="1">
        <v>0</v>
      </c>
      <c r="R46" s="14">
        <f t="shared" si="15"/>
        <v>27</v>
      </c>
    </row>
    <row r="47" spans="1:29">
      <c r="A47" s="10">
        <v>21</v>
      </c>
      <c r="B47" s="32" t="s">
        <v>340</v>
      </c>
      <c r="C47" s="32" t="s">
        <v>297</v>
      </c>
      <c r="D47" s="1">
        <v>1</v>
      </c>
      <c r="E47" s="1">
        <v>1</v>
      </c>
      <c r="F47" s="12">
        <v>1</v>
      </c>
      <c r="G47" s="50"/>
      <c r="I47" s="51"/>
      <c r="J47" s="13" t="s">
        <v>341</v>
      </c>
      <c r="K47" s="1">
        <v>0</v>
      </c>
      <c r="L47" s="1">
        <v>1</v>
      </c>
      <c r="M47" s="1">
        <v>0</v>
      </c>
      <c r="N47" s="1">
        <v>0</v>
      </c>
      <c r="O47" s="1">
        <v>0</v>
      </c>
      <c r="P47" s="1">
        <v>0</v>
      </c>
      <c r="Q47" s="1">
        <v>0</v>
      </c>
      <c r="R47" s="14">
        <f t="shared" si="15"/>
        <v>1</v>
      </c>
    </row>
    <row r="48" spans="1:29">
      <c r="A48" s="10">
        <v>22</v>
      </c>
      <c r="B48" s="32" t="s">
        <v>342</v>
      </c>
      <c r="C48" s="32" t="s">
        <v>297</v>
      </c>
      <c r="D48" s="1">
        <v>1</v>
      </c>
      <c r="E48" s="1">
        <v>1</v>
      </c>
      <c r="F48" s="12">
        <v>1</v>
      </c>
      <c r="G48" s="50"/>
      <c r="I48" s="51"/>
      <c r="J48" s="13" t="s">
        <v>343</v>
      </c>
      <c r="K48" s="1">
        <v>0</v>
      </c>
      <c r="L48" s="1">
        <v>1</v>
      </c>
      <c r="M48" s="1">
        <v>0</v>
      </c>
      <c r="N48" s="1">
        <v>0</v>
      </c>
      <c r="O48" s="1">
        <v>0</v>
      </c>
      <c r="P48" s="1">
        <v>0</v>
      </c>
      <c r="Q48" s="1">
        <v>0</v>
      </c>
      <c r="R48" s="14">
        <f t="shared" si="15"/>
        <v>1</v>
      </c>
    </row>
    <row r="49" spans="1:18">
      <c r="A49" s="10">
        <v>23</v>
      </c>
      <c r="B49" s="32" t="s">
        <v>344</v>
      </c>
      <c r="C49" s="32" t="s">
        <v>297</v>
      </c>
      <c r="D49" s="1">
        <v>1</v>
      </c>
      <c r="E49" s="1">
        <v>1</v>
      </c>
      <c r="F49" s="12">
        <v>1</v>
      </c>
      <c r="G49" s="50"/>
      <c r="I49" s="51"/>
      <c r="J49" s="13" t="s">
        <v>345</v>
      </c>
      <c r="K49" s="1">
        <v>0</v>
      </c>
      <c r="L49" s="1">
        <v>0</v>
      </c>
      <c r="M49" s="1">
        <v>0</v>
      </c>
      <c r="N49" s="1">
        <v>1</v>
      </c>
      <c r="O49" s="1">
        <v>0</v>
      </c>
      <c r="P49" s="1">
        <v>0</v>
      </c>
      <c r="Q49" s="1">
        <v>0</v>
      </c>
      <c r="R49" s="14">
        <f t="shared" si="15"/>
        <v>1</v>
      </c>
    </row>
    <row r="50" spans="1:18">
      <c r="A50" s="10">
        <v>24</v>
      </c>
      <c r="B50" s="32" t="s">
        <v>346</v>
      </c>
      <c r="C50" s="32" t="s">
        <v>297</v>
      </c>
      <c r="D50" s="1">
        <v>2</v>
      </c>
      <c r="E50" s="1">
        <v>2</v>
      </c>
      <c r="F50" s="12">
        <v>1</v>
      </c>
      <c r="G50" s="50"/>
      <c r="I50" s="51"/>
      <c r="J50" s="13" t="s">
        <v>347</v>
      </c>
      <c r="K50" s="1">
        <v>0</v>
      </c>
      <c r="L50" s="1">
        <v>1</v>
      </c>
      <c r="M50" s="1">
        <v>0</v>
      </c>
      <c r="N50" s="1">
        <v>1</v>
      </c>
      <c r="O50" s="1">
        <v>0</v>
      </c>
      <c r="P50" s="1">
        <v>0</v>
      </c>
      <c r="Q50" s="1">
        <v>0</v>
      </c>
      <c r="R50" s="14">
        <f t="shared" si="15"/>
        <v>2</v>
      </c>
    </row>
    <row r="51" spans="1:18">
      <c r="A51" s="10">
        <v>25</v>
      </c>
      <c r="B51" s="32" t="s">
        <v>348</v>
      </c>
      <c r="C51" s="32" t="s">
        <v>297</v>
      </c>
      <c r="D51" s="1">
        <v>7</v>
      </c>
      <c r="E51" s="1">
        <v>6</v>
      </c>
      <c r="F51" s="12">
        <v>1.1666666666666667</v>
      </c>
      <c r="G51" s="50"/>
      <c r="I51" s="51"/>
      <c r="J51" s="13" t="s">
        <v>349</v>
      </c>
      <c r="K51" s="1">
        <v>0</v>
      </c>
      <c r="L51" s="1">
        <v>1</v>
      </c>
      <c r="M51" s="1">
        <v>2</v>
      </c>
      <c r="N51" s="1">
        <v>2</v>
      </c>
      <c r="O51" s="1">
        <v>1</v>
      </c>
      <c r="P51" s="1">
        <v>1</v>
      </c>
      <c r="Q51" s="1">
        <v>0</v>
      </c>
      <c r="R51" s="14">
        <f t="shared" si="15"/>
        <v>7</v>
      </c>
    </row>
    <row r="52" spans="1:18">
      <c r="A52" s="10">
        <v>26</v>
      </c>
      <c r="B52" s="32" t="s">
        <v>350</v>
      </c>
      <c r="C52" s="32" t="s">
        <v>297</v>
      </c>
      <c r="D52" s="1">
        <v>7</v>
      </c>
      <c r="E52" s="1">
        <v>6</v>
      </c>
      <c r="F52" s="12">
        <v>1.1666666666666667</v>
      </c>
      <c r="G52" s="50"/>
      <c r="I52" s="51"/>
      <c r="J52" s="13" t="s">
        <v>351</v>
      </c>
      <c r="K52" s="1">
        <v>0</v>
      </c>
      <c r="L52" s="1">
        <v>1</v>
      </c>
      <c r="M52" s="1">
        <v>2</v>
      </c>
      <c r="N52" s="1">
        <v>2</v>
      </c>
      <c r="O52" s="1">
        <v>1</v>
      </c>
      <c r="P52" s="1">
        <v>1</v>
      </c>
      <c r="Q52" s="1">
        <v>0</v>
      </c>
      <c r="R52" s="14">
        <f t="shared" si="15"/>
        <v>7</v>
      </c>
    </row>
    <row r="53" spans="1:18">
      <c r="A53" s="10">
        <v>27</v>
      </c>
      <c r="B53" s="32" t="s">
        <v>352</v>
      </c>
      <c r="C53" s="32" t="s">
        <v>297</v>
      </c>
      <c r="D53" s="1">
        <v>7</v>
      </c>
      <c r="E53" s="1">
        <v>6</v>
      </c>
      <c r="F53" s="12">
        <v>1.1666666666666667</v>
      </c>
      <c r="G53" s="50"/>
      <c r="I53" s="51"/>
      <c r="J53" s="13" t="s">
        <v>353</v>
      </c>
      <c r="K53" s="1">
        <v>0</v>
      </c>
      <c r="L53" s="1">
        <v>1</v>
      </c>
      <c r="M53" s="1">
        <v>2</v>
      </c>
      <c r="N53" s="1">
        <v>2</v>
      </c>
      <c r="O53" s="1">
        <v>1</v>
      </c>
      <c r="P53" s="1">
        <v>1</v>
      </c>
      <c r="Q53" s="1">
        <v>0</v>
      </c>
      <c r="R53" s="14">
        <f t="shared" si="15"/>
        <v>7</v>
      </c>
    </row>
    <row r="54" spans="1:18">
      <c r="A54" s="10">
        <v>28</v>
      </c>
      <c r="B54" s="32" t="s">
        <v>354</v>
      </c>
      <c r="C54" s="32" t="s">
        <v>297</v>
      </c>
      <c r="D54" s="1">
        <v>563</v>
      </c>
      <c r="E54" s="1">
        <v>57</v>
      </c>
      <c r="F54" s="12">
        <v>9.8771929824561404</v>
      </c>
      <c r="G54" s="50"/>
      <c r="I54" s="51"/>
      <c r="J54" s="13" t="s">
        <v>355</v>
      </c>
      <c r="K54" s="1">
        <v>145</v>
      </c>
      <c r="L54" s="1">
        <v>54</v>
      </c>
      <c r="M54" s="1">
        <v>22</v>
      </c>
      <c r="N54" s="1">
        <v>166</v>
      </c>
      <c r="O54" s="1">
        <v>62</v>
      </c>
      <c r="P54" s="1">
        <v>96</v>
      </c>
      <c r="Q54" s="1">
        <v>8</v>
      </c>
      <c r="R54" s="14">
        <f t="shared" si="15"/>
        <v>553</v>
      </c>
    </row>
    <row r="55" spans="1:18">
      <c r="A55" s="18">
        <v>29</v>
      </c>
      <c r="B55" s="33" t="s">
        <v>356</v>
      </c>
      <c r="C55" s="33" t="s">
        <v>297</v>
      </c>
      <c r="D55" s="16">
        <v>7</v>
      </c>
      <c r="E55" s="16">
        <v>6</v>
      </c>
      <c r="F55" s="20">
        <v>1.1666666666666667</v>
      </c>
      <c r="G55" s="47"/>
      <c r="I55" s="49"/>
      <c r="J55" s="21" t="s">
        <v>357</v>
      </c>
      <c r="K55" s="16">
        <v>0</v>
      </c>
      <c r="L55" s="16">
        <v>1</v>
      </c>
      <c r="M55" s="16">
        <v>2</v>
      </c>
      <c r="N55" s="16">
        <v>2</v>
      </c>
      <c r="O55" s="16">
        <v>1</v>
      </c>
      <c r="P55" s="16">
        <v>1</v>
      </c>
      <c r="Q55" s="16">
        <v>0</v>
      </c>
      <c r="R55" s="22">
        <f t="shared" si="15"/>
        <v>7</v>
      </c>
    </row>
    <row r="56" spans="1:18">
      <c r="A56" s="4">
        <v>1</v>
      </c>
      <c r="B56" s="34" t="s">
        <v>359</v>
      </c>
      <c r="C56" s="34" t="s">
        <v>358</v>
      </c>
      <c r="D56" s="6">
        <v>130</v>
      </c>
      <c r="E56" s="6">
        <v>39</v>
      </c>
      <c r="F56" s="7">
        <v>3.3333333333333335</v>
      </c>
      <c r="G56" s="46">
        <f>SUM(D56:D71)</f>
        <v>689</v>
      </c>
      <c r="I56" s="48" t="s">
        <v>255</v>
      </c>
      <c r="J56" s="8" t="s">
        <v>360</v>
      </c>
      <c r="K56" s="6">
        <v>32</v>
      </c>
      <c r="L56" s="6">
        <v>11</v>
      </c>
      <c r="M56" s="6">
        <v>4</v>
      </c>
      <c r="N56" s="6">
        <v>26</v>
      </c>
      <c r="O56" s="6">
        <v>12</v>
      </c>
      <c r="P56" s="6">
        <v>44</v>
      </c>
      <c r="Q56" s="6">
        <v>0</v>
      </c>
      <c r="R56" s="9">
        <f t="shared" si="15"/>
        <v>129</v>
      </c>
    </row>
    <row r="57" spans="1:18">
      <c r="A57" s="10">
        <v>2</v>
      </c>
      <c r="B57" s="35" t="s">
        <v>361</v>
      </c>
      <c r="C57" s="35" t="s">
        <v>358</v>
      </c>
      <c r="D57" s="1">
        <v>25</v>
      </c>
      <c r="E57" s="1">
        <v>19</v>
      </c>
      <c r="F57" s="12">
        <v>1.3157894736842106</v>
      </c>
      <c r="G57" s="50"/>
      <c r="I57" s="51"/>
      <c r="J57" s="13" t="s">
        <v>362</v>
      </c>
      <c r="K57" s="1">
        <v>2</v>
      </c>
      <c r="L57" s="1">
        <v>3</v>
      </c>
      <c r="M57" s="1">
        <v>2</v>
      </c>
      <c r="N57" s="1">
        <v>8</v>
      </c>
      <c r="O57" s="1">
        <v>4</v>
      </c>
      <c r="P57" s="1">
        <v>6</v>
      </c>
      <c r="Q57" s="1">
        <v>0</v>
      </c>
      <c r="R57" s="14">
        <f t="shared" si="15"/>
        <v>25</v>
      </c>
    </row>
    <row r="58" spans="1:18">
      <c r="A58" s="10">
        <v>3</v>
      </c>
      <c r="B58" s="35" t="s">
        <v>363</v>
      </c>
      <c r="C58" s="35" t="s">
        <v>358</v>
      </c>
      <c r="D58" s="1">
        <v>25</v>
      </c>
      <c r="E58" s="1">
        <v>19</v>
      </c>
      <c r="F58" s="12">
        <v>1.3157894736842106</v>
      </c>
      <c r="G58" s="50"/>
      <c r="I58" s="51"/>
      <c r="J58" s="13" t="s">
        <v>364</v>
      </c>
      <c r="K58" s="1">
        <v>2</v>
      </c>
      <c r="L58" s="1">
        <v>3</v>
      </c>
      <c r="M58" s="1">
        <v>2</v>
      </c>
      <c r="N58" s="1">
        <v>8</v>
      </c>
      <c r="O58" s="1">
        <v>4</v>
      </c>
      <c r="P58" s="1">
        <v>6</v>
      </c>
      <c r="Q58" s="1">
        <v>0</v>
      </c>
      <c r="R58" s="14">
        <f t="shared" si="15"/>
        <v>25</v>
      </c>
    </row>
    <row r="59" spans="1:18">
      <c r="A59" s="10">
        <v>4</v>
      </c>
      <c r="B59" s="35" t="s">
        <v>365</v>
      </c>
      <c r="C59" s="35" t="s">
        <v>358</v>
      </c>
      <c r="D59" s="1">
        <v>1</v>
      </c>
      <c r="E59" s="1">
        <v>1</v>
      </c>
      <c r="F59" s="12">
        <v>1</v>
      </c>
      <c r="G59" s="50"/>
      <c r="I59" s="51"/>
      <c r="J59" s="13" t="s">
        <v>366</v>
      </c>
      <c r="K59" s="1">
        <v>0</v>
      </c>
      <c r="L59" s="1">
        <v>1</v>
      </c>
      <c r="M59" s="1">
        <v>0</v>
      </c>
      <c r="N59" s="1">
        <v>0</v>
      </c>
      <c r="O59" s="1">
        <v>0</v>
      </c>
      <c r="P59" s="1">
        <v>0</v>
      </c>
      <c r="Q59" s="1">
        <v>0</v>
      </c>
      <c r="R59" s="14">
        <f t="shared" si="15"/>
        <v>1</v>
      </c>
    </row>
    <row r="60" spans="1:18">
      <c r="A60" s="10">
        <v>5</v>
      </c>
      <c r="B60" s="35" t="s">
        <v>367</v>
      </c>
      <c r="C60" s="35" t="s">
        <v>358</v>
      </c>
      <c r="D60" s="1">
        <v>7</v>
      </c>
      <c r="E60" s="1">
        <v>7</v>
      </c>
      <c r="F60" s="12">
        <v>1</v>
      </c>
      <c r="G60" s="50"/>
      <c r="I60" s="51"/>
      <c r="J60" s="13" t="s">
        <v>368</v>
      </c>
      <c r="K60" s="1">
        <v>3</v>
      </c>
      <c r="L60" s="1">
        <v>0</v>
      </c>
      <c r="M60" s="1">
        <v>0</v>
      </c>
      <c r="N60" s="1">
        <v>1</v>
      </c>
      <c r="O60" s="1">
        <v>1</v>
      </c>
      <c r="P60" s="1">
        <v>1</v>
      </c>
      <c r="Q60" s="1">
        <v>1</v>
      </c>
      <c r="R60" s="14">
        <f t="shared" si="15"/>
        <v>7</v>
      </c>
    </row>
    <row r="61" spans="1:18">
      <c r="A61" s="10">
        <v>6</v>
      </c>
      <c r="B61" s="35" t="s">
        <v>369</v>
      </c>
      <c r="C61" s="35" t="s">
        <v>358</v>
      </c>
      <c r="D61" s="1">
        <v>95</v>
      </c>
      <c r="E61" s="1">
        <v>44</v>
      </c>
      <c r="F61" s="12">
        <v>2.1590909090909092</v>
      </c>
      <c r="G61" s="50"/>
      <c r="I61" s="51"/>
      <c r="J61" s="13" t="s">
        <v>370</v>
      </c>
      <c r="K61" s="1">
        <v>22</v>
      </c>
      <c r="L61" s="1">
        <v>9</v>
      </c>
      <c r="M61" s="1">
        <v>3</v>
      </c>
      <c r="N61" s="1">
        <v>19</v>
      </c>
      <c r="O61" s="1">
        <v>16</v>
      </c>
      <c r="P61" s="1">
        <v>24</v>
      </c>
      <c r="Q61" s="1">
        <v>0</v>
      </c>
      <c r="R61" s="14">
        <f t="shared" si="15"/>
        <v>93</v>
      </c>
    </row>
    <row r="62" spans="1:18">
      <c r="A62" s="10">
        <v>7</v>
      </c>
      <c r="B62" s="35" t="s">
        <v>371</v>
      </c>
      <c r="C62" s="35" t="s">
        <v>358</v>
      </c>
      <c r="D62" s="1">
        <v>78</v>
      </c>
      <c r="E62" s="1">
        <v>30</v>
      </c>
      <c r="F62" s="12">
        <v>2.6</v>
      </c>
      <c r="G62" s="50"/>
      <c r="I62" s="51"/>
      <c r="J62" s="13" t="s">
        <v>372</v>
      </c>
      <c r="K62" s="1">
        <v>24</v>
      </c>
      <c r="L62" s="1">
        <v>14</v>
      </c>
      <c r="M62" s="1">
        <v>8</v>
      </c>
      <c r="N62" s="1">
        <v>23</v>
      </c>
      <c r="O62" s="1">
        <v>3</v>
      </c>
      <c r="P62" s="1">
        <v>3</v>
      </c>
      <c r="Q62" s="1">
        <v>1</v>
      </c>
      <c r="R62" s="14">
        <f t="shared" si="15"/>
        <v>76</v>
      </c>
    </row>
    <row r="63" spans="1:18">
      <c r="A63" s="10">
        <v>8</v>
      </c>
      <c r="B63" s="35" t="s">
        <v>373</v>
      </c>
      <c r="C63" s="35" t="s">
        <v>358</v>
      </c>
      <c r="D63" s="1">
        <v>19</v>
      </c>
      <c r="E63" s="1">
        <v>14</v>
      </c>
      <c r="F63" s="12">
        <v>1.3571428571428572</v>
      </c>
      <c r="G63" s="50"/>
      <c r="I63" s="51"/>
      <c r="J63" s="13" t="s">
        <v>374</v>
      </c>
      <c r="K63" s="1">
        <v>4</v>
      </c>
      <c r="L63" s="1">
        <v>2</v>
      </c>
      <c r="M63" s="1">
        <v>0</v>
      </c>
      <c r="N63" s="1">
        <v>11</v>
      </c>
      <c r="O63" s="1">
        <v>1</v>
      </c>
      <c r="P63" s="1">
        <v>0</v>
      </c>
      <c r="Q63" s="1">
        <v>1</v>
      </c>
      <c r="R63" s="14">
        <f t="shared" si="15"/>
        <v>19</v>
      </c>
    </row>
    <row r="64" spans="1:18">
      <c r="A64" s="10">
        <v>9</v>
      </c>
      <c r="B64" s="35" t="s">
        <v>375</v>
      </c>
      <c r="C64" s="35" t="s">
        <v>358</v>
      </c>
      <c r="D64" s="1">
        <v>1</v>
      </c>
      <c r="E64" s="1">
        <v>1</v>
      </c>
      <c r="F64" s="12">
        <v>1</v>
      </c>
      <c r="G64" s="50"/>
      <c r="I64" s="51"/>
      <c r="J64" s="13" t="s">
        <v>376</v>
      </c>
      <c r="K64" s="1">
        <v>0</v>
      </c>
      <c r="L64" s="1">
        <v>0</v>
      </c>
      <c r="M64" s="1">
        <v>0</v>
      </c>
      <c r="N64" s="1">
        <v>1</v>
      </c>
      <c r="O64" s="1">
        <v>0</v>
      </c>
      <c r="P64" s="1">
        <v>0</v>
      </c>
      <c r="Q64" s="1">
        <v>0</v>
      </c>
      <c r="R64" s="14">
        <f t="shared" si="15"/>
        <v>1</v>
      </c>
    </row>
    <row r="65" spans="1:18">
      <c r="A65" s="10">
        <v>10</v>
      </c>
      <c r="B65" s="35" t="s">
        <v>377</v>
      </c>
      <c r="C65" s="35" t="s">
        <v>358</v>
      </c>
      <c r="D65" s="1">
        <v>14</v>
      </c>
      <c r="E65" s="1">
        <v>12</v>
      </c>
      <c r="F65" s="12">
        <v>1.1666666666666667</v>
      </c>
      <c r="G65" s="50"/>
      <c r="I65" s="51"/>
      <c r="J65" s="13" t="s">
        <v>378</v>
      </c>
      <c r="K65" s="1">
        <v>6</v>
      </c>
      <c r="L65" s="1">
        <v>2</v>
      </c>
      <c r="M65" s="1">
        <v>2</v>
      </c>
      <c r="N65" s="1">
        <v>4</v>
      </c>
      <c r="O65" s="1">
        <v>0</v>
      </c>
      <c r="P65" s="1">
        <v>0</v>
      </c>
      <c r="Q65" s="1">
        <v>0</v>
      </c>
      <c r="R65" s="14">
        <f t="shared" si="15"/>
        <v>14</v>
      </c>
    </row>
    <row r="66" spans="1:18">
      <c r="A66" s="10">
        <v>11</v>
      </c>
      <c r="B66" s="35" t="s">
        <v>379</v>
      </c>
      <c r="C66" s="35" t="s">
        <v>358</v>
      </c>
      <c r="D66" s="1">
        <v>13</v>
      </c>
      <c r="E66" s="1">
        <v>13</v>
      </c>
      <c r="F66" s="12">
        <v>1</v>
      </c>
      <c r="G66" s="50"/>
      <c r="I66" s="51"/>
      <c r="J66" s="13" t="s">
        <v>380</v>
      </c>
      <c r="K66" s="1">
        <v>5</v>
      </c>
      <c r="L66" s="1">
        <v>1</v>
      </c>
      <c r="M66" s="1">
        <v>2</v>
      </c>
      <c r="N66" s="1">
        <v>2</v>
      </c>
      <c r="O66" s="1">
        <v>1</v>
      </c>
      <c r="P66" s="1">
        <v>2</v>
      </c>
      <c r="Q66" s="1">
        <v>0</v>
      </c>
      <c r="R66" s="14">
        <f t="shared" si="15"/>
        <v>13</v>
      </c>
    </row>
    <row r="67" spans="1:18">
      <c r="A67" s="10">
        <v>12</v>
      </c>
      <c r="B67" s="35" t="s">
        <v>381</v>
      </c>
      <c r="C67" s="35" t="s">
        <v>358</v>
      </c>
      <c r="D67" s="1">
        <v>23</v>
      </c>
      <c r="E67" s="1">
        <v>18</v>
      </c>
      <c r="F67" s="12">
        <v>1.2777777777777777</v>
      </c>
      <c r="G67" s="50"/>
      <c r="I67" s="51"/>
      <c r="J67" s="13" t="s">
        <v>382</v>
      </c>
      <c r="K67" s="1">
        <v>3</v>
      </c>
      <c r="L67" s="1">
        <v>2</v>
      </c>
      <c r="M67" s="1">
        <v>2</v>
      </c>
      <c r="N67" s="1">
        <v>9</v>
      </c>
      <c r="O67" s="1">
        <v>3</v>
      </c>
      <c r="P67" s="1">
        <v>2</v>
      </c>
      <c r="Q67" s="1">
        <v>2</v>
      </c>
      <c r="R67" s="14">
        <f t="shared" si="15"/>
        <v>23</v>
      </c>
    </row>
    <row r="68" spans="1:18">
      <c r="A68" s="10">
        <v>13</v>
      </c>
      <c r="B68" s="35" t="s">
        <v>383</v>
      </c>
      <c r="C68" s="35" t="s">
        <v>358</v>
      </c>
      <c r="D68" s="1">
        <v>33</v>
      </c>
      <c r="E68" s="1">
        <v>23</v>
      </c>
      <c r="F68" s="12">
        <v>1.4347826086956521</v>
      </c>
      <c r="G68" s="50"/>
      <c r="I68" s="51"/>
      <c r="J68" s="13" t="s">
        <v>384</v>
      </c>
      <c r="K68" s="1">
        <v>6</v>
      </c>
      <c r="L68" s="1">
        <v>2</v>
      </c>
      <c r="M68" s="1">
        <v>0</v>
      </c>
      <c r="N68" s="1">
        <v>12</v>
      </c>
      <c r="O68" s="1">
        <v>4</v>
      </c>
      <c r="P68" s="1">
        <v>9</v>
      </c>
      <c r="Q68" s="1">
        <v>0</v>
      </c>
      <c r="R68" s="14">
        <f t="shared" si="15"/>
        <v>33</v>
      </c>
    </row>
    <row r="69" spans="1:18">
      <c r="A69" s="10">
        <v>14</v>
      </c>
      <c r="B69" s="35" t="s">
        <v>385</v>
      </c>
      <c r="C69" s="35" t="s">
        <v>358</v>
      </c>
      <c r="D69" s="1">
        <v>95</v>
      </c>
      <c r="E69" s="1">
        <v>44</v>
      </c>
      <c r="F69" s="12">
        <v>2.1590909090909092</v>
      </c>
      <c r="G69" s="50"/>
      <c r="I69" s="51"/>
      <c r="J69" s="13" t="s">
        <v>386</v>
      </c>
      <c r="K69" s="1">
        <v>22</v>
      </c>
      <c r="L69" s="1">
        <v>9</v>
      </c>
      <c r="M69" s="1">
        <v>3</v>
      </c>
      <c r="N69" s="1">
        <v>19</v>
      </c>
      <c r="O69" s="1">
        <v>16</v>
      </c>
      <c r="P69" s="1">
        <v>24</v>
      </c>
      <c r="Q69" s="1">
        <v>0</v>
      </c>
      <c r="R69" s="14">
        <f t="shared" si="15"/>
        <v>93</v>
      </c>
    </row>
    <row r="70" spans="1:18">
      <c r="A70" s="10">
        <v>15</v>
      </c>
      <c r="B70" s="35" t="s">
        <v>387</v>
      </c>
      <c r="C70" s="35" t="s">
        <v>358</v>
      </c>
      <c r="D70" s="1">
        <v>31</v>
      </c>
      <c r="E70" s="1">
        <v>23</v>
      </c>
      <c r="F70" s="12">
        <v>1.3478260869565217</v>
      </c>
      <c r="G70" s="50"/>
      <c r="I70" s="51"/>
      <c r="J70" s="13" t="s">
        <v>388</v>
      </c>
      <c r="K70" s="1">
        <v>4</v>
      </c>
      <c r="L70" s="1">
        <v>6</v>
      </c>
      <c r="M70" s="1">
        <v>1</v>
      </c>
      <c r="N70" s="1">
        <v>9</v>
      </c>
      <c r="O70" s="1">
        <v>6</v>
      </c>
      <c r="P70" s="1">
        <v>5</v>
      </c>
      <c r="Q70" s="1">
        <v>0</v>
      </c>
      <c r="R70" s="14">
        <f t="shared" si="15"/>
        <v>31</v>
      </c>
    </row>
    <row r="71" spans="1:18">
      <c r="A71" s="18">
        <v>16</v>
      </c>
      <c r="B71" s="36" t="s">
        <v>389</v>
      </c>
      <c r="C71" s="36" t="s">
        <v>358</v>
      </c>
      <c r="D71" s="16">
        <v>99</v>
      </c>
      <c r="E71" s="16">
        <v>41</v>
      </c>
      <c r="F71" s="20">
        <v>2.4146341463414633</v>
      </c>
      <c r="G71" s="47"/>
      <c r="I71" s="49"/>
      <c r="J71" s="21" t="s">
        <v>390</v>
      </c>
      <c r="K71" s="16">
        <v>20</v>
      </c>
      <c r="L71" s="16">
        <v>8</v>
      </c>
      <c r="M71" s="16">
        <v>2</v>
      </c>
      <c r="N71" s="16">
        <v>23</v>
      </c>
      <c r="O71" s="16">
        <v>11</v>
      </c>
      <c r="P71" s="16">
        <v>34</v>
      </c>
      <c r="Q71" s="16">
        <v>0</v>
      </c>
      <c r="R71" s="22">
        <f t="shared" si="15"/>
        <v>98</v>
      </c>
    </row>
    <row r="72" spans="1:18">
      <c r="A72" s="4">
        <v>1</v>
      </c>
      <c r="B72" s="37" t="s">
        <v>392</v>
      </c>
      <c r="C72" s="37" t="s">
        <v>391</v>
      </c>
      <c r="D72" s="6">
        <v>6</v>
      </c>
      <c r="E72" s="6">
        <v>5</v>
      </c>
      <c r="F72" s="7">
        <v>1.2</v>
      </c>
      <c r="G72" s="46">
        <f>SUM(D72:D100)</f>
        <v>683</v>
      </c>
      <c r="I72" s="48" t="s">
        <v>258</v>
      </c>
      <c r="J72" s="8" t="s">
        <v>393</v>
      </c>
      <c r="K72" s="6">
        <v>2</v>
      </c>
      <c r="L72" s="6">
        <v>2</v>
      </c>
      <c r="M72" s="6">
        <v>0</v>
      </c>
      <c r="N72" s="6">
        <v>2</v>
      </c>
      <c r="O72" s="6">
        <v>0</v>
      </c>
      <c r="P72" s="6">
        <v>0</v>
      </c>
      <c r="Q72" s="6">
        <v>0</v>
      </c>
      <c r="R72" s="9">
        <f t="shared" si="15"/>
        <v>6</v>
      </c>
    </row>
    <row r="73" spans="1:18">
      <c r="A73" s="10">
        <v>2</v>
      </c>
      <c r="B73" s="38" t="s">
        <v>394</v>
      </c>
      <c r="C73" s="38" t="s">
        <v>391</v>
      </c>
      <c r="D73" s="1">
        <v>1</v>
      </c>
      <c r="E73" s="1">
        <v>1</v>
      </c>
      <c r="F73" s="12">
        <v>1</v>
      </c>
      <c r="G73" s="50"/>
      <c r="I73" s="51"/>
      <c r="J73" s="13" t="s">
        <v>395</v>
      </c>
      <c r="K73" s="1">
        <v>0</v>
      </c>
      <c r="L73" s="1">
        <v>0</v>
      </c>
      <c r="M73" s="1">
        <v>0</v>
      </c>
      <c r="N73" s="1">
        <v>1</v>
      </c>
      <c r="O73" s="1">
        <v>0</v>
      </c>
      <c r="P73" s="1">
        <v>0</v>
      </c>
      <c r="Q73" s="1">
        <v>0</v>
      </c>
      <c r="R73" s="14">
        <f t="shared" si="15"/>
        <v>1</v>
      </c>
    </row>
    <row r="74" spans="1:18">
      <c r="A74" s="10">
        <v>3</v>
      </c>
      <c r="B74" s="38" t="s">
        <v>396</v>
      </c>
      <c r="C74" s="38" t="s">
        <v>391</v>
      </c>
      <c r="D74" s="1">
        <v>4</v>
      </c>
      <c r="E74" s="1">
        <v>4</v>
      </c>
      <c r="F74" s="12">
        <v>1</v>
      </c>
      <c r="G74" s="50"/>
      <c r="I74" s="51"/>
      <c r="J74" s="13" t="s">
        <v>397</v>
      </c>
      <c r="K74" s="1">
        <v>2</v>
      </c>
      <c r="L74" s="1">
        <v>0</v>
      </c>
      <c r="M74" s="1">
        <v>1</v>
      </c>
      <c r="N74" s="1">
        <v>1</v>
      </c>
      <c r="O74" s="1">
        <v>0</v>
      </c>
      <c r="P74" s="1">
        <v>0</v>
      </c>
      <c r="Q74" s="1">
        <v>0</v>
      </c>
      <c r="R74" s="14">
        <f t="shared" si="15"/>
        <v>4</v>
      </c>
    </row>
    <row r="75" spans="1:18">
      <c r="A75" s="10">
        <v>4</v>
      </c>
      <c r="B75" s="38" t="s">
        <v>398</v>
      </c>
      <c r="C75" s="38" t="s">
        <v>391</v>
      </c>
      <c r="D75" s="1">
        <v>15</v>
      </c>
      <c r="E75" s="1">
        <v>13</v>
      </c>
      <c r="F75" s="12">
        <v>1.1538461538461537</v>
      </c>
      <c r="G75" s="50"/>
      <c r="I75" s="51"/>
      <c r="J75" s="13" t="s">
        <v>399</v>
      </c>
      <c r="K75" s="1">
        <v>4</v>
      </c>
      <c r="L75" s="1">
        <v>3</v>
      </c>
      <c r="M75" s="1">
        <v>0</v>
      </c>
      <c r="N75" s="1">
        <v>5</v>
      </c>
      <c r="O75" s="1">
        <v>1</v>
      </c>
      <c r="P75" s="1">
        <v>2</v>
      </c>
      <c r="Q75" s="1">
        <v>0</v>
      </c>
      <c r="R75" s="14">
        <f t="shared" si="15"/>
        <v>15</v>
      </c>
    </row>
    <row r="76" spans="1:18">
      <c r="A76" s="10">
        <v>5</v>
      </c>
      <c r="B76" s="38" t="s">
        <v>400</v>
      </c>
      <c r="C76" s="38" t="s">
        <v>391</v>
      </c>
      <c r="D76" s="1">
        <v>19</v>
      </c>
      <c r="E76" s="1">
        <v>16</v>
      </c>
      <c r="F76" s="12">
        <v>1.1875</v>
      </c>
      <c r="G76" s="50"/>
      <c r="I76" s="51"/>
      <c r="J76" s="13" t="s">
        <v>401</v>
      </c>
      <c r="K76" s="1">
        <v>7</v>
      </c>
      <c r="L76" s="1">
        <v>2</v>
      </c>
      <c r="M76" s="1">
        <v>1</v>
      </c>
      <c r="N76" s="1">
        <v>5</v>
      </c>
      <c r="O76" s="1">
        <v>1</v>
      </c>
      <c r="P76" s="1">
        <v>2</v>
      </c>
      <c r="Q76" s="1">
        <v>1</v>
      </c>
      <c r="R76" s="14">
        <f t="shared" si="15"/>
        <v>19</v>
      </c>
    </row>
    <row r="77" spans="1:18">
      <c r="A77" s="10">
        <v>6</v>
      </c>
      <c r="B77" s="38" t="s">
        <v>402</v>
      </c>
      <c r="C77" s="38" t="s">
        <v>391</v>
      </c>
      <c r="D77" s="1">
        <v>12</v>
      </c>
      <c r="E77" s="1">
        <v>9</v>
      </c>
      <c r="F77" s="12">
        <v>1.3333333333333333</v>
      </c>
      <c r="G77" s="50"/>
      <c r="I77" s="51"/>
      <c r="J77" s="13" t="s">
        <v>403</v>
      </c>
      <c r="K77" s="1">
        <v>3</v>
      </c>
      <c r="L77" s="1">
        <v>5</v>
      </c>
      <c r="M77" s="1">
        <v>1</v>
      </c>
      <c r="N77" s="1">
        <v>3</v>
      </c>
      <c r="O77" s="1">
        <v>0</v>
      </c>
      <c r="P77" s="1">
        <v>0</v>
      </c>
      <c r="Q77" s="1">
        <v>0</v>
      </c>
      <c r="R77" s="14">
        <f t="shared" si="15"/>
        <v>12</v>
      </c>
    </row>
    <row r="78" spans="1:18">
      <c r="A78" s="10">
        <v>7</v>
      </c>
      <c r="B78" s="38" t="s">
        <v>404</v>
      </c>
      <c r="C78" s="38" t="s">
        <v>391</v>
      </c>
      <c r="D78" s="1">
        <v>5</v>
      </c>
      <c r="E78" s="1">
        <v>5</v>
      </c>
      <c r="F78" s="12">
        <v>1</v>
      </c>
      <c r="G78" s="50"/>
      <c r="I78" s="51"/>
      <c r="J78" s="13" t="s">
        <v>405</v>
      </c>
      <c r="K78" s="1">
        <v>1</v>
      </c>
      <c r="L78" s="1">
        <v>0</v>
      </c>
      <c r="M78" s="1">
        <v>0</v>
      </c>
      <c r="N78" s="1">
        <v>2</v>
      </c>
      <c r="O78" s="1">
        <v>0</v>
      </c>
      <c r="P78" s="1">
        <v>1</v>
      </c>
      <c r="Q78" s="1">
        <v>0</v>
      </c>
      <c r="R78" s="14">
        <f t="shared" si="15"/>
        <v>4</v>
      </c>
    </row>
    <row r="79" spans="1:18">
      <c r="A79" s="10">
        <v>8</v>
      </c>
      <c r="B79" s="38" t="s">
        <v>406</v>
      </c>
      <c r="C79" s="38" t="s">
        <v>391</v>
      </c>
      <c r="D79" s="1">
        <v>9</v>
      </c>
      <c r="E79" s="1">
        <v>8</v>
      </c>
      <c r="F79" s="12">
        <v>1.125</v>
      </c>
      <c r="G79" s="50"/>
      <c r="I79" s="51"/>
      <c r="J79" s="13" t="s">
        <v>407</v>
      </c>
      <c r="K79" s="1">
        <v>3</v>
      </c>
      <c r="L79" s="1">
        <v>1</v>
      </c>
      <c r="M79" s="1">
        <v>1</v>
      </c>
      <c r="N79" s="1">
        <v>3</v>
      </c>
      <c r="O79" s="1">
        <v>0</v>
      </c>
      <c r="P79" s="1">
        <v>0</v>
      </c>
      <c r="Q79" s="1">
        <v>0</v>
      </c>
      <c r="R79" s="14">
        <f t="shared" si="15"/>
        <v>8</v>
      </c>
    </row>
    <row r="80" spans="1:18">
      <c r="A80" s="10">
        <v>9</v>
      </c>
      <c r="B80" s="38" t="s">
        <v>408</v>
      </c>
      <c r="C80" s="38" t="s">
        <v>391</v>
      </c>
      <c r="D80" s="1">
        <v>161</v>
      </c>
      <c r="E80" s="1">
        <v>50</v>
      </c>
      <c r="F80" s="12">
        <v>3.22</v>
      </c>
      <c r="G80" s="50"/>
      <c r="I80" s="51"/>
      <c r="J80" s="13" t="s">
        <v>409</v>
      </c>
      <c r="K80" s="1">
        <v>51</v>
      </c>
      <c r="L80" s="1">
        <v>32</v>
      </c>
      <c r="M80" s="1">
        <v>7</v>
      </c>
      <c r="N80" s="1">
        <v>47</v>
      </c>
      <c r="O80" s="1">
        <v>13</v>
      </c>
      <c r="P80" s="1">
        <v>7</v>
      </c>
      <c r="Q80" s="1">
        <v>0</v>
      </c>
      <c r="R80" s="14">
        <f t="shared" si="15"/>
        <v>157</v>
      </c>
    </row>
    <row r="81" spans="1:18">
      <c r="A81" s="10">
        <v>10</v>
      </c>
      <c r="B81" s="38" t="s">
        <v>410</v>
      </c>
      <c r="C81" s="38" t="s">
        <v>391</v>
      </c>
      <c r="D81" s="1">
        <v>3</v>
      </c>
      <c r="E81" s="1">
        <v>2</v>
      </c>
      <c r="F81" s="12">
        <v>1.5</v>
      </c>
      <c r="G81" s="50"/>
      <c r="I81" s="51"/>
      <c r="J81" s="13" t="s">
        <v>411</v>
      </c>
      <c r="K81" s="1">
        <v>0</v>
      </c>
      <c r="L81" s="1">
        <v>2</v>
      </c>
      <c r="M81" s="1">
        <v>1</v>
      </c>
      <c r="N81" s="1">
        <v>0</v>
      </c>
      <c r="O81" s="1">
        <v>0</v>
      </c>
      <c r="P81" s="1">
        <v>0</v>
      </c>
      <c r="Q81" s="1">
        <v>0</v>
      </c>
      <c r="R81" s="14">
        <f t="shared" si="15"/>
        <v>3</v>
      </c>
    </row>
    <row r="82" spans="1:18">
      <c r="A82" s="10">
        <v>11</v>
      </c>
      <c r="B82" s="38" t="s">
        <v>412</v>
      </c>
      <c r="C82" s="38" t="s">
        <v>391</v>
      </c>
      <c r="D82" s="1">
        <v>2</v>
      </c>
      <c r="E82" s="1">
        <v>2</v>
      </c>
      <c r="F82" s="12">
        <v>1</v>
      </c>
      <c r="G82" s="50"/>
      <c r="I82" s="51"/>
      <c r="J82" s="13" t="s">
        <v>413</v>
      </c>
      <c r="K82" s="1">
        <v>0</v>
      </c>
      <c r="L82" s="1">
        <v>1</v>
      </c>
      <c r="M82" s="1">
        <v>0</v>
      </c>
      <c r="N82" s="1">
        <v>0</v>
      </c>
      <c r="O82" s="1">
        <v>1</v>
      </c>
      <c r="P82" s="1">
        <v>0</v>
      </c>
      <c r="Q82" s="1">
        <v>0</v>
      </c>
      <c r="R82" s="14">
        <f t="shared" si="15"/>
        <v>2</v>
      </c>
    </row>
    <row r="83" spans="1:18">
      <c r="A83" s="10">
        <v>12</v>
      </c>
      <c r="B83" s="38" t="s">
        <v>414</v>
      </c>
      <c r="C83" s="38" t="s">
        <v>391</v>
      </c>
      <c r="D83" s="1">
        <v>3</v>
      </c>
      <c r="E83" s="1">
        <v>3</v>
      </c>
      <c r="F83" s="12">
        <v>1</v>
      </c>
      <c r="G83" s="50"/>
      <c r="I83" s="51"/>
      <c r="J83" s="13" t="s">
        <v>415</v>
      </c>
      <c r="K83" s="1">
        <v>1</v>
      </c>
      <c r="L83" s="1">
        <v>0</v>
      </c>
      <c r="M83" s="1">
        <v>0</v>
      </c>
      <c r="N83" s="1">
        <v>2</v>
      </c>
      <c r="O83" s="1">
        <v>0</v>
      </c>
      <c r="P83" s="1">
        <v>0</v>
      </c>
      <c r="Q83" s="1">
        <v>0</v>
      </c>
      <c r="R83" s="14">
        <f t="shared" si="15"/>
        <v>3</v>
      </c>
    </row>
    <row r="84" spans="1:18">
      <c r="A84" s="10">
        <v>13</v>
      </c>
      <c r="B84" s="38" t="s">
        <v>416</v>
      </c>
      <c r="C84" s="38" t="s">
        <v>391</v>
      </c>
      <c r="D84" s="1">
        <v>3</v>
      </c>
      <c r="E84" s="1">
        <v>3</v>
      </c>
      <c r="F84" s="12">
        <v>1</v>
      </c>
      <c r="G84" s="50"/>
      <c r="I84" s="51"/>
      <c r="J84" s="13" t="s">
        <v>417</v>
      </c>
      <c r="K84" s="1">
        <v>0</v>
      </c>
      <c r="L84" s="1">
        <v>0</v>
      </c>
      <c r="M84" s="1">
        <v>0</v>
      </c>
      <c r="N84" s="1">
        <v>3</v>
      </c>
      <c r="O84" s="1">
        <v>0</v>
      </c>
      <c r="P84" s="1">
        <v>0</v>
      </c>
      <c r="Q84" s="1">
        <v>0</v>
      </c>
      <c r="R84" s="14">
        <f t="shared" si="15"/>
        <v>3</v>
      </c>
    </row>
    <row r="85" spans="1:18">
      <c r="A85" s="10">
        <v>14</v>
      </c>
      <c r="B85" s="38" t="s">
        <v>418</v>
      </c>
      <c r="C85" s="38" t="s">
        <v>391</v>
      </c>
      <c r="D85" s="1">
        <v>10</v>
      </c>
      <c r="E85" s="1">
        <v>9</v>
      </c>
      <c r="F85" s="12">
        <v>1.1111111111111112</v>
      </c>
      <c r="G85" s="50"/>
      <c r="I85" s="51"/>
      <c r="J85" s="13" t="s">
        <v>419</v>
      </c>
      <c r="K85" s="1">
        <v>3</v>
      </c>
      <c r="L85" s="1">
        <v>2</v>
      </c>
      <c r="M85" s="1">
        <v>0</v>
      </c>
      <c r="N85" s="1">
        <v>1</v>
      </c>
      <c r="O85" s="1">
        <v>2</v>
      </c>
      <c r="P85" s="1">
        <v>2</v>
      </c>
      <c r="Q85" s="1">
        <v>0</v>
      </c>
      <c r="R85" s="14">
        <f t="shared" si="15"/>
        <v>10</v>
      </c>
    </row>
    <row r="86" spans="1:18">
      <c r="A86" s="10">
        <v>15</v>
      </c>
      <c r="B86" s="38" t="s">
        <v>420</v>
      </c>
      <c r="C86" s="38" t="s">
        <v>391</v>
      </c>
      <c r="D86" s="1">
        <v>1</v>
      </c>
      <c r="E86" s="1">
        <v>1</v>
      </c>
      <c r="F86" s="12">
        <v>1</v>
      </c>
      <c r="G86" s="50"/>
      <c r="I86" s="51"/>
      <c r="J86" s="13" t="s">
        <v>421</v>
      </c>
      <c r="K86" s="1">
        <v>0</v>
      </c>
      <c r="L86" s="1">
        <v>0</v>
      </c>
      <c r="M86" s="1">
        <v>0</v>
      </c>
      <c r="N86" s="1">
        <v>0</v>
      </c>
      <c r="O86" s="1">
        <v>1</v>
      </c>
      <c r="P86" s="1">
        <v>0</v>
      </c>
      <c r="Q86" s="1">
        <v>0</v>
      </c>
      <c r="R86" s="14">
        <f t="shared" si="15"/>
        <v>1</v>
      </c>
    </row>
    <row r="87" spans="1:18">
      <c r="A87" s="10">
        <v>16</v>
      </c>
      <c r="B87" s="38" t="s">
        <v>422</v>
      </c>
      <c r="C87" s="38" t="s">
        <v>391</v>
      </c>
      <c r="D87" s="1">
        <v>38</v>
      </c>
      <c r="E87" s="1">
        <v>26</v>
      </c>
      <c r="F87" s="12">
        <v>1.4615384615384615</v>
      </c>
      <c r="G87" s="50"/>
      <c r="I87" s="51"/>
      <c r="J87" s="13" t="s">
        <v>423</v>
      </c>
      <c r="K87" s="1">
        <v>17</v>
      </c>
      <c r="L87" s="1">
        <v>3</v>
      </c>
      <c r="M87" s="1">
        <v>1</v>
      </c>
      <c r="N87" s="1">
        <v>13</v>
      </c>
      <c r="O87" s="1">
        <v>0</v>
      </c>
      <c r="P87" s="1">
        <v>3</v>
      </c>
      <c r="Q87" s="1">
        <v>1</v>
      </c>
      <c r="R87" s="14">
        <f t="shared" si="15"/>
        <v>38</v>
      </c>
    </row>
    <row r="88" spans="1:18">
      <c r="A88" s="10">
        <v>17</v>
      </c>
      <c r="B88" s="38" t="s">
        <v>424</v>
      </c>
      <c r="C88" s="38" t="s">
        <v>391</v>
      </c>
      <c r="D88" s="1">
        <v>154</v>
      </c>
      <c r="E88" s="1">
        <v>46</v>
      </c>
      <c r="F88" s="12">
        <v>3.347826086956522</v>
      </c>
      <c r="G88" s="50"/>
      <c r="I88" s="51"/>
      <c r="J88" s="13" t="s">
        <v>425</v>
      </c>
      <c r="K88" s="1">
        <v>35</v>
      </c>
      <c r="L88" s="1">
        <v>19</v>
      </c>
      <c r="M88" s="1">
        <v>9</v>
      </c>
      <c r="N88" s="1">
        <v>32</v>
      </c>
      <c r="O88" s="1">
        <v>19</v>
      </c>
      <c r="P88" s="1">
        <v>39</v>
      </c>
      <c r="Q88" s="1">
        <v>0</v>
      </c>
      <c r="R88" s="14">
        <f t="shared" si="15"/>
        <v>153</v>
      </c>
    </row>
    <row r="89" spans="1:18">
      <c r="A89" s="10">
        <v>18</v>
      </c>
      <c r="B89" s="38" t="s">
        <v>426</v>
      </c>
      <c r="C89" s="38" t="s">
        <v>391</v>
      </c>
      <c r="D89" s="1">
        <v>8</v>
      </c>
      <c r="E89" s="1">
        <v>7</v>
      </c>
      <c r="F89" s="12">
        <v>1.1428571428571428</v>
      </c>
      <c r="G89" s="50"/>
      <c r="I89" s="51"/>
      <c r="J89" s="13" t="s">
        <v>427</v>
      </c>
      <c r="K89" s="1">
        <v>2</v>
      </c>
      <c r="L89" s="1">
        <v>1</v>
      </c>
      <c r="M89" s="1">
        <v>0</v>
      </c>
      <c r="N89" s="1">
        <v>0</v>
      </c>
      <c r="O89" s="1">
        <v>0</v>
      </c>
      <c r="P89" s="1">
        <v>5</v>
      </c>
      <c r="Q89" s="1">
        <v>0</v>
      </c>
      <c r="R89" s="14">
        <f t="shared" si="15"/>
        <v>8</v>
      </c>
    </row>
    <row r="90" spans="1:18">
      <c r="A90" s="10">
        <v>19</v>
      </c>
      <c r="B90" s="38" t="s">
        <v>428</v>
      </c>
      <c r="C90" s="38" t="s">
        <v>391</v>
      </c>
      <c r="D90" s="1">
        <v>74</v>
      </c>
      <c r="E90" s="1">
        <v>35</v>
      </c>
      <c r="F90" s="12">
        <v>2.1142857142857143</v>
      </c>
      <c r="G90" s="50"/>
      <c r="I90" s="51"/>
      <c r="J90" s="13" t="s">
        <v>429</v>
      </c>
      <c r="K90" s="1">
        <v>16</v>
      </c>
      <c r="L90" s="1">
        <v>7</v>
      </c>
      <c r="M90" s="1">
        <v>7</v>
      </c>
      <c r="N90" s="1">
        <v>30</v>
      </c>
      <c r="O90" s="1">
        <v>4</v>
      </c>
      <c r="P90" s="1">
        <v>7</v>
      </c>
      <c r="Q90" s="1">
        <v>1</v>
      </c>
      <c r="R90" s="14">
        <f t="shared" si="15"/>
        <v>72</v>
      </c>
    </row>
    <row r="91" spans="1:18">
      <c r="A91" s="10">
        <v>20</v>
      </c>
      <c r="B91" s="38" t="s">
        <v>430</v>
      </c>
      <c r="C91" s="38" t="s">
        <v>391</v>
      </c>
      <c r="D91" s="1">
        <v>1</v>
      </c>
      <c r="E91" s="1">
        <v>1</v>
      </c>
      <c r="F91" s="12">
        <v>1</v>
      </c>
      <c r="G91" s="50"/>
      <c r="I91" s="51"/>
      <c r="J91" s="13" t="s">
        <v>431</v>
      </c>
      <c r="K91" s="1">
        <v>0</v>
      </c>
      <c r="L91" s="1">
        <v>0</v>
      </c>
      <c r="M91" s="1">
        <v>0</v>
      </c>
      <c r="N91" s="1">
        <v>0</v>
      </c>
      <c r="O91" s="1">
        <v>0</v>
      </c>
      <c r="P91" s="1">
        <v>1</v>
      </c>
      <c r="Q91" s="1">
        <v>0</v>
      </c>
      <c r="R91" s="14">
        <f t="shared" si="15"/>
        <v>1</v>
      </c>
    </row>
    <row r="92" spans="1:18">
      <c r="A92" s="10">
        <v>21</v>
      </c>
      <c r="B92" s="38" t="s">
        <v>432</v>
      </c>
      <c r="C92" s="38" t="s">
        <v>391</v>
      </c>
      <c r="D92" s="1">
        <v>1</v>
      </c>
      <c r="E92" s="1">
        <v>1</v>
      </c>
      <c r="F92" s="12">
        <v>1</v>
      </c>
      <c r="G92" s="50"/>
      <c r="I92" s="51"/>
      <c r="J92" s="13" t="s">
        <v>433</v>
      </c>
      <c r="K92" s="1">
        <v>0</v>
      </c>
      <c r="L92" s="1">
        <v>0</v>
      </c>
      <c r="M92" s="1">
        <v>0</v>
      </c>
      <c r="N92" s="1">
        <v>0</v>
      </c>
      <c r="O92" s="1">
        <v>0</v>
      </c>
      <c r="P92" s="1">
        <v>1</v>
      </c>
      <c r="Q92" s="1">
        <v>0</v>
      </c>
      <c r="R92" s="14">
        <f t="shared" si="15"/>
        <v>1</v>
      </c>
    </row>
    <row r="93" spans="1:18">
      <c r="A93" s="10">
        <v>22</v>
      </c>
      <c r="B93" s="38" t="s">
        <v>434</v>
      </c>
      <c r="C93" s="38" t="s">
        <v>391</v>
      </c>
      <c r="D93" s="1">
        <v>27</v>
      </c>
      <c r="E93" s="1">
        <v>21</v>
      </c>
      <c r="F93" s="12">
        <v>1.2857142857142858</v>
      </c>
      <c r="G93" s="50"/>
      <c r="I93" s="51"/>
      <c r="J93" s="13" t="s">
        <v>435</v>
      </c>
      <c r="K93" s="1">
        <v>11</v>
      </c>
      <c r="L93" s="1">
        <v>2</v>
      </c>
      <c r="M93" s="1">
        <v>3</v>
      </c>
      <c r="N93" s="1">
        <v>8</v>
      </c>
      <c r="O93" s="1">
        <v>0</v>
      </c>
      <c r="P93" s="1">
        <v>0</v>
      </c>
      <c r="Q93" s="1">
        <v>2</v>
      </c>
      <c r="R93" s="14">
        <f t="shared" si="15"/>
        <v>26</v>
      </c>
    </row>
    <row r="94" spans="1:18">
      <c r="A94" s="10">
        <v>23</v>
      </c>
      <c r="B94" s="38" t="s">
        <v>436</v>
      </c>
      <c r="C94" s="38" t="s">
        <v>391</v>
      </c>
      <c r="D94" s="1">
        <v>5</v>
      </c>
      <c r="E94" s="1">
        <v>5</v>
      </c>
      <c r="F94" s="12">
        <v>1</v>
      </c>
      <c r="G94" s="50"/>
      <c r="I94" s="51"/>
      <c r="J94" s="13" t="s">
        <v>437</v>
      </c>
      <c r="K94" s="1">
        <v>3</v>
      </c>
      <c r="L94" s="1">
        <v>1</v>
      </c>
      <c r="M94" s="1">
        <v>0</v>
      </c>
      <c r="N94" s="1">
        <v>0</v>
      </c>
      <c r="O94" s="1">
        <v>0</v>
      </c>
      <c r="P94" s="1">
        <v>1</v>
      </c>
      <c r="Q94" s="1">
        <v>0</v>
      </c>
      <c r="R94" s="14">
        <f t="shared" si="15"/>
        <v>5</v>
      </c>
    </row>
    <row r="95" spans="1:18">
      <c r="A95" s="10">
        <v>24</v>
      </c>
      <c r="B95" s="38" t="s">
        <v>438</v>
      </c>
      <c r="C95" s="38" t="s">
        <v>391</v>
      </c>
      <c r="D95" s="1">
        <v>1</v>
      </c>
      <c r="E95" s="1">
        <v>1</v>
      </c>
      <c r="F95" s="12">
        <v>1</v>
      </c>
      <c r="G95" s="50"/>
      <c r="I95" s="51"/>
      <c r="J95" s="13" t="s">
        <v>439</v>
      </c>
      <c r="K95" s="1">
        <v>0</v>
      </c>
      <c r="L95" s="1">
        <v>0</v>
      </c>
      <c r="M95" s="1">
        <v>0</v>
      </c>
      <c r="N95" s="1">
        <v>0</v>
      </c>
      <c r="O95" s="1">
        <v>1</v>
      </c>
      <c r="P95" s="1">
        <v>0</v>
      </c>
      <c r="Q95" s="1">
        <v>0</v>
      </c>
      <c r="R95" s="14">
        <f t="shared" si="15"/>
        <v>1</v>
      </c>
    </row>
    <row r="96" spans="1:18">
      <c r="A96" s="10">
        <v>25</v>
      </c>
      <c r="B96" s="38" t="s">
        <v>440</v>
      </c>
      <c r="C96" s="38" t="s">
        <v>391</v>
      </c>
      <c r="D96" s="1">
        <v>23</v>
      </c>
      <c r="E96" s="1">
        <v>16</v>
      </c>
      <c r="F96" s="12">
        <v>1.4375</v>
      </c>
      <c r="G96" s="50"/>
      <c r="I96" s="51"/>
      <c r="J96" s="13" t="s">
        <v>441</v>
      </c>
      <c r="K96" s="1">
        <v>4</v>
      </c>
      <c r="L96" s="1">
        <v>1</v>
      </c>
      <c r="M96" s="1">
        <v>1</v>
      </c>
      <c r="N96" s="1">
        <v>8</v>
      </c>
      <c r="O96" s="1">
        <v>7</v>
      </c>
      <c r="P96" s="1">
        <v>0</v>
      </c>
      <c r="Q96" s="1">
        <v>2</v>
      </c>
      <c r="R96" s="14">
        <f t="shared" si="15"/>
        <v>23</v>
      </c>
    </row>
    <row r="97" spans="1:18">
      <c r="A97" s="10">
        <v>26</v>
      </c>
      <c r="B97" s="38" t="s">
        <v>442</v>
      </c>
      <c r="C97" s="38" t="s">
        <v>391</v>
      </c>
      <c r="D97" s="1">
        <v>21</v>
      </c>
      <c r="E97" s="1">
        <v>12</v>
      </c>
      <c r="F97" s="12">
        <v>1.75</v>
      </c>
      <c r="G97" s="50"/>
      <c r="I97" s="51"/>
      <c r="J97" s="13" t="s">
        <v>443</v>
      </c>
      <c r="K97" s="1">
        <v>6</v>
      </c>
      <c r="L97" s="1">
        <v>1</v>
      </c>
      <c r="M97" s="1">
        <v>4</v>
      </c>
      <c r="N97" s="1">
        <v>2</v>
      </c>
      <c r="O97" s="1">
        <v>0</v>
      </c>
      <c r="P97" s="1">
        <v>8</v>
      </c>
      <c r="Q97" s="1">
        <v>0</v>
      </c>
      <c r="R97" s="14">
        <f t="shared" si="15"/>
        <v>21</v>
      </c>
    </row>
    <row r="98" spans="1:18">
      <c r="A98" s="10">
        <v>27</v>
      </c>
      <c r="B98" s="38" t="s">
        <v>444</v>
      </c>
      <c r="C98" s="38" t="s">
        <v>391</v>
      </c>
      <c r="D98" s="1">
        <v>11</v>
      </c>
      <c r="E98" s="1">
        <v>9</v>
      </c>
      <c r="F98" s="12">
        <v>1.2222222222222223</v>
      </c>
      <c r="G98" s="50"/>
      <c r="I98" s="51"/>
      <c r="J98" s="13" t="s">
        <v>445</v>
      </c>
      <c r="K98" s="1">
        <v>4</v>
      </c>
      <c r="L98" s="1">
        <v>0</v>
      </c>
      <c r="M98" s="1">
        <v>0</v>
      </c>
      <c r="N98" s="1">
        <v>3</v>
      </c>
      <c r="O98" s="1">
        <v>4</v>
      </c>
      <c r="P98" s="1">
        <v>0</v>
      </c>
      <c r="Q98" s="1">
        <v>0</v>
      </c>
      <c r="R98" s="14">
        <f t="shared" si="15"/>
        <v>11</v>
      </c>
    </row>
    <row r="99" spans="1:18">
      <c r="A99" s="10">
        <v>28</v>
      </c>
      <c r="B99" s="38" t="s">
        <v>446</v>
      </c>
      <c r="C99" s="38" t="s">
        <v>391</v>
      </c>
      <c r="D99" s="1">
        <v>53</v>
      </c>
      <c r="E99" s="1">
        <v>35</v>
      </c>
      <c r="F99" s="12">
        <v>1.5142857142857142</v>
      </c>
      <c r="G99" s="50"/>
      <c r="I99" s="51"/>
      <c r="J99" s="13" t="s">
        <v>447</v>
      </c>
      <c r="K99" s="1">
        <v>12</v>
      </c>
      <c r="L99" s="1">
        <v>7</v>
      </c>
      <c r="M99" s="1">
        <v>2</v>
      </c>
      <c r="N99" s="1">
        <v>18</v>
      </c>
      <c r="O99" s="1">
        <v>6</v>
      </c>
      <c r="P99" s="1">
        <v>3</v>
      </c>
      <c r="Q99" s="1">
        <v>4</v>
      </c>
      <c r="R99" s="14">
        <f>SUM(K99:Q99)</f>
        <v>52</v>
      </c>
    </row>
    <row r="100" spans="1:18">
      <c r="A100" s="18">
        <v>29</v>
      </c>
      <c r="B100" s="39" t="s">
        <v>448</v>
      </c>
      <c r="C100" s="39" t="s">
        <v>391</v>
      </c>
      <c r="D100" s="16">
        <v>12</v>
      </c>
      <c r="E100" s="16">
        <v>11</v>
      </c>
      <c r="F100" s="20">
        <v>1.0909090909090908</v>
      </c>
      <c r="G100" s="47"/>
      <c r="I100" s="49"/>
      <c r="J100" s="21" t="s">
        <v>449</v>
      </c>
      <c r="K100" s="16">
        <v>1</v>
      </c>
      <c r="L100" s="16">
        <v>0</v>
      </c>
      <c r="M100" s="16">
        <v>0</v>
      </c>
      <c r="N100" s="16">
        <v>6</v>
      </c>
      <c r="O100" s="16">
        <v>1</v>
      </c>
      <c r="P100" s="16">
        <v>3</v>
      </c>
      <c r="Q100" s="16">
        <v>1</v>
      </c>
      <c r="R100" s="22">
        <f>SUM(K100:Q100)</f>
        <v>12</v>
      </c>
    </row>
    <row r="101" spans="1:18">
      <c r="A101" s="4">
        <v>1</v>
      </c>
      <c r="B101" s="40" t="s">
        <v>451</v>
      </c>
      <c r="C101" s="40" t="s">
        <v>450</v>
      </c>
      <c r="D101" s="6">
        <v>3</v>
      </c>
      <c r="E101" s="6">
        <v>3</v>
      </c>
      <c r="F101" s="7">
        <v>1</v>
      </c>
      <c r="G101" s="46">
        <f>SUM(D101:D102)</f>
        <v>22</v>
      </c>
      <c r="I101" s="48" t="s">
        <v>452</v>
      </c>
      <c r="J101" s="8" t="s">
        <v>453</v>
      </c>
      <c r="K101" s="6">
        <v>1</v>
      </c>
      <c r="L101" s="6">
        <v>0</v>
      </c>
      <c r="M101" s="6">
        <v>0</v>
      </c>
      <c r="N101" s="6">
        <v>0</v>
      </c>
      <c r="O101" s="6">
        <v>1</v>
      </c>
      <c r="P101" s="6">
        <v>1</v>
      </c>
      <c r="Q101" s="6">
        <v>0</v>
      </c>
      <c r="R101" s="9">
        <f>SUM(K101:Q101)</f>
        <v>3</v>
      </c>
    </row>
    <row r="102" spans="1:18">
      <c r="A102" s="18">
        <v>2</v>
      </c>
      <c r="B102" s="41" t="s">
        <v>454</v>
      </c>
      <c r="C102" s="41" t="s">
        <v>450</v>
      </c>
      <c r="D102" s="16">
        <v>19</v>
      </c>
      <c r="E102" s="16">
        <v>16</v>
      </c>
      <c r="F102" s="20">
        <v>1.1875</v>
      </c>
      <c r="G102" s="47"/>
      <c r="I102" s="49"/>
      <c r="J102" s="21" t="s">
        <v>455</v>
      </c>
      <c r="K102" s="16">
        <v>5</v>
      </c>
      <c r="L102" s="16">
        <v>3</v>
      </c>
      <c r="M102" s="16">
        <v>0</v>
      </c>
      <c r="N102" s="16">
        <v>8</v>
      </c>
      <c r="O102" s="16">
        <v>2</v>
      </c>
      <c r="P102" s="16">
        <v>0</v>
      </c>
      <c r="Q102" s="16">
        <v>0</v>
      </c>
      <c r="R102" s="22">
        <f>SUM(K102:Q102)</f>
        <v>18</v>
      </c>
    </row>
  </sheetData>
  <mergeCells count="14">
    <mergeCell ref="G3:G15"/>
    <mergeCell ref="I3:I15"/>
    <mergeCell ref="G16:G19"/>
    <mergeCell ref="I16:I19"/>
    <mergeCell ref="G20:G26"/>
    <mergeCell ref="I20:I26"/>
    <mergeCell ref="G101:G102"/>
    <mergeCell ref="I101:I102"/>
    <mergeCell ref="G27:G55"/>
    <mergeCell ref="I27:I55"/>
    <mergeCell ref="G56:G71"/>
    <mergeCell ref="I56:I71"/>
    <mergeCell ref="G72:G100"/>
    <mergeCell ref="I72:I100"/>
  </mergeCells>
  <conditionalFormatting sqref="V39:AA44">
    <cfRule type="colorScale" priority="1">
      <colorScale>
        <cfvo type="min"/>
        <cfvo type="percentile" val="50"/>
        <cfvo type="max"/>
        <color rgb="FF0066FF"/>
        <color rgb="FFDECBE4"/>
        <color rgb="FFFF0033"/>
      </colorScale>
    </cfRule>
  </conditionalFormatting>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Table S1</vt:lpstr>
      <vt:lpstr>Table S2</vt:lpstr>
      <vt:lpstr>Table S3</vt:lpstr>
      <vt:lpstr>Table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2015-06-05T18:19:34Z</dcterms:created>
  <dcterms:modified xsi:type="dcterms:W3CDTF">2024-03-28T18:03:42Z</dcterms:modified>
</cp:coreProperties>
</file>