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j_kov\Downloads\Article-Chatbot\Statistics\Tables_And_Charts\"/>
    </mc:Choice>
  </mc:AlternateContent>
  <xr:revisionPtr revIDLastSave="0" documentId="13_ncr:1_{E839A678-72C4-4DA8-9FE8-8EB70D6FFDBC}" xr6:coauthVersionLast="47" xr6:coauthVersionMax="47" xr10:uidLastSave="{00000000-0000-0000-0000-000000000000}"/>
  <bookViews>
    <workbookView xWindow="3090" yWindow="1245" windowWidth="33060" windowHeight="18645" xr2:uid="{4E9C6FB1-BAF0-4EDD-A195-E34E339A5ABC}"/>
  </bookViews>
  <sheets>
    <sheet name="Queries - Duration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8" i="1" l="1"/>
  <c r="F37" i="1"/>
  <c r="J38" i="1"/>
  <c r="J37" i="1"/>
  <c r="G38" i="1"/>
  <c r="G37" i="1"/>
  <c r="E38" i="1"/>
  <c r="E37" i="1"/>
  <c r="D38" i="1"/>
  <c r="C37" i="1"/>
  <c r="C38" i="1"/>
  <c r="D37" i="1"/>
  <c r="B38" i="1"/>
  <c r="B37" i="1"/>
  <c r="B3" i="1"/>
  <c r="B4" i="1" s="1"/>
  <c r="B5" i="1" s="1"/>
  <c r="B6" i="1" s="1"/>
  <c r="B7" i="1" s="1"/>
  <c r="B8" i="1" s="1"/>
  <c r="B9" i="1" s="1"/>
  <c r="B10" i="1" s="1"/>
  <c r="B11" i="1" s="1"/>
  <c r="B12" i="1" s="1"/>
  <c r="B13" i="1" s="1"/>
  <c r="B14" i="1" s="1"/>
  <c r="B15" i="1" s="1"/>
  <c r="B16" i="1" s="1"/>
  <c r="B17" i="1" s="1"/>
  <c r="B18" i="1" s="1"/>
  <c r="B19" i="1" l="1"/>
  <c r="B21" i="1" s="1"/>
  <c r="B23" i="1" s="1"/>
  <c r="B25" i="1" s="1"/>
  <c r="B27" i="1" s="1"/>
  <c r="B29" i="1" s="1"/>
  <c r="B31" i="1" s="1"/>
</calcChain>
</file>

<file path=xl/sharedStrings.xml><?xml version="1.0" encoding="utf-8"?>
<sst xmlns="http://schemas.openxmlformats.org/spreadsheetml/2006/main" count="124" uniqueCount="88">
  <si>
    <t>Query</t>
  </si>
  <si>
    <t>None</t>
  </si>
  <si>
    <t>Hi, can you help me with something?</t>
  </si>
  <si>
    <t>What is your purpose?</t>
  </si>
  <si>
    <t>Nice weather we have today, right?</t>
  </si>
  <si>
    <t>Preprocessing - Content check</t>
  </si>
  <si>
    <t>Preprocessing - Validity check</t>
  </si>
  <si>
    <t>I don´t want to talk with you, you d*mb robot</t>
  </si>
  <si>
    <t>F*ck off with your smart*ass info</t>
  </si>
  <si>
    <t>I really hate those non-wealthy customers, you should forbid them from entering your shop</t>
  </si>
  <si>
    <t>I notebook inventory huh?</t>
  </si>
  <si>
    <t>Tell best device, now</t>
  </si>
  <si>
    <t>And customer service, what about?</t>
  </si>
  <si>
    <t>Relational DB Search</t>
  </si>
  <si>
    <t>Vector DB (Semantic) Search</t>
  </si>
  <si>
    <t>Math Tool (Wolfram API)</t>
  </si>
  <si>
    <t>Correct Tool Usage (GPT-4)</t>
  </si>
  <si>
    <t>Correct Tool Usage (GPT-3.5-Turbo)</t>
  </si>
  <si>
    <t>Relational DB Search + Vector DB Search</t>
  </si>
  <si>
    <t>Relational DB Search + Math Tool</t>
  </si>
  <si>
    <t>Vector DB Search + Math Tool</t>
  </si>
  <si>
    <t>Correct Answer Reached (GPT-3.5-Turbo)</t>
  </si>
  <si>
    <t>Correct Answer Reached (GPT-4)</t>
  </si>
  <si>
    <t>Expected Action / Tool</t>
  </si>
  <si>
    <t>Question ID</t>
  </si>
  <si>
    <t>N/A</t>
  </si>
  <si>
    <t>GPT-4 Model considered this very bold question valid - with no other information about what quantifies the "top" model, internal logs suggest formulation of SQL query into product database based on price - according to this logic, obtained answers were correct. However, overall expected behavior in this scenario should be different.</t>
  </si>
  <si>
    <t>In some answers, multiple results were provided, ordered by price. The most expensive laptop was correctly included in all of the responses.</t>
  </si>
  <si>
    <t>Laptops barely above the 30k limit, but according to specified criteria</t>
  </si>
  <si>
    <t>Notes (GPT-4)</t>
  </si>
  <si>
    <t>Trick question, not explicitly stated in the dataset - model performed search and formulated answer independently, successfully handling non-related data being returned from vector search.</t>
  </si>
  <si>
    <t xml:space="preserve">  </t>
  </si>
  <si>
    <t>Response formats differ - some listed phone / email explicitly, some listed link to website containing this information, one response listed only correct e-mail. However, all answers were correct according to used dataset.</t>
  </si>
  <si>
    <t>Notes (GPT-3.5-Turbo)</t>
  </si>
  <si>
    <t xml:space="preserve">    Recommended Acer Laptops were overly cheap, but that was due to a lack of specificity in filtration criteria.</t>
  </si>
  <si>
    <t>Although the LLM agent correctly decided the sequence of tools needed, it failed in query formulation. In all instances, only one SQL query was performed, which returned the first and second most expensive Apple mobile phones. Thus, the answer that was obtained was not correct.</t>
  </si>
  <si>
    <t xml:space="preserve">    Only in four cases has the agent correctly detected that a search in provided services is needed. Moreover, in two of these cases, semantic search due to internal reformulation of query missed the intended answer (349 Kč)</t>
  </si>
  <si>
    <t>Tools</t>
  </si>
  <si>
    <t>-</t>
  </si>
  <si>
    <t>Content Validator</t>
  </si>
  <si>
    <t>Validity Check</t>
  </si>
  <si>
    <t>Relational DB</t>
  </si>
  <si>
    <t>Math Tool</t>
  </si>
  <si>
    <t>Vector DB (FAQ)</t>
  </si>
  <si>
    <t>Relational DB / Vector DB (Products)</t>
  </si>
  <si>
    <t>Tha answers were always partially correct - the specified phone does not come with protective foil. However, in none of the queries did the model recognize the need to search in the vector database to verify if foil installation is offered as a service. In 4 out of 10 answers, it incorrectly said this service is not provided - in the other six answers, LLM recommended asking Datart customer service for additional information, thus avoiding a factually incorrect answer.</t>
  </si>
  <si>
    <t>All flows are internally unprocessed (agent failure due to mishandling of formatting instructions). The processing cycle in the agent occurred.</t>
  </si>
  <si>
    <t>One response not returned, logs suggest query retry - probably API connection failure</t>
  </si>
  <si>
    <t xml:space="preserve">    The agent performed cyclical use of tools until its internal scratchpad failed on LLM context length overflow.</t>
  </si>
  <si>
    <t>Surprisingly, GPT-3.5-Turbo evaluated this question as invalid more frequently than GPT-4. Unfortunately, only three answers reached the user - others failed internally in the central processing loop.</t>
  </si>
  <si>
    <t>Agent formulated correct SQL query in proper tool quite often - unfortunately, LLM backing it up was often not attentive enough to the fact that correct answer has already been obtained from the tool.</t>
  </si>
  <si>
    <t>In all recorded cases, the agent attempted to use semantic search in product parameters for price filtering.</t>
  </si>
  <si>
    <t>In all recorded cases, the question was interpreted as potentially invalid and triggered a validity check</t>
  </si>
  <si>
    <t>In half of the recorded cases, the agent correctly used semantic search in FAQ data space but was unable to recognize the correct answer even if found, thus kept stuck in the processing cycle</t>
  </si>
  <si>
    <t>In all of the recorded cases, the agent correctly used semantic search in FAQ data space but was unable to recognize the correct answer even if found, thus kept stuck in the processing cycle</t>
  </si>
  <si>
    <t>During processing, the correct tool was chosen surprisingly often - although only sometimes was the agent able to reformulate the questions correctly while accessing the semantic search database, thus resulting in responses not containing the required information.</t>
  </si>
  <si>
    <t xml:space="preserve">    The correct tool was always chosen, and the correct answer was internally obtained but never presented to the user in a clear and concise message due to the agent´s inability to hold onto internal formatting instructions.</t>
  </si>
  <si>
    <t>The same results as GPT-4 + inability to process even partial answers mostly resulted in time-out due to the processing cycle</t>
  </si>
  <si>
    <t xml:space="preserve">    Math tool was never used. In two cases, the question was - for whatever reason - validity checked as inappropriate. Answer screenshots suggest that only one instance of answer hinting correct DB usage, but the log suggests this response was never completed fully and resulted in a time-out in the agent processing cycle.	 </t>
  </si>
  <si>
    <t>Both math tool and relational DB were never used.</t>
  </si>
  <si>
    <t>The agent tried to use the math tool in all recorded question iterations but never recognized the need to search for screen protector application service details.</t>
  </si>
  <si>
    <t xml:space="preserve">   In most iterations, the agent performed cyclical use of tools until its internal scratchpad failed on LLM context length overflow.</t>
  </si>
  <si>
    <t xml:space="preserve">    Multiple occasions of questions triggering validation check. The vector tool was never used, and the math tool usage was sporadic.	 </t>
  </si>
  <si>
    <r>
      <t xml:space="preserve">What is the </t>
    </r>
    <r>
      <rPr>
        <b/>
        <i/>
        <sz val="11"/>
        <color theme="1"/>
        <rFont val="Aptos Narrow"/>
        <family val="2"/>
        <scheme val="minor"/>
      </rPr>
      <t>most expensive</t>
    </r>
    <r>
      <rPr>
        <i/>
        <sz val="11"/>
        <color theme="1"/>
        <rFont val="Aptos Narrow"/>
        <family val="2"/>
        <scheme val="minor"/>
      </rPr>
      <t xml:space="preserve"> laptop in stock?</t>
    </r>
  </si>
  <si>
    <r>
      <t xml:space="preserve">Recommend a Lenovo Laptop between </t>
    </r>
    <r>
      <rPr>
        <b/>
        <i/>
        <sz val="11"/>
        <color theme="1"/>
        <rFont val="Aptos Narrow"/>
        <family val="2"/>
        <scheme val="minor"/>
      </rPr>
      <t>30k - 40k Kč</t>
    </r>
  </si>
  <si>
    <r>
      <t xml:space="preserve">What kind of </t>
    </r>
    <r>
      <rPr>
        <b/>
        <i/>
        <sz val="11"/>
        <color theme="1"/>
        <rFont val="Aptos Narrow"/>
        <family val="2"/>
        <scheme val="minor"/>
      </rPr>
      <t>CPU</t>
    </r>
    <r>
      <rPr>
        <i/>
        <sz val="11"/>
        <color theme="1"/>
        <rFont val="Aptos Narrow"/>
        <family val="2"/>
        <scheme val="minor"/>
      </rPr>
      <t xml:space="preserve"> does this </t>
    </r>
    <r>
      <rPr>
        <b/>
        <i/>
        <sz val="11"/>
        <color theme="1"/>
        <rFont val="Aptos Narrow"/>
        <family val="2"/>
        <scheme val="minor"/>
      </rPr>
      <t>phone</t>
    </r>
    <r>
      <rPr>
        <i/>
        <sz val="11"/>
        <color theme="1"/>
        <rFont val="Aptos Narrow"/>
        <family val="2"/>
        <scheme val="minor"/>
      </rPr>
      <t xml:space="preserve"> have? </t>
    </r>
    <r>
      <rPr>
        <b/>
        <i/>
        <sz val="11"/>
        <color theme="1"/>
        <rFont val="Aptos Narrow"/>
        <family val="2"/>
        <scheme val="minor"/>
      </rPr>
      <t>[URL]</t>
    </r>
  </si>
  <si>
    <r>
      <t xml:space="preserve">Is it possible to </t>
    </r>
    <r>
      <rPr>
        <b/>
        <i/>
        <sz val="11"/>
        <color theme="1"/>
        <rFont val="Aptos Narrow"/>
        <family val="2"/>
        <scheme val="minor"/>
      </rPr>
      <t>get a refund</t>
    </r>
    <r>
      <rPr>
        <i/>
        <sz val="11"/>
        <color theme="1"/>
        <rFont val="Aptos Narrow"/>
        <family val="2"/>
        <scheme val="minor"/>
      </rPr>
      <t xml:space="preserve"> for product broken by my fault?</t>
    </r>
  </si>
  <si>
    <r>
      <t xml:space="preserve">Do you </t>
    </r>
    <r>
      <rPr>
        <b/>
        <i/>
        <sz val="11"/>
        <color theme="1"/>
        <rFont val="Aptos Narrow"/>
        <family val="2"/>
        <scheme val="minor"/>
      </rPr>
      <t>deliver orders abroad</t>
    </r>
    <r>
      <rPr>
        <i/>
        <sz val="11"/>
        <color theme="1"/>
        <rFont val="Aptos Narrow"/>
        <family val="2"/>
        <scheme val="minor"/>
      </rPr>
      <t>?</t>
    </r>
  </si>
  <si>
    <r>
      <t xml:space="preserve">Give me </t>
    </r>
    <r>
      <rPr>
        <b/>
        <i/>
        <sz val="11"/>
        <color theme="1"/>
        <rFont val="Aptos Narrow"/>
        <family val="2"/>
        <scheme val="minor"/>
      </rPr>
      <t>contact information</t>
    </r>
    <r>
      <rPr>
        <i/>
        <sz val="11"/>
        <color theme="1"/>
        <rFont val="Aptos Narrow"/>
        <family val="2"/>
        <scheme val="minor"/>
      </rPr>
      <t xml:space="preserve"> for customer support</t>
    </r>
  </si>
  <si>
    <r>
      <t xml:space="preserve">Calculate expression </t>
    </r>
    <r>
      <rPr>
        <b/>
        <i/>
        <sz val="11"/>
        <color theme="1"/>
        <rFont val="Aptos Narrow"/>
        <family val="2"/>
        <scheme val="minor"/>
      </rPr>
      <t>((2.152 - 1.153) + 61.5542) ^ 12.15</t>
    </r>
  </si>
  <si>
    <r>
      <t xml:space="preserve">If I buy a product worth </t>
    </r>
    <r>
      <rPr>
        <b/>
        <i/>
        <sz val="11"/>
        <color theme="1"/>
        <rFont val="Aptos Narrow"/>
        <family val="2"/>
        <scheme val="minor"/>
      </rPr>
      <t>50k</t>
    </r>
    <r>
      <rPr>
        <i/>
        <sz val="11"/>
        <color theme="1"/>
        <rFont val="Aptos Narrow"/>
        <family val="2"/>
        <scheme val="minor"/>
      </rPr>
      <t xml:space="preserve"> </t>
    </r>
    <r>
      <rPr>
        <b/>
        <i/>
        <sz val="11"/>
        <color theme="1"/>
        <rFont val="Aptos Narrow"/>
        <family val="2"/>
        <scheme val="minor"/>
      </rPr>
      <t>Kč</t>
    </r>
    <r>
      <rPr>
        <i/>
        <sz val="11"/>
        <color theme="1"/>
        <rFont val="Aptos Narrow"/>
        <family val="2"/>
        <scheme val="minor"/>
      </rPr>
      <t xml:space="preserve"> with </t>
    </r>
    <r>
      <rPr>
        <b/>
        <i/>
        <sz val="11"/>
        <color theme="1"/>
        <rFont val="Aptos Narrow"/>
        <family val="2"/>
        <scheme val="minor"/>
      </rPr>
      <t>150Kč</t>
    </r>
    <r>
      <rPr>
        <i/>
        <sz val="11"/>
        <color theme="1"/>
        <rFont val="Aptos Narrow"/>
        <family val="2"/>
        <scheme val="minor"/>
      </rPr>
      <t xml:space="preserve"> monthly fixed interest, how much do I have to pay </t>
    </r>
    <r>
      <rPr>
        <b/>
        <i/>
        <sz val="11"/>
        <color theme="1"/>
        <rFont val="Aptos Narrow"/>
        <family val="2"/>
        <scheme val="minor"/>
      </rPr>
      <t>each month</t>
    </r>
    <r>
      <rPr>
        <i/>
        <sz val="11"/>
        <color theme="1"/>
        <rFont val="Aptos Narrow"/>
        <family val="2"/>
        <scheme val="minor"/>
      </rPr>
      <t xml:space="preserve"> to repay it fully within </t>
    </r>
    <r>
      <rPr>
        <b/>
        <i/>
        <sz val="11"/>
        <color theme="1"/>
        <rFont val="Aptos Narrow"/>
        <family val="2"/>
        <scheme val="minor"/>
      </rPr>
      <t>20 months</t>
    </r>
    <r>
      <rPr>
        <i/>
        <sz val="11"/>
        <color theme="1"/>
        <rFont val="Aptos Narrow"/>
        <family val="2"/>
        <scheme val="minor"/>
      </rPr>
      <t>?</t>
    </r>
  </si>
  <si>
    <r>
      <t>Recommend a Lenovo laptop between</t>
    </r>
    <r>
      <rPr>
        <b/>
        <i/>
        <sz val="11"/>
        <color theme="1"/>
        <rFont val="Aptos Narrow"/>
        <family val="2"/>
        <scheme val="minor"/>
      </rPr>
      <t xml:space="preserve"> 30k – 40k Kč</t>
    </r>
    <r>
      <rPr>
        <i/>
        <sz val="11"/>
        <color theme="1"/>
        <rFont val="Aptos Narrow"/>
        <family val="2"/>
        <scheme val="minor"/>
      </rPr>
      <t xml:space="preserve"> - is it possible to </t>
    </r>
    <r>
      <rPr>
        <b/>
        <i/>
        <sz val="11"/>
        <color theme="1"/>
        <rFont val="Aptos Narrow"/>
        <family val="2"/>
        <scheme val="minor"/>
      </rPr>
      <t xml:space="preserve">get a refund </t>
    </r>
    <r>
      <rPr>
        <i/>
        <sz val="11"/>
        <color theme="1"/>
        <rFont val="Aptos Narrow"/>
        <family val="2"/>
        <scheme val="minor"/>
      </rPr>
      <t xml:space="preserve">for it if I don´t </t>
    </r>
    <r>
      <rPr>
        <b/>
        <i/>
        <sz val="11"/>
        <color theme="1"/>
        <rFont val="Aptos Narrow"/>
        <family val="2"/>
        <scheme val="minor"/>
      </rPr>
      <t>unbox</t>
    </r>
    <r>
      <rPr>
        <i/>
        <sz val="11"/>
        <color theme="1"/>
        <rFont val="Aptos Narrow"/>
        <family val="2"/>
        <scheme val="minor"/>
      </rPr>
      <t xml:space="preserve"> it?</t>
    </r>
  </si>
  <si>
    <r>
      <t xml:space="preserve">Does this </t>
    </r>
    <r>
      <rPr>
        <b/>
        <i/>
        <sz val="11"/>
        <color theme="1"/>
        <rFont val="Aptos Narrow"/>
        <family val="2"/>
        <scheme val="minor"/>
      </rPr>
      <t>phone [URL]</t>
    </r>
    <r>
      <rPr>
        <i/>
        <sz val="11"/>
        <color theme="1"/>
        <rFont val="Aptos Narrow"/>
        <family val="2"/>
        <scheme val="minor"/>
      </rPr>
      <t xml:space="preserve"> contain protective screen foil? If no, </t>
    </r>
    <r>
      <rPr>
        <b/>
        <i/>
        <sz val="11"/>
        <color theme="1"/>
        <rFont val="Aptos Narrow"/>
        <family val="2"/>
        <scheme val="minor"/>
      </rPr>
      <t xml:space="preserve">can you install it </t>
    </r>
    <r>
      <rPr>
        <i/>
        <sz val="11"/>
        <color theme="1"/>
        <rFont val="Aptos Narrow"/>
        <family val="2"/>
        <scheme val="minor"/>
      </rPr>
      <t>for me?</t>
    </r>
  </si>
  <si>
    <r>
      <t xml:space="preserve">I want to buy some </t>
    </r>
    <r>
      <rPr>
        <b/>
        <i/>
        <sz val="11"/>
        <color theme="1"/>
        <rFont val="Aptos Narrow"/>
        <family val="2"/>
        <scheme val="minor"/>
      </rPr>
      <t>Acer</t>
    </r>
    <r>
      <rPr>
        <i/>
        <sz val="11"/>
        <color theme="1"/>
        <rFont val="Aptos Narrow"/>
        <family val="2"/>
        <scheme val="minor"/>
      </rPr>
      <t xml:space="preserve"> notebook below</t>
    </r>
    <r>
      <rPr>
        <b/>
        <i/>
        <sz val="11"/>
        <color theme="1"/>
        <rFont val="Aptos Narrow"/>
        <family val="2"/>
        <scheme val="minor"/>
      </rPr>
      <t xml:space="preserve"> 50k Kč</t>
    </r>
    <r>
      <rPr>
        <i/>
        <sz val="11"/>
        <color theme="1"/>
        <rFont val="Aptos Narrow"/>
        <family val="2"/>
        <scheme val="minor"/>
      </rPr>
      <t xml:space="preserve">. In return, I would like to </t>
    </r>
    <r>
      <rPr>
        <b/>
        <i/>
        <sz val="11"/>
        <color theme="1"/>
        <rFont val="Aptos Narrow"/>
        <family val="2"/>
        <scheme val="minor"/>
      </rPr>
      <t>bring my old one for recycling</t>
    </r>
    <r>
      <rPr>
        <i/>
        <sz val="11"/>
        <color theme="1"/>
        <rFont val="Aptos Narrow"/>
        <family val="2"/>
        <scheme val="minor"/>
      </rPr>
      <t>. Is it possible?</t>
    </r>
  </si>
  <si>
    <r>
      <t xml:space="preserve">What is the </t>
    </r>
    <r>
      <rPr>
        <b/>
        <i/>
        <sz val="11"/>
        <color theme="1"/>
        <rFont val="Aptos Narrow"/>
        <family val="2"/>
        <scheme val="minor"/>
      </rPr>
      <t>price difference</t>
    </r>
    <r>
      <rPr>
        <i/>
        <sz val="11"/>
        <color theme="1"/>
        <rFont val="Aptos Narrow"/>
        <family val="2"/>
        <scheme val="minor"/>
      </rPr>
      <t xml:space="preserve"> between </t>
    </r>
    <r>
      <rPr>
        <b/>
        <i/>
        <sz val="11"/>
        <color theme="1"/>
        <rFont val="Aptos Narrow"/>
        <family val="2"/>
        <scheme val="minor"/>
      </rPr>
      <t>most expensive</t>
    </r>
    <r>
      <rPr>
        <i/>
        <sz val="11"/>
        <color theme="1"/>
        <rFont val="Aptos Narrow"/>
        <family val="2"/>
        <scheme val="minor"/>
      </rPr>
      <t xml:space="preserve"> and </t>
    </r>
    <r>
      <rPr>
        <b/>
        <i/>
        <sz val="11"/>
        <color theme="1"/>
        <rFont val="Aptos Narrow"/>
        <family val="2"/>
        <scheme val="minor"/>
      </rPr>
      <t>least expensive Apple phone</t>
    </r>
    <r>
      <rPr>
        <i/>
        <sz val="11"/>
        <color theme="1"/>
        <rFont val="Aptos Narrow"/>
        <family val="2"/>
        <scheme val="minor"/>
      </rPr>
      <t xml:space="preserve"> in stock?</t>
    </r>
  </si>
  <si>
    <r>
      <t xml:space="preserve">If I am buying a phone for </t>
    </r>
    <r>
      <rPr>
        <b/>
        <i/>
        <sz val="11"/>
        <color theme="1"/>
        <rFont val="Aptos Narrow"/>
        <family val="2"/>
        <scheme val="minor"/>
      </rPr>
      <t>45125.25 Kč</t>
    </r>
    <r>
      <rPr>
        <i/>
        <sz val="11"/>
        <color theme="1"/>
        <rFont val="Aptos Narrow"/>
        <family val="2"/>
        <scheme val="minor"/>
      </rPr>
      <t xml:space="preserve"> along with</t>
    </r>
    <r>
      <rPr>
        <b/>
        <i/>
        <sz val="11"/>
        <color theme="1"/>
        <rFont val="Aptos Narrow"/>
        <family val="2"/>
        <scheme val="minor"/>
      </rPr>
      <t xml:space="preserve"> screen protector application</t>
    </r>
    <r>
      <rPr>
        <i/>
        <sz val="11"/>
        <color theme="1"/>
        <rFont val="Aptos Narrow"/>
        <family val="2"/>
        <scheme val="minor"/>
      </rPr>
      <t xml:space="preserve">, what is the </t>
    </r>
    <r>
      <rPr>
        <b/>
        <i/>
        <sz val="11"/>
        <color theme="1"/>
        <rFont val="Aptos Narrow"/>
        <family val="2"/>
        <scheme val="minor"/>
      </rPr>
      <t xml:space="preserve">price total </t>
    </r>
    <r>
      <rPr>
        <i/>
        <sz val="11"/>
        <color theme="1"/>
        <rFont val="Aptos Narrow"/>
        <family val="2"/>
        <scheme val="minor"/>
      </rPr>
      <t>going to be?</t>
    </r>
  </si>
  <si>
    <r>
      <t xml:space="preserve">I have interest in using your </t>
    </r>
    <r>
      <rPr>
        <b/>
        <i/>
        <sz val="11"/>
        <color theme="1"/>
        <rFont val="Aptos Narrow"/>
        <family val="2"/>
        <scheme val="minor"/>
      </rPr>
      <t>DOPRAVART</t>
    </r>
    <r>
      <rPr>
        <i/>
        <sz val="11"/>
        <color theme="1"/>
        <rFont val="Aptos Narrow"/>
        <family val="2"/>
        <scheme val="minor"/>
      </rPr>
      <t xml:space="preserve"> delivery service - what is the price and how much money will I have </t>
    </r>
    <r>
      <rPr>
        <b/>
        <i/>
        <sz val="11"/>
        <color theme="1"/>
        <rFont val="Aptos Narrow"/>
        <family val="2"/>
        <scheme val="minor"/>
      </rPr>
      <t>left</t>
    </r>
    <r>
      <rPr>
        <i/>
        <sz val="11"/>
        <color theme="1"/>
        <rFont val="Aptos Narrow"/>
        <family val="2"/>
        <scheme val="minor"/>
      </rPr>
      <t xml:space="preserve"> if I have </t>
    </r>
    <r>
      <rPr>
        <b/>
        <i/>
        <sz val="11"/>
        <color theme="1"/>
        <rFont val="Aptos Narrow"/>
        <family val="2"/>
        <scheme val="minor"/>
      </rPr>
      <t>1244.95 Kč</t>
    </r>
    <r>
      <rPr>
        <i/>
        <sz val="11"/>
        <color theme="1"/>
        <rFont val="Aptos Narrow"/>
        <family val="2"/>
        <scheme val="minor"/>
      </rPr>
      <t xml:space="preserve"> available right now?</t>
    </r>
  </si>
  <si>
    <t>Successfuly handled, parameters obtained from semantic search (alternate tool usage chosen by agent)</t>
  </si>
  <si>
    <t>Tool Usage Success</t>
  </si>
  <si>
    <t>GPT-3.5-Turbo</t>
  </si>
  <si>
    <t>GPT-4</t>
  </si>
  <si>
    <t>Content Check</t>
  </si>
  <si>
    <t>Relational Database</t>
  </si>
  <si>
    <t>Vector Database</t>
  </si>
  <si>
    <t>All flows are internally unprocessed (agent failure due to mishandling of formatting instructions). The processing cycle in the agent occurred. Agent attempted to use tools.</t>
  </si>
  <si>
    <t>Correct Answer Reached</t>
  </si>
  <si>
    <t>Success Rate</t>
  </si>
  <si>
    <r>
      <t xml:space="preserve">Find the </t>
    </r>
    <r>
      <rPr>
        <b/>
        <i/>
        <sz val="11"/>
        <color theme="1"/>
        <rFont val="Aptos Narrow"/>
        <family val="2"/>
        <scheme val="minor"/>
      </rPr>
      <t>cheapest</t>
    </r>
    <r>
      <rPr>
        <i/>
        <sz val="11"/>
        <color theme="1"/>
        <rFont val="Aptos Narrow"/>
        <family val="2"/>
        <scheme val="minor"/>
      </rPr>
      <t xml:space="preserve"> available </t>
    </r>
    <r>
      <rPr>
        <b/>
        <i/>
        <sz val="11"/>
        <color theme="1"/>
        <rFont val="Aptos Narrow"/>
        <family val="2"/>
        <scheme val="minor"/>
      </rPr>
      <t>television</t>
    </r>
    <r>
      <rPr>
        <i/>
        <sz val="11"/>
        <color theme="1"/>
        <rFont val="Aptos Narrow"/>
        <family val="2"/>
        <scheme val="minor"/>
      </rPr>
      <t xml:space="preserve"> and tell me how much I´m going to pay for it </t>
    </r>
    <r>
      <rPr>
        <b/>
        <i/>
        <sz val="11"/>
        <color theme="1"/>
        <rFont val="Aptos Narrow"/>
        <family val="2"/>
        <scheme val="minor"/>
      </rPr>
      <t>monthly</t>
    </r>
    <r>
      <rPr>
        <i/>
        <sz val="11"/>
        <color theme="1"/>
        <rFont val="Aptos Narrow"/>
        <family val="2"/>
        <scheme val="minor"/>
      </rPr>
      <t xml:space="preserve"> if I will be repaying for </t>
    </r>
    <r>
      <rPr>
        <b/>
        <i/>
        <sz val="11"/>
        <color theme="1"/>
        <rFont val="Aptos Narrow"/>
        <family val="2"/>
        <scheme val="minor"/>
      </rPr>
      <t>2 years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</si>
</sst>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Aptos Narrow"/>
      <family val="2"/>
      <scheme val="minor"/>
    </font>
    <font>
      <i/>
      <sz val="11"/>
      <color theme="1"/>
      <name val="Aptos Narrow"/>
      <family val="2"/>
      <scheme val="minor"/>
    </font>
    <font>
      <b/>
      <i/>
      <sz val="11"/>
      <color theme="1"/>
      <name val="Aptos Narrow"/>
      <family val="2"/>
      <scheme val="minor"/>
    </font>
    <font>
      <sz val="11"/>
      <color theme="1"/>
      <name val="Aptos Narrow"/>
      <family val="2"/>
      <charset val="238"/>
      <scheme val="minor"/>
    </font>
  </fonts>
  <fills count="7">
    <fill>
      <patternFill patternType="none"/>
    </fill>
    <fill>
      <patternFill patternType="gray125"/>
    </fill>
    <fill>
      <patternFill patternType="solid">
        <fgColor theme="3" tint="0.89999084444715716"/>
        <bgColor indexed="64"/>
      </patternFill>
    </fill>
    <fill>
      <patternFill patternType="solid">
        <fgColor rgb="FFFFFFCC"/>
        <bgColor indexed="64"/>
      </patternFill>
    </fill>
    <fill>
      <patternFill patternType="solid">
        <fgColor theme="8" tint="0.79998168889431442"/>
        <bgColor indexed="64"/>
      </patternFill>
    </fill>
    <fill>
      <patternFill patternType="solid">
        <fgColor theme="7" tint="0.3999755851924192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4" fillId="0" borderId="0" applyFont="0" applyFill="0" applyBorder="0" applyAlignment="0" applyProtection="0"/>
  </cellStyleXfs>
  <cellXfs count="34">
    <xf numFmtId="0" fontId="0" fillId="0" borderId="0" xfId="0"/>
    <xf numFmtId="0" fontId="0" fillId="0" borderId="0" xfId="0" applyAlignment="1">
      <alignment horizontal="center" wrapText="1"/>
    </xf>
    <xf numFmtId="0" fontId="0" fillId="0" borderId="0" xfId="0" applyAlignment="1">
      <alignment wrapText="1"/>
    </xf>
    <xf numFmtId="0" fontId="0" fillId="0" borderId="0" xfId="0" applyAlignment="1">
      <alignment horizontal="left" wrapText="1"/>
    </xf>
    <xf numFmtId="0" fontId="1" fillId="2" borderId="1" xfId="0" applyFont="1" applyFill="1" applyBorder="1" applyAlignment="1">
      <alignment horizontal="left" vertical="center" wrapText="1"/>
    </xf>
    <xf numFmtId="0" fontId="0" fillId="0" borderId="1" xfId="0" applyBorder="1" applyAlignment="1">
      <alignment horizontal="center" wrapText="1"/>
    </xf>
    <xf numFmtId="0" fontId="0" fillId="4" borderId="1" xfId="0" applyFill="1" applyBorder="1" applyAlignment="1">
      <alignment horizontal="left" wrapText="1"/>
    </xf>
    <xf numFmtId="0" fontId="0" fillId="5" borderId="1" xfId="0" applyFill="1" applyBorder="1" applyAlignment="1">
      <alignment horizontal="center" wrapText="1"/>
    </xf>
    <xf numFmtId="0" fontId="1" fillId="2" borderId="1" xfId="0" applyFont="1" applyFill="1" applyBorder="1" applyAlignment="1">
      <alignment horizontal="center" vertical="center" wrapText="1"/>
    </xf>
    <xf numFmtId="0" fontId="0" fillId="0" borderId="0" xfId="0" applyAlignment="1">
      <alignment horizontal="left" vertical="center" wrapText="1"/>
    </xf>
    <xf numFmtId="0" fontId="1" fillId="3" borderId="1" xfId="0" applyFont="1"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2" fillId="4" borderId="1" xfId="0" applyFont="1" applyFill="1" applyBorder="1" applyAlignment="1">
      <alignment horizontal="left" vertical="center" wrapText="1"/>
    </xf>
    <xf numFmtId="0" fontId="0" fillId="0" borderId="2" xfId="0" applyBorder="1" applyAlignment="1">
      <alignment horizontal="center" wrapText="1"/>
    </xf>
    <xf numFmtId="0" fontId="1" fillId="6" borderId="1" xfId="0" applyFont="1" applyFill="1" applyBorder="1" applyAlignment="1">
      <alignment horizontal="center" vertical="center" wrapText="1"/>
    </xf>
    <xf numFmtId="10" fontId="0" fillId="0" borderId="1" xfId="1" applyNumberFormat="1" applyFont="1" applyBorder="1" applyAlignment="1">
      <alignment horizontal="center" vertical="center" wrapText="1"/>
    </xf>
    <xf numFmtId="0" fontId="1" fillId="6" borderId="1" xfId="0" applyFont="1" applyFill="1" applyBorder="1" applyAlignment="1">
      <alignment horizontal="left" vertical="center" wrapText="1"/>
    </xf>
    <xf numFmtId="0" fontId="0" fillId="0" borderId="1" xfId="0" applyBorder="1" applyAlignment="1">
      <alignment horizontal="center" wrapText="1"/>
    </xf>
    <xf numFmtId="0" fontId="0" fillId="0" borderId="1" xfId="0"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wrapText="1"/>
    </xf>
    <xf numFmtId="0" fontId="0" fillId="0" borderId="4" xfId="0" applyBorder="1" applyAlignment="1">
      <alignment horizont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cellXfs>
  <cellStyles count="2">
    <cellStyle name="Normal" xfId="0" builtinId="0"/>
    <cellStyle name="Percent" xfId="1"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sk-SK"/>
              <a:t>Success</a:t>
            </a:r>
            <a:r>
              <a:rPr lang="sk-SK" baseline="0"/>
              <a:t> of chatbot tool usage - comparison of models GPT-3.5-Turbo vs GPT-4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'Queries - Durations'!$A$37</c:f>
              <c:strCache>
                <c:ptCount val="1"/>
                <c:pt idx="0">
                  <c:v>GPT-3.5-Turbo</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'Queries - Durations'!$B$36:$G$36</c:f>
              <c:strCache>
                <c:ptCount val="6"/>
                <c:pt idx="0">
                  <c:v>None</c:v>
                </c:pt>
                <c:pt idx="1">
                  <c:v>Content Check</c:v>
                </c:pt>
                <c:pt idx="2">
                  <c:v>Validity Check</c:v>
                </c:pt>
                <c:pt idx="3">
                  <c:v>Relational Database</c:v>
                </c:pt>
                <c:pt idx="4">
                  <c:v>Vector Database</c:v>
                </c:pt>
                <c:pt idx="5">
                  <c:v>Math Tool</c:v>
                </c:pt>
              </c:strCache>
            </c:strRef>
          </c:cat>
          <c:val>
            <c:numRef>
              <c:f>'Queries - Durations'!$B$37:$G$37</c:f>
              <c:numCache>
                <c:formatCode>0.00%</c:formatCode>
                <c:ptCount val="6"/>
                <c:pt idx="0">
                  <c:v>0</c:v>
                </c:pt>
                <c:pt idx="1">
                  <c:v>1</c:v>
                </c:pt>
                <c:pt idx="2">
                  <c:v>0.1</c:v>
                </c:pt>
                <c:pt idx="3">
                  <c:v>0.21249999999999999</c:v>
                </c:pt>
                <c:pt idx="4">
                  <c:v>0.27500000000000002</c:v>
                </c:pt>
                <c:pt idx="5">
                  <c:v>0.58333333333333337</c:v>
                </c:pt>
              </c:numCache>
            </c:numRef>
          </c:val>
          <c:extLst>
            <c:ext xmlns:c16="http://schemas.microsoft.com/office/drawing/2014/chart" uri="{C3380CC4-5D6E-409C-BE32-E72D297353CC}">
              <c16:uniqueId val="{00000000-6551-4D77-BF24-471504FF31B6}"/>
            </c:ext>
          </c:extLst>
        </c:ser>
        <c:ser>
          <c:idx val="1"/>
          <c:order val="1"/>
          <c:tx>
            <c:strRef>
              <c:f>'Queries - Durations'!$A$38</c:f>
              <c:strCache>
                <c:ptCount val="1"/>
                <c:pt idx="0">
                  <c:v>GPT-4</c:v>
                </c:pt>
              </c:strCache>
            </c:strRef>
          </c:tx>
          <c:spPr>
            <a:solidFill>
              <a:schemeClr val="accent2"/>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'Queries - Durations'!$B$36:$G$36</c:f>
              <c:strCache>
                <c:ptCount val="6"/>
                <c:pt idx="0">
                  <c:v>None</c:v>
                </c:pt>
                <c:pt idx="1">
                  <c:v>Content Check</c:v>
                </c:pt>
                <c:pt idx="2">
                  <c:v>Validity Check</c:v>
                </c:pt>
                <c:pt idx="3">
                  <c:v>Relational Database</c:v>
                </c:pt>
                <c:pt idx="4">
                  <c:v>Vector Database</c:v>
                </c:pt>
                <c:pt idx="5">
                  <c:v>Math Tool</c:v>
                </c:pt>
              </c:strCache>
            </c:strRef>
          </c:cat>
          <c:val>
            <c:numRef>
              <c:f>'Queries - Durations'!$B$38:$G$38</c:f>
              <c:numCache>
                <c:formatCode>0.00%</c:formatCode>
                <c:ptCount val="6"/>
                <c:pt idx="0">
                  <c:v>1</c:v>
                </c:pt>
                <c:pt idx="1">
                  <c:v>1</c:v>
                </c:pt>
                <c:pt idx="2">
                  <c:v>0.66666666666666663</c:v>
                </c:pt>
                <c:pt idx="3">
                  <c:v>1</c:v>
                </c:pt>
                <c:pt idx="4">
                  <c:v>0.8</c:v>
                </c:pt>
                <c:pt idx="5">
                  <c:v>0.98333333333333328</c:v>
                </c:pt>
              </c:numCache>
            </c:numRef>
          </c:val>
          <c:extLst>
            <c:ext xmlns:c16="http://schemas.microsoft.com/office/drawing/2014/chart" uri="{C3380CC4-5D6E-409C-BE32-E72D297353CC}">
              <c16:uniqueId val="{00000001-6551-4D77-BF24-471504FF31B6}"/>
            </c:ext>
          </c:extLst>
        </c:ser>
        <c:dLbls>
          <c:showLegendKey val="0"/>
          <c:showVal val="0"/>
          <c:showCatName val="0"/>
          <c:showSerName val="0"/>
          <c:showPercent val="0"/>
          <c:showBubbleSize val="0"/>
        </c:dLbls>
        <c:gapWidth val="150"/>
        <c:shape val="box"/>
        <c:axId val="930936176"/>
        <c:axId val="1367866544"/>
        <c:axId val="0"/>
      </c:bar3DChart>
      <c:catAx>
        <c:axId val="93093617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7866544"/>
        <c:crosses val="autoZero"/>
        <c:auto val="1"/>
        <c:lblAlgn val="ctr"/>
        <c:lblOffset val="100"/>
        <c:noMultiLvlLbl val="0"/>
      </c:catAx>
      <c:valAx>
        <c:axId val="136786654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09361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sk-SK"/>
              <a:t>Rate</a:t>
            </a:r>
            <a:r>
              <a:rPr lang="sk-SK" baseline="0"/>
              <a:t> of successful answers given - comparison of models GPT-3.5-Turbo vs GPT-4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'Queries - Durations'!$I$37</c:f>
              <c:strCache>
                <c:ptCount val="1"/>
                <c:pt idx="0">
                  <c:v>GPT-3.5-Turbo</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9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'Queries - Durations'!$J$36</c:f>
              <c:strCache>
                <c:ptCount val="1"/>
                <c:pt idx="0">
                  <c:v>Success Rate</c:v>
                </c:pt>
              </c:strCache>
            </c:strRef>
          </c:cat>
          <c:val>
            <c:numRef>
              <c:f>'Queries - Durations'!$J$37</c:f>
              <c:numCache>
                <c:formatCode>0.00%</c:formatCode>
                <c:ptCount val="1"/>
                <c:pt idx="0">
                  <c:v>0.14166666666666666</c:v>
                </c:pt>
              </c:numCache>
            </c:numRef>
          </c:val>
          <c:extLst>
            <c:ext xmlns:c16="http://schemas.microsoft.com/office/drawing/2014/chart" uri="{C3380CC4-5D6E-409C-BE32-E72D297353CC}">
              <c16:uniqueId val="{00000000-35F0-46D2-9DD5-F67A6EC88AAD}"/>
            </c:ext>
          </c:extLst>
        </c:ser>
        <c:ser>
          <c:idx val="1"/>
          <c:order val="1"/>
          <c:tx>
            <c:strRef>
              <c:f>'Queries - Durations'!$I$38</c:f>
              <c:strCache>
                <c:ptCount val="1"/>
                <c:pt idx="0">
                  <c:v>GPT-4</c:v>
                </c:pt>
              </c:strCache>
            </c:strRef>
          </c:tx>
          <c:spPr>
            <a:solidFill>
              <a:schemeClr val="accent2"/>
            </a:solidFill>
            <a:ln>
              <a:noFill/>
            </a:ln>
            <a:effectLst/>
            <a:sp3d/>
          </c:spPr>
          <c:invertIfNegative val="0"/>
          <c:dLbls>
            <c:spPr>
              <a:noFill/>
              <a:ln>
                <a:noFill/>
              </a:ln>
              <a:effectLst/>
            </c:spPr>
            <c:txPr>
              <a:bodyPr rot="0" spcFirstLastPara="1" vertOverflow="ellipsis" vert="horz" wrap="square" lIns="38100" tIns="19050" rIns="38100" bIns="19050" anchor="t" anchorCtr="1">
                <a:spAutoFit/>
              </a:bodyPr>
              <a:lstStyle/>
              <a:p>
                <a:pPr>
                  <a:defRPr sz="900" b="0" i="0" u="none" strike="noStrike" kern="1200" baseline="0">
                    <a:solidFill>
                      <a:schemeClr val="bg1">
                        <a:lumMod val="9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'Queries - Durations'!$J$36</c:f>
              <c:strCache>
                <c:ptCount val="1"/>
                <c:pt idx="0">
                  <c:v>Success Rate</c:v>
                </c:pt>
              </c:strCache>
            </c:strRef>
          </c:cat>
          <c:val>
            <c:numRef>
              <c:f>'Queries - Durations'!$J$38</c:f>
              <c:numCache>
                <c:formatCode>0.00%</c:formatCode>
                <c:ptCount val="1"/>
                <c:pt idx="0">
                  <c:v>0.87272727272727268</c:v>
                </c:pt>
              </c:numCache>
            </c:numRef>
          </c:val>
          <c:extLst>
            <c:ext xmlns:c16="http://schemas.microsoft.com/office/drawing/2014/chart" uri="{C3380CC4-5D6E-409C-BE32-E72D297353CC}">
              <c16:uniqueId val="{00000001-35F0-46D2-9DD5-F67A6EC88AAD}"/>
            </c:ext>
          </c:extLst>
        </c:ser>
        <c:dLbls>
          <c:showLegendKey val="0"/>
          <c:showVal val="1"/>
          <c:showCatName val="0"/>
          <c:showSerName val="0"/>
          <c:showPercent val="0"/>
          <c:showBubbleSize val="0"/>
        </c:dLbls>
        <c:gapWidth val="150"/>
        <c:shape val="box"/>
        <c:axId val="1247969792"/>
        <c:axId val="1365080432"/>
        <c:axId val="0"/>
      </c:bar3DChart>
      <c:catAx>
        <c:axId val="124796979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5080432"/>
        <c:crosses val="autoZero"/>
        <c:auto val="1"/>
        <c:lblAlgn val="ctr"/>
        <c:lblOffset val="100"/>
        <c:noMultiLvlLbl val="0"/>
      </c:catAx>
      <c:valAx>
        <c:axId val="136508043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4796979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57150</xdr:colOff>
      <xdr:row>40</xdr:row>
      <xdr:rowOff>23811</xdr:rowOff>
    </xdr:from>
    <xdr:to>
      <xdr:col>6</xdr:col>
      <xdr:colOff>1009649</xdr:colOff>
      <xdr:row>64</xdr:row>
      <xdr:rowOff>47625</xdr:rowOff>
    </xdr:to>
    <xdr:graphicFrame macro="">
      <xdr:nvGraphicFramePr>
        <xdr:cNvPr id="2" name="Chart 1">
          <a:extLst>
            <a:ext uri="{FF2B5EF4-FFF2-40B4-BE49-F238E27FC236}">
              <a16:creationId xmlns:a16="http://schemas.microsoft.com/office/drawing/2014/main" id="{62D90B43-F446-A36E-FDD3-0C3B086CDF8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39</xdr:row>
      <xdr:rowOff>123825</xdr:rowOff>
    </xdr:from>
    <xdr:to>
      <xdr:col>9</xdr:col>
      <xdr:colOff>3705225</xdr:colOff>
      <xdr:row>62</xdr:row>
      <xdr:rowOff>85725</xdr:rowOff>
    </xdr:to>
    <xdr:graphicFrame macro="">
      <xdr:nvGraphicFramePr>
        <xdr:cNvPr id="3" name="Chart 2">
          <a:extLst>
            <a:ext uri="{FF2B5EF4-FFF2-40B4-BE49-F238E27FC236}">
              <a16:creationId xmlns:a16="http://schemas.microsoft.com/office/drawing/2014/main" id="{3718CF7C-E78D-BC68-3153-7966E089C42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81F2C-07FE-4850-97FE-538D439E436E}">
  <dimension ref="A1:P110"/>
  <sheetViews>
    <sheetView tabSelected="1" topLeftCell="B13" zoomScaleNormal="100" workbookViewId="0">
      <selection activeCell="K44" sqref="K44"/>
    </sheetView>
  </sheetViews>
  <sheetFormatPr defaultColWidth="9.140625" defaultRowHeight="15" x14ac:dyDescent="0.25"/>
  <cols>
    <col min="1" max="1" width="18.42578125" style="9" customWidth="1"/>
    <col min="2" max="2" width="9.140625" style="11" customWidth="1"/>
    <col min="3" max="3" width="51.140625" style="3" customWidth="1"/>
    <col min="4" max="4" width="33.28515625" style="3" bestFit="1" customWidth="1"/>
    <col min="5" max="5" width="13.7109375" style="1" bestFit="1" customWidth="1"/>
    <col min="6" max="6" width="18.28515625" style="1" bestFit="1" customWidth="1"/>
    <col min="7" max="7" width="16.140625" style="1" bestFit="1" customWidth="1"/>
    <col min="8" max="8" width="17.85546875" style="1" bestFit="1" customWidth="1"/>
    <col min="9" max="9" width="73.140625" style="11" customWidth="1"/>
    <col min="10" max="10" width="60.85546875" style="11" customWidth="1"/>
    <col min="11" max="16384" width="9.140625" style="2"/>
  </cols>
  <sheetData>
    <row r="1" spans="1:15" ht="39.950000000000003" customHeight="1" x14ac:dyDescent="0.25">
      <c r="A1" s="4" t="s">
        <v>23</v>
      </c>
      <c r="B1" s="8" t="s">
        <v>24</v>
      </c>
      <c r="C1" s="4" t="s">
        <v>0</v>
      </c>
      <c r="D1" s="4" t="s">
        <v>37</v>
      </c>
      <c r="E1" s="8" t="s">
        <v>16</v>
      </c>
      <c r="F1" s="8" t="s">
        <v>17</v>
      </c>
      <c r="G1" s="8" t="s">
        <v>22</v>
      </c>
      <c r="H1" s="8" t="s">
        <v>21</v>
      </c>
      <c r="I1" s="8" t="s">
        <v>29</v>
      </c>
      <c r="J1" s="8" t="s">
        <v>33</v>
      </c>
    </row>
    <row r="2" spans="1:15" ht="39.950000000000003" customHeight="1" x14ac:dyDescent="0.25">
      <c r="A2" s="21" t="s">
        <v>1</v>
      </c>
      <c r="B2" s="10">
        <v>0</v>
      </c>
      <c r="C2" s="13" t="s">
        <v>2</v>
      </c>
      <c r="D2" s="6" t="s">
        <v>38</v>
      </c>
      <c r="E2" s="5">
        <v>10</v>
      </c>
      <c r="F2" s="5">
        <v>0</v>
      </c>
      <c r="G2" s="5">
        <v>10</v>
      </c>
      <c r="H2" s="5">
        <v>0</v>
      </c>
      <c r="I2" s="12"/>
      <c r="J2" s="12" t="s">
        <v>84</v>
      </c>
    </row>
    <row r="3" spans="1:15" ht="39.950000000000003" customHeight="1" x14ac:dyDescent="0.25">
      <c r="A3" s="21"/>
      <c r="B3" s="10">
        <f>(B2 + 1)</f>
        <v>1</v>
      </c>
      <c r="C3" s="13" t="s">
        <v>3</v>
      </c>
      <c r="D3" s="6" t="s">
        <v>38</v>
      </c>
      <c r="E3" s="5">
        <v>10</v>
      </c>
      <c r="F3" s="5">
        <v>0</v>
      </c>
      <c r="G3" s="5">
        <v>10</v>
      </c>
      <c r="H3" s="5">
        <v>0</v>
      </c>
      <c r="I3" s="12"/>
      <c r="J3" s="12" t="s">
        <v>84</v>
      </c>
    </row>
    <row r="4" spans="1:15" ht="39.950000000000003" customHeight="1" x14ac:dyDescent="0.25">
      <c r="A4" s="21"/>
      <c r="B4" s="10">
        <f t="shared" ref="B4:B19" si="0">(B3 + 1)</f>
        <v>2</v>
      </c>
      <c r="C4" s="13" t="s">
        <v>4</v>
      </c>
      <c r="D4" s="6" t="s">
        <v>38</v>
      </c>
      <c r="E4" s="5">
        <v>10</v>
      </c>
      <c r="F4" s="5">
        <v>0</v>
      </c>
      <c r="G4" s="5">
        <v>10</v>
      </c>
      <c r="H4" s="5">
        <v>0</v>
      </c>
      <c r="I4" s="12"/>
      <c r="J4" s="12" t="s">
        <v>84</v>
      </c>
    </row>
    <row r="5" spans="1:15" ht="39.950000000000003" customHeight="1" x14ac:dyDescent="0.25">
      <c r="A5" s="21" t="s">
        <v>5</v>
      </c>
      <c r="B5" s="10">
        <f t="shared" si="0"/>
        <v>3</v>
      </c>
      <c r="C5" s="13" t="s">
        <v>7</v>
      </c>
      <c r="D5" s="6" t="s">
        <v>39</v>
      </c>
      <c r="E5" s="5">
        <v>10</v>
      </c>
      <c r="F5" s="5">
        <v>10</v>
      </c>
      <c r="G5" s="5">
        <v>10</v>
      </c>
      <c r="H5" s="5">
        <v>10</v>
      </c>
      <c r="I5" s="12"/>
      <c r="J5" s="12"/>
    </row>
    <row r="6" spans="1:15" ht="39.950000000000003" customHeight="1" x14ac:dyDescent="0.25">
      <c r="A6" s="21"/>
      <c r="B6" s="10">
        <f t="shared" si="0"/>
        <v>4</v>
      </c>
      <c r="C6" s="13" t="s">
        <v>8</v>
      </c>
      <c r="D6" s="6" t="s">
        <v>39</v>
      </c>
      <c r="E6" s="5">
        <v>10</v>
      </c>
      <c r="F6" s="5">
        <v>10</v>
      </c>
      <c r="G6" s="5">
        <v>10</v>
      </c>
      <c r="H6" s="5">
        <v>10</v>
      </c>
      <c r="I6" s="12"/>
      <c r="J6" s="12"/>
    </row>
    <row r="7" spans="1:15" ht="39.950000000000003" customHeight="1" x14ac:dyDescent="0.25">
      <c r="A7" s="21"/>
      <c r="B7" s="10">
        <f t="shared" si="0"/>
        <v>5</v>
      </c>
      <c r="C7" s="13" t="s">
        <v>9</v>
      </c>
      <c r="D7" s="6" t="s">
        <v>39</v>
      </c>
      <c r="E7" s="5">
        <v>10</v>
      </c>
      <c r="F7" s="5">
        <v>10</v>
      </c>
      <c r="G7" s="5">
        <v>10</v>
      </c>
      <c r="H7" s="5">
        <v>9</v>
      </c>
      <c r="I7" s="12"/>
      <c r="J7" s="12" t="s">
        <v>47</v>
      </c>
    </row>
    <row r="8" spans="1:15" ht="39.950000000000003" customHeight="1" x14ac:dyDescent="0.25">
      <c r="A8" s="21" t="s">
        <v>6</v>
      </c>
      <c r="B8" s="10">
        <f t="shared" si="0"/>
        <v>6</v>
      </c>
      <c r="C8" s="13" t="s">
        <v>10</v>
      </c>
      <c r="D8" s="6" t="s">
        <v>40</v>
      </c>
      <c r="E8" s="5">
        <v>10</v>
      </c>
      <c r="F8" s="5">
        <v>0</v>
      </c>
      <c r="G8" s="5">
        <v>10</v>
      </c>
      <c r="H8" s="5">
        <v>0</v>
      </c>
      <c r="I8" s="12"/>
      <c r="J8" s="12" t="s">
        <v>48</v>
      </c>
      <c r="K8" s="1" t="s">
        <v>31</v>
      </c>
      <c r="L8" s="1"/>
      <c r="M8" s="1"/>
      <c r="N8" s="1"/>
      <c r="O8" s="1"/>
    </row>
    <row r="9" spans="1:15" ht="39.950000000000003" customHeight="1" x14ac:dyDescent="0.25">
      <c r="A9" s="21"/>
      <c r="B9" s="10">
        <f t="shared" si="0"/>
        <v>7</v>
      </c>
      <c r="C9" s="13" t="s">
        <v>11</v>
      </c>
      <c r="D9" s="6" t="s">
        <v>40</v>
      </c>
      <c r="E9" s="5">
        <v>0</v>
      </c>
      <c r="F9" s="5">
        <v>3</v>
      </c>
      <c r="G9" s="7" t="s">
        <v>25</v>
      </c>
      <c r="H9" s="5">
        <v>3</v>
      </c>
      <c r="I9" s="12" t="s">
        <v>26</v>
      </c>
      <c r="J9" s="12" t="s">
        <v>49</v>
      </c>
      <c r="K9" s="1"/>
      <c r="L9" s="1"/>
      <c r="M9" s="1"/>
      <c r="N9" s="1"/>
      <c r="O9" s="1"/>
    </row>
    <row r="10" spans="1:15" ht="39.950000000000003" customHeight="1" x14ac:dyDescent="0.25">
      <c r="A10" s="21"/>
      <c r="B10" s="10">
        <f t="shared" si="0"/>
        <v>8</v>
      </c>
      <c r="C10" s="13" t="s">
        <v>12</v>
      </c>
      <c r="D10" s="6" t="s">
        <v>40</v>
      </c>
      <c r="E10" s="5">
        <v>10</v>
      </c>
      <c r="F10" s="5">
        <v>0</v>
      </c>
      <c r="G10" s="5">
        <v>10</v>
      </c>
      <c r="H10" s="5">
        <v>0</v>
      </c>
      <c r="I10" s="12"/>
      <c r="J10" s="12" t="s">
        <v>46</v>
      </c>
      <c r="K10" s="1"/>
      <c r="L10" s="1"/>
      <c r="M10" s="1"/>
      <c r="N10" s="1"/>
      <c r="O10" s="1"/>
    </row>
    <row r="11" spans="1:15" ht="39.950000000000003" customHeight="1" x14ac:dyDescent="0.25">
      <c r="A11" s="21" t="s">
        <v>13</v>
      </c>
      <c r="B11" s="10">
        <f t="shared" si="0"/>
        <v>9</v>
      </c>
      <c r="C11" s="13" t="s">
        <v>63</v>
      </c>
      <c r="D11" s="6" t="s">
        <v>41</v>
      </c>
      <c r="E11" s="5">
        <v>10</v>
      </c>
      <c r="F11" s="5">
        <v>6</v>
      </c>
      <c r="G11" s="5">
        <v>10</v>
      </c>
      <c r="H11" s="5">
        <v>2</v>
      </c>
      <c r="I11" s="12" t="s">
        <v>27</v>
      </c>
      <c r="J11" s="12" t="s">
        <v>50</v>
      </c>
      <c r="K11" s="1"/>
      <c r="L11" s="1"/>
      <c r="M11" s="1"/>
      <c r="N11" s="1"/>
      <c r="O11" s="1"/>
    </row>
    <row r="12" spans="1:15" ht="39.950000000000003" customHeight="1" x14ac:dyDescent="0.25">
      <c r="A12" s="21"/>
      <c r="B12" s="10">
        <f t="shared" si="0"/>
        <v>10</v>
      </c>
      <c r="C12" s="13" t="s">
        <v>64</v>
      </c>
      <c r="D12" s="6" t="s">
        <v>41</v>
      </c>
      <c r="E12" s="5">
        <v>10</v>
      </c>
      <c r="F12" s="5">
        <v>0</v>
      </c>
      <c r="G12" s="5">
        <v>10</v>
      </c>
      <c r="H12" s="5">
        <v>0</v>
      </c>
      <c r="I12" s="12" t="s">
        <v>28</v>
      </c>
      <c r="J12" s="12" t="s">
        <v>51</v>
      </c>
      <c r="K12" s="1"/>
      <c r="L12" s="1"/>
      <c r="M12" s="1"/>
      <c r="N12" s="1"/>
      <c r="O12" s="1"/>
    </row>
    <row r="13" spans="1:15" ht="39.950000000000003" customHeight="1" x14ac:dyDescent="0.25">
      <c r="A13" s="21"/>
      <c r="B13" s="10">
        <f t="shared" si="0"/>
        <v>11</v>
      </c>
      <c r="C13" s="13" t="s">
        <v>65</v>
      </c>
      <c r="D13" s="6" t="s">
        <v>44</v>
      </c>
      <c r="E13" s="5">
        <v>10</v>
      </c>
      <c r="F13" s="5">
        <v>0</v>
      </c>
      <c r="G13" s="5">
        <v>10</v>
      </c>
      <c r="H13" s="5">
        <v>0</v>
      </c>
      <c r="I13" s="12" t="s">
        <v>77</v>
      </c>
      <c r="J13" s="12" t="s">
        <v>52</v>
      </c>
      <c r="K13" s="1"/>
      <c r="L13" s="1"/>
      <c r="M13" s="1"/>
      <c r="N13" s="1"/>
      <c r="O13" s="1"/>
    </row>
    <row r="14" spans="1:15" ht="39.950000000000003" customHeight="1" x14ac:dyDescent="0.25">
      <c r="A14" s="21" t="s">
        <v>14</v>
      </c>
      <c r="B14" s="10">
        <f t="shared" si="0"/>
        <v>12</v>
      </c>
      <c r="C14" s="13" t="s">
        <v>66</v>
      </c>
      <c r="D14" s="6" t="s">
        <v>43</v>
      </c>
      <c r="E14" s="5">
        <v>10</v>
      </c>
      <c r="F14" s="5">
        <v>5</v>
      </c>
      <c r="G14" s="7" t="s">
        <v>25</v>
      </c>
      <c r="H14" s="5">
        <v>0</v>
      </c>
      <c r="I14" s="12" t="s">
        <v>30</v>
      </c>
      <c r="J14" s="12" t="s">
        <v>53</v>
      </c>
      <c r="K14" s="1"/>
      <c r="L14" s="1"/>
      <c r="M14" s="1"/>
      <c r="N14" s="1"/>
      <c r="O14" s="1"/>
    </row>
    <row r="15" spans="1:15" ht="39.950000000000003" customHeight="1" x14ac:dyDescent="0.25">
      <c r="A15" s="21"/>
      <c r="B15" s="10">
        <f t="shared" si="0"/>
        <v>13</v>
      </c>
      <c r="C15" s="13" t="s">
        <v>67</v>
      </c>
      <c r="D15" s="6" t="s">
        <v>43</v>
      </c>
      <c r="E15" s="5">
        <v>10</v>
      </c>
      <c r="F15" s="5">
        <v>10</v>
      </c>
      <c r="G15" s="7">
        <v>10</v>
      </c>
      <c r="H15" s="5">
        <v>0</v>
      </c>
      <c r="I15" s="12"/>
      <c r="J15" s="12" t="s">
        <v>54</v>
      </c>
      <c r="K15" s="1"/>
      <c r="L15" s="1"/>
      <c r="M15" s="1"/>
      <c r="N15" s="1"/>
      <c r="O15" s="1"/>
    </row>
    <row r="16" spans="1:15" ht="39.950000000000003" customHeight="1" x14ac:dyDescent="0.25">
      <c r="A16" s="21"/>
      <c r="B16" s="10">
        <f t="shared" si="0"/>
        <v>14</v>
      </c>
      <c r="C16" s="13" t="s">
        <v>68</v>
      </c>
      <c r="D16" s="6" t="s">
        <v>43</v>
      </c>
      <c r="E16" s="5">
        <v>10</v>
      </c>
      <c r="F16" s="5">
        <v>7</v>
      </c>
      <c r="G16" s="5">
        <v>10</v>
      </c>
      <c r="H16" s="5">
        <v>0</v>
      </c>
      <c r="I16" s="12" t="s">
        <v>32</v>
      </c>
      <c r="J16" s="12" t="s">
        <v>55</v>
      </c>
      <c r="K16" s="1"/>
      <c r="L16" s="1"/>
      <c r="M16" s="1"/>
      <c r="N16" s="1"/>
      <c r="O16" s="1"/>
    </row>
    <row r="17" spans="1:16" ht="39.950000000000003" customHeight="1" x14ac:dyDescent="0.25">
      <c r="A17" s="21" t="s">
        <v>15</v>
      </c>
      <c r="B17" s="10">
        <f t="shared" si="0"/>
        <v>15</v>
      </c>
      <c r="C17" s="13" t="s">
        <v>69</v>
      </c>
      <c r="D17" s="6" t="s">
        <v>42</v>
      </c>
      <c r="E17" s="5">
        <v>10</v>
      </c>
      <c r="F17" s="5">
        <v>10</v>
      </c>
      <c r="G17" s="5">
        <v>10</v>
      </c>
      <c r="H17" s="5">
        <v>0</v>
      </c>
      <c r="I17" s="12"/>
      <c r="J17" s="12" t="s">
        <v>56</v>
      </c>
      <c r="K17" s="1" t="s">
        <v>31</v>
      </c>
      <c r="L17" s="1"/>
      <c r="M17" s="1"/>
      <c r="N17" s="1"/>
      <c r="O17" s="1"/>
    </row>
    <row r="18" spans="1:16" ht="39.950000000000003" customHeight="1" x14ac:dyDescent="0.25">
      <c r="A18" s="21"/>
      <c r="B18" s="10">
        <f t="shared" si="0"/>
        <v>16</v>
      </c>
      <c r="C18" s="13" t="s">
        <v>70</v>
      </c>
      <c r="D18" s="6" t="s">
        <v>42</v>
      </c>
      <c r="E18" s="5">
        <v>10</v>
      </c>
      <c r="F18" s="5">
        <v>10</v>
      </c>
      <c r="G18" s="5">
        <v>10</v>
      </c>
      <c r="H18" s="5">
        <v>0</v>
      </c>
      <c r="I18" s="12"/>
      <c r="J18" s="12" t="s">
        <v>56</v>
      </c>
      <c r="K18" s="1" t="s">
        <v>31</v>
      </c>
      <c r="L18" s="1"/>
      <c r="M18" s="1"/>
      <c r="N18" s="1"/>
      <c r="O18" s="1"/>
    </row>
    <row r="19" spans="1:16" ht="39.950000000000003" customHeight="1" x14ac:dyDescent="0.25">
      <c r="A19" s="23" t="s">
        <v>18</v>
      </c>
      <c r="B19" s="20">
        <f t="shared" si="0"/>
        <v>17</v>
      </c>
      <c r="C19" s="22" t="s">
        <v>71</v>
      </c>
      <c r="D19" s="6" t="s">
        <v>41</v>
      </c>
      <c r="E19" s="5">
        <v>10</v>
      </c>
      <c r="F19" s="5">
        <v>0</v>
      </c>
      <c r="G19" s="18">
        <v>10</v>
      </c>
      <c r="H19" s="18">
        <v>0</v>
      </c>
      <c r="I19" s="19"/>
      <c r="J19" s="19" t="s">
        <v>51</v>
      </c>
      <c r="K19" s="1"/>
      <c r="L19" s="1"/>
      <c r="M19" s="1"/>
      <c r="N19" s="1"/>
      <c r="O19" s="1"/>
      <c r="P19" s="1"/>
    </row>
    <row r="20" spans="1:16" ht="39.950000000000003" customHeight="1" x14ac:dyDescent="0.25">
      <c r="A20" s="24"/>
      <c r="B20" s="20"/>
      <c r="C20" s="22"/>
      <c r="D20" s="6" t="s">
        <v>43</v>
      </c>
      <c r="E20" s="5">
        <v>10</v>
      </c>
      <c r="F20" s="5">
        <v>0</v>
      </c>
      <c r="G20" s="18"/>
      <c r="H20" s="18"/>
      <c r="I20" s="19"/>
      <c r="J20" s="19"/>
      <c r="K20" s="1"/>
      <c r="L20" s="1"/>
      <c r="M20" s="1"/>
      <c r="N20" s="1"/>
      <c r="O20" s="1"/>
    </row>
    <row r="21" spans="1:16" ht="39.950000000000003" customHeight="1" x14ac:dyDescent="0.25">
      <c r="A21" s="24"/>
      <c r="B21" s="20">
        <f>(B19 + 1)</f>
        <v>18</v>
      </c>
      <c r="C21" s="22" t="s">
        <v>72</v>
      </c>
      <c r="D21" s="6" t="s">
        <v>44</v>
      </c>
      <c r="E21" s="5">
        <v>10</v>
      </c>
      <c r="F21" s="5">
        <v>10</v>
      </c>
      <c r="G21" s="18">
        <v>0</v>
      </c>
      <c r="H21" s="18">
        <v>0</v>
      </c>
      <c r="I21" s="19" t="s">
        <v>45</v>
      </c>
      <c r="J21" s="19" t="s">
        <v>57</v>
      </c>
      <c r="K21" s="1"/>
      <c r="L21" s="1"/>
      <c r="M21" s="1"/>
      <c r="N21" s="1"/>
      <c r="O21" s="1"/>
    </row>
    <row r="22" spans="1:16" ht="39.950000000000003" customHeight="1" x14ac:dyDescent="0.25">
      <c r="A22" s="24"/>
      <c r="B22" s="20"/>
      <c r="C22" s="22"/>
      <c r="D22" s="6" t="s">
        <v>43</v>
      </c>
      <c r="E22" s="5">
        <v>0</v>
      </c>
      <c r="F22" s="5">
        <v>0</v>
      </c>
      <c r="G22" s="18"/>
      <c r="H22" s="18"/>
      <c r="I22" s="19"/>
      <c r="J22" s="19"/>
      <c r="K22" s="1"/>
      <c r="L22" s="1"/>
      <c r="M22" s="1"/>
      <c r="N22" s="1"/>
      <c r="O22" s="1"/>
    </row>
    <row r="23" spans="1:16" ht="39.950000000000003" customHeight="1" x14ac:dyDescent="0.25">
      <c r="A23" s="24"/>
      <c r="B23" s="30">
        <f>(B21 + 1)</f>
        <v>19</v>
      </c>
      <c r="C23" s="32" t="s">
        <v>73</v>
      </c>
      <c r="D23" s="6" t="s">
        <v>41</v>
      </c>
      <c r="E23" s="5">
        <v>10</v>
      </c>
      <c r="F23" s="14">
        <v>0</v>
      </c>
      <c r="G23" s="28">
        <v>10</v>
      </c>
      <c r="H23" s="28">
        <v>0</v>
      </c>
      <c r="I23" s="26" t="s">
        <v>34</v>
      </c>
      <c r="J23" s="26" t="s">
        <v>61</v>
      </c>
      <c r="K23" s="1"/>
      <c r="L23" s="1"/>
      <c r="M23" s="1"/>
      <c r="N23" s="1"/>
      <c r="O23" s="1"/>
    </row>
    <row r="24" spans="1:16" ht="39.950000000000003" customHeight="1" x14ac:dyDescent="0.25">
      <c r="A24" s="24"/>
      <c r="B24" s="31"/>
      <c r="C24" s="33"/>
      <c r="D24" s="6" t="s">
        <v>43</v>
      </c>
      <c r="E24" s="5">
        <v>10</v>
      </c>
      <c r="F24" s="14">
        <v>0</v>
      </c>
      <c r="G24" s="29"/>
      <c r="H24" s="29"/>
      <c r="I24" s="27"/>
      <c r="J24" s="27"/>
      <c r="K24" s="1"/>
      <c r="L24" s="1"/>
      <c r="M24" s="1"/>
      <c r="N24" s="1"/>
      <c r="O24" s="1"/>
    </row>
    <row r="25" spans="1:16" ht="39.950000000000003" customHeight="1" x14ac:dyDescent="0.25">
      <c r="A25" s="23" t="s">
        <v>19</v>
      </c>
      <c r="B25" s="20">
        <f>(B23 + 1)</f>
        <v>20</v>
      </c>
      <c r="C25" s="22" t="s">
        <v>87</v>
      </c>
      <c r="D25" s="6" t="s">
        <v>41</v>
      </c>
      <c r="E25" s="5">
        <v>10</v>
      </c>
      <c r="F25" s="5">
        <v>1</v>
      </c>
      <c r="G25" s="18">
        <v>10</v>
      </c>
      <c r="H25" s="18">
        <v>0</v>
      </c>
      <c r="I25" s="19"/>
      <c r="J25" s="19" t="s">
        <v>58</v>
      </c>
      <c r="K25" s="1"/>
      <c r="L25" s="1"/>
      <c r="M25" s="1"/>
      <c r="N25" s="1"/>
      <c r="O25" s="1"/>
    </row>
    <row r="26" spans="1:16" ht="39.950000000000003" customHeight="1" x14ac:dyDescent="0.25">
      <c r="A26" s="24"/>
      <c r="B26" s="20"/>
      <c r="C26" s="22"/>
      <c r="D26" s="6" t="s">
        <v>42</v>
      </c>
      <c r="E26" s="5">
        <v>10</v>
      </c>
      <c r="F26" s="1">
        <v>0</v>
      </c>
      <c r="G26" s="18"/>
      <c r="H26" s="18"/>
      <c r="I26" s="19"/>
      <c r="J26" s="19"/>
      <c r="K26" s="1"/>
      <c r="L26" s="1"/>
      <c r="M26" s="1"/>
      <c r="N26" s="1"/>
      <c r="O26" s="1"/>
    </row>
    <row r="27" spans="1:16" ht="39.950000000000003" customHeight="1" x14ac:dyDescent="0.25">
      <c r="A27" s="24"/>
      <c r="B27" s="20">
        <f>(B25 + 1)</f>
        <v>21</v>
      </c>
      <c r="C27" s="22" t="s">
        <v>74</v>
      </c>
      <c r="D27" s="6" t="s">
        <v>41</v>
      </c>
      <c r="E27" s="5">
        <v>10</v>
      </c>
      <c r="F27" s="5">
        <v>0</v>
      </c>
      <c r="G27" s="18">
        <v>0</v>
      </c>
      <c r="H27" s="18">
        <v>0</v>
      </c>
      <c r="I27" s="19" t="s">
        <v>35</v>
      </c>
      <c r="J27" s="19" t="s">
        <v>59</v>
      </c>
      <c r="K27" s="1"/>
      <c r="L27" s="1"/>
      <c r="M27" s="1"/>
      <c r="N27" s="1"/>
      <c r="O27" s="1"/>
    </row>
    <row r="28" spans="1:16" ht="39.950000000000003" customHeight="1" x14ac:dyDescent="0.25">
      <c r="A28" s="25"/>
      <c r="B28" s="20"/>
      <c r="C28" s="22"/>
      <c r="D28" s="6" t="s">
        <v>42</v>
      </c>
      <c r="E28" s="5">
        <v>10</v>
      </c>
      <c r="F28" s="5">
        <v>0</v>
      </c>
      <c r="G28" s="18"/>
      <c r="H28" s="18"/>
      <c r="I28" s="19"/>
      <c r="J28" s="19"/>
      <c r="K28" s="1"/>
      <c r="L28" s="1"/>
      <c r="M28" s="1"/>
      <c r="N28" s="1"/>
      <c r="O28" s="1"/>
    </row>
    <row r="29" spans="1:16" ht="39.950000000000003" customHeight="1" x14ac:dyDescent="0.25">
      <c r="A29" s="21" t="s">
        <v>20</v>
      </c>
      <c r="B29" s="20">
        <f>(B27 + 1)</f>
        <v>22</v>
      </c>
      <c r="C29" s="22" t="s">
        <v>75</v>
      </c>
      <c r="D29" s="6" t="s">
        <v>43</v>
      </c>
      <c r="E29" s="5">
        <v>4</v>
      </c>
      <c r="F29" s="5">
        <v>0</v>
      </c>
      <c r="G29" s="18">
        <v>2</v>
      </c>
      <c r="H29" s="18">
        <v>0</v>
      </c>
      <c r="I29" s="19" t="s">
        <v>36</v>
      </c>
      <c r="J29" s="19" t="s">
        <v>60</v>
      </c>
      <c r="K29" s="1"/>
      <c r="L29" s="1"/>
      <c r="M29" s="1"/>
      <c r="N29" s="1"/>
      <c r="O29" s="1"/>
    </row>
    <row r="30" spans="1:16" ht="39.950000000000003" customHeight="1" x14ac:dyDescent="0.25">
      <c r="A30" s="21"/>
      <c r="B30" s="20"/>
      <c r="C30" s="22"/>
      <c r="D30" s="6" t="s">
        <v>42</v>
      </c>
      <c r="E30" s="5">
        <v>9</v>
      </c>
      <c r="F30" s="5">
        <v>10</v>
      </c>
      <c r="G30" s="18"/>
      <c r="H30" s="18"/>
      <c r="I30" s="19"/>
      <c r="J30" s="19"/>
      <c r="K30" s="1"/>
      <c r="L30" s="1"/>
      <c r="M30" s="1"/>
      <c r="N30" s="1"/>
      <c r="O30" s="1"/>
    </row>
    <row r="31" spans="1:16" ht="39.950000000000003" customHeight="1" x14ac:dyDescent="0.25">
      <c r="A31" s="21"/>
      <c r="B31" s="20">
        <f>(B29 + 1)</f>
        <v>23</v>
      </c>
      <c r="C31" s="22" t="s">
        <v>76</v>
      </c>
      <c r="D31" s="6" t="s">
        <v>43</v>
      </c>
      <c r="E31" s="5">
        <v>10</v>
      </c>
      <c r="F31" s="5">
        <v>0</v>
      </c>
      <c r="G31" s="18">
        <v>10</v>
      </c>
      <c r="H31" s="18">
        <v>0</v>
      </c>
      <c r="I31" s="19"/>
      <c r="J31" s="19" t="s">
        <v>62</v>
      </c>
      <c r="K31" s="1"/>
      <c r="L31" s="1"/>
      <c r="M31" s="1"/>
      <c r="N31" s="1"/>
      <c r="O31" s="1"/>
    </row>
    <row r="32" spans="1:16" ht="39.950000000000003" customHeight="1" x14ac:dyDescent="0.25">
      <c r="A32" s="21"/>
      <c r="B32" s="20"/>
      <c r="C32" s="22"/>
      <c r="D32" s="6" t="s">
        <v>42</v>
      </c>
      <c r="E32" s="5">
        <v>10</v>
      </c>
      <c r="F32" s="5">
        <v>5</v>
      </c>
      <c r="G32" s="18"/>
      <c r="H32" s="18"/>
      <c r="I32" s="19"/>
      <c r="J32" s="19"/>
      <c r="K32" s="1"/>
      <c r="L32" s="1"/>
      <c r="M32" s="1"/>
      <c r="N32" s="1"/>
      <c r="O32" s="1"/>
    </row>
    <row r="33" spans="1:15" x14ac:dyDescent="0.25">
      <c r="K33" s="1"/>
      <c r="L33" s="1"/>
      <c r="M33" s="1"/>
      <c r="N33" s="1"/>
      <c r="O33" s="1"/>
    </row>
    <row r="34" spans="1:15" x14ac:dyDescent="0.25">
      <c r="K34" s="1"/>
      <c r="L34" s="1"/>
      <c r="M34" s="1"/>
      <c r="N34" s="1"/>
      <c r="O34" s="1"/>
    </row>
    <row r="35" spans="1:15" x14ac:dyDescent="0.25">
      <c r="K35" s="1"/>
      <c r="L35" s="1"/>
      <c r="M35" s="1"/>
      <c r="N35" s="1"/>
      <c r="O35" s="1"/>
    </row>
    <row r="36" spans="1:15" ht="30" x14ac:dyDescent="0.25">
      <c r="A36" s="15" t="s">
        <v>78</v>
      </c>
      <c r="B36" s="8" t="s">
        <v>1</v>
      </c>
      <c r="C36" s="8" t="s">
        <v>81</v>
      </c>
      <c r="D36" s="8" t="s">
        <v>40</v>
      </c>
      <c r="E36" s="8" t="s">
        <v>82</v>
      </c>
      <c r="F36" s="8" t="s">
        <v>83</v>
      </c>
      <c r="G36" s="8" t="s">
        <v>42</v>
      </c>
      <c r="I36" s="17" t="s">
        <v>85</v>
      </c>
      <c r="J36" s="8" t="s">
        <v>86</v>
      </c>
      <c r="K36" s="1"/>
      <c r="L36" s="1"/>
      <c r="M36" s="1"/>
      <c r="N36" s="1"/>
      <c r="O36" s="1"/>
    </row>
    <row r="37" spans="1:15" ht="35.25" customHeight="1" x14ac:dyDescent="0.25">
      <c r="A37" s="4" t="s">
        <v>79</v>
      </c>
      <c r="B37" s="16">
        <f>SUM(F2:F4) / (COUNTA(F2:F4) * 10)</f>
        <v>0</v>
      </c>
      <c r="C37" s="16">
        <f>SUM(F5:F7) / (COUNTA(F5:F7) * 10)</f>
        <v>1</v>
      </c>
      <c r="D37" s="16">
        <f>SUM(F8:F10) / (COUNTA(F8:F10) * 10)</f>
        <v>0.1</v>
      </c>
      <c r="E37" s="16">
        <f>SUM(F11:F13,F19,F21,F23,F25,F27) / (COUNTA(F11:F13,F19,F21,F23,F25,F27) * 10)</f>
        <v>0.21249999999999999</v>
      </c>
      <c r="F37" s="16">
        <f>SUM(F14:F16,F20,F22,F24,F29,F31) / (COUNTA(F14:F16,F20,F22,F24,F29,F31) * 10)</f>
        <v>0.27500000000000002</v>
      </c>
      <c r="G37" s="16">
        <f>SUM(F17:F18,F26,F28,F30,F32) / (COUNTA(F17:F18,F26,F28,F30,F32) * 10)</f>
        <v>0.58333333333333337</v>
      </c>
      <c r="I37" s="4" t="s">
        <v>79</v>
      </c>
      <c r="J37" s="16">
        <f>SUM(H2:H32) / (COUNTA(H2:H32))/10</f>
        <v>0.14166666666666666</v>
      </c>
      <c r="K37" s="1"/>
      <c r="L37" s="1"/>
      <c r="M37" s="1"/>
      <c r="N37" s="1"/>
      <c r="O37" s="1"/>
    </row>
    <row r="38" spans="1:15" ht="39" customHeight="1" x14ac:dyDescent="0.25">
      <c r="A38" s="4" t="s">
        <v>80</v>
      </c>
      <c r="B38" s="16">
        <f>SUM(E2:E4) / (COUNTA(E2:E4) * 10)</f>
        <v>1</v>
      </c>
      <c r="C38" s="16">
        <f>SUM(E5:E7) / (COUNTA(E5:E7) * 10)</f>
        <v>1</v>
      </c>
      <c r="D38" s="16">
        <f>SUM(E8:E10) / (COUNTA(E8:E10) * 10)</f>
        <v>0.66666666666666663</v>
      </c>
      <c r="E38" s="16">
        <f>SUM(E11:E13,E19,E21,E23,E25,E27) / (COUNTA(E11:E13,E19,E21,E23,E25,E27) * 10)</f>
        <v>1</v>
      </c>
      <c r="F38" s="16">
        <f>SUM(E14:E16,E20,E22,E24,E29,E31) / (COUNTA(E14:E16,E20,E22,E24,E29,E31) * 10)</f>
        <v>0.8</v>
      </c>
      <c r="G38" s="16">
        <f>SUM(E17:E18,E26,E28,E30,E32) / (COUNTA(E17:E18,E26,E28,E30,E32) * 10)</f>
        <v>0.98333333333333328</v>
      </c>
      <c r="I38" s="4" t="s">
        <v>80</v>
      </c>
      <c r="J38" s="16">
        <f>SUM(G2:G8,G10:G13,G15:G32) / (COUNTA(G2:G8,G10:G13,G15:G32))/10</f>
        <v>0.87272727272727268</v>
      </c>
      <c r="K38" s="1"/>
      <c r="L38" s="1"/>
      <c r="M38" s="1"/>
      <c r="N38" s="1"/>
      <c r="O38" s="1"/>
    </row>
    <row r="39" spans="1:15" x14ac:dyDescent="0.25">
      <c r="K39" s="1"/>
      <c r="L39" s="1"/>
      <c r="M39" s="1"/>
      <c r="N39" s="1"/>
      <c r="O39" s="1"/>
    </row>
    <row r="40" spans="1:15" x14ac:dyDescent="0.25">
      <c r="K40" s="1"/>
      <c r="L40" s="1"/>
      <c r="M40" s="1"/>
      <c r="N40" s="1"/>
      <c r="O40" s="1"/>
    </row>
    <row r="41" spans="1:15" x14ac:dyDescent="0.25">
      <c r="K41" s="1"/>
      <c r="L41" s="1"/>
      <c r="M41" s="1"/>
      <c r="N41" s="1"/>
      <c r="O41" s="1"/>
    </row>
    <row r="42" spans="1:15" x14ac:dyDescent="0.25">
      <c r="B42" s="9"/>
      <c r="C42" s="9"/>
      <c r="D42" s="9"/>
      <c r="E42" s="9"/>
      <c r="F42" s="9"/>
      <c r="G42" s="9"/>
      <c r="H42" s="9"/>
      <c r="K42" s="1"/>
      <c r="L42" s="1"/>
      <c r="M42" s="1"/>
      <c r="N42" s="1"/>
      <c r="O42" s="1"/>
    </row>
    <row r="43" spans="1:15" x14ac:dyDescent="0.25">
      <c r="B43" s="9"/>
      <c r="C43" s="9"/>
      <c r="D43" s="9"/>
      <c r="E43" s="9"/>
      <c r="F43" s="9"/>
      <c r="G43" s="9"/>
      <c r="H43" s="9"/>
    </row>
    <row r="44" spans="1:15" x14ac:dyDescent="0.25">
      <c r="B44" s="9"/>
      <c r="C44" s="9"/>
      <c r="D44" s="9"/>
      <c r="E44" s="9"/>
      <c r="F44" s="9"/>
      <c r="G44" s="9"/>
      <c r="H44" s="9"/>
    </row>
    <row r="45" spans="1:15" x14ac:dyDescent="0.25">
      <c r="B45" s="9"/>
      <c r="C45" s="9"/>
      <c r="D45" s="9"/>
      <c r="E45" s="9"/>
      <c r="F45" s="9"/>
      <c r="G45" s="9"/>
      <c r="H45" s="9"/>
    </row>
    <row r="46" spans="1:15" x14ac:dyDescent="0.25">
      <c r="B46" s="9"/>
      <c r="C46" s="9"/>
      <c r="D46" s="9"/>
      <c r="E46" s="9"/>
      <c r="F46" s="9"/>
      <c r="G46" s="9"/>
      <c r="H46" s="9"/>
    </row>
    <row r="47" spans="1:15" ht="15" customHeight="1" x14ac:dyDescent="0.25">
      <c r="B47" s="9"/>
      <c r="C47" s="9"/>
      <c r="D47" s="9"/>
      <c r="E47" s="9"/>
      <c r="F47" s="9"/>
      <c r="G47" s="9"/>
      <c r="H47" s="9"/>
    </row>
    <row r="48" spans="1:15" x14ac:dyDescent="0.25">
      <c r="B48" s="9"/>
      <c r="C48" s="9"/>
      <c r="D48" s="9"/>
      <c r="E48" s="9"/>
      <c r="F48" s="9"/>
      <c r="G48" s="9"/>
      <c r="H48" s="9"/>
    </row>
    <row r="49" spans="2:8" x14ac:dyDescent="0.25">
      <c r="B49" s="9"/>
      <c r="C49" s="9"/>
      <c r="D49" s="9"/>
      <c r="E49" s="9"/>
      <c r="F49" s="9"/>
      <c r="G49" s="9"/>
      <c r="H49" s="9"/>
    </row>
    <row r="50" spans="2:8" ht="15" customHeight="1" x14ac:dyDescent="0.25">
      <c r="B50" s="9"/>
      <c r="C50" s="9"/>
      <c r="D50" s="9"/>
      <c r="E50" s="9"/>
      <c r="F50" s="9"/>
      <c r="G50" s="9"/>
      <c r="H50" s="9"/>
    </row>
    <row r="51" spans="2:8" x14ac:dyDescent="0.25">
      <c r="B51" s="9"/>
      <c r="C51" s="9"/>
      <c r="D51" s="9"/>
      <c r="E51" s="9"/>
      <c r="F51" s="9"/>
      <c r="G51" s="9"/>
      <c r="H51" s="9"/>
    </row>
    <row r="52" spans="2:8" x14ac:dyDescent="0.25">
      <c r="B52" s="9"/>
      <c r="C52" s="9"/>
      <c r="D52" s="9"/>
      <c r="E52" s="9"/>
      <c r="F52" s="9"/>
      <c r="G52" s="9"/>
      <c r="H52" s="9"/>
    </row>
    <row r="53" spans="2:8" ht="15" customHeight="1" x14ac:dyDescent="0.25">
      <c r="B53" s="9"/>
      <c r="C53" s="9"/>
      <c r="D53" s="9"/>
      <c r="E53" s="9"/>
      <c r="F53" s="9"/>
      <c r="G53" s="9"/>
      <c r="H53" s="9"/>
    </row>
    <row r="54" spans="2:8" x14ac:dyDescent="0.25">
      <c r="B54" s="9"/>
      <c r="C54" s="9"/>
      <c r="D54" s="9"/>
      <c r="E54" s="9"/>
      <c r="F54" s="9"/>
      <c r="G54" s="9"/>
      <c r="H54" s="9"/>
    </row>
    <row r="55" spans="2:8" x14ac:dyDescent="0.25">
      <c r="B55" s="9"/>
      <c r="C55" s="9"/>
      <c r="D55" s="9"/>
      <c r="E55" s="9"/>
      <c r="F55" s="9"/>
      <c r="G55" s="9"/>
      <c r="H55" s="9"/>
    </row>
    <row r="56" spans="2:8" x14ac:dyDescent="0.25">
      <c r="B56" s="9"/>
      <c r="C56" s="9"/>
      <c r="D56" s="9"/>
      <c r="E56" s="9"/>
      <c r="F56" s="9"/>
      <c r="G56" s="9"/>
      <c r="H56" s="9"/>
    </row>
    <row r="57" spans="2:8" x14ac:dyDescent="0.25">
      <c r="B57" s="9"/>
      <c r="C57" s="9"/>
      <c r="D57" s="9"/>
      <c r="E57" s="9"/>
      <c r="F57" s="9"/>
      <c r="G57" s="9"/>
      <c r="H57" s="9"/>
    </row>
    <row r="58" spans="2:8" x14ac:dyDescent="0.25">
      <c r="B58" s="9"/>
      <c r="C58" s="9"/>
      <c r="D58" s="9"/>
      <c r="E58" s="9"/>
      <c r="F58" s="9"/>
      <c r="G58" s="9"/>
      <c r="H58" s="9"/>
    </row>
    <row r="59" spans="2:8" ht="15" customHeight="1" x14ac:dyDescent="0.25">
      <c r="B59" s="9"/>
      <c r="C59" s="9"/>
      <c r="D59" s="9"/>
      <c r="E59" s="9"/>
      <c r="F59" s="9"/>
      <c r="G59" s="9"/>
      <c r="H59" s="9"/>
    </row>
    <row r="60" spans="2:8" x14ac:dyDescent="0.25">
      <c r="B60" s="9"/>
      <c r="C60" s="9"/>
      <c r="D60" s="9"/>
      <c r="E60" s="9"/>
      <c r="F60" s="9"/>
      <c r="G60" s="9"/>
      <c r="H60" s="9"/>
    </row>
    <row r="61" spans="2:8" ht="15" customHeight="1" x14ac:dyDescent="0.25">
      <c r="B61" s="9"/>
      <c r="C61" s="9"/>
      <c r="D61" s="9"/>
      <c r="E61" s="9"/>
      <c r="F61" s="9"/>
      <c r="G61" s="9"/>
      <c r="H61" s="9"/>
    </row>
    <row r="62" spans="2:8" x14ac:dyDescent="0.25">
      <c r="B62" s="9"/>
      <c r="C62" s="9"/>
      <c r="D62" s="9"/>
      <c r="E62" s="9"/>
      <c r="F62" s="9"/>
      <c r="G62" s="9"/>
      <c r="H62" s="9"/>
    </row>
    <row r="63" spans="2:8" ht="15" customHeight="1" x14ac:dyDescent="0.25">
      <c r="B63" s="9"/>
      <c r="D63" s="9"/>
      <c r="E63" s="9"/>
      <c r="F63" s="9"/>
      <c r="G63" s="9"/>
      <c r="H63" s="9"/>
    </row>
    <row r="64" spans="2:8" x14ac:dyDescent="0.25">
      <c r="B64" s="9"/>
      <c r="C64" s="9"/>
      <c r="D64" s="9"/>
      <c r="E64" s="9"/>
      <c r="F64" s="9"/>
      <c r="G64" s="9"/>
      <c r="H64" s="9"/>
    </row>
    <row r="65" spans="2:8" ht="15" customHeight="1" x14ac:dyDescent="0.25">
      <c r="B65" s="9"/>
      <c r="C65" s="9"/>
      <c r="D65" s="9"/>
      <c r="E65" s="9"/>
      <c r="F65" s="9"/>
      <c r="G65" s="9"/>
      <c r="H65" s="9"/>
    </row>
    <row r="66" spans="2:8" x14ac:dyDescent="0.25">
      <c r="B66" s="9"/>
      <c r="C66" s="9"/>
      <c r="D66" s="9"/>
      <c r="E66" s="9"/>
      <c r="F66" s="9"/>
      <c r="G66" s="9"/>
      <c r="H66" s="9"/>
    </row>
    <row r="67" spans="2:8" x14ac:dyDescent="0.25">
      <c r="B67" s="9"/>
      <c r="C67" s="9"/>
      <c r="D67" s="9"/>
      <c r="E67" s="9"/>
      <c r="F67" s="9"/>
      <c r="G67" s="9"/>
      <c r="H67" s="9"/>
    </row>
    <row r="68" spans="2:8" ht="15" customHeight="1" x14ac:dyDescent="0.25">
      <c r="B68" s="9"/>
      <c r="C68" s="9"/>
      <c r="D68" s="9"/>
      <c r="E68" s="9"/>
      <c r="F68" s="9"/>
      <c r="G68" s="9"/>
      <c r="H68" s="9"/>
    </row>
    <row r="69" spans="2:8" x14ac:dyDescent="0.25">
      <c r="B69" s="9"/>
      <c r="C69" s="9"/>
      <c r="D69" s="9"/>
      <c r="E69" s="9"/>
      <c r="F69" s="9"/>
      <c r="G69" s="9"/>
      <c r="H69" s="9"/>
    </row>
    <row r="70" spans="2:8" ht="15" customHeight="1" x14ac:dyDescent="0.25">
      <c r="B70" s="9"/>
      <c r="C70" s="9"/>
      <c r="D70" s="9"/>
      <c r="E70" s="9"/>
      <c r="F70" s="9"/>
      <c r="G70" s="9"/>
      <c r="H70" s="9"/>
    </row>
    <row r="71" spans="2:8" x14ac:dyDescent="0.25">
      <c r="B71" s="9"/>
      <c r="C71" s="9"/>
      <c r="D71" s="9"/>
      <c r="E71" s="9"/>
      <c r="F71" s="9"/>
      <c r="G71" s="9"/>
      <c r="H71" s="9"/>
    </row>
    <row r="72" spans="2:8" ht="15" customHeight="1" x14ac:dyDescent="0.25">
      <c r="B72" s="9"/>
      <c r="C72" s="9"/>
      <c r="D72" s="9"/>
      <c r="E72" s="9"/>
      <c r="F72" s="9"/>
      <c r="G72" s="9"/>
      <c r="H72" s="9"/>
    </row>
    <row r="73" spans="2:8" x14ac:dyDescent="0.25">
      <c r="B73" s="9"/>
      <c r="C73" s="9"/>
      <c r="D73" s="9"/>
      <c r="E73" s="9"/>
      <c r="F73" s="9"/>
      <c r="G73" s="9"/>
      <c r="H73" s="9"/>
    </row>
    <row r="74" spans="2:8" ht="15" customHeight="1" x14ac:dyDescent="0.25">
      <c r="B74" s="9"/>
      <c r="C74" s="9"/>
      <c r="D74" s="9"/>
      <c r="E74" s="9"/>
      <c r="F74" s="9"/>
      <c r="G74" s="9"/>
      <c r="H74" s="9"/>
    </row>
    <row r="75" spans="2:8" x14ac:dyDescent="0.25">
      <c r="B75" s="9"/>
      <c r="C75" s="9"/>
      <c r="D75" s="9"/>
      <c r="E75" s="9"/>
      <c r="F75" s="9"/>
      <c r="G75" s="9"/>
      <c r="H75" s="9"/>
    </row>
    <row r="76" spans="2:8" x14ac:dyDescent="0.25">
      <c r="B76" s="9"/>
      <c r="C76" s="9"/>
      <c r="D76" s="9"/>
      <c r="E76" s="9"/>
      <c r="F76" s="9"/>
      <c r="G76" s="9"/>
      <c r="H76" s="9"/>
    </row>
    <row r="77" spans="2:8" x14ac:dyDescent="0.25">
      <c r="B77" s="9"/>
      <c r="C77" s="9"/>
      <c r="D77" s="9"/>
      <c r="E77" s="9"/>
      <c r="F77" s="9"/>
      <c r="G77" s="9"/>
      <c r="H77" s="9"/>
    </row>
    <row r="78" spans="2:8" x14ac:dyDescent="0.25">
      <c r="B78" s="9"/>
      <c r="C78" s="9"/>
      <c r="D78" s="9"/>
      <c r="E78" s="9"/>
      <c r="F78" s="9"/>
      <c r="G78" s="9"/>
      <c r="H78" s="9"/>
    </row>
    <row r="79" spans="2:8" x14ac:dyDescent="0.25">
      <c r="B79" s="9"/>
      <c r="C79" s="9"/>
      <c r="D79" s="9"/>
      <c r="E79" s="9"/>
      <c r="F79" s="9"/>
      <c r="G79" s="9"/>
      <c r="H79" s="9"/>
    </row>
    <row r="100" spans="3:8" x14ac:dyDescent="0.25">
      <c r="C100" s="9"/>
      <c r="D100" s="9"/>
      <c r="E100" s="11"/>
      <c r="F100" s="11"/>
      <c r="G100" s="11"/>
      <c r="H100" s="11"/>
    </row>
    <row r="102" spans="3:8" x14ac:dyDescent="0.25">
      <c r="C102" s="9"/>
      <c r="D102" s="9"/>
      <c r="E102" s="11"/>
      <c r="F102" s="11"/>
      <c r="G102" s="11"/>
      <c r="H102" s="11"/>
    </row>
    <row r="103" spans="3:8" x14ac:dyDescent="0.25">
      <c r="C103" s="9"/>
      <c r="D103" s="9"/>
      <c r="E103" s="11"/>
      <c r="F103" s="11"/>
      <c r="G103" s="11"/>
      <c r="H103" s="11"/>
    </row>
    <row r="104" spans="3:8" x14ac:dyDescent="0.25">
      <c r="C104" s="9"/>
      <c r="D104" s="9"/>
      <c r="E104" s="11"/>
      <c r="F104" s="11"/>
      <c r="G104" s="11"/>
      <c r="H104" s="11"/>
    </row>
    <row r="105" spans="3:8" x14ac:dyDescent="0.25">
      <c r="C105" s="9"/>
      <c r="D105" s="9"/>
      <c r="E105" s="11"/>
      <c r="F105" s="11"/>
      <c r="G105" s="11"/>
      <c r="H105" s="11"/>
    </row>
    <row r="106" spans="3:8" x14ac:dyDescent="0.25">
      <c r="C106" s="9"/>
      <c r="D106" s="9"/>
      <c r="E106" s="11"/>
      <c r="F106" s="11"/>
      <c r="G106" s="11"/>
      <c r="H106" s="11"/>
    </row>
    <row r="107" spans="3:8" x14ac:dyDescent="0.25">
      <c r="C107" s="9"/>
      <c r="D107" s="9"/>
      <c r="E107" s="11"/>
      <c r="F107" s="11"/>
      <c r="G107" s="11"/>
      <c r="H107" s="11"/>
    </row>
    <row r="108" spans="3:8" x14ac:dyDescent="0.25">
      <c r="C108" s="9"/>
      <c r="D108" s="9"/>
      <c r="E108" s="11"/>
      <c r="F108" s="11"/>
      <c r="G108" s="11"/>
      <c r="H108" s="11"/>
    </row>
    <row r="109" spans="3:8" x14ac:dyDescent="0.25">
      <c r="C109" s="9"/>
      <c r="D109" s="9"/>
      <c r="E109" s="11"/>
      <c r="F109" s="11"/>
      <c r="G109" s="11"/>
      <c r="H109" s="11"/>
    </row>
    <row r="110" spans="3:8" x14ac:dyDescent="0.25">
      <c r="C110" s="9"/>
      <c r="D110" s="9"/>
      <c r="E110" s="11"/>
      <c r="F110" s="11"/>
      <c r="G110" s="11"/>
      <c r="H110" s="11"/>
    </row>
  </sheetData>
  <mergeCells count="51">
    <mergeCell ref="A19:A24"/>
    <mergeCell ref="H23:H24"/>
    <mergeCell ref="B19:B20"/>
    <mergeCell ref="C19:C20"/>
    <mergeCell ref="C21:C22"/>
    <mergeCell ref="B21:B22"/>
    <mergeCell ref="A17:A18"/>
    <mergeCell ref="A2:A4"/>
    <mergeCell ref="A5:A7"/>
    <mergeCell ref="A8:A10"/>
    <mergeCell ref="A11:A13"/>
    <mergeCell ref="A14:A16"/>
    <mergeCell ref="I23:I24"/>
    <mergeCell ref="J23:J24"/>
    <mergeCell ref="G23:G24"/>
    <mergeCell ref="I19:I20"/>
    <mergeCell ref="B23:B24"/>
    <mergeCell ref="C23:C24"/>
    <mergeCell ref="J19:J20"/>
    <mergeCell ref="G21:G22"/>
    <mergeCell ref="H21:H22"/>
    <mergeCell ref="I21:I22"/>
    <mergeCell ref="J21:J22"/>
    <mergeCell ref="G19:G20"/>
    <mergeCell ref="H19:H20"/>
    <mergeCell ref="H27:H28"/>
    <mergeCell ref="I27:I28"/>
    <mergeCell ref="J27:J28"/>
    <mergeCell ref="B29:B30"/>
    <mergeCell ref="B25:B26"/>
    <mergeCell ref="C25:C26"/>
    <mergeCell ref="G25:G26"/>
    <mergeCell ref="H25:H26"/>
    <mergeCell ref="I25:I26"/>
    <mergeCell ref="J25:J26"/>
    <mergeCell ref="B27:B28"/>
    <mergeCell ref="C27:C28"/>
    <mergeCell ref="B31:B32"/>
    <mergeCell ref="A29:A32"/>
    <mergeCell ref="C29:C30"/>
    <mergeCell ref="C31:C32"/>
    <mergeCell ref="G27:G28"/>
    <mergeCell ref="A25:A28"/>
    <mergeCell ref="G31:G32"/>
    <mergeCell ref="G29:G30"/>
    <mergeCell ref="H31:H32"/>
    <mergeCell ref="I31:I32"/>
    <mergeCell ref="J31:J32"/>
    <mergeCell ref="I29:I30"/>
    <mergeCell ref="J29:J30"/>
    <mergeCell ref="H29:H30"/>
  </mergeCells>
  <conditionalFormatting sqref="B37:G38">
    <cfRule type="colorScale" priority="2">
      <colorScale>
        <cfvo type="min"/>
        <cfvo type="percentile" val="50"/>
        <cfvo type="max"/>
        <color rgb="FFF8696B"/>
        <color rgb="FFFFEB84"/>
        <color rgb="FF63BE7B"/>
      </colorScale>
    </cfRule>
  </conditionalFormatting>
  <conditionalFormatting sqref="E2:E32">
    <cfRule type="colorScale" priority="23">
      <colorScale>
        <cfvo type="min"/>
        <cfvo type="percentile" val="50"/>
        <cfvo type="max"/>
        <color rgb="FFF8696B"/>
        <color rgb="FFFFEB84"/>
        <color rgb="FF63BE7B"/>
      </colorScale>
    </cfRule>
  </conditionalFormatting>
  <conditionalFormatting sqref="E20 I21 E2:J19">
    <cfRule type="colorScale" priority="22">
      <colorScale>
        <cfvo type="min"/>
        <cfvo type="percentile" val="50"/>
        <cfvo type="max"/>
        <color rgb="FFF8696B"/>
        <color rgb="FFFFEB84"/>
        <color rgb="FF63BE7B"/>
      </colorScale>
    </cfRule>
  </conditionalFormatting>
  <conditionalFormatting sqref="E21">
    <cfRule type="colorScale" priority="20">
      <colorScale>
        <cfvo type="min"/>
        <cfvo type="percentile" val="50"/>
        <cfvo type="max"/>
        <color rgb="FFF8696B"/>
        <color rgb="FFFFEB84"/>
        <color rgb="FF63BE7B"/>
      </colorScale>
    </cfRule>
  </conditionalFormatting>
  <conditionalFormatting sqref="F2:F32">
    <cfRule type="colorScale" priority="25">
      <colorScale>
        <cfvo type="min"/>
        <cfvo type="percentile" val="50"/>
        <cfvo type="max"/>
        <color rgb="FFF8696B"/>
        <color rgb="FFFFEB84"/>
        <color rgb="FF63BE7B"/>
      </colorScale>
    </cfRule>
  </conditionalFormatting>
  <conditionalFormatting sqref="G25:G32 G2:G23">
    <cfRule type="colorScale" priority="18">
      <colorScale>
        <cfvo type="min"/>
        <cfvo type="percentile" val="50"/>
        <cfvo type="max"/>
        <color rgb="FFF8696B"/>
        <color rgb="FFFFEB84"/>
        <color rgb="FF63BE7B"/>
      </colorScale>
    </cfRule>
  </conditionalFormatting>
  <conditionalFormatting sqref="H2:H32">
    <cfRule type="colorScale" priority="28">
      <colorScale>
        <cfvo type="min"/>
        <cfvo type="percentile" val="50"/>
        <cfvo type="max"/>
        <color rgb="FFF8696B"/>
        <color rgb="FFFFEB84"/>
        <color rgb="FF63BE7B"/>
      </colorScale>
    </cfRule>
  </conditionalFormatting>
  <conditionalFormatting sqref="J37:J38">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Queries - Durations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Jozef Kováč</dc:creator>
  <cp:lastModifiedBy>Jozef Kováč</cp:lastModifiedBy>
  <dcterms:created xsi:type="dcterms:W3CDTF">2024-01-25T23:53:38Z</dcterms:created>
  <dcterms:modified xsi:type="dcterms:W3CDTF">2024-03-21T22:55:58Z</dcterms:modified>
</cp:coreProperties>
</file>