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ichikitoshio/Desktop/PRAME FS-DFSP/Sci Rep/"/>
    </mc:Choice>
  </mc:AlternateContent>
  <xr:revisionPtr revIDLastSave="0" documentId="13_ncr:1_{A81AC381-BA04-BB43-BE75-A69FA245EB20}" xr6:coauthVersionLast="47" xr6:coauthVersionMax="47" xr10:uidLastSave="{00000000-0000-0000-0000-000000000000}"/>
  <bookViews>
    <workbookView xWindow="5760" yWindow="500" windowWidth="23040" windowHeight="17500" xr2:uid="{857C10AC-20BB-604A-8739-8A2E4144330F}"/>
  </bookViews>
  <sheets>
    <sheet name="Sheet2" sheetId="2" r:id="rId1"/>
    <sheet name="Sheet1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30" i="2" l="1"/>
  <c r="E130" i="2"/>
  <c r="D130" i="2"/>
  <c r="G333" i="2"/>
  <c r="C98" i="2"/>
  <c r="C99" i="2" s="1"/>
  <c r="G99" i="2" s="1"/>
  <c r="C197" i="2"/>
  <c r="C198" i="2" s="1"/>
  <c r="G198" i="2" s="1"/>
  <c r="C224" i="2"/>
  <c r="C225" i="2" s="1"/>
  <c r="G225" i="2" s="1"/>
  <c r="C247" i="2"/>
  <c r="D247" i="2"/>
  <c r="D251" i="2"/>
  <c r="C251" i="2"/>
  <c r="E80" i="2"/>
  <c r="D80" i="2"/>
  <c r="E76" i="2"/>
  <c r="D76" i="2"/>
  <c r="E62" i="2"/>
  <c r="E63" i="2" s="1"/>
  <c r="G63" i="2" s="1"/>
  <c r="E238" i="2"/>
  <c r="D238" i="2"/>
  <c r="E184" i="2"/>
  <c r="E242" i="2"/>
  <c r="D242" i="2"/>
  <c r="F184" i="2"/>
  <c r="F188" i="2"/>
  <c r="E188" i="2"/>
  <c r="D359" i="2"/>
  <c r="D360" i="2" s="1"/>
  <c r="F71" i="2"/>
  <c r="F72" i="2" s="1"/>
  <c r="D328" i="2"/>
  <c r="C328" i="2"/>
  <c r="D332" i="2"/>
  <c r="D333" i="2" s="1"/>
  <c r="C269" i="2"/>
  <c r="C270" i="2" s="1"/>
  <c r="G270" i="2" s="1"/>
  <c r="C278" i="2"/>
  <c r="C279" i="2" s="1"/>
  <c r="G279" i="2" s="1"/>
  <c r="C305" i="2"/>
  <c r="D148" i="2"/>
  <c r="C148" i="2"/>
  <c r="D152" i="2"/>
  <c r="C152" i="2"/>
  <c r="D206" i="2"/>
  <c r="C53" i="2"/>
  <c r="C54" i="2" s="1"/>
  <c r="D44" i="2"/>
  <c r="C44" i="2"/>
  <c r="E40" i="2"/>
  <c r="D40" i="2"/>
  <c r="C40" i="2"/>
  <c r="D35" i="2"/>
  <c r="C35" i="2"/>
  <c r="E31" i="2"/>
  <c r="D31" i="2"/>
  <c r="C31" i="2"/>
  <c r="C368" i="2"/>
  <c r="E364" i="2"/>
  <c r="D364" i="2"/>
  <c r="C364" i="2"/>
  <c r="E170" i="2"/>
  <c r="D170" i="2"/>
  <c r="E166" i="2"/>
  <c r="D166" i="2"/>
  <c r="C166" i="2"/>
  <c r="E256" i="2"/>
  <c r="D256" i="2"/>
  <c r="C256" i="2"/>
  <c r="E260" i="2"/>
  <c r="D260" i="2"/>
  <c r="D139" i="2"/>
  <c r="C139" i="2"/>
  <c r="D143" i="2"/>
  <c r="C143" i="2"/>
  <c r="C179" i="2"/>
  <c r="C180" i="2" s="1"/>
  <c r="G180" i="2" s="1"/>
  <c r="C287" i="2"/>
  <c r="C288" i="2" s="1"/>
  <c r="G288" i="2" s="1"/>
  <c r="C377" i="2"/>
  <c r="C378" i="2" s="1"/>
  <c r="G378" i="2" s="1"/>
  <c r="C215" i="2"/>
  <c r="C216" i="2" s="1"/>
  <c r="G216" i="2" s="1"/>
  <c r="C296" i="2"/>
  <c r="C297" i="2" s="1"/>
  <c r="G297" i="2" s="1"/>
  <c r="C161" i="2"/>
  <c r="C162" i="2" s="1"/>
  <c r="G162" i="2" s="1"/>
  <c r="C314" i="2"/>
  <c r="C315" i="2" s="1"/>
  <c r="G315" i="2" s="1"/>
  <c r="C233" i="2"/>
  <c r="C234" i="2" s="1"/>
  <c r="G234" i="2" s="1"/>
  <c r="C323" i="2"/>
  <c r="C324" i="2" s="1"/>
  <c r="G324" i="2" s="1"/>
  <c r="F27" i="2"/>
  <c r="E27" i="2"/>
  <c r="D27" i="2"/>
  <c r="C26" i="2"/>
  <c r="C27" i="2" s="1"/>
  <c r="F18" i="2"/>
  <c r="E18" i="2"/>
  <c r="D18" i="2"/>
  <c r="C17" i="2"/>
  <c r="C18" i="2" s="1"/>
  <c r="F9" i="2"/>
  <c r="E9" i="2"/>
  <c r="D9" i="2"/>
  <c r="C8" i="2"/>
  <c r="C9" i="2" s="1"/>
  <c r="C350" i="2"/>
  <c r="C351" i="2" s="1"/>
  <c r="F107" i="2"/>
  <c r="F108" i="2" s="1"/>
  <c r="F351" i="2"/>
  <c r="E351" i="2"/>
  <c r="D351" i="2"/>
  <c r="E108" i="2"/>
  <c r="D108" i="2"/>
  <c r="E85" i="2"/>
  <c r="D85" i="2"/>
  <c r="E89" i="2"/>
  <c r="D89" i="2"/>
  <c r="D116" i="2"/>
  <c r="D117" i="2" s="1"/>
  <c r="G117" i="2" s="1"/>
  <c r="C341" i="2"/>
  <c r="C342" i="2" s="1"/>
  <c r="G342" i="2" s="1"/>
  <c r="C125" i="2"/>
  <c r="C126" i="2" s="1"/>
  <c r="G126" i="2" s="1"/>
  <c r="F134" i="2"/>
  <c r="F135" i="2" s="1"/>
  <c r="E134" i="2"/>
  <c r="E135" i="2" s="1"/>
  <c r="D134" i="2"/>
  <c r="P19" i="1"/>
  <c r="P16" i="1"/>
  <c r="P11" i="1"/>
  <c r="J18" i="1"/>
  <c r="J15" i="1"/>
  <c r="J12" i="1"/>
  <c r="J7" i="1" s="1"/>
  <c r="D135" i="2" l="1"/>
  <c r="C252" i="2"/>
  <c r="D252" i="2"/>
  <c r="E81" i="2"/>
  <c r="D81" i="2"/>
  <c r="E261" i="2"/>
  <c r="F189" i="2"/>
  <c r="D243" i="2"/>
  <c r="E189" i="2"/>
  <c r="G189" i="2" s="1"/>
  <c r="G72" i="2"/>
  <c r="D90" i="2"/>
  <c r="D261" i="2"/>
  <c r="C369" i="2"/>
  <c r="G369" i="2" s="1"/>
  <c r="G18" i="2"/>
  <c r="E243" i="2"/>
  <c r="G360" i="2"/>
  <c r="C144" i="2"/>
  <c r="G144" i="2" s="1"/>
  <c r="E90" i="2"/>
  <c r="C153" i="2"/>
  <c r="D36" i="2"/>
  <c r="C306" i="2"/>
  <c r="G306" i="2" s="1"/>
  <c r="D153" i="2"/>
  <c r="D207" i="2"/>
  <c r="G9" i="2"/>
  <c r="G135" i="2"/>
  <c r="G27" i="2"/>
  <c r="C45" i="2"/>
  <c r="D45" i="2"/>
  <c r="C36" i="2"/>
  <c r="C171" i="2"/>
  <c r="D171" i="2"/>
  <c r="E171" i="2"/>
  <c r="C261" i="2"/>
  <c r="G351" i="2"/>
  <c r="G108" i="2"/>
  <c r="L18" i="1"/>
  <c r="R19" i="1" s="1"/>
  <c r="L15" i="1"/>
  <c r="R16" i="1" s="1"/>
  <c r="L12" i="1"/>
  <c r="G36" i="2" l="1"/>
  <c r="G81" i="2"/>
  <c r="G252" i="2"/>
  <c r="G261" i="2"/>
  <c r="G90" i="2"/>
  <c r="G243" i="2"/>
  <c r="G153" i="2"/>
  <c r="G207" i="2"/>
  <c r="G171" i="2"/>
  <c r="G54" i="2"/>
  <c r="G45" i="2"/>
  <c r="R12" i="1"/>
  <c r="R22" i="1" s="1"/>
  <c r="L21" i="1"/>
</calcChain>
</file>

<file path=xl/sharedStrings.xml><?xml version="1.0" encoding="utf-8"?>
<sst xmlns="http://schemas.openxmlformats.org/spreadsheetml/2006/main" count="514" uniqueCount="65">
  <si>
    <t>全体</t>
  </si>
  <si>
    <t>黒</t>
  </si>
  <si>
    <t>青</t>
  </si>
  <si>
    <t>赤</t>
  </si>
  <si>
    <t>Area µm^2</t>
  </si>
  <si>
    <t xml:space="preserve">H score </t>
    <phoneticPr fontId="3"/>
  </si>
  <si>
    <t>I</t>
    <phoneticPr fontId="3"/>
  </si>
  <si>
    <t>II</t>
    <phoneticPr fontId="3"/>
  </si>
  <si>
    <t>III</t>
    <phoneticPr fontId="3"/>
  </si>
  <si>
    <t>Area</t>
    <phoneticPr fontId="3"/>
  </si>
  <si>
    <t>Area%</t>
    <phoneticPr fontId="3"/>
  </si>
  <si>
    <t>Total</t>
    <phoneticPr fontId="3"/>
  </si>
  <si>
    <t>O</t>
    <phoneticPr fontId="3"/>
  </si>
  <si>
    <t>I</t>
  </si>
  <si>
    <t>II</t>
  </si>
  <si>
    <t>III</t>
  </si>
  <si>
    <t>Total</t>
  </si>
  <si>
    <t>Stain intensity</t>
    <phoneticPr fontId="3"/>
  </si>
  <si>
    <t>H-score/HPF 1</t>
    <phoneticPr fontId="3"/>
  </si>
  <si>
    <t>H-score/HPF 2</t>
    <phoneticPr fontId="3"/>
  </si>
  <si>
    <t>H-score/HPF 3</t>
    <phoneticPr fontId="3"/>
  </si>
  <si>
    <t>H-score/HPF average</t>
    <phoneticPr fontId="3"/>
  </si>
  <si>
    <t>Area x H-score/HPF</t>
    <phoneticPr fontId="3"/>
  </si>
  <si>
    <t>Pt. No. 15</t>
    <phoneticPr fontId="3"/>
  </si>
  <si>
    <t>Pt. No. 14</t>
    <phoneticPr fontId="3"/>
  </si>
  <si>
    <t>Pt.No. 38</t>
    <phoneticPr fontId="3"/>
  </si>
  <si>
    <t>Pt.No. 13</t>
    <phoneticPr fontId="3"/>
  </si>
  <si>
    <t>Pt.No. 11</t>
    <phoneticPr fontId="3"/>
  </si>
  <si>
    <t>Pt.No. 10</t>
    <phoneticPr fontId="3"/>
  </si>
  <si>
    <t>Pt.No. 12</t>
    <phoneticPr fontId="3"/>
  </si>
  <si>
    <t>Pt.No. 39</t>
    <phoneticPr fontId="3"/>
  </si>
  <si>
    <t>Pt.No. 1</t>
    <phoneticPr fontId="3"/>
  </si>
  <si>
    <t>Pt.No. 2</t>
    <phoneticPr fontId="3"/>
  </si>
  <si>
    <t>Pt.No. 3</t>
    <phoneticPr fontId="3"/>
  </si>
  <si>
    <t>Pt.No. 36</t>
    <phoneticPr fontId="3"/>
  </si>
  <si>
    <t>Pt.No. 26</t>
    <phoneticPr fontId="3"/>
  </si>
  <si>
    <t>Pt.No. 35</t>
    <phoneticPr fontId="3"/>
  </si>
  <si>
    <t>Pt.No. 18</t>
    <phoneticPr fontId="3"/>
  </si>
  <si>
    <t>Pt.No. 33</t>
    <phoneticPr fontId="3"/>
  </si>
  <si>
    <t>Pt.No. 24</t>
    <phoneticPr fontId="3"/>
  </si>
  <si>
    <t>Pt.No. 42</t>
    <phoneticPr fontId="3"/>
  </si>
  <si>
    <t>Pt.No. 32</t>
    <phoneticPr fontId="3"/>
  </si>
  <si>
    <t>Pt.No. 20</t>
    <phoneticPr fontId="3"/>
  </si>
  <si>
    <t>Pt.No. 16</t>
    <phoneticPr fontId="3"/>
  </si>
  <si>
    <t>Pt.No. 29</t>
    <phoneticPr fontId="3"/>
  </si>
  <si>
    <t>Pt.No. 19</t>
    <phoneticPr fontId="3"/>
  </si>
  <si>
    <t>Pt.No. 41</t>
    <phoneticPr fontId="3"/>
  </si>
  <si>
    <t>Pt.No. 4</t>
    <phoneticPr fontId="3"/>
  </si>
  <si>
    <t>Pt.No. 5</t>
    <phoneticPr fontId="3"/>
  </si>
  <si>
    <t>Pt.No. 6</t>
    <phoneticPr fontId="3"/>
  </si>
  <si>
    <t>Pt.No. 23</t>
    <phoneticPr fontId="3"/>
  </si>
  <si>
    <t>Pt.No. 17</t>
    <phoneticPr fontId="3"/>
  </si>
  <si>
    <t>Pt.No. 34</t>
    <phoneticPr fontId="3"/>
  </si>
  <si>
    <t>Pt.No. 31</t>
    <phoneticPr fontId="3"/>
  </si>
  <si>
    <t>Pt.No. 30</t>
    <phoneticPr fontId="3"/>
  </si>
  <si>
    <t>Pt.No. 28</t>
    <phoneticPr fontId="3"/>
  </si>
  <si>
    <t>Pt.No. 37</t>
    <phoneticPr fontId="3"/>
  </si>
  <si>
    <t>Pt.No. 8</t>
    <phoneticPr fontId="3"/>
  </si>
  <si>
    <t>Pt.No. 40</t>
    <phoneticPr fontId="3"/>
  </si>
  <si>
    <t>Pt.No. 21</t>
    <phoneticPr fontId="3"/>
  </si>
  <si>
    <t>Pt.No. 27</t>
    <phoneticPr fontId="3"/>
  </si>
  <si>
    <t>Pt.No. 25</t>
    <phoneticPr fontId="3"/>
  </si>
  <si>
    <t>Pt.No. 22</t>
    <phoneticPr fontId="3"/>
  </si>
  <si>
    <t>Pt.No. 7</t>
    <phoneticPr fontId="3"/>
  </si>
  <si>
    <t>Pt.No. 9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</si>
</sst>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游ゴシック"/>
      <family val="2"/>
      <charset val="128"/>
      <scheme val="minor"/>
    </font>
    <font>
      <b/>
      <sz val="20"/>
      <color theme="1"/>
      <name val="Helvetica Neue"/>
      <family val="2"/>
    </font>
    <font>
      <b/>
      <sz val="13"/>
      <color theme="1"/>
      <name val="Helvetica Neue"/>
      <family val="2"/>
    </font>
    <font>
      <sz val="6"/>
      <name val="游ゴシック"/>
      <family val="2"/>
      <charset val="128"/>
      <scheme val="minor"/>
    </font>
    <font>
      <sz val="12"/>
      <color rgb="FF00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D2F140-D508-724F-AC97-870072D12523}">
  <dimension ref="B1:R378"/>
  <sheetViews>
    <sheetView tabSelected="1" topLeftCell="A323" workbookViewId="0">
      <selection activeCell="L147" sqref="L147"/>
    </sheetView>
  </sheetViews>
  <sheetFormatPr baseColWidth="10" defaultRowHeight="20"/>
  <cols>
    <col min="2" max="2" width="20.7109375" customWidth="1"/>
    <col min="3" max="3" width="11.85546875" customWidth="1"/>
  </cols>
  <sheetData>
    <row r="1" spans="2:7">
      <c r="C1" s="4" t="s">
        <v>17</v>
      </c>
      <c r="D1" s="4"/>
      <c r="E1" s="4"/>
      <c r="F1" s="4"/>
    </row>
    <row r="2" spans="2:7">
      <c r="B2" s="3" t="s">
        <v>31</v>
      </c>
      <c r="C2">
        <v>0</v>
      </c>
      <c r="D2" t="s">
        <v>6</v>
      </c>
      <c r="E2" t="s">
        <v>7</v>
      </c>
      <c r="F2" t="s">
        <v>8</v>
      </c>
      <c r="G2" t="s">
        <v>11</v>
      </c>
    </row>
    <row r="3" spans="2:7">
      <c r="B3" t="s">
        <v>9</v>
      </c>
    </row>
    <row r="4" spans="2:7">
      <c r="B4" t="s">
        <v>10</v>
      </c>
      <c r="C4">
        <v>100</v>
      </c>
      <c r="D4">
        <v>0</v>
      </c>
      <c r="E4">
        <v>0</v>
      </c>
      <c r="F4">
        <v>0</v>
      </c>
    </row>
    <row r="5" spans="2:7">
      <c r="B5" t="s">
        <v>18</v>
      </c>
      <c r="C5">
        <v>1.5</v>
      </c>
    </row>
    <row r="6" spans="2:7">
      <c r="B6" t="s">
        <v>19</v>
      </c>
      <c r="C6">
        <v>1.8</v>
      </c>
    </row>
    <row r="7" spans="2:7">
      <c r="B7" s="3" t="s">
        <v>20</v>
      </c>
      <c r="C7" s="3">
        <v>0.5</v>
      </c>
    </row>
    <row r="8" spans="2:7">
      <c r="B8" t="s">
        <v>21</v>
      </c>
      <c r="C8">
        <f>AVERAGE(C5:C7)</f>
        <v>1.2666666666666666</v>
      </c>
    </row>
    <row r="9" spans="2:7">
      <c r="B9" t="s">
        <v>22</v>
      </c>
      <c r="C9">
        <f>C8*C4/100</f>
        <v>1.2666666666666666</v>
      </c>
      <c r="D9">
        <f>D8*D4/100</f>
        <v>0</v>
      </c>
      <c r="E9">
        <f>E8*E4/100</f>
        <v>0</v>
      </c>
      <c r="F9">
        <f>F8*F4/100</f>
        <v>0</v>
      </c>
      <c r="G9">
        <f>SUM(C9:F9)</f>
        <v>1.2666666666666666</v>
      </c>
    </row>
    <row r="11" spans="2:7">
      <c r="B11" s="3" t="s">
        <v>32</v>
      </c>
      <c r="C11">
        <v>0</v>
      </c>
      <c r="D11" t="s">
        <v>6</v>
      </c>
      <c r="E11" t="s">
        <v>7</v>
      </c>
      <c r="F11" t="s">
        <v>8</v>
      </c>
      <c r="G11" t="s">
        <v>11</v>
      </c>
    </row>
    <row r="12" spans="2:7">
      <c r="B12" t="s">
        <v>9</v>
      </c>
    </row>
    <row r="13" spans="2:7">
      <c r="B13" t="s">
        <v>10</v>
      </c>
      <c r="C13">
        <v>100</v>
      </c>
      <c r="D13">
        <v>0</v>
      </c>
      <c r="E13">
        <v>0</v>
      </c>
      <c r="F13">
        <v>0</v>
      </c>
    </row>
    <row r="14" spans="2:7">
      <c r="B14" t="s">
        <v>18</v>
      </c>
      <c r="C14">
        <v>3.2</v>
      </c>
    </row>
    <row r="15" spans="2:7">
      <c r="B15" t="s">
        <v>19</v>
      </c>
      <c r="C15">
        <v>0.9</v>
      </c>
    </row>
    <row r="16" spans="2:7">
      <c r="B16" s="3" t="s">
        <v>20</v>
      </c>
      <c r="C16" s="3">
        <v>0.3</v>
      </c>
    </row>
    <row r="17" spans="2:7">
      <c r="B17" t="s">
        <v>21</v>
      </c>
      <c r="C17">
        <f>AVERAGE(C14:C16)</f>
        <v>1.4666666666666668</v>
      </c>
    </row>
    <row r="18" spans="2:7">
      <c r="B18" t="s">
        <v>22</v>
      </c>
      <c r="C18">
        <f>C17*C13/100</f>
        <v>1.4666666666666668</v>
      </c>
      <c r="D18">
        <f>D17*D13/100</f>
        <v>0</v>
      </c>
      <c r="E18">
        <f>E17*E13/100</f>
        <v>0</v>
      </c>
      <c r="F18">
        <f>F17*F13/100</f>
        <v>0</v>
      </c>
      <c r="G18">
        <f>SUM(C18:F18)</f>
        <v>1.4666666666666668</v>
      </c>
    </row>
    <row r="20" spans="2:7">
      <c r="B20" s="3" t="s">
        <v>33</v>
      </c>
      <c r="C20">
        <v>0</v>
      </c>
      <c r="D20" t="s">
        <v>6</v>
      </c>
      <c r="E20" t="s">
        <v>7</v>
      </c>
      <c r="F20" t="s">
        <v>8</v>
      </c>
      <c r="G20" t="s">
        <v>11</v>
      </c>
    </row>
    <row r="21" spans="2:7">
      <c r="B21" t="s">
        <v>9</v>
      </c>
    </row>
    <row r="22" spans="2:7">
      <c r="B22" t="s">
        <v>10</v>
      </c>
      <c r="C22">
        <v>100</v>
      </c>
      <c r="D22">
        <v>0</v>
      </c>
      <c r="E22">
        <v>0</v>
      </c>
      <c r="F22">
        <v>0</v>
      </c>
    </row>
    <row r="23" spans="2:7">
      <c r="B23" t="s">
        <v>18</v>
      </c>
      <c r="C23">
        <v>1</v>
      </c>
    </row>
    <row r="24" spans="2:7">
      <c r="B24" t="s">
        <v>19</v>
      </c>
      <c r="C24">
        <v>1.7</v>
      </c>
    </row>
    <row r="25" spans="2:7">
      <c r="B25" s="3" t="s">
        <v>20</v>
      </c>
      <c r="C25" s="3">
        <v>0.6</v>
      </c>
    </row>
    <row r="26" spans="2:7">
      <c r="B26" t="s">
        <v>21</v>
      </c>
      <c r="C26">
        <f>AVERAGE(C23:C25)</f>
        <v>1.1000000000000001</v>
      </c>
    </row>
    <row r="27" spans="2:7">
      <c r="B27" t="s">
        <v>22</v>
      </c>
      <c r="C27">
        <f>C26*C22/100</f>
        <v>1.1000000000000001</v>
      </c>
      <c r="D27">
        <f>D26*D22/100</f>
        <v>0</v>
      </c>
      <c r="E27">
        <f>E26*E22/100</f>
        <v>0</v>
      </c>
      <c r="F27">
        <f>F26*F22/100</f>
        <v>0</v>
      </c>
      <c r="G27">
        <f>SUM(C27:F27)</f>
        <v>1.1000000000000001</v>
      </c>
    </row>
    <row r="29" spans="2:7">
      <c r="B29" s="3" t="s">
        <v>47</v>
      </c>
      <c r="C29" s="3">
        <v>0</v>
      </c>
      <c r="D29" s="3" t="s">
        <v>13</v>
      </c>
      <c r="E29" s="3" t="s">
        <v>14</v>
      </c>
      <c r="F29" s="3" t="s">
        <v>15</v>
      </c>
      <c r="G29" s="3" t="s">
        <v>16</v>
      </c>
    </row>
    <row r="30" spans="2:7">
      <c r="B30" t="s">
        <v>9</v>
      </c>
      <c r="C30">
        <v>366316686.72000003</v>
      </c>
      <c r="D30">
        <v>81344876.269299999</v>
      </c>
      <c r="F30" s="3"/>
      <c r="G30" s="3"/>
    </row>
    <row r="31" spans="2:7">
      <c r="B31" t="s">
        <v>10</v>
      </c>
      <c r="C31" s="3">
        <f>C30/($C30+$D30+$E30)*100</f>
        <v>81.828934401668903</v>
      </c>
      <c r="D31" s="3">
        <f>D30/($C30+$D30+$E30)*100</f>
        <v>18.171065598331097</v>
      </c>
      <c r="E31" s="3">
        <f>E30/($C30+$D30+$E30)*100</f>
        <v>0</v>
      </c>
      <c r="F31" s="3">
        <v>0</v>
      </c>
      <c r="G31" s="3"/>
    </row>
    <row r="32" spans="2:7">
      <c r="B32" t="s">
        <v>18</v>
      </c>
      <c r="C32">
        <v>8.6</v>
      </c>
      <c r="D32" s="3">
        <v>32.700000000000003</v>
      </c>
      <c r="E32" s="3"/>
      <c r="F32" s="3"/>
      <c r="G32" s="3"/>
    </row>
    <row r="33" spans="2:7">
      <c r="B33" t="s">
        <v>19</v>
      </c>
      <c r="C33" s="3">
        <v>4.9000000000000004</v>
      </c>
      <c r="D33" s="3">
        <v>31.7</v>
      </c>
      <c r="E33" s="3"/>
      <c r="F33" s="3"/>
      <c r="G33" s="3"/>
    </row>
    <row r="34" spans="2:7">
      <c r="B34" s="3" t="s">
        <v>20</v>
      </c>
      <c r="C34" s="3">
        <v>1.2</v>
      </c>
      <c r="D34" s="3">
        <v>42.8</v>
      </c>
      <c r="E34" s="3"/>
      <c r="F34" s="3"/>
      <c r="G34" s="3"/>
    </row>
    <row r="35" spans="2:7">
      <c r="B35" t="s">
        <v>21</v>
      </c>
      <c r="C35">
        <f>AVERAGE(C32:C34)</f>
        <v>4.8999999999999995</v>
      </c>
      <c r="D35">
        <f>AVERAGE(D32:D34)</f>
        <v>35.733333333333334</v>
      </c>
      <c r="E35">
        <v>0</v>
      </c>
      <c r="F35" s="3">
        <v>0</v>
      </c>
      <c r="G35" s="3"/>
    </row>
    <row r="36" spans="2:7">
      <c r="B36" t="s">
        <v>22</v>
      </c>
      <c r="C36">
        <f>C35*C31/100</f>
        <v>4.0096177856817761</v>
      </c>
      <c r="D36">
        <f>D35*D31/100</f>
        <v>6.4931274404703121</v>
      </c>
      <c r="E36">
        <v>0</v>
      </c>
      <c r="F36" s="3">
        <v>0</v>
      </c>
      <c r="G36">
        <f>SUM(C36:F36)</f>
        <v>10.502745226152088</v>
      </c>
    </row>
    <row r="38" spans="2:7">
      <c r="B38" s="3" t="s">
        <v>48</v>
      </c>
      <c r="C38" s="3">
        <v>0</v>
      </c>
      <c r="D38" s="3" t="s">
        <v>13</v>
      </c>
      <c r="E38" s="3" t="s">
        <v>14</v>
      </c>
      <c r="F38" s="3" t="s">
        <v>15</v>
      </c>
      <c r="G38" s="3" t="s">
        <v>16</v>
      </c>
    </row>
    <row r="39" spans="2:7">
      <c r="B39" t="s">
        <v>9</v>
      </c>
      <c r="C39">
        <v>16037657.2546</v>
      </c>
      <c r="D39">
        <v>62069361.334399998</v>
      </c>
      <c r="F39" s="3"/>
      <c r="G39" s="3"/>
    </row>
    <row r="40" spans="2:7">
      <c r="B40" t="s">
        <v>10</v>
      </c>
      <c r="C40" s="3">
        <f>C39/($C39+$D39+$E39)*100</f>
        <v>20.532927186723551</v>
      </c>
      <c r="D40" s="3">
        <f>D39/($C39+$D39+$E39)*100</f>
        <v>79.467072813276445</v>
      </c>
      <c r="E40" s="3">
        <f>E39/($C39+$D39+$E39)*100</f>
        <v>0</v>
      </c>
      <c r="F40" s="3">
        <v>0</v>
      </c>
      <c r="G40" s="3"/>
    </row>
    <row r="41" spans="2:7">
      <c r="B41" t="s">
        <v>18</v>
      </c>
      <c r="C41">
        <v>23.5</v>
      </c>
      <c r="D41" s="3">
        <v>70.7</v>
      </c>
      <c r="E41" s="3"/>
      <c r="F41" s="3"/>
      <c r="G41" s="3"/>
    </row>
    <row r="42" spans="2:7">
      <c r="B42" t="s">
        <v>19</v>
      </c>
      <c r="C42" s="3">
        <v>14.2</v>
      </c>
      <c r="D42" s="3">
        <v>96.5</v>
      </c>
      <c r="E42" s="3"/>
      <c r="F42" s="3"/>
      <c r="G42" s="3"/>
    </row>
    <row r="43" spans="2:7">
      <c r="B43" s="3" t="s">
        <v>20</v>
      </c>
      <c r="C43" s="3">
        <v>15.1</v>
      </c>
      <c r="D43" s="3">
        <v>83.1</v>
      </c>
      <c r="E43" s="3"/>
      <c r="F43" s="3"/>
      <c r="G43" s="3"/>
    </row>
    <row r="44" spans="2:7">
      <c r="B44" t="s">
        <v>21</v>
      </c>
      <c r="C44">
        <f>AVERAGE(C41:C43)</f>
        <v>17.600000000000001</v>
      </c>
      <c r="D44">
        <f>AVERAGE(D41:D43)</f>
        <v>83.433333333333323</v>
      </c>
      <c r="E44">
        <v>0</v>
      </c>
      <c r="F44" s="3">
        <v>0</v>
      </c>
      <c r="G44" s="3"/>
    </row>
    <row r="45" spans="2:7">
      <c r="B45" t="s">
        <v>22</v>
      </c>
      <c r="C45">
        <f>C44*C40/100</f>
        <v>3.6137951848633452</v>
      </c>
      <c r="D45">
        <f>D44*D40/100</f>
        <v>66.302027750543644</v>
      </c>
      <c r="E45">
        <v>0</v>
      </c>
      <c r="F45" s="3">
        <v>0</v>
      </c>
      <c r="G45">
        <f>SUM(C45:F45)</f>
        <v>69.915822935406993</v>
      </c>
    </row>
    <row r="47" spans="2:7">
      <c r="B47" s="3" t="s">
        <v>49</v>
      </c>
      <c r="C47" s="3">
        <v>0</v>
      </c>
      <c r="D47" s="3" t="s">
        <v>13</v>
      </c>
      <c r="E47" s="3" t="s">
        <v>14</v>
      </c>
      <c r="F47" s="3" t="s">
        <v>15</v>
      </c>
      <c r="G47" s="3" t="s">
        <v>16</v>
      </c>
    </row>
    <row r="48" spans="2:7">
      <c r="B48" t="s">
        <v>9</v>
      </c>
      <c r="F48" s="3"/>
      <c r="G48" s="3"/>
    </row>
    <row r="49" spans="2:18">
      <c r="B49" t="s">
        <v>10</v>
      </c>
      <c r="C49" s="3">
        <v>100</v>
      </c>
      <c r="D49" s="3">
        <v>0</v>
      </c>
      <c r="E49" s="3">
        <v>0</v>
      </c>
      <c r="F49" s="3">
        <v>0</v>
      </c>
      <c r="G49" s="3"/>
    </row>
    <row r="50" spans="2:18">
      <c r="B50" t="s">
        <v>18</v>
      </c>
      <c r="C50">
        <v>12.2</v>
      </c>
      <c r="D50" s="3"/>
      <c r="E50" s="3"/>
      <c r="F50" s="3"/>
      <c r="G50" s="3"/>
    </row>
    <row r="51" spans="2:18">
      <c r="B51" t="s">
        <v>19</v>
      </c>
      <c r="C51" s="3">
        <v>6.2</v>
      </c>
      <c r="D51" s="3"/>
      <c r="E51" s="3"/>
      <c r="F51" s="3"/>
      <c r="G51" s="3"/>
    </row>
    <row r="52" spans="2:18">
      <c r="B52" s="3" t="s">
        <v>20</v>
      </c>
      <c r="C52" s="3">
        <v>1.6</v>
      </c>
      <c r="D52" s="3"/>
      <c r="E52" s="3"/>
      <c r="F52" s="3"/>
      <c r="G52" s="3"/>
    </row>
    <row r="53" spans="2:18">
      <c r="B53" t="s">
        <v>21</v>
      </c>
      <c r="C53">
        <f>AVERAGE(C50:C52)</f>
        <v>6.666666666666667</v>
      </c>
      <c r="D53">
        <v>0</v>
      </c>
      <c r="E53">
        <v>0</v>
      </c>
      <c r="F53" s="3">
        <v>0</v>
      </c>
      <c r="G53" s="3"/>
    </row>
    <row r="54" spans="2:18">
      <c r="B54" t="s">
        <v>22</v>
      </c>
      <c r="C54">
        <f>C53*C49/100</f>
        <v>6.6666666666666679</v>
      </c>
      <c r="D54">
        <v>0</v>
      </c>
      <c r="E54">
        <v>0</v>
      </c>
      <c r="F54" s="3">
        <v>0</v>
      </c>
      <c r="G54">
        <f>SUM(C54:F54)</f>
        <v>6.6666666666666679</v>
      </c>
    </row>
    <row r="56" spans="2:18">
      <c r="B56" s="3" t="s">
        <v>63</v>
      </c>
      <c r="C56" s="3">
        <v>0</v>
      </c>
      <c r="D56" s="3" t="s">
        <v>13</v>
      </c>
      <c r="E56" s="3" t="s">
        <v>14</v>
      </c>
      <c r="F56" s="3" t="s">
        <v>15</v>
      </c>
      <c r="G56" s="3" t="s">
        <v>16</v>
      </c>
      <c r="M56" s="3"/>
      <c r="Q56" s="3"/>
      <c r="R56" s="3"/>
    </row>
    <row r="57" spans="2:18">
      <c r="B57" t="s">
        <v>9</v>
      </c>
      <c r="F57" s="3"/>
      <c r="G57" s="3"/>
      <c r="M57" s="3"/>
      <c r="Q57" s="3"/>
    </row>
    <row r="58" spans="2:18">
      <c r="B58" t="s">
        <v>10</v>
      </c>
      <c r="C58" s="3">
        <v>0</v>
      </c>
      <c r="D58" s="3">
        <v>0</v>
      </c>
      <c r="E58" s="3">
        <v>100</v>
      </c>
      <c r="F58" s="3">
        <v>0</v>
      </c>
      <c r="G58" s="3"/>
      <c r="M58" s="3"/>
      <c r="Q58" s="3"/>
    </row>
    <row r="59" spans="2:18">
      <c r="B59" t="s">
        <v>18</v>
      </c>
      <c r="D59" s="3"/>
      <c r="E59" s="3">
        <v>104.8</v>
      </c>
      <c r="F59" s="3"/>
      <c r="G59" s="3"/>
      <c r="M59" s="3"/>
      <c r="Q59" s="3"/>
    </row>
    <row r="60" spans="2:18">
      <c r="B60" t="s">
        <v>19</v>
      </c>
      <c r="C60" s="3"/>
      <c r="D60" s="3"/>
      <c r="E60" s="3">
        <v>132.9</v>
      </c>
      <c r="F60" s="3"/>
      <c r="G60" s="3"/>
      <c r="M60" s="3"/>
      <c r="N60" s="3"/>
      <c r="O60" s="3"/>
      <c r="P60" s="3"/>
      <c r="Q60" s="3"/>
      <c r="R60" s="3"/>
    </row>
    <row r="61" spans="2:18">
      <c r="B61" s="3" t="s">
        <v>20</v>
      </c>
      <c r="C61" s="3"/>
      <c r="D61" s="3"/>
      <c r="E61" s="3">
        <v>123.9</v>
      </c>
      <c r="F61" s="3"/>
      <c r="G61" s="3"/>
      <c r="M61" s="3"/>
      <c r="N61" s="3"/>
      <c r="O61" s="3"/>
      <c r="P61" s="3"/>
      <c r="Q61" s="3"/>
      <c r="R61" s="3"/>
    </row>
    <row r="62" spans="2:18">
      <c r="B62" t="s">
        <v>21</v>
      </c>
      <c r="C62">
        <v>0</v>
      </c>
      <c r="D62">
        <v>0</v>
      </c>
      <c r="E62">
        <f>AVERAGE(E59:E61)</f>
        <v>120.53333333333335</v>
      </c>
      <c r="F62" s="3">
        <v>0</v>
      </c>
      <c r="G62" s="3"/>
      <c r="M62" s="3"/>
      <c r="N62" s="3"/>
      <c r="O62" s="3"/>
      <c r="P62" s="3"/>
      <c r="Q62" s="3"/>
      <c r="R62" s="3"/>
    </row>
    <row r="63" spans="2:18">
      <c r="B63" t="s">
        <v>22</v>
      </c>
      <c r="C63">
        <v>0</v>
      </c>
      <c r="D63">
        <v>0</v>
      </c>
      <c r="E63">
        <f>E62</f>
        <v>120.53333333333335</v>
      </c>
      <c r="F63" s="3">
        <v>0</v>
      </c>
      <c r="G63">
        <f>SUM(C63:F63)</f>
        <v>120.53333333333335</v>
      </c>
      <c r="M63" s="3"/>
      <c r="N63" s="3"/>
      <c r="O63" s="3"/>
      <c r="P63" s="3"/>
      <c r="Q63" s="3"/>
      <c r="R63" s="3"/>
    </row>
    <row r="64" spans="2:18">
      <c r="F64" s="3"/>
      <c r="M64" s="3"/>
      <c r="N64" s="3"/>
      <c r="O64" s="3"/>
      <c r="P64" s="3"/>
      <c r="Q64" s="3"/>
      <c r="R64" s="3"/>
    </row>
    <row r="65" spans="2:7">
      <c r="B65" s="3" t="s">
        <v>57</v>
      </c>
      <c r="C65" s="3">
        <v>0</v>
      </c>
      <c r="D65" s="3" t="s">
        <v>13</v>
      </c>
      <c r="E65" s="3" t="s">
        <v>14</v>
      </c>
      <c r="F65" s="3" t="s">
        <v>15</v>
      </c>
      <c r="G65" s="3" t="s">
        <v>16</v>
      </c>
    </row>
    <row r="66" spans="2:7">
      <c r="B66" t="s">
        <v>9</v>
      </c>
      <c r="F66" s="3"/>
      <c r="G66" s="3"/>
    </row>
    <row r="67" spans="2:7">
      <c r="B67" t="s">
        <v>10</v>
      </c>
      <c r="C67" s="3">
        <v>0</v>
      </c>
      <c r="D67" s="3">
        <v>0</v>
      </c>
      <c r="E67" s="3">
        <v>0</v>
      </c>
      <c r="F67" s="3">
        <v>100</v>
      </c>
      <c r="G67" s="3"/>
    </row>
    <row r="68" spans="2:7">
      <c r="B68" t="s">
        <v>18</v>
      </c>
      <c r="D68" s="3"/>
      <c r="E68" s="3"/>
      <c r="F68" s="3">
        <v>225.9</v>
      </c>
      <c r="G68" s="3"/>
    </row>
    <row r="69" spans="2:7">
      <c r="B69" t="s">
        <v>19</v>
      </c>
      <c r="C69" s="3"/>
      <c r="D69" s="3"/>
      <c r="E69" s="3"/>
      <c r="F69" s="3">
        <v>240.8</v>
      </c>
      <c r="G69" s="3"/>
    </row>
    <row r="70" spans="2:7">
      <c r="B70" s="3" t="s">
        <v>20</v>
      </c>
      <c r="C70" s="3"/>
      <c r="D70" s="3"/>
      <c r="E70" s="3"/>
      <c r="F70" s="3">
        <v>274.8</v>
      </c>
      <c r="G70" s="3"/>
    </row>
    <row r="71" spans="2:7">
      <c r="B71" t="s">
        <v>21</v>
      </c>
      <c r="C71">
        <v>0</v>
      </c>
      <c r="D71">
        <v>0</v>
      </c>
      <c r="E71">
        <v>0</v>
      </c>
      <c r="F71">
        <f>AVERAGE(F68:F70)</f>
        <v>247.16666666666666</v>
      </c>
      <c r="G71" s="3"/>
    </row>
    <row r="72" spans="2:7">
      <c r="B72" t="s">
        <v>22</v>
      </c>
      <c r="C72">
        <v>0</v>
      </c>
      <c r="D72">
        <v>0</v>
      </c>
      <c r="E72">
        <v>0</v>
      </c>
      <c r="F72" s="3">
        <f>F71</f>
        <v>247.16666666666666</v>
      </c>
      <c r="G72">
        <f>SUM(C72:F72)</f>
        <v>247.16666666666666</v>
      </c>
    </row>
    <row r="73" spans="2:7">
      <c r="F73" s="3"/>
    </row>
    <row r="74" spans="2:7">
      <c r="B74" s="3" t="s">
        <v>64</v>
      </c>
      <c r="C74" s="3">
        <v>0</v>
      </c>
      <c r="D74" s="3" t="s">
        <v>13</v>
      </c>
      <c r="E74" s="3" t="s">
        <v>14</v>
      </c>
      <c r="F74" s="3" t="s">
        <v>15</v>
      </c>
      <c r="G74" s="3" t="s">
        <v>16</v>
      </c>
    </row>
    <row r="75" spans="2:7">
      <c r="B75" t="s">
        <v>9</v>
      </c>
      <c r="D75">
        <v>33336759.132800002</v>
      </c>
      <c r="E75">
        <v>79776459.801599994</v>
      </c>
      <c r="G75" s="3"/>
    </row>
    <row r="76" spans="2:7">
      <c r="B76" t="s">
        <v>10</v>
      </c>
      <c r="C76" s="3">
        <v>0</v>
      </c>
      <c r="D76" s="3">
        <f>D75/($C75+$D75+$E75+$F75)*100</f>
        <v>29.472027625819447</v>
      </c>
      <c r="E76" s="3">
        <f>E75/($C75+$D75+$E75+$F75)*100</f>
        <v>70.527972374180564</v>
      </c>
      <c r="F76" s="3">
        <v>0</v>
      </c>
      <c r="G76" s="3"/>
    </row>
    <row r="77" spans="2:7">
      <c r="B77" t="s">
        <v>18</v>
      </c>
      <c r="D77">
        <v>24.4</v>
      </c>
      <c r="E77" s="3">
        <v>112.6</v>
      </c>
      <c r="F77" s="3"/>
      <c r="G77" s="3"/>
    </row>
    <row r="78" spans="2:7">
      <c r="B78" t="s">
        <v>19</v>
      </c>
      <c r="C78" s="3"/>
      <c r="D78" s="3">
        <v>7.2</v>
      </c>
      <c r="E78" s="3">
        <v>62.3</v>
      </c>
      <c r="F78" s="3"/>
      <c r="G78" s="3"/>
    </row>
    <row r="79" spans="2:7">
      <c r="B79" s="3" t="s">
        <v>20</v>
      </c>
      <c r="C79" s="3"/>
      <c r="D79" s="3">
        <v>79.599999999999994</v>
      </c>
      <c r="E79" s="3">
        <v>104.2</v>
      </c>
      <c r="F79" s="3"/>
      <c r="G79" s="3"/>
    </row>
    <row r="80" spans="2:7">
      <c r="B80" t="s">
        <v>21</v>
      </c>
      <c r="C80">
        <v>0</v>
      </c>
      <c r="D80">
        <f>AVERAGE(D77:D79)</f>
        <v>37.066666666666663</v>
      </c>
      <c r="E80">
        <f>AVERAGE(E77:E79)</f>
        <v>93.033333333333317</v>
      </c>
      <c r="F80">
        <v>0</v>
      </c>
      <c r="G80" s="3"/>
    </row>
    <row r="81" spans="2:7">
      <c r="B81" t="s">
        <v>22</v>
      </c>
      <c r="C81">
        <v>0</v>
      </c>
      <c r="D81">
        <f>D80*D76/100</f>
        <v>10.924298239970408</v>
      </c>
      <c r="E81">
        <f>E80*E76/100</f>
        <v>65.614523632112636</v>
      </c>
      <c r="F81" s="3">
        <v>0</v>
      </c>
      <c r="G81">
        <f>SUM(C81:F81)</f>
        <v>76.538821872083048</v>
      </c>
    </row>
    <row r="82" spans="2:7">
      <c r="F82" s="3"/>
    </row>
    <row r="83" spans="2:7">
      <c r="B83" s="3" t="s">
        <v>28</v>
      </c>
      <c r="C83">
        <v>0</v>
      </c>
      <c r="D83" t="s">
        <v>6</v>
      </c>
      <c r="E83" t="s">
        <v>7</v>
      </c>
      <c r="F83" t="s">
        <v>8</v>
      </c>
      <c r="G83" t="s">
        <v>11</v>
      </c>
    </row>
    <row r="84" spans="2:7">
      <c r="B84" t="s">
        <v>9</v>
      </c>
      <c r="D84">
        <v>52877158.761600003</v>
      </c>
      <c r="E84">
        <v>66667431.200400002</v>
      </c>
    </row>
    <row r="85" spans="2:7">
      <c r="B85" t="s">
        <v>10</v>
      </c>
      <c r="C85">
        <v>0</v>
      </c>
      <c r="D85">
        <f>D84/(D84+E84)*100</f>
        <v>44.232163729373461</v>
      </c>
      <c r="E85">
        <f>E84/(E84+D84)*100</f>
        <v>55.767836270626525</v>
      </c>
      <c r="F85">
        <v>0</v>
      </c>
    </row>
    <row r="86" spans="2:7">
      <c r="B86" t="s">
        <v>18</v>
      </c>
      <c r="D86">
        <v>60.2</v>
      </c>
      <c r="E86">
        <v>80</v>
      </c>
    </row>
    <row r="87" spans="2:7">
      <c r="B87" t="s">
        <v>19</v>
      </c>
      <c r="D87">
        <v>85.4</v>
      </c>
      <c r="E87">
        <v>77.900000000000006</v>
      </c>
    </row>
    <row r="88" spans="2:7">
      <c r="B88" s="3" t="s">
        <v>20</v>
      </c>
      <c r="C88" s="3"/>
      <c r="D88">
        <v>64.900000000000006</v>
      </c>
      <c r="E88">
        <v>67.3</v>
      </c>
    </row>
    <row r="89" spans="2:7">
      <c r="B89" t="s">
        <v>21</v>
      </c>
      <c r="C89">
        <v>0</v>
      </c>
      <c r="D89">
        <f>AVERAGE(D86:D88)</f>
        <v>70.166666666666671</v>
      </c>
      <c r="E89">
        <f>AVERAGE(E86:E88)</f>
        <v>75.066666666666663</v>
      </c>
      <c r="F89">
        <v>0</v>
      </c>
    </row>
    <row r="90" spans="2:7">
      <c r="B90" t="s">
        <v>22</v>
      </c>
      <c r="C90">
        <v>0</v>
      </c>
      <c r="D90">
        <f>D89*D85/100</f>
        <v>31.036234883443711</v>
      </c>
      <c r="E90">
        <f>E89*E85/100</f>
        <v>41.86305576048364</v>
      </c>
      <c r="F90">
        <v>0</v>
      </c>
      <c r="G90">
        <f>SUM(C90:F90)</f>
        <v>72.899290643927344</v>
      </c>
    </row>
    <row r="92" spans="2:7">
      <c r="B92" s="3" t="s">
        <v>27</v>
      </c>
      <c r="C92" s="3">
        <v>0</v>
      </c>
      <c r="D92" s="3" t="s">
        <v>13</v>
      </c>
      <c r="E92" s="3" t="s">
        <v>14</v>
      </c>
      <c r="F92" s="3" t="s">
        <v>15</v>
      </c>
      <c r="G92" s="3" t="s">
        <v>16</v>
      </c>
    </row>
    <row r="93" spans="2:7">
      <c r="B93" t="s">
        <v>9</v>
      </c>
      <c r="G93" s="3"/>
    </row>
    <row r="94" spans="2:7">
      <c r="B94" t="s">
        <v>10</v>
      </c>
      <c r="C94" s="3">
        <v>100</v>
      </c>
      <c r="D94" s="3">
        <v>0</v>
      </c>
      <c r="E94" s="3">
        <v>0</v>
      </c>
      <c r="F94" s="3">
        <v>0</v>
      </c>
      <c r="G94" s="3"/>
    </row>
    <row r="95" spans="2:7">
      <c r="B95" t="s">
        <v>18</v>
      </c>
      <c r="C95">
        <v>80</v>
      </c>
      <c r="E95" s="3"/>
      <c r="F95" s="3"/>
      <c r="G95" s="3"/>
    </row>
    <row r="96" spans="2:7">
      <c r="B96" t="s">
        <v>19</v>
      </c>
      <c r="C96" s="3">
        <v>71</v>
      </c>
      <c r="D96" s="3"/>
      <c r="E96" s="3"/>
      <c r="F96" s="3"/>
      <c r="G96" s="3"/>
    </row>
    <row r="97" spans="2:7">
      <c r="B97" s="3" t="s">
        <v>20</v>
      </c>
      <c r="C97" s="3">
        <v>23</v>
      </c>
      <c r="D97" s="3"/>
      <c r="E97" s="3"/>
      <c r="F97" s="3"/>
      <c r="G97" s="3"/>
    </row>
    <row r="98" spans="2:7">
      <c r="B98" t="s">
        <v>21</v>
      </c>
      <c r="C98">
        <f>AVERAGE(C95:C97)</f>
        <v>58</v>
      </c>
      <c r="D98">
        <v>0</v>
      </c>
      <c r="E98">
        <v>0</v>
      </c>
      <c r="F98">
        <v>0</v>
      </c>
      <c r="G98" s="3"/>
    </row>
    <row r="99" spans="2:7">
      <c r="B99" t="s">
        <v>22</v>
      </c>
      <c r="C99">
        <f>C98*C94/100</f>
        <v>58</v>
      </c>
      <c r="D99">
        <v>0</v>
      </c>
      <c r="E99">
        <v>0</v>
      </c>
      <c r="F99" s="3">
        <v>0</v>
      </c>
      <c r="G99">
        <f>SUM(C99:F99)</f>
        <v>58</v>
      </c>
    </row>
    <row r="100" spans="2:7">
      <c r="F100" s="3"/>
    </row>
    <row r="101" spans="2:7">
      <c r="B101" s="3" t="s">
        <v>29</v>
      </c>
      <c r="C101">
        <v>0</v>
      </c>
      <c r="D101" t="s">
        <v>6</v>
      </c>
      <c r="E101" t="s">
        <v>7</v>
      </c>
      <c r="F101" t="s">
        <v>8</v>
      </c>
      <c r="G101" t="s">
        <v>11</v>
      </c>
    </row>
    <row r="102" spans="2:7">
      <c r="B102" t="s">
        <v>9</v>
      </c>
    </row>
    <row r="103" spans="2:7">
      <c r="B103" t="s">
        <v>10</v>
      </c>
      <c r="C103">
        <v>0</v>
      </c>
      <c r="D103">
        <v>0</v>
      </c>
      <c r="E103">
        <v>0</v>
      </c>
      <c r="F103">
        <v>100</v>
      </c>
    </row>
    <row r="104" spans="2:7">
      <c r="B104" t="s">
        <v>18</v>
      </c>
      <c r="F104">
        <v>207.8</v>
      </c>
    </row>
    <row r="105" spans="2:7">
      <c r="B105" t="s">
        <v>19</v>
      </c>
      <c r="F105">
        <v>223.4</v>
      </c>
    </row>
    <row r="106" spans="2:7">
      <c r="B106" s="3" t="s">
        <v>20</v>
      </c>
      <c r="C106" s="3"/>
      <c r="F106">
        <v>231.5</v>
      </c>
    </row>
    <row r="107" spans="2:7">
      <c r="B107" t="s">
        <v>21</v>
      </c>
      <c r="F107">
        <f>AVERAGE(F104:F106)</f>
        <v>220.9</v>
      </c>
    </row>
    <row r="108" spans="2:7">
      <c r="B108" t="s">
        <v>22</v>
      </c>
      <c r="C108">
        <v>0</v>
      </c>
      <c r="D108">
        <f>D107*D103/100</f>
        <v>0</v>
      </c>
      <c r="E108">
        <f>E107*E103/100</f>
        <v>0</v>
      </c>
      <c r="F108">
        <f>F107*F103/100</f>
        <v>220.9</v>
      </c>
      <c r="G108">
        <f>SUM(C108:F108)</f>
        <v>220.9</v>
      </c>
    </row>
    <row r="110" spans="2:7">
      <c r="B110" t="s">
        <v>26</v>
      </c>
      <c r="C110">
        <v>0</v>
      </c>
      <c r="D110" t="s">
        <v>6</v>
      </c>
      <c r="E110" t="s">
        <v>7</v>
      </c>
      <c r="F110" t="s">
        <v>8</v>
      </c>
      <c r="G110" t="s">
        <v>11</v>
      </c>
    </row>
    <row r="111" spans="2:7">
      <c r="B111" t="s">
        <v>9</v>
      </c>
    </row>
    <row r="112" spans="2:7">
      <c r="B112" t="s">
        <v>10</v>
      </c>
      <c r="C112">
        <v>0</v>
      </c>
      <c r="D112">
        <v>100</v>
      </c>
      <c r="E112">
        <v>0</v>
      </c>
      <c r="F112">
        <v>0</v>
      </c>
    </row>
    <row r="113" spans="2:7">
      <c r="B113" t="s">
        <v>18</v>
      </c>
      <c r="D113">
        <v>13.6</v>
      </c>
    </row>
    <row r="114" spans="2:7">
      <c r="B114" t="s">
        <v>19</v>
      </c>
      <c r="D114">
        <v>12.9</v>
      </c>
    </row>
    <row r="115" spans="2:7">
      <c r="B115" s="3" t="s">
        <v>20</v>
      </c>
      <c r="D115" s="3">
        <v>11.6</v>
      </c>
    </row>
    <row r="116" spans="2:7">
      <c r="B116" t="s">
        <v>21</v>
      </c>
      <c r="D116">
        <f>AVERAGE(D113:D115)</f>
        <v>12.700000000000001</v>
      </c>
    </row>
    <row r="117" spans="2:7">
      <c r="B117" t="s">
        <v>22</v>
      </c>
      <c r="C117">
        <v>0</v>
      </c>
      <c r="D117">
        <f>D116*D112/100</f>
        <v>12.7</v>
      </c>
      <c r="E117">
        <v>0</v>
      </c>
      <c r="F117">
        <v>0</v>
      </c>
      <c r="G117">
        <f>SUM(D117:F117)</f>
        <v>12.7</v>
      </c>
    </row>
    <row r="119" spans="2:7">
      <c r="B119" t="s">
        <v>24</v>
      </c>
      <c r="C119">
        <v>0</v>
      </c>
      <c r="D119" t="s">
        <v>6</v>
      </c>
      <c r="E119" t="s">
        <v>7</v>
      </c>
      <c r="F119" t="s">
        <v>8</v>
      </c>
      <c r="G119" t="s">
        <v>11</v>
      </c>
    </row>
    <row r="120" spans="2:7">
      <c r="B120" t="s">
        <v>9</v>
      </c>
    </row>
    <row r="121" spans="2:7">
      <c r="B121" t="s">
        <v>10</v>
      </c>
      <c r="C121">
        <v>100</v>
      </c>
      <c r="D121">
        <v>0</v>
      </c>
      <c r="E121">
        <v>0</v>
      </c>
      <c r="F121">
        <v>0</v>
      </c>
    </row>
    <row r="122" spans="2:7">
      <c r="B122" t="s">
        <v>18</v>
      </c>
      <c r="C122">
        <v>1.1299999999999999</v>
      </c>
    </row>
    <row r="123" spans="2:7">
      <c r="B123" t="s">
        <v>19</v>
      </c>
      <c r="C123">
        <v>1.5</v>
      </c>
    </row>
    <row r="124" spans="2:7">
      <c r="B124" s="3" t="s">
        <v>20</v>
      </c>
      <c r="C124" s="3">
        <v>2.7</v>
      </c>
    </row>
    <row r="125" spans="2:7">
      <c r="B125" t="s">
        <v>21</v>
      </c>
      <c r="C125">
        <f>AVERAGE(C122:C124)</f>
        <v>1.7766666666666666</v>
      </c>
    </row>
    <row r="126" spans="2:7">
      <c r="B126" t="s">
        <v>22</v>
      </c>
      <c r="C126">
        <f>C125*C121/100</f>
        <v>1.7766666666666666</v>
      </c>
      <c r="D126">
        <v>0</v>
      </c>
      <c r="E126">
        <v>0</v>
      </c>
      <c r="F126">
        <v>0</v>
      </c>
      <c r="G126">
        <f>SUM(C126:F126)</f>
        <v>1.7766666666666666</v>
      </c>
    </row>
    <row r="128" spans="2:7">
      <c r="B128" t="s">
        <v>23</v>
      </c>
      <c r="C128" t="s">
        <v>12</v>
      </c>
      <c r="D128" t="s">
        <v>6</v>
      </c>
      <c r="E128" t="s">
        <v>7</v>
      </c>
      <c r="F128" t="s">
        <v>8</v>
      </c>
      <c r="G128" t="s">
        <v>11</v>
      </c>
    </row>
    <row r="129" spans="2:7">
      <c r="B129" t="s">
        <v>9</v>
      </c>
      <c r="D129">
        <v>48440677.311999999</v>
      </c>
      <c r="E129">
        <v>155347560.27200001</v>
      </c>
      <c r="F129">
        <v>102102763.53600001</v>
      </c>
    </row>
    <row r="130" spans="2:7">
      <c r="B130" t="s">
        <v>10</v>
      </c>
      <c r="C130">
        <v>0</v>
      </c>
      <c r="D130" s="3">
        <f>D129/($D129+$E129+$F129)*100</f>
        <v>15.835927547602777</v>
      </c>
      <c r="E130" s="3">
        <f>E129/($D129+$E129+$F129)*100</f>
        <v>50.785266550243392</v>
      </c>
      <c r="F130" s="3">
        <f>F129/($D129+$E129+$F129)*100</f>
        <v>33.378805902153836</v>
      </c>
    </row>
    <row r="131" spans="2:7">
      <c r="B131" t="s">
        <v>18</v>
      </c>
      <c r="D131">
        <v>15.5</v>
      </c>
      <c r="E131">
        <v>72</v>
      </c>
      <c r="F131">
        <v>204.2</v>
      </c>
    </row>
    <row r="132" spans="2:7">
      <c r="B132" t="s">
        <v>19</v>
      </c>
      <c r="D132">
        <v>17.100000000000001</v>
      </c>
      <c r="E132">
        <v>40.6</v>
      </c>
      <c r="F132">
        <v>166.2</v>
      </c>
    </row>
    <row r="133" spans="2:7">
      <c r="B133" s="3" t="s">
        <v>20</v>
      </c>
      <c r="C133" s="3"/>
      <c r="D133">
        <v>29.4</v>
      </c>
      <c r="E133">
        <v>57.7</v>
      </c>
      <c r="F133">
        <v>207.7</v>
      </c>
    </row>
    <row r="134" spans="2:7">
      <c r="B134" t="s">
        <v>21</v>
      </c>
      <c r="C134">
        <v>0</v>
      </c>
      <c r="D134">
        <f>AVERAGE(D131:D133)</f>
        <v>20.666666666666668</v>
      </c>
      <c r="E134">
        <f>AVERAGE(E131:E133)</f>
        <v>56.766666666666673</v>
      </c>
      <c r="F134">
        <f>AVERAGE(F131:F133)</f>
        <v>192.69999999999996</v>
      </c>
    </row>
    <row r="135" spans="2:7">
      <c r="B135" t="s">
        <v>22</v>
      </c>
      <c r="C135">
        <v>0</v>
      </c>
      <c r="D135">
        <f>D130*D134/100</f>
        <v>3.2727583598379071</v>
      </c>
      <c r="E135">
        <f>E130*E134/100</f>
        <v>28.829102978354836</v>
      </c>
      <c r="F135">
        <f>F130*F134/100</f>
        <v>64.320958973450431</v>
      </c>
      <c r="G135">
        <f>SUM(D135:F135)</f>
        <v>96.422820311643164</v>
      </c>
    </row>
    <row r="137" spans="2:7">
      <c r="B137" s="3" t="s">
        <v>43</v>
      </c>
      <c r="C137" s="3">
        <v>0</v>
      </c>
      <c r="D137" s="3" t="s">
        <v>13</v>
      </c>
      <c r="E137" s="3" t="s">
        <v>14</v>
      </c>
      <c r="F137" s="3" t="s">
        <v>15</v>
      </c>
      <c r="G137" s="3" t="s">
        <v>16</v>
      </c>
    </row>
    <row r="138" spans="2:7">
      <c r="B138" t="s">
        <v>9</v>
      </c>
      <c r="C138">
        <v>206272310.0352</v>
      </c>
      <c r="D138">
        <v>2919890.9344000001</v>
      </c>
      <c r="E138" s="3"/>
      <c r="F138" s="3"/>
      <c r="G138" s="3"/>
    </row>
    <row r="139" spans="2:7">
      <c r="B139" t="s">
        <v>10</v>
      </c>
      <c r="C139" s="3">
        <f>C138/(C138+D138)*100</f>
        <v>98.604206600023147</v>
      </c>
      <c r="D139" s="3">
        <f>D138/(D138+C138)*100</f>
        <v>1.3957933999768575</v>
      </c>
      <c r="E139" s="3">
        <v>0</v>
      </c>
      <c r="F139" s="3">
        <v>0</v>
      </c>
      <c r="G139" s="3"/>
    </row>
    <row r="140" spans="2:7">
      <c r="B140" t="s">
        <v>18</v>
      </c>
      <c r="C140">
        <v>18.3</v>
      </c>
      <c r="D140" s="3">
        <v>33.299999999999997</v>
      </c>
      <c r="E140" s="3"/>
      <c r="F140" s="3"/>
      <c r="G140" s="3"/>
    </row>
    <row r="141" spans="2:7">
      <c r="B141" t="s">
        <v>19</v>
      </c>
      <c r="C141" s="3">
        <v>30.2</v>
      </c>
      <c r="D141" s="3">
        <v>25.7</v>
      </c>
      <c r="E141" s="3"/>
      <c r="F141" s="3"/>
      <c r="G141" s="3"/>
    </row>
    <row r="142" spans="2:7">
      <c r="B142" s="3" t="s">
        <v>20</v>
      </c>
      <c r="C142" s="3">
        <v>66.099999999999994</v>
      </c>
      <c r="D142" s="3">
        <v>23.7</v>
      </c>
      <c r="E142" s="3"/>
      <c r="F142" s="3"/>
      <c r="G142" s="3"/>
    </row>
    <row r="143" spans="2:7">
      <c r="B143" t="s">
        <v>21</v>
      </c>
      <c r="C143">
        <f>AVERAGE(C140:C142)</f>
        <v>38.199999999999996</v>
      </c>
      <c r="D143">
        <f>AVERAGE(D140:D142)</f>
        <v>27.566666666666666</v>
      </c>
      <c r="E143" s="3"/>
      <c r="F143" s="3"/>
      <c r="G143" s="3"/>
    </row>
    <row r="144" spans="2:7">
      <c r="B144" t="s">
        <v>22</v>
      </c>
      <c r="C144">
        <f>C143*C139/100</f>
        <v>37.666806921208838</v>
      </c>
      <c r="D144" s="3">
        <v>0</v>
      </c>
      <c r="E144" s="3">
        <v>0</v>
      </c>
      <c r="F144" s="3">
        <v>0</v>
      </c>
      <c r="G144">
        <f>SUM(C144:F144)</f>
        <v>37.666806921208838</v>
      </c>
    </row>
    <row r="146" spans="2:7">
      <c r="B146" s="3" t="s">
        <v>51</v>
      </c>
      <c r="C146" s="3">
        <v>0</v>
      </c>
      <c r="D146" s="3" t="s">
        <v>13</v>
      </c>
      <c r="E146" s="3" t="s">
        <v>14</v>
      </c>
      <c r="F146" s="3" t="s">
        <v>15</v>
      </c>
      <c r="G146" s="3" t="s">
        <v>16</v>
      </c>
    </row>
    <row r="147" spans="2:7">
      <c r="B147" t="s">
        <v>9</v>
      </c>
      <c r="C147">
        <v>266944498.368</v>
      </c>
      <c r="D147">
        <v>80092614.822899997</v>
      </c>
      <c r="F147" s="3"/>
      <c r="G147" s="3"/>
    </row>
    <row r="148" spans="2:7">
      <c r="B148" t="s">
        <v>10</v>
      </c>
      <c r="C148" s="3">
        <f>C147/($C147+$D147+$E147)*100</f>
        <v>76.921023205134205</v>
      </c>
      <c r="D148" s="3">
        <f>D147/($C147+$D147+$E147)*100</f>
        <v>23.07897679486581</v>
      </c>
      <c r="E148" s="3">
        <v>0</v>
      </c>
      <c r="F148" s="3">
        <v>0</v>
      </c>
      <c r="G148" s="3"/>
    </row>
    <row r="149" spans="2:7">
      <c r="B149" t="s">
        <v>18</v>
      </c>
      <c r="C149">
        <v>11</v>
      </c>
      <c r="D149" s="3">
        <v>30</v>
      </c>
      <c r="E149" s="3"/>
      <c r="F149" s="3"/>
      <c r="G149" s="3"/>
    </row>
    <row r="150" spans="2:7">
      <c r="B150" t="s">
        <v>19</v>
      </c>
      <c r="C150" s="3">
        <v>11.4</v>
      </c>
      <c r="D150" s="3">
        <v>59.3</v>
      </c>
      <c r="E150" s="3"/>
      <c r="F150" s="3"/>
      <c r="G150" s="3"/>
    </row>
    <row r="151" spans="2:7">
      <c r="B151" s="3" t="s">
        <v>20</v>
      </c>
      <c r="C151" s="3">
        <v>4.4000000000000004</v>
      </c>
      <c r="D151" s="3">
        <v>32.799999999999997</v>
      </c>
      <c r="E151" s="3"/>
      <c r="F151" s="3"/>
      <c r="G151" s="3"/>
    </row>
    <row r="152" spans="2:7">
      <c r="B152" t="s">
        <v>21</v>
      </c>
      <c r="C152">
        <f>AVERAGE(C149:C151)</f>
        <v>8.9333333333333318</v>
      </c>
      <c r="D152">
        <f>AVERAGE(D149:D151)</f>
        <v>40.699999999999996</v>
      </c>
      <c r="F152" s="3"/>
      <c r="G152" s="3"/>
    </row>
    <row r="153" spans="2:7">
      <c r="B153" t="s">
        <v>22</v>
      </c>
      <c r="C153">
        <f>C152*C148/100</f>
        <v>6.8716114063253215</v>
      </c>
      <c r="D153">
        <f>D152*D148/100</f>
        <v>9.3931435555103846</v>
      </c>
      <c r="E153">
        <v>0</v>
      </c>
      <c r="F153" s="3">
        <v>0</v>
      </c>
      <c r="G153">
        <f>SUM(C153:F153)</f>
        <v>16.264754961835706</v>
      </c>
    </row>
    <row r="155" spans="2:7">
      <c r="B155" s="3" t="s">
        <v>37</v>
      </c>
      <c r="C155" s="3">
        <v>0</v>
      </c>
      <c r="D155" s="3" t="s">
        <v>13</v>
      </c>
      <c r="E155" s="3" t="s">
        <v>14</v>
      </c>
      <c r="F155" s="3" t="s">
        <v>15</v>
      </c>
      <c r="G155" s="3" t="s">
        <v>16</v>
      </c>
    </row>
    <row r="156" spans="2:7">
      <c r="B156" t="s">
        <v>9</v>
      </c>
      <c r="C156" s="3"/>
      <c r="D156" s="3"/>
      <c r="E156" s="3"/>
      <c r="F156" s="3"/>
      <c r="G156" s="3"/>
    </row>
    <row r="157" spans="2:7">
      <c r="B157" t="s">
        <v>10</v>
      </c>
      <c r="C157" s="3">
        <v>100</v>
      </c>
      <c r="D157" s="3">
        <v>0</v>
      </c>
      <c r="E157" s="3">
        <v>0</v>
      </c>
      <c r="F157" s="3">
        <v>0</v>
      </c>
      <c r="G157" s="3"/>
    </row>
    <row r="158" spans="2:7">
      <c r="B158" t="s">
        <v>18</v>
      </c>
      <c r="C158" s="3">
        <v>3.4</v>
      </c>
      <c r="D158" s="3"/>
      <c r="E158" s="3"/>
      <c r="F158" s="3"/>
      <c r="G158" s="3"/>
    </row>
    <row r="159" spans="2:7">
      <c r="B159" t="s">
        <v>19</v>
      </c>
      <c r="C159" s="3">
        <v>12.4</v>
      </c>
      <c r="D159" s="3"/>
      <c r="E159" s="3"/>
      <c r="F159" s="3"/>
      <c r="G159" s="3"/>
    </row>
    <row r="160" spans="2:7">
      <c r="B160" s="3" t="s">
        <v>20</v>
      </c>
      <c r="C160" s="3">
        <v>1.1000000000000001</v>
      </c>
      <c r="D160" s="3"/>
      <c r="E160" s="3"/>
      <c r="F160" s="3"/>
      <c r="G160" s="3"/>
    </row>
    <row r="161" spans="2:7">
      <c r="B161" t="s">
        <v>21</v>
      </c>
      <c r="C161">
        <f>AVERAGE(C158:C160)</f>
        <v>5.6333333333333337</v>
      </c>
      <c r="D161" s="3"/>
      <c r="E161" s="3"/>
      <c r="F161" s="3"/>
      <c r="G161" s="3"/>
    </row>
    <row r="162" spans="2:7">
      <c r="B162" t="s">
        <v>22</v>
      </c>
      <c r="C162">
        <f>C161*C157/100</f>
        <v>5.6333333333333337</v>
      </c>
      <c r="D162" s="3">
        <v>0</v>
      </c>
      <c r="E162" s="3">
        <v>0</v>
      </c>
      <c r="F162" s="3">
        <v>0</v>
      </c>
      <c r="G162">
        <f>SUM(C162:F162)</f>
        <v>5.6333333333333337</v>
      </c>
    </row>
    <row r="164" spans="2:7">
      <c r="B164" s="3" t="s">
        <v>45</v>
      </c>
      <c r="C164" s="3">
        <v>0</v>
      </c>
      <c r="D164" s="3" t="s">
        <v>13</v>
      </c>
      <c r="E164" s="3" t="s">
        <v>14</v>
      </c>
      <c r="F164" s="3" t="s">
        <v>15</v>
      </c>
      <c r="G164" s="3" t="s">
        <v>16</v>
      </c>
    </row>
    <row r="165" spans="2:7">
      <c r="B165" t="s">
        <v>9</v>
      </c>
      <c r="D165">
        <v>163472395.63519999</v>
      </c>
      <c r="E165">
        <v>20076243.718400002</v>
      </c>
      <c r="F165" s="3"/>
      <c r="G165" s="3"/>
    </row>
    <row r="166" spans="2:7">
      <c r="B166" t="s">
        <v>10</v>
      </c>
      <c r="C166" s="3">
        <f>C165/($C165+$D165+$E165)*100</f>
        <v>0</v>
      </c>
      <c r="D166" s="3">
        <f>D165/($C165+$D165+$E165)*100</f>
        <v>89.062166960702001</v>
      </c>
      <c r="E166" s="3">
        <f>E165/($C165+$D165+$E165)*100</f>
        <v>10.937833039298006</v>
      </c>
      <c r="F166" s="3">
        <v>0</v>
      </c>
      <c r="G166" s="3"/>
    </row>
    <row r="167" spans="2:7">
      <c r="B167" t="s">
        <v>18</v>
      </c>
      <c r="D167" s="3">
        <v>22</v>
      </c>
      <c r="E167" s="3">
        <v>42.8</v>
      </c>
      <c r="F167" s="3"/>
      <c r="G167" s="3"/>
    </row>
    <row r="168" spans="2:7">
      <c r="B168" t="s">
        <v>19</v>
      </c>
      <c r="C168" s="3"/>
      <c r="D168" s="3">
        <v>57.4</v>
      </c>
      <c r="E168" s="3">
        <v>46.5</v>
      </c>
      <c r="F168" s="3"/>
      <c r="G168" s="3"/>
    </row>
    <row r="169" spans="2:7">
      <c r="B169" s="3" t="s">
        <v>20</v>
      </c>
      <c r="C169" s="3"/>
      <c r="D169" s="3">
        <v>12.2</v>
      </c>
      <c r="E169" s="3">
        <v>68.8</v>
      </c>
      <c r="F169" s="3"/>
      <c r="G169" s="3"/>
    </row>
    <row r="170" spans="2:7">
      <c r="B170" t="s">
        <v>21</v>
      </c>
      <c r="C170">
        <v>0</v>
      </c>
      <c r="D170">
        <f>AVERAGE(D167:D169)</f>
        <v>30.533333333333335</v>
      </c>
      <c r="E170">
        <f>AVERAGE(E167:E169)</f>
        <v>52.699999999999996</v>
      </c>
      <c r="F170" s="3"/>
      <c r="G170" s="3"/>
    </row>
    <row r="171" spans="2:7">
      <c r="B171" t="s">
        <v>22</v>
      </c>
      <c r="C171">
        <f>C170*C166/100</f>
        <v>0</v>
      </c>
      <c r="D171">
        <f>D170*D166/100</f>
        <v>27.193648312001013</v>
      </c>
      <c r="E171">
        <f>E170*E166/100</f>
        <v>5.7642380117100496</v>
      </c>
      <c r="F171" s="3">
        <v>0</v>
      </c>
      <c r="G171">
        <f>SUM(C171:F171)</f>
        <v>32.957886323711065</v>
      </c>
    </row>
    <row r="173" spans="2:7">
      <c r="B173" s="3" t="s">
        <v>42</v>
      </c>
      <c r="C173" s="3">
        <v>0</v>
      </c>
      <c r="D173" s="3" t="s">
        <v>13</v>
      </c>
      <c r="E173" s="3" t="s">
        <v>14</v>
      </c>
      <c r="F173" s="3" t="s">
        <v>15</v>
      </c>
      <c r="G173" s="3" t="s">
        <v>16</v>
      </c>
    </row>
    <row r="174" spans="2:7">
      <c r="B174" t="s">
        <v>9</v>
      </c>
      <c r="C174" s="3"/>
      <c r="D174" s="3"/>
      <c r="E174" s="3"/>
      <c r="F174" s="3"/>
      <c r="G174" s="3"/>
    </row>
    <row r="175" spans="2:7">
      <c r="B175" t="s">
        <v>10</v>
      </c>
      <c r="C175" s="3">
        <v>100</v>
      </c>
      <c r="D175" s="3">
        <v>0</v>
      </c>
      <c r="E175" s="3">
        <v>0</v>
      </c>
      <c r="F175" s="3">
        <v>0</v>
      </c>
      <c r="G175" s="3"/>
    </row>
    <row r="176" spans="2:7">
      <c r="B176" t="s">
        <v>18</v>
      </c>
      <c r="C176">
        <v>0.3</v>
      </c>
      <c r="D176" s="3"/>
      <c r="E176" s="3"/>
      <c r="F176" s="3"/>
      <c r="G176" s="3"/>
    </row>
    <row r="177" spans="2:7">
      <c r="B177" t="s">
        <v>19</v>
      </c>
      <c r="C177" s="3">
        <v>0.2</v>
      </c>
      <c r="D177" s="3"/>
      <c r="E177" s="3"/>
      <c r="F177" s="3"/>
      <c r="G177" s="3"/>
    </row>
    <row r="178" spans="2:7">
      <c r="B178" s="3" t="s">
        <v>20</v>
      </c>
      <c r="C178" s="3">
        <v>0.1</v>
      </c>
      <c r="D178" s="3"/>
      <c r="E178" s="3"/>
      <c r="F178" s="3"/>
      <c r="G178" s="3"/>
    </row>
    <row r="179" spans="2:7">
      <c r="B179" t="s">
        <v>21</v>
      </c>
      <c r="C179">
        <f>AVERAGE(C176:C178)</f>
        <v>0.19999999999999998</v>
      </c>
      <c r="D179" s="3"/>
      <c r="E179" s="3"/>
      <c r="F179" s="3"/>
      <c r="G179" s="3"/>
    </row>
    <row r="180" spans="2:7">
      <c r="B180" t="s">
        <v>22</v>
      </c>
      <c r="C180">
        <f>C179*C175/100</f>
        <v>0.2</v>
      </c>
      <c r="D180" s="3">
        <v>0</v>
      </c>
      <c r="E180" s="3">
        <v>0</v>
      </c>
      <c r="F180" s="3">
        <v>0</v>
      </c>
      <c r="G180">
        <f>SUM(C180:F180)</f>
        <v>0.2</v>
      </c>
    </row>
    <row r="182" spans="2:7">
      <c r="B182" s="3" t="s">
        <v>59</v>
      </c>
      <c r="C182" s="3">
        <v>0</v>
      </c>
      <c r="D182" s="3" t="s">
        <v>13</v>
      </c>
      <c r="E182" s="3" t="s">
        <v>14</v>
      </c>
      <c r="F182" s="3" t="s">
        <v>15</v>
      </c>
      <c r="G182" s="3" t="s">
        <v>16</v>
      </c>
    </row>
    <row r="183" spans="2:7">
      <c r="B183" t="s">
        <v>9</v>
      </c>
      <c r="E183">
        <v>46935390</v>
      </c>
      <c r="F183">
        <v>224804554.3928</v>
      </c>
      <c r="G183" s="3"/>
    </row>
    <row r="184" spans="2:7">
      <c r="B184" t="s">
        <v>10</v>
      </c>
      <c r="C184" s="3">
        <v>0</v>
      </c>
      <c r="D184" s="3">
        <v>0</v>
      </c>
      <c r="E184" s="3">
        <f>E183/($C183+$D183+$E183+$F183)*100</f>
        <v>17.27217178353246</v>
      </c>
      <c r="F184" s="3">
        <f>F183/($C183+$D183+$E183+$F183)*100</f>
        <v>82.727828216467543</v>
      </c>
      <c r="G184" s="3"/>
    </row>
    <row r="185" spans="2:7">
      <c r="B185" t="s">
        <v>18</v>
      </c>
      <c r="E185" s="3">
        <v>174.8</v>
      </c>
      <c r="F185" s="3">
        <v>178.2</v>
      </c>
      <c r="G185" s="3"/>
    </row>
    <row r="186" spans="2:7">
      <c r="B186" t="s">
        <v>19</v>
      </c>
      <c r="C186" s="3"/>
      <c r="D186" s="3"/>
      <c r="E186" s="3">
        <v>179.1</v>
      </c>
      <c r="F186" s="3">
        <v>241.2</v>
      </c>
      <c r="G186" s="3"/>
    </row>
    <row r="187" spans="2:7">
      <c r="B187" s="3" t="s">
        <v>20</v>
      </c>
      <c r="C187" s="3"/>
      <c r="D187" s="3"/>
      <c r="E187" s="3">
        <v>121.5</v>
      </c>
      <c r="F187" s="3">
        <v>213.3</v>
      </c>
      <c r="G187" s="3"/>
    </row>
    <row r="188" spans="2:7">
      <c r="B188" t="s">
        <v>21</v>
      </c>
      <c r="E188">
        <f>AVERAGE(E185:E187)</f>
        <v>158.46666666666667</v>
      </c>
      <c r="F188">
        <f>AVERAGE(F185:F187)</f>
        <v>210.9</v>
      </c>
      <c r="G188" s="3"/>
    </row>
    <row r="189" spans="2:7">
      <c r="B189" t="s">
        <v>22</v>
      </c>
      <c r="C189">
        <v>0</v>
      </c>
      <c r="D189">
        <v>0</v>
      </c>
      <c r="E189">
        <f>E188*E184/100</f>
        <v>27.370634886304437</v>
      </c>
      <c r="F189" s="3">
        <f>F188*F184/100</f>
        <v>174.47298970853004</v>
      </c>
      <c r="G189">
        <f>SUM(C189:F189)</f>
        <v>201.84362459483447</v>
      </c>
    </row>
    <row r="191" spans="2:7">
      <c r="B191" s="3" t="s">
        <v>62</v>
      </c>
      <c r="C191" s="3">
        <v>0</v>
      </c>
      <c r="D191" s="3" t="s">
        <v>13</v>
      </c>
      <c r="E191" s="3" t="s">
        <v>14</v>
      </c>
      <c r="F191" s="3" t="s">
        <v>15</v>
      </c>
      <c r="G191" s="3" t="s">
        <v>16</v>
      </c>
    </row>
    <row r="192" spans="2:7">
      <c r="B192" t="s">
        <v>9</v>
      </c>
      <c r="G192" s="3"/>
    </row>
    <row r="193" spans="2:7">
      <c r="B193" t="s">
        <v>10</v>
      </c>
      <c r="C193" s="3">
        <v>100</v>
      </c>
      <c r="D193" s="3">
        <v>0</v>
      </c>
      <c r="E193" s="3">
        <v>0</v>
      </c>
      <c r="F193" s="3">
        <v>0</v>
      </c>
      <c r="G193" s="3"/>
    </row>
    <row r="194" spans="2:7">
      <c r="B194" t="s">
        <v>18</v>
      </c>
      <c r="C194">
        <v>5.9</v>
      </c>
      <c r="E194" s="3"/>
      <c r="F194" s="3"/>
      <c r="G194" s="3"/>
    </row>
    <row r="195" spans="2:7">
      <c r="B195" t="s">
        <v>19</v>
      </c>
      <c r="C195" s="3">
        <v>5.3</v>
      </c>
      <c r="D195" s="3"/>
      <c r="E195" s="3"/>
      <c r="F195" s="3"/>
      <c r="G195" s="3"/>
    </row>
    <row r="196" spans="2:7">
      <c r="B196" s="3" t="s">
        <v>20</v>
      </c>
      <c r="C196" s="3">
        <v>2.2999999999999998</v>
      </c>
      <c r="D196" s="3"/>
      <c r="E196" s="3"/>
      <c r="F196" s="3"/>
      <c r="G196" s="3"/>
    </row>
    <row r="197" spans="2:7">
      <c r="B197" t="s">
        <v>21</v>
      </c>
      <c r="C197">
        <f>AVERAGE(C194:C196)</f>
        <v>4.5</v>
      </c>
      <c r="G197" s="3"/>
    </row>
    <row r="198" spans="2:7">
      <c r="B198" t="s">
        <v>22</v>
      </c>
      <c r="C198">
        <f>C197*C193/100</f>
        <v>4.5</v>
      </c>
      <c r="D198">
        <v>0</v>
      </c>
      <c r="E198">
        <v>0</v>
      </c>
      <c r="F198" s="3">
        <v>0</v>
      </c>
      <c r="G198">
        <f>SUM(C198:F198)</f>
        <v>4.5</v>
      </c>
    </row>
    <row r="200" spans="2:7">
      <c r="B200" s="3" t="s">
        <v>50</v>
      </c>
      <c r="C200" s="3">
        <v>0</v>
      </c>
      <c r="D200" s="3" t="s">
        <v>13</v>
      </c>
      <c r="E200" s="3" t="s">
        <v>14</v>
      </c>
      <c r="F200" s="3" t="s">
        <v>15</v>
      </c>
      <c r="G200" s="3" t="s">
        <v>16</v>
      </c>
    </row>
    <row r="201" spans="2:7">
      <c r="B201" t="s">
        <v>9</v>
      </c>
      <c r="F201" s="3"/>
      <c r="G201" s="3"/>
    </row>
    <row r="202" spans="2:7">
      <c r="B202" t="s">
        <v>10</v>
      </c>
      <c r="C202" s="3">
        <v>0</v>
      </c>
      <c r="D202" s="3">
        <v>100</v>
      </c>
      <c r="E202" s="3">
        <v>0</v>
      </c>
      <c r="F202" s="3">
        <v>0</v>
      </c>
      <c r="G202" s="3"/>
    </row>
    <row r="203" spans="2:7">
      <c r="B203" t="s">
        <v>18</v>
      </c>
      <c r="D203" s="3">
        <v>32.4</v>
      </c>
      <c r="E203" s="3"/>
      <c r="F203" s="3"/>
      <c r="G203" s="3"/>
    </row>
    <row r="204" spans="2:7">
      <c r="B204" t="s">
        <v>19</v>
      </c>
      <c r="C204" s="3"/>
      <c r="D204" s="3">
        <v>22.1</v>
      </c>
      <c r="E204" s="3"/>
      <c r="F204" s="3"/>
      <c r="G204" s="3"/>
    </row>
    <row r="205" spans="2:7">
      <c r="B205" s="3" t="s">
        <v>20</v>
      </c>
      <c r="C205" s="3"/>
      <c r="D205" s="3">
        <v>16.7</v>
      </c>
      <c r="E205" s="3"/>
      <c r="F205" s="3"/>
      <c r="G205" s="3"/>
    </row>
    <row r="206" spans="2:7">
      <c r="B206" t="s">
        <v>21</v>
      </c>
      <c r="D206">
        <f>AVERAGE(D203:D205)</f>
        <v>23.733333333333334</v>
      </c>
      <c r="F206" s="3"/>
      <c r="G206" s="3"/>
    </row>
    <row r="207" spans="2:7">
      <c r="B207" t="s">
        <v>22</v>
      </c>
      <c r="C207">
        <v>0</v>
      </c>
      <c r="D207">
        <f>D206*D202/100</f>
        <v>23.733333333333334</v>
      </c>
      <c r="E207">
        <v>0</v>
      </c>
      <c r="F207" s="3">
        <v>0</v>
      </c>
      <c r="G207">
        <f>SUM(C207:F207)</f>
        <v>23.733333333333334</v>
      </c>
    </row>
    <row r="209" spans="2:7">
      <c r="B209" s="3" t="s">
        <v>39</v>
      </c>
      <c r="C209" s="3">
        <v>0</v>
      </c>
      <c r="D209" s="3" t="s">
        <v>13</v>
      </c>
      <c r="E209" s="3" t="s">
        <v>14</v>
      </c>
      <c r="F209" s="3" t="s">
        <v>15</v>
      </c>
      <c r="G209" s="3" t="s">
        <v>16</v>
      </c>
    </row>
    <row r="210" spans="2:7">
      <c r="B210" t="s">
        <v>9</v>
      </c>
      <c r="C210" s="3"/>
      <c r="D210" s="3"/>
      <c r="E210" s="3"/>
      <c r="F210" s="3"/>
      <c r="G210" s="3"/>
    </row>
    <row r="211" spans="2:7">
      <c r="B211" t="s">
        <v>10</v>
      </c>
      <c r="C211" s="3">
        <v>100</v>
      </c>
      <c r="D211" s="3">
        <v>0</v>
      </c>
      <c r="E211" s="3">
        <v>0</v>
      </c>
      <c r="F211" s="3">
        <v>0</v>
      </c>
      <c r="G211" s="3"/>
    </row>
    <row r="212" spans="2:7">
      <c r="B212" t="s">
        <v>18</v>
      </c>
      <c r="C212">
        <v>0.6</v>
      </c>
      <c r="D212" s="3"/>
      <c r="E212" s="3"/>
      <c r="F212" s="3"/>
      <c r="G212" s="3"/>
    </row>
    <row r="213" spans="2:7">
      <c r="B213" t="s">
        <v>19</v>
      </c>
      <c r="C213" s="3">
        <v>5.8</v>
      </c>
      <c r="D213" s="3"/>
      <c r="E213" s="3"/>
      <c r="F213" s="3"/>
      <c r="G213" s="3"/>
    </row>
    <row r="214" spans="2:7">
      <c r="B214" s="3" t="s">
        <v>20</v>
      </c>
      <c r="C214" s="3">
        <v>1.3</v>
      </c>
      <c r="D214" s="3"/>
      <c r="E214" s="3"/>
      <c r="F214" s="3"/>
      <c r="G214" s="3"/>
    </row>
    <row r="215" spans="2:7">
      <c r="B215" t="s">
        <v>21</v>
      </c>
      <c r="C215">
        <f>AVERAGE(C212:C214)</f>
        <v>2.5666666666666664</v>
      </c>
      <c r="D215" s="3"/>
      <c r="E215" s="3"/>
      <c r="F215" s="3"/>
      <c r="G215" s="3"/>
    </row>
    <row r="216" spans="2:7">
      <c r="B216" t="s">
        <v>22</v>
      </c>
      <c r="C216">
        <f>C215*C211/100</f>
        <v>2.5666666666666664</v>
      </c>
      <c r="D216" s="3">
        <v>0</v>
      </c>
      <c r="E216" s="3">
        <v>0</v>
      </c>
      <c r="F216" s="3">
        <v>0</v>
      </c>
      <c r="G216">
        <f>SUM(C216:F216)</f>
        <v>2.5666666666666664</v>
      </c>
    </row>
    <row r="218" spans="2:7">
      <c r="B218" s="3" t="s">
        <v>61</v>
      </c>
      <c r="C218" s="3">
        <v>0</v>
      </c>
      <c r="D218" s="3" t="s">
        <v>13</v>
      </c>
      <c r="E218" s="3" t="s">
        <v>14</v>
      </c>
      <c r="F218" s="3" t="s">
        <v>15</v>
      </c>
      <c r="G218" s="3" t="s">
        <v>16</v>
      </c>
    </row>
    <row r="219" spans="2:7">
      <c r="B219" t="s">
        <v>9</v>
      </c>
      <c r="G219" s="3"/>
    </row>
    <row r="220" spans="2:7">
      <c r="B220" t="s">
        <v>10</v>
      </c>
      <c r="C220" s="3">
        <v>100</v>
      </c>
      <c r="D220" s="3">
        <v>0</v>
      </c>
      <c r="E220" s="3">
        <v>0</v>
      </c>
      <c r="F220" s="3">
        <v>0</v>
      </c>
      <c r="G220" s="3"/>
    </row>
    <row r="221" spans="2:7">
      <c r="B221" t="s">
        <v>18</v>
      </c>
      <c r="C221">
        <v>3.3</v>
      </c>
      <c r="E221" s="3"/>
      <c r="F221" s="3"/>
      <c r="G221" s="3"/>
    </row>
    <row r="222" spans="2:7">
      <c r="B222" t="s">
        <v>19</v>
      </c>
      <c r="C222" s="3">
        <v>2.8</v>
      </c>
      <c r="D222" s="3"/>
      <c r="E222" s="3"/>
      <c r="F222" s="3"/>
      <c r="G222" s="3"/>
    </row>
    <row r="223" spans="2:7">
      <c r="B223" s="3" t="s">
        <v>20</v>
      </c>
      <c r="C223" s="3">
        <v>12.9</v>
      </c>
      <c r="D223" s="3"/>
      <c r="E223" s="3"/>
      <c r="F223" s="3"/>
      <c r="G223" s="3"/>
    </row>
    <row r="224" spans="2:7">
      <c r="B224" t="s">
        <v>21</v>
      </c>
      <c r="C224">
        <f>AVERAGE(C221:C223)</f>
        <v>6.333333333333333</v>
      </c>
      <c r="G224" s="3"/>
    </row>
    <row r="225" spans="2:7">
      <c r="B225" t="s">
        <v>22</v>
      </c>
      <c r="C225">
        <f>C224*C220/100</f>
        <v>6.3333333333333321</v>
      </c>
      <c r="D225">
        <v>0</v>
      </c>
      <c r="E225">
        <v>0</v>
      </c>
      <c r="F225" s="3">
        <v>0</v>
      </c>
      <c r="G225">
        <f>SUM(C225:F225)</f>
        <v>6.3333333333333321</v>
      </c>
    </row>
    <row r="227" spans="2:7">
      <c r="B227" s="3" t="s">
        <v>35</v>
      </c>
      <c r="C227" s="3">
        <v>0</v>
      </c>
      <c r="D227" s="3" t="s">
        <v>13</v>
      </c>
      <c r="E227" s="3" t="s">
        <v>14</v>
      </c>
      <c r="F227" s="3" t="s">
        <v>15</v>
      </c>
      <c r="G227" s="3" t="s">
        <v>16</v>
      </c>
    </row>
    <row r="228" spans="2:7">
      <c r="B228" t="s">
        <v>9</v>
      </c>
      <c r="C228" s="3"/>
      <c r="D228" s="3"/>
      <c r="E228" s="3"/>
      <c r="F228" s="3"/>
      <c r="G228" s="3"/>
    </row>
    <row r="229" spans="2:7">
      <c r="B229" t="s">
        <v>10</v>
      </c>
      <c r="C229" s="3">
        <v>100</v>
      </c>
      <c r="D229" s="3">
        <v>0</v>
      </c>
      <c r="E229" s="3">
        <v>0</v>
      </c>
      <c r="F229" s="3">
        <v>0</v>
      </c>
      <c r="G229" s="3"/>
    </row>
    <row r="230" spans="2:7">
      <c r="B230" t="s">
        <v>18</v>
      </c>
      <c r="C230" s="3">
        <v>0.8</v>
      </c>
      <c r="D230" s="3"/>
      <c r="E230" s="3"/>
      <c r="F230" s="3"/>
      <c r="G230" s="3"/>
    </row>
    <row r="231" spans="2:7">
      <c r="B231" t="s">
        <v>19</v>
      </c>
      <c r="C231" s="3">
        <v>1</v>
      </c>
      <c r="D231" s="3"/>
      <c r="E231" s="3"/>
      <c r="F231" s="3"/>
      <c r="G231" s="3"/>
    </row>
    <row r="232" spans="2:7">
      <c r="B232" s="3" t="s">
        <v>20</v>
      </c>
      <c r="C232" s="3">
        <v>0.3</v>
      </c>
      <c r="D232" s="3"/>
      <c r="E232" s="3"/>
      <c r="F232" s="3"/>
      <c r="G232" s="3"/>
    </row>
    <row r="233" spans="2:7">
      <c r="B233" t="s">
        <v>21</v>
      </c>
      <c r="C233">
        <f>AVERAGE(C230:C232)</f>
        <v>0.70000000000000007</v>
      </c>
      <c r="D233" s="3"/>
      <c r="E233" s="3"/>
      <c r="F233" s="3"/>
      <c r="G233" s="3"/>
    </row>
    <row r="234" spans="2:7">
      <c r="B234" t="s">
        <v>22</v>
      </c>
      <c r="C234">
        <f>C233*C229/100</f>
        <v>0.7</v>
      </c>
      <c r="D234" s="3">
        <v>0</v>
      </c>
      <c r="E234" s="3">
        <v>0</v>
      </c>
      <c r="F234" s="3">
        <v>0</v>
      </c>
      <c r="G234">
        <f>SUM(C234:F234)</f>
        <v>0.7</v>
      </c>
    </row>
    <row r="236" spans="2:7">
      <c r="B236" s="3" t="s">
        <v>60</v>
      </c>
      <c r="C236" s="3">
        <v>0</v>
      </c>
      <c r="D236" s="3" t="s">
        <v>13</v>
      </c>
      <c r="E236" s="3" t="s">
        <v>14</v>
      </c>
      <c r="F236" s="3" t="s">
        <v>15</v>
      </c>
      <c r="G236" s="3" t="s">
        <v>16</v>
      </c>
    </row>
    <row r="237" spans="2:7">
      <c r="B237" t="s">
        <v>9</v>
      </c>
      <c r="D237">
        <v>58412012.207999997</v>
      </c>
      <c r="E237">
        <v>15447814.2656</v>
      </c>
      <c r="G237" s="3"/>
    </row>
    <row r="238" spans="2:7">
      <c r="B238" t="s">
        <v>10</v>
      </c>
      <c r="C238" s="3">
        <v>0</v>
      </c>
      <c r="D238" s="3">
        <f>D237/($C237+$D237+$E237+$F237)*100</f>
        <v>79.084957272243827</v>
      </c>
      <c r="E238" s="3">
        <f>E237/($C237+$D237+$E237+$F237)*100</f>
        <v>20.915042727756163</v>
      </c>
      <c r="F238" s="3">
        <v>0</v>
      </c>
      <c r="G238" s="3"/>
    </row>
    <row r="239" spans="2:7">
      <c r="B239" t="s">
        <v>18</v>
      </c>
      <c r="D239">
        <v>6.5</v>
      </c>
      <c r="E239" s="3">
        <v>81.5</v>
      </c>
      <c r="F239" s="3"/>
      <c r="G239" s="3"/>
    </row>
    <row r="240" spans="2:7">
      <c r="B240" t="s">
        <v>19</v>
      </c>
      <c r="C240" s="3"/>
      <c r="D240" s="3">
        <v>12.8</v>
      </c>
      <c r="E240" s="3">
        <v>41.3</v>
      </c>
      <c r="F240" s="3"/>
      <c r="G240" s="3"/>
    </row>
    <row r="241" spans="2:7">
      <c r="B241" s="3" t="s">
        <v>20</v>
      </c>
      <c r="C241" s="3"/>
      <c r="D241" s="3">
        <v>1.3</v>
      </c>
      <c r="E241" s="3">
        <v>14.4</v>
      </c>
      <c r="F241" s="3"/>
      <c r="G241" s="3"/>
    </row>
    <row r="242" spans="2:7">
      <c r="B242" t="s">
        <v>21</v>
      </c>
      <c r="D242">
        <f>AVERAGE(D239:D241)</f>
        <v>6.8666666666666671</v>
      </c>
      <c r="E242">
        <f>AVERAGE(E239:E241)</f>
        <v>45.733333333333327</v>
      </c>
      <c r="G242" s="3"/>
    </row>
    <row r="243" spans="2:7">
      <c r="B243" t="s">
        <v>22</v>
      </c>
      <c r="C243">
        <v>0</v>
      </c>
      <c r="D243">
        <f>D242*D238/100</f>
        <v>5.430500399360743</v>
      </c>
      <c r="E243">
        <f>E242*E238/100</f>
        <v>9.5651462074938181</v>
      </c>
      <c r="F243" s="3">
        <v>0</v>
      </c>
      <c r="G243">
        <f>SUM(C243:F243)</f>
        <v>14.99564660685456</v>
      </c>
    </row>
    <row r="245" spans="2:7">
      <c r="B245" s="3" t="s">
        <v>55</v>
      </c>
      <c r="C245" s="3">
        <v>0</v>
      </c>
      <c r="D245" s="3" t="s">
        <v>13</v>
      </c>
      <c r="E245" s="3" t="s">
        <v>14</v>
      </c>
      <c r="F245" s="3" t="s">
        <v>15</v>
      </c>
      <c r="G245" s="3" t="s">
        <v>16</v>
      </c>
    </row>
    <row r="246" spans="2:7">
      <c r="B246" t="s">
        <v>9</v>
      </c>
      <c r="C246">
        <v>31392659.795200001</v>
      </c>
      <c r="D246">
        <v>13445753.753599999</v>
      </c>
      <c r="G246" s="3"/>
    </row>
    <row r="247" spans="2:7">
      <c r="B247" t="s">
        <v>10</v>
      </c>
      <c r="C247" s="3">
        <f>C246/($C246+$D246+$E246+$F246)*100</f>
        <v>70.012869124001725</v>
      </c>
      <c r="D247" s="3">
        <f>D246/($C246+$D246+$E246+$F246)*100</f>
        <v>29.987130875998279</v>
      </c>
      <c r="E247" s="3">
        <v>0</v>
      </c>
      <c r="F247" s="3">
        <v>0</v>
      </c>
      <c r="G247" s="3"/>
    </row>
    <row r="248" spans="2:7">
      <c r="B248" t="s">
        <v>18</v>
      </c>
      <c r="C248">
        <v>6.5</v>
      </c>
      <c r="D248">
        <v>12</v>
      </c>
      <c r="E248" s="3"/>
      <c r="F248" s="3"/>
      <c r="G248" s="3"/>
    </row>
    <row r="249" spans="2:7">
      <c r="B249" t="s">
        <v>19</v>
      </c>
      <c r="C249" s="3">
        <v>6.1</v>
      </c>
      <c r="D249" s="3">
        <v>17.2</v>
      </c>
      <c r="E249" s="3"/>
      <c r="F249" s="3"/>
      <c r="G249" s="3"/>
    </row>
    <row r="250" spans="2:7">
      <c r="B250" s="3" t="s">
        <v>20</v>
      </c>
      <c r="C250" s="3">
        <v>5.7</v>
      </c>
      <c r="D250" s="3">
        <v>23.1</v>
      </c>
      <c r="E250" s="3"/>
      <c r="F250" s="3"/>
      <c r="G250" s="3"/>
    </row>
    <row r="251" spans="2:7">
      <c r="B251" t="s">
        <v>21</v>
      </c>
      <c r="C251">
        <f>AVERAGE(C248:C250)</f>
        <v>6.1000000000000005</v>
      </c>
      <c r="D251">
        <f>AVERAGE(D248:D250)</f>
        <v>17.433333333333334</v>
      </c>
      <c r="G251" s="3"/>
    </row>
    <row r="252" spans="2:7">
      <c r="B252" t="s">
        <v>22</v>
      </c>
      <c r="C252">
        <f>C251*C247/100</f>
        <v>4.2707850165641057</v>
      </c>
      <c r="D252">
        <f>D251*D247/100</f>
        <v>5.2277564827157006</v>
      </c>
      <c r="E252">
        <v>0</v>
      </c>
      <c r="F252" s="3">
        <v>0</v>
      </c>
      <c r="G252">
        <f>SUM(C252:F252)</f>
        <v>9.4985414992798063</v>
      </c>
    </row>
    <row r="254" spans="2:7">
      <c r="B254" s="3" t="s">
        <v>44</v>
      </c>
      <c r="C254" s="3">
        <v>0</v>
      </c>
      <c r="D254" s="3" t="s">
        <v>13</v>
      </c>
      <c r="E254" s="3" t="s">
        <v>14</v>
      </c>
      <c r="F254" s="3" t="s">
        <v>15</v>
      </c>
      <c r="G254" s="3" t="s">
        <v>16</v>
      </c>
    </row>
    <row r="255" spans="2:7">
      <c r="B255" t="s">
        <v>9</v>
      </c>
      <c r="C255">
        <v>142546243.93920001</v>
      </c>
      <c r="D255">
        <v>9851489.2189000007</v>
      </c>
      <c r="E255">
        <v>622863.27040000004</v>
      </c>
      <c r="F255" s="3"/>
      <c r="G255" s="3"/>
    </row>
    <row r="256" spans="2:7">
      <c r="B256" t="s">
        <v>10</v>
      </c>
      <c r="C256" s="3">
        <f>C255/($C255+$D255+$E255)*100</f>
        <v>93.15493944359693</v>
      </c>
      <c r="D256" s="3">
        <f>D255/($C255+$D255+$E255)*100</f>
        <v>6.4380151749723318</v>
      </c>
      <c r="E256" s="3">
        <f>E255/($C255+$D255+$E255)*100</f>
        <v>0.40704538143075231</v>
      </c>
      <c r="F256" s="3">
        <v>0</v>
      </c>
      <c r="G256" s="3"/>
    </row>
    <row r="257" spans="2:7">
      <c r="B257" t="s">
        <v>18</v>
      </c>
      <c r="D257" s="3">
        <v>7.9</v>
      </c>
      <c r="E257" s="3">
        <v>141</v>
      </c>
      <c r="F257" s="3"/>
      <c r="G257" s="3"/>
    </row>
    <row r="258" spans="2:7">
      <c r="B258" t="s">
        <v>19</v>
      </c>
      <c r="C258" s="3"/>
      <c r="D258" s="3">
        <v>21.5</v>
      </c>
      <c r="E258" s="3">
        <v>72.5</v>
      </c>
      <c r="F258" s="3"/>
      <c r="G258" s="3"/>
    </row>
    <row r="259" spans="2:7">
      <c r="B259" s="3" t="s">
        <v>20</v>
      </c>
      <c r="C259" s="3"/>
      <c r="D259" s="3">
        <v>47.7</v>
      </c>
      <c r="E259" s="3">
        <v>50.5</v>
      </c>
      <c r="F259" s="3"/>
      <c r="G259" s="3"/>
    </row>
    <row r="260" spans="2:7">
      <c r="B260" t="s">
        <v>21</v>
      </c>
      <c r="C260">
        <v>3</v>
      </c>
      <c r="D260">
        <f>AVERAGE(D257:D259)</f>
        <v>25.7</v>
      </c>
      <c r="E260">
        <f>AVERAGE(E257:E259)</f>
        <v>88</v>
      </c>
      <c r="F260" s="3"/>
      <c r="G260" s="3"/>
    </row>
    <row r="261" spans="2:7">
      <c r="B261" t="s">
        <v>22</v>
      </c>
      <c r="C261">
        <f>C260*C256/100</f>
        <v>2.7946481833079075</v>
      </c>
      <c r="D261">
        <f>D260*D256/100</f>
        <v>1.6545698999678893</v>
      </c>
      <c r="E261">
        <f>E260*E256/100</f>
        <v>0.358199935659062</v>
      </c>
      <c r="F261" s="3">
        <v>0</v>
      </c>
      <c r="G261">
        <f>SUM(C261:F261)</f>
        <v>4.8074180189348592</v>
      </c>
    </row>
    <row r="263" spans="2:7">
      <c r="B263" s="3" t="s">
        <v>54</v>
      </c>
      <c r="C263" s="3">
        <v>0</v>
      </c>
      <c r="D263" s="3" t="s">
        <v>13</v>
      </c>
      <c r="E263" s="3" t="s">
        <v>14</v>
      </c>
      <c r="F263" s="3" t="s">
        <v>15</v>
      </c>
      <c r="G263" s="3" t="s">
        <v>16</v>
      </c>
    </row>
    <row r="264" spans="2:7">
      <c r="B264" t="s">
        <v>9</v>
      </c>
      <c r="F264" s="3"/>
      <c r="G264" s="3"/>
    </row>
    <row r="265" spans="2:7">
      <c r="B265" t="s">
        <v>10</v>
      </c>
      <c r="C265" s="3">
        <v>100</v>
      </c>
      <c r="D265" s="3">
        <v>0</v>
      </c>
      <c r="E265" s="3">
        <v>0</v>
      </c>
      <c r="F265" s="3">
        <v>0</v>
      </c>
      <c r="G265" s="3"/>
    </row>
    <row r="266" spans="2:7">
      <c r="B266" t="s">
        <v>18</v>
      </c>
      <c r="C266">
        <v>0.7</v>
      </c>
      <c r="D266" s="3"/>
      <c r="E266" s="3"/>
      <c r="F266" s="3"/>
      <c r="G266" s="3"/>
    </row>
    <row r="267" spans="2:7">
      <c r="B267" t="s">
        <v>19</v>
      </c>
      <c r="C267" s="3">
        <v>2.2999999999999998</v>
      </c>
      <c r="D267" s="3"/>
      <c r="E267" s="3"/>
      <c r="F267" s="3"/>
      <c r="G267" s="3"/>
    </row>
    <row r="268" spans="2:7">
      <c r="B268" s="3" t="s">
        <v>20</v>
      </c>
      <c r="C268" s="3">
        <v>10.5</v>
      </c>
      <c r="D268" s="3"/>
      <c r="E268" s="3"/>
      <c r="F268" s="3"/>
      <c r="G268" s="3"/>
    </row>
    <row r="269" spans="2:7">
      <c r="B269" t="s">
        <v>21</v>
      </c>
      <c r="C269">
        <f>AVERAGE(C266:C268)</f>
        <v>4.5</v>
      </c>
      <c r="F269" s="3"/>
      <c r="G269" s="3"/>
    </row>
    <row r="270" spans="2:7">
      <c r="B270" t="s">
        <v>22</v>
      </c>
      <c r="C270">
        <f>C269*C265/100</f>
        <v>4.5</v>
      </c>
      <c r="D270">
        <v>0</v>
      </c>
      <c r="E270">
        <v>0</v>
      </c>
      <c r="F270" s="3">
        <v>0</v>
      </c>
      <c r="G270">
        <f>SUM(C270:F270)</f>
        <v>4.5</v>
      </c>
    </row>
    <row r="271" spans="2:7">
      <c r="F271" s="3"/>
    </row>
    <row r="272" spans="2:7">
      <c r="B272" s="3" t="s">
        <v>53</v>
      </c>
      <c r="C272" s="3">
        <v>0</v>
      </c>
      <c r="D272" s="3" t="s">
        <v>13</v>
      </c>
      <c r="E272" s="3" t="s">
        <v>14</v>
      </c>
      <c r="F272" s="3" t="s">
        <v>15</v>
      </c>
      <c r="G272" s="3" t="s">
        <v>16</v>
      </c>
    </row>
    <row r="273" spans="2:7">
      <c r="B273" t="s">
        <v>9</v>
      </c>
      <c r="F273" s="3"/>
      <c r="G273" s="3"/>
    </row>
    <row r="274" spans="2:7">
      <c r="B274" t="s">
        <v>10</v>
      </c>
      <c r="C274" s="3">
        <v>100</v>
      </c>
      <c r="D274" s="3">
        <v>0</v>
      </c>
      <c r="E274" s="3">
        <v>0</v>
      </c>
      <c r="F274" s="3">
        <v>0</v>
      </c>
      <c r="G274" s="3"/>
    </row>
    <row r="275" spans="2:7">
      <c r="B275" t="s">
        <v>18</v>
      </c>
      <c r="C275">
        <v>5.8</v>
      </c>
      <c r="D275" s="3"/>
      <c r="E275" s="3"/>
      <c r="F275" s="3"/>
      <c r="G275" s="3"/>
    </row>
    <row r="276" spans="2:7">
      <c r="B276" t="s">
        <v>19</v>
      </c>
      <c r="C276" s="3">
        <v>6.8</v>
      </c>
      <c r="D276" s="3"/>
      <c r="E276" s="3"/>
      <c r="F276" s="3"/>
      <c r="G276" s="3"/>
    </row>
    <row r="277" spans="2:7">
      <c r="B277" s="3" t="s">
        <v>20</v>
      </c>
      <c r="C277" s="3">
        <v>5</v>
      </c>
      <c r="D277" s="3"/>
      <c r="E277" s="3"/>
      <c r="F277" s="3"/>
      <c r="G277" s="3"/>
    </row>
    <row r="278" spans="2:7">
      <c r="B278" t="s">
        <v>21</v>
      </c>
      <c r="C278">
        <f>AVERAGE(C275:C277)</f>
        <v>5.8666666666666671</v>
      </c>
      <c r="F278" s="3"/>
      <c r="G278" s="3"/>
    </row>
    <row r="279" spans="2:7">
      <c r="B279" t="s">
        <v>22</v>
      </c>
      <c r="C279">
        <f>C278*C274/100</f>
        <v>5.8666666666666671</v>
      </c>
      <c r="D279">
        <v>0</v>
      </c>
      <c r="E279">
        <v>0</v>
      </c>
      <c r="F279" s="3">
        <v>0</v>
      </c>
      <c r="G279">
        <f>SUM(C279:F279)</f>
        <v>5.8666666666666671</v>
      </c>
    </row>
    <row r="281" spans="2:7">
      <c r="B281" s="3" t="s">
        <v>41</v>
      </c>
      <c r="C281" s="3">
        <v>0</v>
      </c>
      <c r="D281" s="3" t="s">
        <v>13</v>
      </c>
      <c r="E281" s="3" t="s">
        <v>14</v>
      </c>
      <c r="F281" s="3" t="s">
        <v>15</v>
      </c>
      <c r="G281" s="3" t="s">
        <v>16</v>
      </c>
    </row>
    <row r="282" spans="2:7">
      <c r="B282" t="s">
        <v>9</v>
      </c>
      <c r="C282" s="3"/>
      <c r="D282" s="3"/>
      <c r="E282" s="3"/>
      <c r="F282" s="3"/>
      <c r="G282" s="3"/>
    </row>
    <row r="283" spans="2:7">
      <c r="B283" t="s">
        <v>10</v>
      </c>
      <c r="C283" s="3">
        <v>100</v>
      </c>
      <c r="D283" s="3">
        <v>0</v>
      </c>
      <c r="E283" s="3">
        <v>0</v>
      </c>
      <c r="F283" s="3">
        <v>0</v>
      </c>
      <c r="G283" s="3"/>
    </row>
    <row r="284" spans="2:7">
      <c r="B284" t="s">
        <v>18</v>
      </c>
      <c r="C284">
        <v>2.1</v>
      </c>
      <c r="D284" s="3"/>
      <c r="E284" s="3"/>
      <c r="F284" s="3"/>
      <c r="G284" s="3"/>
    </row>
    <row r="285" spans="2:7">
      <c r="B285" t="s">
        <v>19</v>
      </c>
      <c r="C285" s="3">
        <v>1.7</v>
      </c>
      <c r="D285" s="3"/>
      <c r="E285" s="3"/>
      <c r="F285" s="3"/>
      <c r="G285" s="3"/>
    </row>
    <row r="286" spans="2:7">
      <c r="B286" s="3" t="s">
        <v>20</v>
      </c>
      <c r="C286" s="3">
        <v>4.3</v>
      </c>
      <c r="D286" s="3"/>
      <c r="E286" s="3"/>
      <c r="F286" s="3"/>
      <c r="G286" s="3"/>
    </row>
    <row r="287" spans="2:7">
      <c r="B287" t="s">
        <v>21</v>
      </c>
      <c r="C287">
        <f>AVERAGE(C284:C286)</f>
        <v>2.6999999999999997</v>
      </c>
      <c r="D287" s="3"/>
      <c r="E287" s="3"/>
      <c r="F287" s="3"/>
      <c r="G287" s="3"/>
    </row>
    <row r="288" spans="2:7">
      <c r="B288" t="s">
        <v>22</v>
      </c>
      <c r="C288">
        <f>C287*C283/100</f>
        <v>2.7</v>
      </c>
      <c r="D288" s="3">
        <v>0</v>
      </c>
      <c r="E288" s="3">
        <v>0</v>
      </c>
      <c r="F288" s="3">
        <v>0</v>
      </c>
      <c r="G288">
        <f>SUM(C288:F288)</f>
        <v>2.7</v>
      </c>
    </row>
    <row r="290" spans="2:7">
      <c r="B290" s="3" t="s">
        <v>38</v>
      </c>
      <c r="C290" s="3">
        <v>0</v>
      </c>
      <c r="D290" s="3" t="s">
        <v>13</v>
      </c>
      <c r="E290" s="3" t="s">
        <v>14</v>
      </c>
      <c r="F290" s="3" t="s">
        <v>15</v>
      </c>
      <c r="G290" s="3" t="s">
        <v>16</v>
      </c>
    </row>
    <row r="291" spans="2:7">
      <c r="B291" t="s">
        <v>9</v>
      </c>
      <c r="C291" s="3"/>
      <c r="D291" s="3"/>
      <c r="E291" s="3"/>
      <c r="F291" s="3"/>
      <c r="G291" s="3"/>
    </row>
    <row r="292" spans="2:7">
      <c r="B292" t="s">
        <v>10</v>
      </c>
      <c r="C292" s="3">
        <v>100</v>
      </c>
      <c r="D292" s="3">
        <v>0</v>
      </c>
      <c r="E292" s="3">
        <v>0</v>
      </c>
      <c r="F292" s="3">
        <v>0</v>
      </c>
      <c r="G292" s="3"/>
    </row>
    <row r="293" spans="2:7">
      <c r="B293" t="s">
        <v>18</v>
      </c>
      <c r="C293">
        <v>1.2</v>
      </c>
      <c r="D293" s="3"/>
      <c r="E293" s="3"/>
      <c r="F293" s="3"/>
      <c r="G293" s="3"/>
    </row>
    <row r="294" spans="2:7">
      <c r="B294" t="s">
        <v>19</v>
      </c>
      <c r="C294" s="3">
        <v>1.3</v>
      </c>
      <c r="D294" s="3"/>
      <c r="E294" s="3"/>
      <c r="F294" s="3"/>
      <c r="G294" s="3"/>
    </row>
    <row r="295" spans="2:7">
      <c r="B295" s="3" t="s">
        <v>20</v>
      </c>
      <c r="C295" s="3">
        <v>1.5</v>
      </c>
      <c r="D295" s="3"/>
      <c r="E295" s="3"/>
      <c r="F295" s="3"/>
      <c r="G295" s="3"/>
    </row>
    <row r="296" spans="2:7">
      <c r="B296" t="s">
        <v>21</v>
      </c>
      <c r="C296">
        <f>AVERAGE(C293:C295)</f>
        <v>1.3333333333333333</v>
      </c>
      <c r="D296" s="3"/>
      <c r="E296" s="3"/>
      <c r="F296" s="3"/>
      <c r="G296" s="3"/>
    </row>
    <row r="297" spans="2:7">
      <c r="B297" t="s">
        <v>22</v>
      </c>
      <c r="C297">
        <f>C296*C292/100</f>
        <v>1.333333333333333</v>
      </c>
      <c r="D297" s="3">
        <v>0</v>
      </c>
      <c r="E297" s="3">
        <v>0</v>
      </c>
      <c r="F297" s="3">
        <v>0</v>
      </c>
      <c r="G297">
        <f>SUM(C297:F297)</f>
        <v>1.333333333333333</v>
      </c>
    </row>
    <row r="299" spans="2:7">
      <c r="B299" s="3" t="s">
        <v>52</v>
      </c>
      <c r="C299" s="3">
        <v>0</v>
      </c>
      <c r="D299" s="3" t="s">
        <v>13</v>
      </c>
      <c r="E299" s="3" t="s">
        <v>14</v>
      </c>
      <c r="F299" s="3" t="s">
        <v>15</v>
      </c>
      <c r="G299" s="3" t="s">
        <v>16</v>
      </c>
    </row>
    <row r="300" spans="2:7">
      <c r="B300" t="s">
        <v>9</v>
      </c>
      <c r="F300" s="3"/>
      <c r="G300" s="3"/>
    </row>
    <row r="301" spans="2:7">
      <c r="B301" t="s">
        <v>10</v>
      </c>
      <c r="C301" s="3">
        <v>100</v>
      </c>
      <c r="D301" s="3">
        <v>0</v>
      </c>
      <c r="E301" s="3">
        <v>0</v>
      </c>
      <c r="F301" s="3">
        <v>0</v>
      </c>
      <c r="G301" s="3"/>
    </row>
    <row r="302" spans="2:7">
      <c r="B302" t="s">
        <v>18</v>
      </c>
      <c r="C302">
        <v>7.2</v>
      </c>
      <c r="D302" s="3"/>
      <c r="E302" s="3"/>
      <c r="F302" s="3"/>
      <c r="G302" s="3"/>
    </row>
    <row r="303" spans="2:7">
      <c r="B303" t="s">
        <v>19</v>
      </c>
      <c r="C303" s="3">
        <v>9.1999999999999993</v>
      </c>
      <c r="D303" s="3"/>
      <c r="E303" s="3"/>
      <c r="F303" s="3"/>
      <c r="G303" s="3"/>
    </row>
    <row r="304" spans="2:7">
      <c r="B304" s="3" t="s">
        <v>20</v>
      </c>
      <c r="C304" s="3">
        <v>9.4</v>
      </c>
      <c r="D304" s="3"/>
      <c r="E304" s="3"/>
      <c r="F304" s="3"/>
      <c r="G304" s="3"/>
    </row>
    <row r="305" spans="2:7">
      <c r="B305" t="s">
        <v>21</v>
      </c>
      <c r="C305">
        <f>AVERAGE(C302:C304)</f>
        <v>8.6</v>
      </c>
      <c r="F305" s="3"/>
      <c r="G305" s="3"/>
    </row>
    <row r="306" spans="2:7">
      <c r="B306" t="s">
        <v>22</v>
      </c>
      <c r="C306">
        <f>C305*C301/100</f>
        <v>8.6</v>
      </c>
      <c r="D306">
        <v>0</v>
      </c>
      <c r="E306">
        <v>0</v>
      </c>
      <c r="F306" s="3">
        <v>0</v>
      </c>
      <c r="G306">
        <f>SUM(C306:F306)</f>
        <v>8.6</v>
      </c>
    </row>
    <row r="308" spans="2:7">
      <c r="B308" s="3" t="s">
        <v>36</v>
      </c>
      <c r="C308" s="3">
        <v>0</v>
      </c>
      <c r="D308" s="3" t="s">
        <v>13</v>
      </c>
      <c r="E308" s="3" t="s">
        <v>14</v>
      </c>
      <c r="F308" s="3" t="s">
        <v>15</v>
      </c>
      <c r="G308" s="3" t="s">
        <v>16</v>
      </c>
    </row>
    <row r="309" spans="2:7">
      <c r="B309" t="s">
        <v>9</v>
      </c>
      <c r="C309" s="3"/>
      <c r="D309" s="3"/>
      <c r="E309" s="3"/>
      <c r="F309" s="3"/>
      <c r="G309" s="3"/>
    </row>
    <row r="310" spans="2:7">
      <c r="B310" t="s">
        <v>10</v>
      </c>
      <c r="C310" s="3">
        <v>100</v>
      </c>
      <c r="D310" s="3">
        <v>0</v>
      </c>
      <c r="E310" s="3">
        <v>0</v>
      </c>
      <c r="F310" s="3">
        <v>0</v>
      </c>
      <c r="G310" s="3"/>
    </row>
    <row r="311" spans="2:7">
      <c r="B311" t="s">
        <v>18</v>
      </c>
      <c r="C311" s="3">
        <v>7.4</v>
      </c>
      <c r="D311" s="3"/>
      <c r="E311" s="3"/>
      <c r="F311" s="3"/>
      <c r="G311" s="3"/>
    </row>
    <row r="312" spans="2:7">
      <c r="B312" t="s">
        <v>19</v>
      </c>
      <c r="C312" s="3">
        <v>8.9</v>
      </c>
      <c r="D312" s="3"/>
      <c r="E312" s="3"/>
      <c r="F312" s="3"/>
      <c r="G312" s="3"/>
    </row>
    <row r="313" spans="2:7">
      <c r="B313" s="3" t="s">
        <v>20</v>
      </c>
      <c r="C313" s="3">
        <v>5.7</v>
      </c>
      <c r="D313" s="3"/>
      <c r="E313" s="3"/>
      <c r="F313" s="3"/>
      <c r="G313" s="3"/>
    </row>
    <row r="314" spans="2:7">
      <c r="B314" t="s">
        <v>21</v>
      </c>
      <c r="C314">
        <f>AVERAGE(C311:C313)</f>
        <v>7.333333333333333</v>
      </c>
      <c r="D314" s="3"/>
      <c r="E314" s="3"/>
      <c r="F314" s="3"/>
      <c r="G314" s="3"/>
    </row>
    <row r="315" spans="2:7">
      <c r="B315" t="s">
        <v>22</v>
      </c>
      <c r="C315">
        <f>C314*C310/100</f>
        <v>7.3333333333333321</v>
      </c>
      <c r="D315" s="3">
        <v>0</v>
      </c>
      <c r="E315" s="3">
        <v>0</v>
      </c>
      <c r="F315" s="3">
        <v>0</v>
      </c>
      <c r="G315">
        <f>SUM(C315:F315)</f>
        <v>7.3333333333333321</v>
      </c>
    </row>
    <row r="317" spans="2:7">
      <c r="B317" s="3" t="s">
        <v>34</v>
      </c>
      <c r="C317" s="3">
        <v>0</v>
      </c>
      <c r="D317" s="3" t="s">
        <v>13</v>
      </c>
      <c r="E317" s="3" t="s">
        <v>14</v>
      </c>
      <c r="F317" s="3" t="s">
        <v>15</v>
      </c>
      <c r="G317" s="3" t="s">
        <v>16</v>
      </c>
    </row>
    <row r="318" spans="2:7">
      <c r="B318" t="s">
        <v>9</v>
      </c>
      <c r="C318" s="3"/>
      <c r="D318" s="3"/>
      <c r="E318" s="3"/>
      <c r="F318" s="3"/>
      <c r="G318" s="3"/>
    </row>
    <row r="319" spans="2:7">
      <c r="B319" t="s">
        <v>10</v>
      </c>
      <c r="C319" s="3">
        <v>100</v>
      </c>
      <c r="D319" s="3">
        <v>0</v>
      </c>
      <c r="E319" s="3">
        <v>0</v>
      </c>
      <c r="F319" s="3">
        <v>0</v>
      </c>
      <c r="G319" s="3"/>
    </row>
    <row r="320" spans="2:7">
      <c r="B320" t="s">
        <v>18</v>
      </c>
      <c r="C320" s="3">
        <v>3.6</v>
      </c>
      <c r="D320" s="3"/>
      <c r="E320" s="3"/>
      <c r="F320" s="3"/>
      <c r="G320" s="3"/>
    </row>
    <row r="321" spans="2:18">
      <c r="B321" t="s">
        <v>19</v>
      </c>
      <c r="C321" s="3">
        <v>0.3</v>
      </c>
      <c r="D321" s="3"/>
      <c r="E321" s="3"/>
      <c r="F321" s="3"/>
      <c r="G321" s="3"/>
    </row>
    <row r="322" spans="2:18">
      <c r="B322" s="3" t="s">
        <v>20</v>
      </c>
      <c r="C322" s="3">
        <v>2.4</v>
      </c>
      <c r="D322" s="3"/>
      <c r="E322" s="3"/>
      <c r="F322" s="3"/>
      <c r="G322" s="3"/>
    </row>
    <row r="323" spans="2:18">
      <c r="B323" t="s">
        <v>21</v>
      </c>
      <c r="C323">
        <f>AVERAGE(C320:C322)</f>
        <v>2.1</v>
      </c>
      <c r="D323" s="3"/>
      <c r="E323" s="3"/>
      <c r="F323" s="3"/>
      <c r="G323" s="3"/>
    </row>
    <row r="324" spans="2:18">
      <c r="B324" t="s">
        <v>22</v>
      </c>
      <c r="C324">
        <f>C323*C319/100</f>
        <v>2.1</v>
      </c>
      <c r="D324" s="3">
        <v>0</v>
      </c>
      <c r="E324" s="3">
        <v>0</v>
      </c>
      <c r="F324" s="3">
        <v>0</v>
      </c>
      <c r="G324">
        <f>SUM(C324:F324)</f>
        <v>2.1</v>
      </c>
    </row>
    <row r="325" spans="2:18">
      <c r="M325" s="3"/>
      <c r="N325" s="3"/>
      <c r="O325" s="3"/>
      <c r="P325" s="3"/>
      <c r="Q325" s="3"/>
      <c r="R325" s="3"/>
    </row>
    <row r="326" spans="2:18">
      <c r="B326" s="3" t="s">
        <v>56</v>
      </c>
      <c r="C326" s="3">
        <v>0</v>
      </c>
      <c r="D326" s="3" t="s">
        <v>13</v>
      </c>
      <c r="E326" s="3" t="s">
        <v>14</v>
      </c>
      <c r="F326" s="3" t="s">
        <v>15</v>
      </c>
      <c r="G326" s="3" t="s">
        <v>16</v>
      </c>
      <c r="M326" s="3"/>
      <c r="Q326" s="3"/>
      <c r="R326" s="3"/>
    </row>
    <row r="327" spans="2:18">
      <c r="B327" t="s">
        <v>9</v>
      </c>
      <c r="C327">
        <v>63987278.476800002</v>
      </c>
      <c r="D327">
        <v>43149745.958400004</v>
      </c>
      <c r="F327" s="3"/>
      <c r="G327" s="3"/>
      <c r="M327" s="3"/>
      <c r="Q327" s="3"/>
    </row>
    <row r="328" spans="2:18">
      <c r="B328" t="s">
        <v>10</v>
      </c>
      <c r="C328" s="3">
        <f>C327/($C327+$D327+$E327)*100</f>
        <v>59.724711241632079</v>
      </c>
      <c r="D328" s="3">
        <f>D327/($C327+$D327+$E327)*100</f>
        <v>40.275288758367921</v>
      </c>
      <c r="E328" s="3">
        <v>0</v>
      </c>
      <c r="F328" s="3">
        <v>0</v>
      </c>
      <c r="G328" s="3"/>
    </row>
    <row r="329" spans="2:18">
      <c r="B329" t="s">
        <v>18</v>
      </c>
      <c r="D329" s="3">
        <v>20.7</v>
      </c>
      <c r="E329" s="3"/>
      <c r="F329" s="3"/>
      <c r="G329" s="3"/>
    </row>
    <row r="330" spans="2:18">
      <c r="B330" t="s">
        <v>19</v>
      </c>
      <c r="C330" s="3"/>
      <c r="D330" s="3">
        <v>31.3</v>
      </c>
      <c r="E330" s="3"/>
      <c r="F330" s="3"/>
      <c r="G330" s="3"/>
    </row>
    <row r="331" spans="2:18">
      <c r="B331" s="3" t="s">
        <v>20</v>
      </c>
      <c r="C331" s="3"/>
      <c r="D331" s="3">
        <v>49.4</v>
      </c>
      <c r="E331" s="3"/>
      <c r="F331" s="3"/>
      <c r="G331" s="3"/>
    </row>
    <row r="332" spans="2:18">
      <c r="B332" t="s">
        <v>21</v>
      </c>
      <c r="D332">
        <f>AVERAGE(D329:D331)</f>
        <v>33.800000000000004</v>
      </c>
      <c r="F332" s="3"/>
      <c r="G332" s="3"/>
    </row>
    <row r="333" spans="2:18">
      <c r="B333" t="s">
        <v>22</v>
      </c>
      <c r="C333">
        <v>0</v>
      </c>
      <c r="D333">
        <f>D332</f>
        <v>33.800000000000004</v>
      </c>
      <c r="E333">
        <v>0</v>
      </c>
      <c r="F333" s="3">
        <v>0</v>
      </c>
      <c r="G333">
        <f>D333</f>
        <v>33.800000000000004</v>
      </c>
    </row>
    <row r="335" spans="2:18">
      <c r="B335" t="s">
        <v>25</v>
      </c>
      <c r="C335">
        <v>0</v>
      </c>
      <c r="D335" t="s">
        <v>6</v>
      </c>
      <c r="E335" t="s">
        <v>7</v>
      </c>
      <c r="F335" t="s">
        <v>8</v>
      </c>
      <c r="G335" t="s">
        <v>11</v>
      </c>
    </row>
    <row r="336" spans="2:18">
      <c r="B336" t="s">
        <v>9</v>
      </c>
    </row>
    <row r="337" spans="2:7">
      <c r="B337" t="s">
        <v>10</v>
      </c>
      <c r="C337">
        <v>100</v>
      </c>
      <c r="D337">
        <v>0</v>
      </c>
      <c r="E337">
        <v>0</v>
      </c>
      <c r="F337">
        <v>0</v>
      </c>
    </row>
    <row r="338" spans="2:7">
      <c r="B338" t="s">
        <v>18</v>
      </c>
      <c r="C338">
        <v>6</v>
      </c>
    </row>
    <row r="339" spans="2:7">
      <c r="B339" t="s">
        <v>19</v>
      </c>
      <c r="C339">
        <v>7.3</v>
      </c>
    </row>
    <row r="340" spans="2:7">
      <c r="B340" s="3" t="s">
        <v>20</v>
      </c>
      <c r="C340" s="3">
        <v>9.1</v>
      </c>
    </row>
    <row r="341" spans="2:7">
      <c r="B341" t="s">
        <v>21</v>
      </c>
      <c r="C341">
        <f>AVERAGE(C338:C340)</f>
        <v>7.4666666666666659</v>
      </c>
    </row>
    <row r="342" spans="2:7">
      <c r="B342" t="s">
        <v>22</v>
      </c>
      <c r="C342">
        <f>C341*C337/100</f>
        <v>7.4666666666666659</v>
      </c>
      <c r="D342">
        <v>0</v>
      </c>
      <c r="E342">
        <v>0</v>
      </c>
      <c r="F342">
        <v>0</v>
      </c>
      <c r="G342">
        <f>SUM(C342:F342)</f>
        <v>7.4666666666666659</v>
      </c>
    </row>
    <row r="344" spans="2:7">
      <c r="B344" s="3" t="s">
        <v>30</v>
      </c>
      <c r="C344">
        <v>0</v>
      </c>
      <c r="D344" t="s">
        <v>6</v>
      </c>
      <c r="E344" t="s">
        <v>7</v>
      </c>
      <c r="F344" t="s">
        <v>8</v>
      </c>
      <c r="G344" t="s">
        <v>11</v>
      </c>
    </row>
    <row r="345" spans="2:7">
      <c r="B345" t="s">
        <v>9</v>
      </c>
    </row>
    <row r="346" spans="2:7">
      <c r="B346" t="s">
        <v>10</v>
      </c>
      <c r="C346">
        <v>100</v>
      </c>
      <c r="D346">
        <v>0</v>
      </c>
      <c r="E346">
        <v>0</v>
      </c>
      <c r="F346">
        <v>0</v>
      </c>
    </row>
    <row r="347" spans="2:7">
      <c r="B347" t="s">
        <v>18</v>
      </c>
      <c r="C347">
        <v>0.3</v>
      </c>
    </row>
    <row r="348" spans="2:7">
      <c r="B348" t="s">
        <v>19</v>
      </c>
      <c r="C348">
        <v>0</v>
      </c>
    </row>
    <row r="349" spans="2:7">
      <c r="B349" s="3" t="s">
        <v>20</v>
      </c>
      <c r="C349" s="3">
        <v>2</v>
      </c>
    </row>
    <row r="350" spans="2:7">
      <c r="B350" t="s">
        <v>21</v>
      </c>
      <c r="C350">
        <f>AVERAGE(C347:C349)</f>
        <v>0.76666666666666661</v>
      </c>
    </row>
    <row r="351" spans="2:7">
      <c r="B351" t="s">
        <v>22</v>
      </c>
      <c r="C351">
        <f>C350*C346/100</f>
        <v>0.76666666666666661</v>
      </c>
      <c r="D351">
        <f>D350*D346/100</f>
        <v>0</v>
      </c>
      <c r="E351">
        <f>E350*E346/100</f>
        <v>0</v>
      </c>
      <c r="F351">
        <f>F350*F346/100</f>
        <v>0</v>
      </c>
      <c r="G351">
        <f>SUM(C351:F351)</f>
        <v>0.76666666666666661</v>
      </c>
    </row>
    <row r="353" spans="2:7">
      <c r="B353" s="3" t="s">
        <v>58</v>
      </c>
      <c r="C353" s="3">
        <v>0</v>
      </c>
      <c r="D353" s="3" t="s">
        <v>13</v>
      </c>
      <c r="E353" s="3" t="s">
        <v>14</v>
      </c>
      <c r="F353" s="3" t="s">
        <v>15</v>
      </c>
      <c r="G353" s="3" t="s">
        <v>16</v>
      </c>
    </row>
    <row r="354" spans="2:7">
      <c r="B354" t="s">
        <v>9</v>
      </c>
      <c r="F354" s="3"/>
      <c r="G354" s="3"/>
    </row>
    <row r="355" spans="2:7">
      <c r="B355" t="s">
        <v>10</v>
      </c>
      <c r="C355" s="3">
        <v>0</v>
      </c>
      <c r="D355" s="3">
        <v>100</v>
      </c>
      <c r="E355" s="3">
        <v>0</v>
      </c>
      <c r="F355" s="3">
        <v>0</v>
      </c>
      <c r="G355" s="3"/>
    </row>
    <row r="356" spans="2:7">
      <c r="B356" t="s">
        <v>18</v>
      </c>
      <c r="D356" s="3">
        <v>30.4</v>
      </c>
      <c r="E356" s="3"/>
      <c r="F356" s="3"/>
      <c r="G356" s="3"/>
    </row>
    <row r="357" spans="2:7">
      <c r="B357" t="s">
        <v>19</v>
      </c>
      <c r="C357" s="3"/>
      <c r="D357" s="3">
        <v>38.5</v>
      </c>
      <c r="E357" s="3"/>
      <c r="F357" s="3"/>
      <c r="G357" s="3"/>
    </row>
    <row r="358" spans="2:7">
      <c r="B358" s="3" t="s">
        <v>20</v>
      </c>
      <c r="C358" s="3"/>
      <c r="D358" s="3">
        <v>38.200000000000003</v>
      </c>
      <c r="E358" s="3"/>
      <c r="F358" s="3"/>
      <c r="G358" s="3"/>
    </row>
    <row r="359" spans="2:7">
      <c r="B359" t="s">
        <v>21</v>
      </c>
      <c r="D359">
        <f>AVERAGE(D356:D358)</f>
        <v>35.700000000000003</v>
      </c>
      <c r="G359" s="3"/>
    </row>
    <row r="360" spans="2:7">
      <c r="B360" t="s">
        <v>22</v>
      </c>
      <c r="C360">
        <v>0</v>
      </c>
      <c r="D360">
        <f>D359</f>
        <v>35.700000000000003</v>
      </c>
      <c r="E360">
        <v>0</v>
      </c>
      <c r="F360" s="3">
        <v>0</v>
      </c>
      <c r="G360">
        <f>SUM(C360:F360)</f>
        <v>35.700000000000003</v>
      </c>
    </row>
    <row r="362" spans="2:7">
      <c r="B362" s="3" t="s">
        <v>46</v>
      </c>
      <c r="C362" s="3">
        <v>0</v>
      </c>
      <c r="D362" s="3" t="s">
        <v>13</v>
      </c>
      <c r="E362" s="3" t="s">
        <v>14</v>
      </c>
      <c r="F362" s="3" t="s">
        <v>15</v>
      </c>
      <c r="G362" s="3" t="s">
        <v>16</v>
      </c>
    </row>
    <row r="363" spans="2:7">
      <c r="B363" t="s">
        <v>9</v>
      </c>
      <c r="C363">
        <v>100</v>
      </c>
      <c r="F363" s="3"/>
      <c r="G363" s="3"/>
    </row>
    <row r="364" spans="2:7">
      <c r="B364" t="s">
        <v>10</v>
      </c>
      <c r="C364" s="3">
        <f>C363/($C363+$D363+$E363)*100</f>
        <v>100</v>
      </c>
      <c r="D364" s="3">
        <f>D363/($C363+$D363+$E363)*100</f>
        <v>0</v>
      </c>
      <c r="E364" s="3">
        <f>E363/($C363+$D363+$E363)*100</f>
        <v>0</v>
      </c>
      <c r="F364" s="3">
        <v>0</v>
      </c>
      <c r="G364" s="3"/>
    </row>
    <row r="365" spans="2:7">
      <c r="B365" t="s">
        <v>18</v>
      </c>
      <c r="C365">
        <v>0.6</v>
      </c>
      <c r="D365" s="3"/>
      <c r="E365" s="3"/>
      <c r="F365" s="3"/>
      <c r="G365" s="3"/>
    </row>
    <row r="366" spans="2:7">
      <c r="B366" t="s">
        <v>19</v>
      </c>
      <c r="C366" s="3">
        <v>0.9</v>
      </c>
      <c r="D366" s="3"/>
      <c r="E366" s="3"/>
      <c r="F366" s="3"/>
      <c r="G366" s="3"/>
    </row>
    <row r="367" spans="2:7">
      <c r="B367" s="3" t="s">
        <v>20</v>
      </c>
      <c r="C367" s="3">
        <v>12.5</v>
      </c>
      <c r="D367" s="3"/>
      <c r="E367" s="3"/>
      <c r="F367" s="3"/>
      <c r="G367" s="3"/>
    </row>
    <row r="368" spans="2:7">
      <c r="B368" t="s">
        <v>21</v>
      </c>
      <c r="C368">
        <f>AVERAGE(C365:C367)</f>
        <v>4.666666666666667</v>
      </c>
      <c r="F368" s="3"/>
      <c r="G368" s="3"/>
    </row>
    <row r="369" spans="2:7">
      <c r="B369" t="s">
        <v>22</v>
      </c>
      <c r="C369">
        <f>C368*C364/100</f>
        <v>4.666666666666667</v>
      </c>
      <c r="D369">
        <v>0</v>
      </c>
      <c r="E369">
        <v>0</v>
      </c>
      <c r="F369" s="3">
        <v>0</v>
      </c>
      <c r="G369">
        <f>SUM(C369:F369)</f>
        <v>4.666666666666667</v>
      </c>
    </row>
    <row r="371" spans="2:7">
      <c r="B371" s="3" t="s">
        <v>40</v>
      </c>
      <c r="C371" s="3">
        <v>0</v>
      </c>
      <c r="D371" s="3" t="s">
        <v>13</v>
      </c>
      <c r="E371" s="3" t="s">
        <v>14</v>
      </c>
      <c r="F371" s="3" t="s">
        <v>15</v>
      </c>
      <c r="G371" s="3" t="s">
        <v>16</v>
      </c>
    </row>
    <row r="372" spans="2:7">
      <c r="B372" t="s">
        <v>9</v>
      </c>
      <c r="C372" s="3"/>
      <c r="D372" s="3"/>
      <c r="E372" s="3"/>
      <c r="F372" s="3"/>
      <c r="G372" s="3"/>
    </row>
    <row r="373" spans="2:7">
      <c r="B373" t="s">
        <v>10</v>
      </c>
      <c r="C373" s="3">
        <v>100</v>
      </c>
      <c r="D373" s="3">
        <v>0</v>
      </c>
      <c r="E373" s="3">
        <v>0</v>
      </c>
      <c r="F373" s="3">
        <v>0</v>
      </c>
      <c r="G373" s="3"/>
    </row>
    <row r="374" spans="2:7">
      <c r="B374" t="s">
        <v>18</v>
      </c>
      <c r="C374">
        <v>1.1000000000000001</v>
      </c>
      <c r="D374" s="3"/>
      <c r="E374" s="3"/>
      <c r="F374" s="3"/>
      <c r="G374" s="3"/>
    </row>
    <row r="375" spans="2:7">
      <c r="B375" t="s">
        <v>19</v>
      </c>
      <c r="C375" s="3">
        <v>1</v>
      </c>
      <c r="D375" s="3"/>
      <c r="E375" s="3"/>
      <c r="F375" s="3"/>
      <c r="G375" s="3"/>
    </row>
    <row r="376" spans="2:7">
      <c r="B376" s="3" t="s">
        <v>20</v>
      </c>
      <c r="C376" s="3">
        <v>0.5</v>
      </c>
      <c r="D376" s="3"/>
      <c r="E376" s="3"/>
      <c r="F376" s="3"/>
      <c r="G376" s="3"/>
    </row>
    <row r="377" spans="2:7">
      <c r="B377" t="s">
        <v>21</v>
      </c>
      <c r="C377">
        <f>AVERAGE(C374:C376)</f>
        <v>0.8666666666666667</v>
      </c>
      <c r="D377" s="3"/>
      <c r="E377" s="3"/>
      <c r="F377" s="3"/>
      <c r="G377" s="3"/>
    </row>
    <row r="378" spans="2:7">
      <c r="B378" t="s">
        <v>22</v>
      </c>
      <c r="C378">
        <f>C377*C373/100</f>
        <v>0.8666666666666667</v>
      </c>
      <c r="D378" s="3">
        <v>0</v>
      </c>
      <c r="E378" s="3">
        <v>0</v>
      </c>
      <c r="F378" s="3">
        <v>0</v>
      </c>
      <c r="G378">
        <f>SUM(C378:F378)</f>
        <v>0.8666666666666667</v>
      </c>
    </row>
  </sheetData>
  <mergeCells count="1">
    <mergeCell ref="C1:F1"/>
  </mergeCells>
  <phoneticPr fontId="3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ADD0FF-D79C-A640-81A4-177F3D5757D4}">
  <dimension ref="H6:R22"/>
  <sheetViews>
    <sheetView topLeftCell="E1" workbookViewId="0">
      <selection activeCell="P26" sqref="P26"/>
    </sheetView>
  </sheetViews>
  <sheetFormatPr baseColWidth="10" defaultRowHeight="20"/>
  <sheetData>
    <row r="6" spans="8:18" ht="25">
      <c r="H6" s="1" t="s">
        <v>0</v>
      </c>
    </row>
    <row r="7" spans="8:18">
      <c r="H7" s="2">
        <v>315587446.2432</v>
      </c>
      <c r="J7">
        <f>SUM(J12,J15,J18)</f>
        <v>312645084.97250003</v>
      </c>
    </row>
    <row r="9" spans="8:18">
      <c r="H9" s="2" t="s">
        <v>1</v>
      </c>
    </row>
    <row r="10" spans="8:18">
      <c r="H10" s="2">
        <v>42674856.585600004</v>
      </c>
      <c r="K10" t="s">
        <v>4</v>
      </c>
      <c r="L10">
        <v>1927686.4672000001</v>
      </c>
      <c r="N10" t="s">
        <v>5</v>
      </c>
      <c r="O10">
        <v>41</v>
      </c>
    </row>
    <row r="11" spans="8:18">
      <c r="H11" s="2">
        <v>4777365.2253</v>
      </c>
      <c r="O11">
        <v>69</v>
      </c>
      <c r="P11">
        <f>AVERAGE(O10:O11)</f>
        <v>55</v>
      </c>
    </row>
    <row r="12" spans="8:18">
      <c r="H12" s="2">
        <v>1927686.4672000001</v>
      </c>
      <c r="J12">
        <f>SUM(H10:H12)</f>
        <v>49379908.278100006</v>
      </c>
      <c r="L12">
        <f>J12/J7*100</f>
        <v>15.794237827997012</v>
      </c>
      <c r="R12">
        <f>L12*P11/100</f>
        <v>8.6868308053983565</v>
      </c>
    </row>
    <row r="14" spans="8:18">
      <c r="H14" s="2" t="s">
        <v>2</v>
      </c>
    </row>
    <row r="15" spans="8:18">
      <c r="H15" s="2">
        <v>157713542.63679999</v>
      </c>
      <c r="J15">
        <f>H15</f>
        <v>157713542.63679999</v>
      </c>
      <c r="L15">
        <f>J15/J$7*100</f>
        <v>50.44491348734055</v>
      </c>
      <c r="N15" t="s">
        <v>5</v>
      </c>
      <c r="O15">
        <v>104</v>
      </c>
    </row>
    <row r="16" spans="8:18">
      <c r="O16">
        <v>92</v>
      </c>
      <c r="P16">
        <f>AVERAGE(O15:O16)</f>
        <v>98</v>
      </c>
      <c r="R16">
        <f>P16*L15/100</f>
        <v>49.436015217593742</v>
      </c>
    </row>
    <row r="17" spans="8:18">
      <c r="H17" s="2" t="s">
        <v>3</v>
      </c>
    </row>
    <row r="18" spans="8:18">
      <c r="H18" s="2">
        <v>77361083.987200007</v>
      </c>
      <c r="J18">
        <f>SUM(H18:H20)</f>
        <v>105551634.05760001</v>
      </c>
      <c r="L18">
        <f>J18/J$7*100</f>
        <v>33.760848684662427</v>
      </c>
      <c r="N18" t="s">
        <v>5</v>
      </c>
      <c r="O18">
        <v>169</v>
      </c>
    </row>
    <row r="19" spans="8:18">
      <c r="H19" s="2">
        <v>12525600.7552</v>
      </c>
      <c r="O19">
        <v>99</v>
      </c>
      <c r="P19">
        <f>AVERAGE(O18:O19)</f>
        <v>134</v>
      </c>
      <c r="R19">
        <f>P19*L18/100</f>
        <v>45.239537237447649</v>
      </c>
    </row>
    <row r="20" spans="8:18">
      <c r="H20" s="2">
        <v>15664949.315199999</v>
      </c>
    </row>
    <row r="21" spans="8:18">
      <c r="L21">
        <f>SUM(L12, L15, L18)</f>
        <v>100</v>
      </c>
    </row>
    <row r="22" spans="8:18">
      <c r="R22">
        <f>SUM(R12,R16,R19)</f>
        <v>103.36238326043974</v>
      </c>
    </row>
  </sheetData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Toshio Ichiki</dc:creator>
  <cp:lastModifiedBy>Toshio Ichiki</cp:lastModifiedBy>
  <dcterms:created xsi:type="dcterms:W3CDTF">2024-03-11T03:15:43Z</dcterms:created>
  <dcterms:modified xsi:type="dcterms:W3CDTF">2024-04-20T09:46:18Z</dcterms:modified>
</cp:coreProperties>
</file>