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7"/>
  <workbookPr/>
  <mc:AlternateContent xmlns:mc="http://schemas.openxmlformats.org/markup-compatibility/2006">
    <mc:Choice Requires="x15">
      <x15ac:absPath xmlns:x15ac="http://schemas.microsoft.com/office/spreadsheetml/2010/11/ac" url="C:\Users\mgomez\OneDrive - CIDEIM\MANUSCRITOS\In preparation\2021-TMRC3\Supplemental Tables\"/>
    </mc:Choice>
  </mc:AlternateContent>
  <xr:revisionPtr revIDLastSave="1" documentId="11_2849DCF206D4E2992F11CB68989B614C3C64D2AE" xr6:coauthVersionLast="47" xr6:coauthVersionMax="47" xr10:uidLastSave="{6419F16E-A0C8-40CA-8534-74D7B91B9A54}"/>
  <bookViews>
    <workbookView xWindow="0" yWindow="0" windowWidth="23040" windowHeight="8904" xr2:uid="{00000000-000D-0000-FFFF-FFFF00000000}"/>
  </bookViews>
  <sheets>
    <sheet name="Hoja1" sheetId="1" r:id="rId1"/>
  </sheets>
  <definedNames>
    <definedName name="_xlnm._FilterDatabase" localSheetId="0" hidden="1">Hoja1!$A$2:$U$188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8" i="1" l="1"/>
  <c r="S148" i="1"/>
  <c r="P148" i="1"/>
  <c r="M148" i="1"/>
  <c r="T151" i="1"/>
  <c r="S151" i="1"/>
  <c r="P151" i="1"/>
  <c r="M151" i="1"/>
  <c r="T188" i="1"/>
  <c r="S188" i="1"/>
  <c r="P188" i="1"/>
  <c r="M188" i="1"/>
  <c r="T187" i="1"/>
  <c r="S187" i="1"/>
  <c r="P187" i="1"/>
  <c r="M187" i="1"/>
  <c r="T171" i="1"/>
  <c r="S171" i="1"/>
  <c r="P171" i="1"/>
  <c r="M171" i="1"/>
  <c r="T170" i="1"/>
  <c r="S170" i="1"/>
  <c r="P170" i="1"/>
  <c r="M170" i="1"/>
  <c r="T147" i="1"/>
  <c r="S147" i="1"/>
  <c r="P147" i="1"/>
  <c r="M147" i="1"/>
  <c r="T149" i="1"/>
  <c r="S149" i="1"/>
  <c r="P149" i="1"/>
  <c r="M149" i="1"/>
  <c r="T143" i="1"/>
  <c r="S143" i="1"/>
  <c r="M143" i="1"/>
  <c r="T145" i="1"/>
  <c r="S145" i="1"/>
  <c r="P145" i="1"/>
  <c r="M145" i="1"/>
  <c r="T186" i="1"/>
  <c r="S186" i="1"/>
  <c r="P186" i="1"/>
  <c r="M186" i="1"/>
  <c r="T185" i="1"/>
  <c r="S185" i="1"/>
  <c r="P185" i="1"/>
  <c r="M185" i="1"/>
  <c r="T138" i="1"/>
  <c r="S138" i="1"/>
  <c r="P138" i="1"/>
  <c r="M138" i="1"/>
  <c r="T141" i="1"/>
  <c r="S141" i="1"/>
  <c r="P141" i="1"/>
  <c r="M141" i="1"/>
  <c r="T174" i="1"/>
  <c r="S174" i="1"/>
  <c r="P174" i="1"/>
  <c r="M174" i="1"/>
  <c r="T184" i="1"/>
  <c r="S184" i="1"/>
  <c r="P184" i="1"/>
  <c r="M184" i="1"/>
  <c r="T183" i="1"/>
  <c r="S183" i="1"/>
  <c r="P183" i="1"/>
  <c r="M183" i="1"/>
  <c r="T169" i="1"/>
  <c r="S169" i="1"/>
  <c r="P169" i="1"/>
  <c r="M169" i="1"/>
  <c r="T168" i="1"/>
  <c r="S168" i="1"/>
  <c r="P168" i="1"/>
  <c r="M168" i="1"/>
  <c r="T136" i="1"/>
  <c r="S136" i="1"/>
  <c r="P136" i="1"/>
  <c r="M136" i="1"/>
  <c r="T140" i="1"/>
  <c r="S140" i="1"/>
  <c r="P140" i="1"/>
  <c r="M140" i="1"/>
  <c r="T49" i="1"/>
  <c r="S49" i="1"/>
  <c r="P49" i="1"/>
  <c r="M49" i="1"/>
  <c r="T48" i="1"/>
  <c r="S48" i="1"/>
  <c r="P48" i="1"/>
  <c r="M48" i="1"/>
  <c r="T124" i="1"/>
  <c r="S124" i="1"/>
  <c r="P124" i="1"/>
  <c r="M124" i="1"/>
  <c r="T133" i="1"/>
  <c r="S133" i="1"/>
  <c r="P133" i="1"/>
  <c r="M133" i="1"/>
  <c r="T116" i="1"/>
  <c r="S116" i="1"/>
  <c r="P116" i="1"/>
  <c r="M116" i="1"/>
  <c r="T119" i="1"/>
  <c r="S119" i="1"/>
  <c r="P119" i="1"/>
  <c r="M119" i="1"/>
  <c r="T96" i="1"/>
  <c r="S96" i="1"/>
  <c r="P96" i="1"/>
  <c r="M96" i="1"/>
  <c r="T81" i="1"/>
  <c r="S81" i="1"/>
  <c r="P81" i="1"/>
  <c r="M81" i="1"/>
  <c r="T84" i="1"/>
  <c r="S84" i="1"/>
  <c r="P84" i="1"/>
  <c r="M84" i="1"/>
  <c r="T47" i="1"/>
  <c r="S47" i="1"/>
  <c r="P47" i="1"/>
  <c r="M47" i="1"/>
  <c r="T129" i="1"/>
  <c r="S129" i="1"/>
  <c r="P129" i="1"/>
  <c r="M129" i="1"/>
  <c r="T115" i="1"/>
  <c r="S115" i="1"/>
  <c r="P115" i="1"/>
  <c r="M115" i="1"/>
  <c r="T118" i="1"/>
  <c r="S118" i="1"/>
  <c r="P118" i="1"/>
  <c r="M118" i="1"/>
  <c r="T77" i="1"/>
  <c r="S77" i="1"/>
  <c r="P77" i="1"/>
  <c r="M77" i="1"/>
  <c r="T53" i="1"/>
  <c r="S53" i="1"/>
  <c r="P53" i="1"/>
  <c r="M53" i="1"/>
  <c r="T44" i="1"/>
  <c r="S44" i="1"/>
  <c r="P44" i="1"/>
  <c r="M44" i="1"/>
  <c r="T80" i="1"/>
  <c r="S80" i="1"/>
  <c r="P80" i="1"/>
  <c r="M80" i="1"/>
  <c r="T165" i="1"/>
  <c r="S165" i="1"/>
  <c r="P165" i="1"/>
  <c r="M165" i="1"/>
  <c r="T135" i="1"/>
  <c r="S135" i="1"/>
  <c r="P135" i="1"/>
  <c r="M135" i="1"/>
  <c r="T132" i="1"/>
  <c r="S132" i="1"/>
  <c r="P132" i="1"/>
  <c r="M132" i="1"/>
  <c r="T182" i="1"/>
  <c r="S182" i="1"/>
  <c r="P182" i="1"/>
  <c r="M182" i="1"/>
  <c r="T164" i="1"/>
  <c r="S164" i="1"/>
  <c r="P164" i="1"/>
  <c r="M164" i="1"/>
  <c r="T181" i="1"/>
  <c r="S181" i="1"/>
  <c r="P181" i="1"/>
  <c r="M181" i="1"/>
  <c r="T153" i="1"/>
  <c r="S153" i="1"/>
  <c r="P153" i="1"/>
  <c r="M153" i="1"/>
  <c r="T167" i="1"/>
  <c r="S167" i="1"/>
  <c r="P167" i="1"/>
  <c r="M167" i="1"/>
  <c r="T142" i="1"/>
  <c r="S142" i="1"/>
  <c r="P142" i="1"/>
  <c r="M142" i="1"/>
  <c r="T166" i="1"/>
  <c r="S166" i="1"/>
  <c r="P166" i="1"/>
  <c r="M166" i="1"/>
  <c r="T112" i="1"/>
  <c r="S112" i="1"/>
  <c r="P112" i="1"/>
  <c r="M112" i="1"/>
  <c r="T95" i="1"/>
  <c r="S95" i="1"/>
  <c r="P95" i="1"/>
  <c r="M95" i="1"/>
  <c r="T76" i="1"/>
  <c r="S76" i="1"/>
  <c r="P76" i="1"/>
  <c r="M76" i="1"/>
  <c r="T46" i="1"/>
  <c r="S46" i="1"/>
  <c r="P46" i="1"/>
  <c r="M46" i="1"/>
  <c r="T39" i="1"/>
  <c r="S39" i="1"/>
  <c r="P39" i="1"/>
  <c r="M39" i="1"/>
  <c r="T75" i="1"/>
  <c r="S75" i="1"/>
  <c r="P75" i="1"/>
  <c r="M75" i="1"/>
  <c r="T108" i="1"/>
  <c r="S108" i="1"/>
  <c r="P108" i="1"/>
  <c r="M108" i="1"/>
  <c r="T127" i="1"/>
  <c r="S127" i="1"/>
  <c r="P127" i="1"/>
  <c r="M127" i="1"/>
  <c r="T113" i="1"/>
  <c r="S113" i="1"/>
  <c r="P113" i="1"/>
  <c r="M113" i="1"/>
  <c r="T43" i="1"/>
  <c r="S43" i="1"/>
  <c r="P43" i="1"/>
  <c r="M43" i="1"/>
  <c r="T74" i="1"/>
  <c r="S74" i="1"/>
  <c r="P74" i="1"/>
  <c r="M74" i="1"/>
  <c r="T123" i="1"/>
  <c r="S123" i="1"/>
  <c r="P123" i="1"/>
  <c r="M123" i="1"/>
  <c r="T110" i="1"/>
  <c r="S110" i="1"/>
  <c r="P110" i="1"/>
  <c r="M110" i="1"/>
  <c r="T90" i="1"/>
  <c r="S90" i="1"/>
  <c r="P90" i="1"/>
  <c r="M90" i="1"/>
  <c r="T71" i="1"/>
  <c r="S71" i="1"/>
  <c r="P71" i="1"/>
  <c r="M71" i="1"/>
  <c r="T109" i="1"/>
  <c r="S109" i="1"/>
  <c r="P109" i="1"/>
  <c r="M109" i="1"/>
  <c r="T101" i="1"/>
  <c r="S101" i="1"/>
  <c r="P101" i="1"/>
  <c r="M101" i="1"/>
  <c r="T45" i="1"/>
  <c r="S45" i="1"/>
  <c r="P45" i="1"/>
  <c r="M45" i="1"/>
  <c r="T37" i="1"/>
  <c r="S37" i="1"/>
  <c r="P37" i="1"/>
  <c r="M37" i="1"/>
  <c r="T38" i="1"/>
  <c r="S38" i="1"/>
  <c r="P38" i="1"/>
  <c r="M38" i="1"/>
  <c r="T34" i="1"/>
  <c r="S34" i="1"/>
  <c r="P34" i="1"/>
  <c r="M34" i="1"/>
  <c r="T36" i="1"/>
  <c r="S36" i="1"/>
  <c r="P36" i="1"/>
  <c r="M36" i="1"/>
  <c r="T92" i="1"/>
  <c r="S92" i="1"/>
  <c r="P92" i="1"/>
  <c r="M92" i="1"/>
  <c r="T161" i="1"/>
  <c r="S161" i="1"/>
  <c r="P161" i="1"/>
  <c r="M161" i="1"/>
  <c r="T180" i="1"/>
  <c r="S180" i="1"/>
  <c r="P180" i="1"/>
  <c r="M180" i="1"/>
  <c r="T179" i="1"/>
  <c r="S179" i="1"/>
  <c r="P179" i="1"/>
  <c r="M179" i="1"/>
  <c r="T146" i="1"/>
  <c r="S146" i="1"/>
  <c r="P146" i="1"/>
  <c r="M146" i="1"/>
  <c r="T163" i="1"/>
  <c r="S163" i="1"/>
  <c r="P163" i="1"/>
  <c r="M163" i="1"/>
  <c r="T162" i="1"/>
  <c r="S162" i="1"/>
  <c r="P162" i="1"/>
  <c r="M162" i="1"/>
  <c r="T139" i="1"/>
  <c r="S139" i="1"/>
  <c r="P139" i="1"/>
  <c r="M139" i="1"/>
  <c r="T128" i="1"/>
  <c r="S128" i="1"/>
  <c r="P128" i="1"/>
  <c r="M128" i="1"/>
  <c r="T131" i="1"/>
  <c r="S131" i="1"/>
  <c r="P131" i="1"/>
  <c r="M131" i="1"/>
  <c r="T155" i="1"/>
  <c r="S155" i="1"/>
  <c r="P155" i="1"/>
  <c r="M155" i="1"/>
  <c r="T88" i="1"/>
  <c r="S88" i="1"/>
  <c r="P88" i="1"/>
  <c r="M88" i="1"/>
  <c r="T69" i="1"/>
  <c r="S69" i="1"/>
  <c r="P69" i="1"/>
  <c r="M69" i="1"/>
  <c r="T72" i="1"/>
  <c r="S72" i="1"/>
  <c r="P72" i="1"/>
  <c r="M72" i="1"/>
  <c r="T42" i="1"/>
  <c r="S42" i="1"/>
  <c r="P42" i="1"/>
  <c r="M42" i="1"/>
  <c r="T31" i="1"/>
  <c r="S31" i="1"/>
  <c r="P31" i="1"/>
  <c r="M31" i="1"/>
  <c r="T33" i="1"/>
  <c r="S33" i="1"/>
  <c r="P33" i="1"/>
  <c r="M33" i="1"/>
  <c r="T82" i="1"/>
  <c r="S82" i="1"/>
  <c r="P82" i="1"/>
  <c r="M82" i="1"/>
  <c r="T105" i="1"/>
  <c r="S105" i="1"/>
  <c r="P105" i="1"/>
  <c r="M105" i="1"/>
  <c r="T79" i="1"/>
  <c r="S79" i="1"/>
  <c r="P79" i="1"/>
  <c r="M79" i="1"/>
  <c r="T67" i="1"/>
  <c r="S67" i="1"/>
  <c r="P67" i="1"/>
  <c r="M67" i="1"/>
  <c r="T68" i="1"/>
  <c r="S68" i="1"/>
  <c r="P68" i="1"/>
  <c r="M68" i="1"/>
  <c r="T40" i="1"/>
  <c r="S40" i="1"/>
  <c r="P40" i="1"/>
  <c r="M40" i="1"/>
  <c r="T117" i="1"/>
  <c r="S117" i="1"/>
  <c r="P117" i="1"/>
  <c r="M117" i="1"/>
  <c r="T106" i="1"/>
  <c r="S106" i="1"/>
  <c r="P106" i="1"/>
  <c r="M106" i="1"/>
  <c r="T28" i="1"/>
  <c r="S28" i="1"/>
  <c r="P28" i="1"/>
  <c r="M28" i="1"/>
  <c r="T73" i="1"/>
  <c r="S73" i="1"/>
  <c r="P73" i="1"/>
  <c r="M73" i="1"/>
  <c r="T30" i="1"/>
  <c r="S30" i="1"/>
  <c r="P30" i="1"/>
  <c r="M30" i="1"/>
  <c r="T157" i="1"/>
  <c r="S157" i="1"/>
  <c r="P157" i="1"/>
  <c r="M157" i="1"/>
  <c r="T178" i="1"/>
  <c r="S178" i="1"/>
  <c r="P178" i="1"/>
  <c r="M178" i="1"/>
  <c r="T144" i="1"/>
  <c r="S144" i="1"/>
  <c r="P144" i="1"/>
  <c r="M144" i="1"/>
  <c r="T160" i="1"/>
  <c r="S160" i="1"/>
  <c r="P160" i="1"/>
  <c r="M160" i="1"/>
  <c r="T177" i="1"/>
  <c r="S177" i="1"/>
  <c r="P177" i="1"/>
  <c r="M177" i="1"/>
  <c r="T130" i="1"/>
  <c r="S130" i="1"/>
  <c r="P130" i="1"/>
  <c r="M130" i="1"/>
  <c r="T159" i="1"/>
  <c r="S159" i="1"/>
  <c r="P159" i="1"/>
  <c r="M159" i="1"/>
  <c r="T126" i="1"/>
  <c r="S126" i="1"/>
  <c r="P126" i="1"/>
  <c r="M126" i="1"/>
  <c r="T150" i="1"/>
  <c r="S150" i="1"/>
  <c r="P150" i="1"/>
  <c r="M150" i="1"/>
  <c r="T103" i="1"/>
  <c r="S103" i="1"/>
  <c r="P103" i="1"/>
  <c r="M103" i="1"/>
  <c r="T102" i="1"/>
  <c r="S102" i="1"/>
  <c r="P102" i="1"/>
  <c r="M102" i="1"/>
  <c r="T114" i="1"/>
  <c r="S114" i="1"/>
  <c r="P114" i="1"/>
  <c r="M114" i="1"/>
  <c r="T78" i="1"/>
  <c r="S78" i="1"/>
  <c r="P78" i="1"/>
  <c r="M78" i="1"/>
  <c r="T25" i="1"/>
  <c r="S25" i="1"/>
  <c r="P25" i="1"/>
  <c r="M25" i="1"/>
  <c r="T63" i="1"/>
  <c r="S63" i="1"/>
  <c r="P63" i="1"/>
  <c r="M63" i="1"/>
  <c r="T66" i="1"/>
  <c r="S66" i="1"/>
  <c r="P66" i="1"/>
  <c r="M66" i="1"/>
  <c r="T27" i="1"/>
  <c r="S27" i="1"/>
  <c r="P27" i="1"/>
  <c r="M27" i="1"/>
  <c r="T65" i="1"/>
  <c r="S65" i="1"/>
  <c r="P65" i="1"/>
  <c r="M65" i="1"/>
  <c r="T175" i="1"/>
  <c r="S175" i="1"/>
  <c r="P175" i="1"/>
  <c r="M175" i="1"/>
  <c r="T176" i="1"/>
  <c r="S176" i="1"/>
  <c r="P176" i="1"/>
  <c r="M176" i="1"/>
  <c r="T137" i="1"/>
  <c r="S137" i="1"/>
  <c r="P137" i="1"/>
  <c r="M137" i="1"/>
  <c r="T154" i="1"/>
  <c r="S154" i="1"/>
  <c r="P154" i="1"/>
  <c r="M154" i="1"/>
  <c r="T158" i="1"/>
  <c r="S158" i="1"/>
  <c r="P158" i="1"/>
  <c r="M158" i="1"/>
  <c r="T122" i="1"/>
  <c r="S122" i="1"/>
  <c r="P122" i="1"/>
  <c r="M122" i="1"/>
  <c r="T125" i="1"/>
  <c r="S125" i="1"/>
  <c r="P125" i="1"/>
  <c r="M125" i="1"/>
  <c r="T134" i="1"/>
  <c r="S134" i="1"/>
  <c r="P134" i="1"/>
  <c r="M134" i="1"/>
  <c r="T64" i="1"/>
  <c r="S64" i="1"/>
  <c r="P64" i="1"/>
  <c r="M64" i="1"/>
  <c r="T98" i="1"/>
  <c r="S98" i="1"/>
  <c r="P98" i="1"/>
  <c r="M98" i="1"/>
  <c r="T22" i="1"/>
  <c r="S22" i="1"/>
  <c r="P22" i="1"/>
  <c r="M22" i="1"/>
  <c r="T24" i="1"/>
  <c r="S24" i="1"/>
  <c r="P24" i="1"/>
  <c r="M24" i="1"/>
  <c r="T70" i="1"/>
  <c r="S70" i="1"/>
  <c r="P70" i="1"/>
  <c r="M70" i="1"/>
  <c r="T35" i="1"/>
  <c r="S35" i="1"/>
  <c r="P35" i="1"/>
  <c r="M35" i="1"/>
  <c r="T21" i="1"/>
  <c r="S21" i="1"/>
  <c r="P21" i="1"/>
  <c r="M21" i="1"/>
  <c r="T32" i="1"/>
  <c r="S32" i="1"/>
  <c r="P32" i="1"/>
  <c r="M32" i="1"/>
  <c r="T94" i="1"/>
  <c r="S94" i="1"/>
  <c r="P94" i="1"/>
  <c r="M94" i="1"/>
  <c r="T100" i="1"/>
  <c r="S100" i="1"/>
  <c r="P100" i="1"/>
  <c r="M100" i="1"/>
  <c r="T111" i="1"/>
  <c r="S111" i="1"/>
  <c r="P111" i="1"/>
  <c r="M111" i="1"/>
  <c r="T60" i="1"/>
  <c r="S60" i="1"/>
  <c r="P60" i="1"/>
  <c r="M60" i="1"/>
  <c r="T18" i="1"/>
  <c r="S18" i="1"/>
  <c r="P18" i="1"/>
  <c r="M18" i="1"/>
  <c r="T19" i="1"/>
  <c r="S19" i="1"/>
  <c r="P19" i="1"/>
  <c r="M19" i="1"/>
  <c r="T62" i="1"/>
  <c r="S62" i="1"/>
  <c r="P62" i="1"/>
  <c r="M62" i="1"/>
  <c r="T15" i="1"/>
  <c r="S15" i="1"/>
  <c r="P15" i="1"/>
  <c r="M15" i="1"/>
  <c r="T61" i="1"/>
  <c r="S61" i="1"/>
  <c r="P61" i="1"/>
  <c r="M61" i="1"/>
  <c r="T16" i="1"/>
  <c r="S16" i="1"/>
  <c r="P16" i="1"/>
  <c r="M16" i="1"/>
  <c r="T59" i="1"/>
  <c r="S59" i="1"/>
  <c r="P59" i="1"/>
  <c r="M59" i="1"/>
  <c r="T29" i="1"/>
  <c r="S29" i="1"/>
  <c r="P29" i="1"/>
  <c r="M29" i="1"/>
  <c r="T93" i="1"/>
  <c r="S93" i="1"/>
  <c r="P93" i="1"/>
  <c r="M93" i="1"/>
  <c r="T97" i="1"/>
  <c r="S97" i="1"/>
  <c r="P97" i="1"/>
  <c r="M97" i="1"/>
  <c r="T107" i="1"/>
  <c r="S107" i="1"/>
  <c r="P107" i="1"/>
  <c r="M107" i="1"/>
  <c r="T41" i="1"/>
  <c r="S41" i="1"/>
  <c r="P41" i="1"/>
  <c r="M41" i="1"/>
  <c r="T104" i="1"/>
  <c r="S104" i="1"/>
  <c r="P104" i="1"/>
  <c r="M104" i="1"/>
  <c r="T89" i="1"/>
  <c r="S89" i="1"/>
  <c r="P89" i="1"/>
  <c r="M89" i="1"/>
  <c r="T91" i="1"/>
  <c r="S91" i="1"/>
  <c r="P91" i="1"/>
  <c r="M91" i="1"/>
  <c r="T56" i="1"/>
  <c r="S56" i="1"/>
  <c r="P56" i="1"/>
  <c r="M56" i="1"/>
  <c r="T58" i="1"/>
  <c r="S58" i="1"/>
  <c r="P58" i="1"/>
  <c r="M58" i="1"/>
  <c r="T26" i="1"/>
  <c r="S26" i="1"/>
  <c r="P26" i="1"/>
  <c r="M26" i="1"/>
  <c r="T13" i="1"/>
  <c r="S13" i="1"/>
  <c r="P13" i="1"/>
  <c r="M13" i="1"/>
  <c r="T14" i="1"/>
  <c r="S14" i="1"/>
  <c r="P14" i="1"/>
  <c r="M14" i="1"/>
  <c r="T99" i="1"/>
  <c r="S99" i="1"/>
  <c r="P99" i="1"/>
  <c r="M99" i="1"/>
  <c r="T87" i="1"/>
  <c r="S87" i="1"/>
  <c r="P87" i="1"/>
  <c r="M87" i="1"/>
  <c r="T86" i="1"/>
  <c r="S86" i="1"/>
  <c r="P86" i="1"/>
  <c r="M86" i="1"/>
  <c r="T57" i="1"/>
  <c r="S57" i="1"/>
  <c r="P57" i="1"/>
  <c r="M57" i="1"/>
  <c r="T52" i="1"/>
  <c r="S52" i="1"/>
  <c r="P52" i="1"/>
  <c r="M52" i="1"/>
  <c r="T55" i="1"/>
  <c r="S55" i="1"/>
  <c r="P55" i="1"/>
  <c r="M55" i="1"/>
  <c r="T17" i="1"/>
  <c r="S17" i="1"/>
  <c r="P17" i="1"/>
  <c r="M17" i="1"/>
  <c r="T11" i="1"/>
  <c r="S11" i="1"/>
  <c r="P11" i="1"/>
  <c r="M11" i="1"/>
  <c r="T10" i="1"/>
  <c r="S10" i="1"/>
  <c r="P10" i="1"/>
  <c r="M10" i="1"/>
  <c r="T23" i="1"/>
  <c r="S23" i="1"/>
  <c r="P23" i="1"/>
  <c r="M23" i="1"/>
  <c r="T9" i="1"/>
  <c r="S9" i="1"/>
  <c r="P9" i="1"/>
  <c r="M9" i="1"/>
  <c r="T8" i="1"/>
  <c r="S8" i="1"/>
  <c r="P8" i="1"/>
  <c r="M8" i="1"/>
  <c r="T20" i="1"/>
  <c r="S20" i="1"/>
  <c r="P20" i="1"/>
  <c r="M20" i="1"/>
  <c r="T85" i="1"/>
  <c r="S85" i="1"/>
  <c r="P85" i="1"/>
  <c r="M85" i="1"/>
  <c r="T83" i="1"/>
  <c r="S83" i="1"/>
  <c r="P83" i="1"/>
  <c r="M83" i="1"/>
  <c r="T54" i="1"/>
  <c r="S54" i="1"/>
  <c r="P54" i="1"/>
  <c r="M54" i="1"/>
  <c r="T51" i="1"/>
  <c r="S51" i="1"/>
  <c r="P51" i="1"/>
  <c r="M51" i="1"/>
  <c r="T7" i="1"/>
  <c r="S7" i="1"/>
  <c r="P7" i="1"/>
  <c r="M7" i="1"/>
  <c r="T6" i="1"/>
  <c r="S6" i="1"/>
  <c r="P6" i="1"/>
  <c r="M6" i="1"/>
  <c r="T50" i="1"/>
  <c r="S50" i="1"/>
  <c r="P50" i="1"/>
  <c r="M50" i="1"/>
  <c r="T12" i="1"/>
  <c r="S12" i="1"/>
  <c r="P12" i="1"/>
  <c r="M12" i="1"/>
  <c r="T152" i="1"/>
  <c r="S152" i="1"/>
  <c r="P152" i="1"/>
  <c r="M152" i="1"/>
  <c r="T156" i="1"/>
  <c r="S156" i="1"/>
  <c r="P156" i="1"/>
  <c r="M156" i="1"/>
  <c r="T120" i="1"/>
  <c r="S120" i="1"/>
  <c r="P120" i="1"/>
  <c r="M120" i="1"/>
  <c r="T121" i="1"/>
  <c r="S121" i="1"/>
  <c r="P121" i="1"/>
  <c r="M121" i="1"/>
  <c r="T173" i="1"/>
  <c r="S173" i="1"/>
  <c r="P173" i="1"/>
  <c r="M173" i="1"/>
  <c r="T172" i="1"/>
  <c r="S172" i="1"/>
  <c r="P172" i="1"/>
  <c r="M172" i="1"/>
  <c r="T5" i="1"/>
  <c r="S5" i="1"/>
  <c r="P5" i="1"/>
  <c r="M5" i="1"/>
  <c r="T4" i="1"/>
  <c r="S4" i="1"/>
  <c r="P4" i="1"/>
  <c r="M4" i="1"/>
  <c r="T3" i="1"/>
  <c r="S3" i="1"/>
  <c r="P3" i="1"/>
  <c r="M3" i="1"/>
</calcChain>
</file>

<file path=xl/sharedStrings.xml><?xml version="1.0" encoding="utf-8"?>
<sst xmlns="http://schemas.openxmlformats.org/spreadsheetml/2006/main" count="1511" uniqueCount="436">
  <si>
    <t>Table S2. Samples analyzed and associated metadata</t>
  </si>
  <si>
    <t>TMRC identifier</t>
  </si>
  <si>
    <t>Tube Label  (origin)</t>
  </si>
  <si>
    <t xml:space="preserve">Sample name </t>
  </si>
  <si>
    <t>Sample collection date</t>
  </si>
  <si>
    <t>Cell source</t>
  </si>
  <si>
    <t>Clinical presentation</t>
  </si>
  <si>
    <t>Visit number</t>
  </si>
  <si>
    <t>Final Outcome</t>
  </si>
  <si>
    <t>Index</t>
  </si>
  <si>
    <t>Drug</t>
  </si>
  <si>
    <t>total reads</t>
  </si>
  <si>
    <t>trimmed reads</t>
  </si>
  <si>
    <t>percent kept</t>
  </si>
  <si>
    <t>hisat single mapped</t>
  </si>
  <si>
    <t>hisat multi mapped</t>
  </si>
  <si>
    <t>hisat mapping rate</t>
  </si>
  <si>
    <t>hisat_lp single mapped</t>
  </si>
  <si>
    <t>hisat_lp multi mapped</t>
  </si>
  <si>
    <t>parasite mapping rate</t>
  </si>
  <si>
    <t>parasite_host_ratio</t>
  </si>
  <si>
    <t>clinic</t>
  </si>
  <si>
    <t>TMRC30156</t>
  </si>
  <si>
    <t>su1154</t>
  </si>
  <si>
    <t>1154bp1</t>
  </si>
  <si>
    <t>Biopsy</t>
  </si>
  <si>
    <t>CL</t>
  </si>
  <si>
    <t>cure</t>
  </si>
  <si>
    <t>Antimony</t>
  </si>
  <si>
    <t>Cali</t>
  </si>
  <si>
    <t>TMRC30185</t>
  </si>
  <si>
    <t>1154m1</t>
  </si>
  <si>
    <t>Monocytes</t>
  </si>
  <si>
    <t>TMRC30186</t>
  </si>
  <si>
    <t>1154n1</t>
  </si>
  <si>
    <t>Neutrophils</t>
  </si>
  <si>
    <t>TMRC30148</t>
  </si>
  <si>
    <t>su1168</t>
  </si>
  <si>
    <t>1168m1</t>
  </si>
  <si>
    <t>Cure</t>
  </si>
  <si>
    <t>TMRC30149</t>
  </si>
  <si>
    <t>1168n1</t>
  </si>
  <si>
    <t>TMRC30234</t>
  </si>
  <si>
    <t>su1174</t>
  </si>
  <si>
    <t>1174m1</t>
  </si>
  <si>
    <t>antimony</t>
  </si>
  <si>
    <t>TMRC30235</t>
  </si>
  <si>
    <t>1174n1</t>
  </si>
  <si>
    <t>TMRC30225</t>
  </si>
  <si>
    <t>su1175</t>
  </si>
  <si>
    <t>1175m1</t>
  </si>
  <si>
    <t>TMRC30226</t>
  </si>
  <si>
    <t>1175n1</t>
  </si>
  <si>
    <t>TMRC30138</t>
  </si>
  <si>
    <t>1168e1</t>
  </si>
  <si>
    <t>Eosinophils</t>
  </si>
  <si>
    <t>TMRC30210</t>
  </si>
  <si>
    <t>su1176</t>
  </si>
  <si>
    <t>1176n1</t>
  </si>
  <si>
    <t>TMRC30209</t>
  </si>
  <si>
    <t>1176m1</t>
  </si>
  <si>
    <t>TMRC30275</t>
  </si>
  <si>
    <t>su1195</t>
  </si>
  <si>
    <t>1195n1</t>
  </si>
  <si>
    <t>TMRC30273</t>
  </si>
  <si>
    <t>1195m1</t>
  </si>
  <si>
    <t>TMRC30227</t>
  </si>
  <si>
    <t>1175e1</t>
  </si>
  <si>
    <t>TMRC30240</t>
  </si>
  <si>
    <t>su1196</t>
  </si>
  <si>
    <t>1196n1</t>
  </si>
  <si>
    <t>TMRC30239</t>
  </si>
  <si>
    <t>1196m1</t>
  </si>
  <si>
    <t>TMRC30269</t>
  </si>
  <si>
    <t>1168b1</t>
  </si>
  <si>
    <t>TMRC30258</t>
  </si>
  <si>
    <t>su1197</t>
  </si>
  <si>
    <t>1197m1</t>
  </si>
  <si>
    <t>TMRC30284</t>
  </si>
  <si>
    <t>su1198</t>
  </si>
  <si>
    <t>1198n1</t>
  </si>
  <si>
    <t>TMRC30253</t>
  </si>
  <si>
    <t>1174b1</t>
  </si>
  <si>
    <t>TMRC30283</t>
  </si>
  <si>
    <t>1198m1</t>
  </si>
  <si>
    <t>TMRC30103</t>
  </si>
  <si>
    <t>su2065</t>
  </si>
  <si>
    <t>2065n1</t>
  </si>
  <si>
    <t>Tumaco</t>
  </si>
  <si>
    <t>TMRC30211</t>
  </si>
  <si>
    <t>1176e1</t>
  </si>
  <si>
    <t>TMRC30080</t>
  </si>
  <si>
    <t>2065m1</t>
  </si>
  <si>
    <t>TMRC30021</t>
  </si>
  <si>
    <t>su2068</t>
  </si>
  <si>
    <t>2068n1</t>
  </si>
  <si>
    <t>TMRC30271</t>
  </si>
  <si>
    <t>1195e1</t>
  </si>
  <si>
    <t>TMRC30014</t>
  </si>
  <si>
    <t>2068m1</t>
  </si>
  <si>
    <t>TMRC30166</t>
  </si>
  <si>
    <t>su2071</t>
  </si>
  <si>
    <t>2071n1</t>
  </si>
  <si>
    <t>TMRC30257</t>
  </si>
  <si>
    <t>1197e1</t>
  </si>
  <si>
    <t>TMRC30165</t>
  </si>
  <si>
    <t>2071m1</t>
  </si>
  <si>
    <t>TMRC30192</t>
  </si>
  <si>
    <t>su2161</t>
  </si>
  <si>
    <t>2161n1</t>
  </si>
  <si>
    <t>TMRC30281</t>
  </si>
  <si>
    <t>1198e1</t>
  </si>
  <si>
    <t>TMRC30191</t>
  </si>
  <si>
    <t>2161m1</t>
  </si>
  <si>
    <t>TMRC30042</t>
  </si>
  <si>
    <t>su2162</t>
  </si>
  <si>
    <t>2162n1</t>
  </si>
  <si>
    <t>TMRC30041</t>
  </si>
  <si>
    <t>2162m1</t>
  </si>
  <si>
    <t>TMRC30167</t>
  </si>
  <si>
    <t>su2167</t>
  </si>
  <si>
    <t>2167n1</t>
  </si>
  <si>
    <t>TMRC30029</t>
  </si>
  <si>
    <t>2068e1</t>
  </si>
  <si>
    <t>TMRC30270</t>
  </si>
  <si>
    <t>1176b1</t>
  </si>
  <si>
    <t>TMRC30180</t>
  </si>
  <si>
    <t>2071e1</t>
  </si>
  <si>
    <t>TMRC30132</t>
  </si>
  <si>
    <t>2167m1</t>
  </si>
  <si>
    <t>TMRC30134</t>
  </si>
  <si>
    <t>su2172</t>
  </si>
  <si>
    <t>2172n1</t>
  </si>
  <si>
    <t>TMRC30043</t>
  </si>
  <si>
    <t>2162e1</t>
  </si>
  <si>
    <t>TMRC30168</t>
  </si>
  <si>
    <t>2167e1</t>
  </si>
  <si>
    <t>TMRC30184</t>
  </si>
  <si>
    <t>2172m1</t>
  </si>
  <si>
    <t>TMRC30174</t>
  </si>
  <si>
    <t>su2173</t>
  </si>
  <si>
    <t>2173m1</t>
  </si>
  <si>
    <t>TMRC30175</t>
  </si>
  <si>
    <t>2173n1</t>
  </si>
  <si>
    <t>TMRC30140</t>
  </si>
  <si>
    <t>1168n2</t>
  </si>
  <si>
    <t>TMRC30150</t>
  </si>
  <si>
    <t>1168m2</t>
  </si>
  <si>
    <t>TMRC30229</t>
  </si>
  <si>
    <t>1175n2</t>
  </si>
  <si>
    <t>TMRC30135</t>
  </si>
  <si>
    <t>2172e1</t>
  </si>
  <si>
    <t>TMRC30151</t>
  </si>
  <si>
    <t>1168e2</t>
  </si>
  <si>
    <t>TMRC30228</t>
  </si>
  <si>
    <t>1175m2</t>
  </si>
  <si>
    <t>TMRC30213</t>
  </si>
  <si>
    <t>1176n2</t>
  </si>
  <si>
    <t>TMRC30230</t>
  </si>
  <si>
    <t>1175e2</t>
  </si>
  <si>
    <t>TMRC30212</t>
  </si>
  <si>
    <t>1176m2</t>
  </si>
  <si>
    <t>TMRC30272</t>
  </si>
  <si>
    <t>1195e2</t>
  </si>
  <si>
    <t>TMRC30277</t>
  </si>
  <si>
    <t>1196e2</t>
  </si>
  <si>
    <t>TMRC30274</t>
  </si>
  <si>
    <t>1195m2</t>
  </si>
  <si>
    <t>TMRC30276</t>
  </si>
  <si>
    <t>1195n2</t>
  </si>
  <si>
    <t>TMRC30093</t>
  </si>
  <si>
    <t>2065n2</t>
  </si>
  <si>
    <t>TMRC30016</t>
  </si>
  <si>
    <t>su2050</t>
  </si>
  <si>
    <t>2050bp1</t>
  </si>
  <si>
    <t>TMRC30018</t>
  </si>
  <si>
    <t>2065bp1</t>
  </si>
  <si>
    <t>TMRC30082</t>
  </si>
  <si>
    <t>2065m2</t>
  </si>
  <si>
    <t>TMRC30031</t>
  </si>
  <si>
    <t>2068n2</t>
  </si>
  <si>
    <t>TMRC30030</t>
  </si>
  <si>
    <t>2068m2</t>
  </si>
  <si>
    <t>TMRC30195</t>
  </si>
  <si>
    <t>2071n2</t>
  </si>
  <si>
    <t>TMRC30282</t>
  </si>
  <si>
    <t>1198e2</t>
  </si>
  <si>
    <t>TMRC30158</t>
  </si>
  <si>
    <t>2162n2</t>
  </si>
  <si>
    <t>TMRC30194</t>
  </si>
  <si>
    <t>2071m2</t>
  </si>
  <si>
    <t>TMRC30020</t>
  </si>
  <si>
    <t>2068bp1</t>
  </si>
  <si>
    <t>TMRC30171</t>
  </si>
  <si>
    <t>2162m2</t>
  </si>
  <si>
    <t>TMRC30157</t>
  </si>
  <si>
    <t>2167m2</t>
  </si>
  <si>
    <t>TMRC30181</t>
  </si>
  <si>
    <t>2167n2</t>
  </si>
  <si>
    <t>TMRC30137</t>
  </si>
  <si>
    <t>2172n2</t>
  </si>
  <si>
    <t>TMRC30113</t>
  </si>
  <si>
    <t>2065e2</t>
  </si>
  <si>
    <t>TMRC30032</t>
  </si>
  <si>
    <t>2068e2</t>
  </si>
  <si>
    <t>TMRC30129</t>
  </si>
  <si>
    <t>2172m2</t>
  </si>
  <si>
    <t>01</t>
  </si>
  <si>
    <t>TMRC30143</t>
  </si>
  <si>
    <t>2173n2</t>
  </si>
  <si>
    <t>TMRC30022</t>
  </si>
  <si>
    <t>2071bp1</t>
  </si>
  <si>
    <t>TMRC30153</t>
  </si>
  <si>
    <t>1168n3</t>
  </si>
  <si>
    <t>TMRC30142</t>
  </si>
  <si>
    <t>2173m2</t>
  </si>
  <si>
    <t>TMRC30176</t>
  </si>
  <si>
    <t>1168m3</t>
  </si>
  <si>
    <t>TMRC30231</t>
  </si>
  <si>
    <t>1175m3</t>
  </si>
  <si>
    <t>TMRC30232</t>
  </si>
  <si>
    <t>1175n3</t>
  </si>
  <si>
    <t>TMRC30196</t>
  </si>
  <si>
    <t>2071e2</t>
  </si>
  <si>
    <t>TMRC30215</t>
  </si>
  <si>
    <t>1176n3</t>
  </si>
  <si>
    <t>TMRC30159</t>
  </si>
  <si>
    <t>2162e2</t>
  </si>
  <si>
    <t>TMRC30214</t>
  </si>
  <si>
    <t>1176m3</t>
  </si>
  <si>
    <t>TMRC30044</t>
  </si>
  <si>
    <t>su2159</t>
  </si>
  <si>
    <t>2159bp1</t>
  </si>
  <si>
    <t>TMRC30256</t>
  </si>
  <si>
    <t>1195n3</t>
  </si>
  <si>
    <t>TMRC30280</t>
  </si>
  <si>
    <t>1196n3</t>
  </si>
  <si>
    <t>TMRC30182</t>
  </si>
  <si>
    <t>2167e2</t>
  </si>
  <si>
    <t>TMRC30144</t>
  </si>
  <si>
    <t>2173e2</t>
  </si>
  <si>
    <t>TMRC30255</t>
  </si>
  <si>
    <t>1195m3</t>
  </si>
  <si>
    <t>TMRC30285</t>
  </si>
  <si>
    <t>1198n3</t>
  </si>
  <si>
    <t>TMRC30233</t>
  </si>
  <si>
    <t>1175e3</t>
  </si>
  <si>
    <t>TMRC30279</t>
  </si>
  <si>
    <t>1196m3</t>
  </si>
  <si>
    <t>TMRC30045</t>
  </si>
  <si>
    <t>2162bp1</t>
  </si>
  <si>
    <t>TMRC30169</t>
  </si>
  <si>
    <t>2065m3</t>
  </si>
  <si>
    <t>TMRC30170</t>
  </si>
  <si>
    <t>2065n3</t>
  </si>
  <si>
    <t>TMRC30216</t>
  </si>
  <si>
    <t>1176e3</t>
  </si>
  <si>
    <t>TMRC30037</t>
  </si>
  <si>
    <t>2068m3</t>
  </si>
  <si>
    <t>TMRC30027</t>
  </si>
  <si>
    <t>2068n3</t>
  </si>
  <si>
    <t>TMRC30254</t>
  </si>
  <si>
    <t>1195e3</t>
  </si>
  <si>
    <t>TMRC30152</t>
  </si>
  <si>
    <t>2167bp1</t>
  </si>
  <si>
    <t>TMRC30139</t>
  </si>
  <si>
    <t>2162m3</t>
  </si>
  <si>
    <t>TMRC30160</t>
  </si>
  <si>
    <t>2162n3</t>
  </si>
  <si>
    <t>TMRC30278</t>
  </si>
  <si>
    <t>1196e3</t>
  </si>
  <si>
    <t>TMRC30183</t>
  </si>
  <si>
    <t>2167m3</t>
  </si>
  <si>
    <t>TMRC30133</t>
  </si>
  <si>
    <t>2167n3</t>
  </si>
  <si>
    <t>TMRC30164</t>
  </si>
  <si>
    <t>2065e3</t>
  </si>
  <si>
    <t>TMRC30172</t>
  </si>
  <si>
    <t>2172m3</t>
  </si>
  <si>
    <t>TMRC30146</t>
  </si>
  <si>
    <t>2173n3</t>
  </si>
  <si>
    <t>TMRC30028</t>
  </si>
  <si>
    <t>2068e3</t>
  </si>
  <si>
    <t>TMRC30155</t>
  </si>
  <si>
    <t>2172bp1</t>
  </si>
  <si>
    <t>TMRC30145</t>
  </si>
  <si>
    <t>2173m3</t>
  </si>
  <si>
    <t>TMRC30222</t>
  </si>
  <si>
    <t>su1167</t>
  </si>
  <si>
    <t>1167n1</t>
  </si>
  <si>
    <t>failure</t>
  </si>
  <si>
    <t>TMRC30221</t>
  </si>
  <si>
    <t>1167m1</t>
  </si>
  <si>
    <t>TMRC30052</t>
  </si>
  <si>
    <t>su2052</t>
  </si>
  <si>
    <t>2052n1</t>
  </si>
  <si>
    <t>TMRC30161</t>
  </si>
  <si>
    <t>2162e3</t>
  </si>
  <si>
    <t>TMRC30154</t>
  </si>
  <si>
    <t>2173bp1</t>
  </si>
  <si>
    <t>TMRC30050</t>
  </si>
  <si>
    <t>2052m1</t>
  </si>
  <si>
    <t>TMRC30083</t>
  </si>
  <si>
    <t>su2066</t>
  </si>
  <si>
    <t>2066n1</t>
  </si>
  <si>
    <t>TMRC30136</t>
  </si>
  <si>
    <t>2167e3</t>
  </si>
  <si>
    <t>TMRC30047</t>
  </si>
  <si>
    <t>su2073</t>
  </si>
  <si>
    <t>2073n1</t>
  </si>
  <si>
    <t>TMRC30173</t>
  </si>
  <si>
    <t>2172e3</t>
  </si>
  <si>
    <t>TMRC30107</t>
  </si>
  <si>
    <t>2066m1</t>
  </si>
  <si>
    <t>TMRC30046</t>
  </si>
  <si>
    <t>2073m1</t>
  </si>
  <si>
    <t>TMRC30116</t>
  </si>
  <si>
    <t>su2168</t>
  </si>
  <si>
    <t>2168n1</t>
  </si>
  <si>
    <t>TMRC30147</t>
  </si>
  <si>
    <t>2173e3</t>
  </si>
  <si>
    <t>TMRC30017</t>
  </si>
  <si>
    <t>2052bp1</t>
  </si>
  <si>
    <t>TMRC30123</t>
  </si>
  <si>
    <t>2168m1</t>
  </si>
  <si>
    <t>TMRC30198</t>
  </si>
  <si>
    <t>su2183</t>
  </si>
  <si>
    <t>2183n1</t>
  </si>
  <si>
    <t>TMRC30071</t>
  </si>
  <si>
    <t>2052e1</t>
  </si>
  <si>
    <t>TMRC30204</t>
  </si>
  <si>
    <t>su2184</t>
  </si>
  <si>
    <t>2184n1</t>
  </si>
  <si>
    <t>TMRC30048</t>
  </si>
  <si>
    <t>2073e1</t>
  </si>
  <si>
    <t>TMRC30197</t>
  </si>
  <si>
    <t>2183m1</t>
  </si>
  <si>
    <t>TMRC30203</t>
  </si>
  <si>
    <t>2184m1</t>
  </si>
  <si>
    <t>TMRC30074</t>
  </si>
  <si>
    <t>2168e1</t>
  </si>
  <si>
    <t>TMRC30238</t>
  </si>
  <si>
    <t>su2188</t>
  </si>
  <si>
    <t>2188n1</t>
  </si>
  <si>
    <t>TMRC30119</t>
  </si>
  <si>
    <t>2066e2</t>
  </si>
  <si>
    <t>TMRC30237</t>
  </si>
  <si>
    <t>2188m1</t>
  </si>
  <si>
    <t>TMRC30054</t>
  </si>
  <si>
    <t>2073e2</t>
  </si>
  <si>
    <t>TMRC30208</t>
  </si>
  <si>
    <t>su2190</t>
  </si>
  <si>
    <t>2190n1</t>
  </si>
  <si>
    <t>TMRC30265</t>
  </si>
  <si>
    <t>su2201</t>
  </si>
  <si>
    <t>2201n1</t>
  </si>
  <si>
    <t>TMRC30207</t>
  </si>
  <si>
    <t>2190m1</t>
  </si>
  <si>
    <t>TMRC30019</t>
  </si>
  <si>
    <t>2066bp1</t>
  </si>
  <si>
    <t>TMRC30264</t>
  </si>
  <si>
    <t>2201m1</t>
  </si>
  <si>
    <t>TMRC30224</t>
  </si>
  <si>
    <t>1167n2</t>
  </si>
  <si>
    <t>TMRC30077</t>
  </si>
  <si>
    <t>2168e2</t>
  </si>
  <si>
    <t>TMRC30058</t>
  </si>
  <si>
    <t>2052n2</t>
  </si>
  <si>
    <t>TMRC30026</t>
  </si>
  <si>
    <t>2073bp1</t>
  </si>
  <si>
    <t>TMRC30223</t>
  </si>
  <si>
    <t>1167m2</t>
  </si>
  <si>
    <t>TMRC30122</t>
  </si>
  <si>
    <t>2066e3</t>
  </si>
  <si>
    <t>TMRC30056</t>
  </si>
  <si>
    <t>2052m2</t>
  </si>
  <si>
    <t>TMRC30096</t>
  </si>
  <si>
    <t>2066m2</t>
  </si>
  <si>
    <t>TMRC30118</t>
  </si>
  <si>
    <t>2066n2</t>
  </si>
  <si>
    <t>TMRC30070</t>
  </si>
  <si>
    <t>2073e3</t>
  </si>
  <si>
    <t>TMRC30049</t>
  </si>
  <si>
    <t>2073m2</t>
  </si>
  <si>
    <t>TMRC30053</t>
  </si>
  <si>
    <t>2073n2</t>
  </si>
  <si>
    <t>TMRC30079</t>
  </si>
  <si>
    <t>2168e3</t>
  </si>
  <si>
    <t>TMRC30177</t>
  </si>
  <si>
    <t>2168bp1</t>
  </si>
  <si>
    <t>TMRC30072</t>
  </si>
  <si>
    <t>2168m2</t>
  </si>
  <si>
    <t>TMRC30076</t>
  </si>
  <si>
    <t>2168n2</t>
  </si>
  <si>
    <t>TMRC30199</t>
  </si>
  <si>
    <t>2183m2</t>
  </si>
  <si>
    <t>TMRC30200</t>
  </si>
  <si>
    <t>2183n2</t>
  </si>
  <si>
    <t>TMRC30217</t>
  </si>
  <si>
    <t>2190m2</t>
  </si>
  <si>
    <t>TMRC30218</t>
  </si>
  <si>
    <t>2190n2</t>
  </si>
  <si>
    <t>TMRC30178</t>
  </si>
  <si>
    <t>1167m3</t>
  </si>
  <si>
    <t>TMRC30179</t>
  </si>
  <si>
    <t>1167n3</t>
  </si>
  <si>
    <t>TMRC30241</t>
  </si>
  <si>
    <t>2183b1</t>
  </si>
  <si>
    <t>TMRC30105</t>
  </si>
  <si>
    <t>2052m3</t>
  </si>
  <si>
    <t>TMRC30094</t>
  </si>
  <si>
    <t>2052n3</t>
  </si>
  <si>
    <t>TMRC30115</t>
  </si>
  <si>
    <t>2066m3</t>
  </si>
  <si>
    <t>TMRC30121</t>
  </si>
  <si>
    <t>2066n3</t>
  </si>
  <si>
    <t>TMRC30055</t>
  </si>
  <si>
    <t>2073m3</t>
  </si>
  <si>
    <t>TMRC30068</t>
  </si>
  <si>
    <t>2073n3</t>
  </si>
  <si>
    <t>TMRC30078</t>
  </si>
  <si>
    <t>2168m3</t>
  </si>
  <si>
    <t>TMRC30088</t>
  </si>
  <si>
    <t>2168n3</t>
  </si>
  <si>
    <t>TMRC30201</t>
  </si>
  <si>
    <t>2183m3</t>
  </si>
  <si>
    <t>TMRC30202</t>
  </si>
  <si>
    <t>2183n3</t>
  </si>
  <si>
    <t>TMRC30205</t>
  </si>
  <si>
    <t>2184m3</t>
  </si>
  <si>
    <t>TMRC30206</t>
  </si>
  <si>
    <t>2184n3</t>
  </si>
  <si>
    <t>TMRC30219</t>
  </si>
  <si>
    <t>2190m3</t>
  </si>
  <si>
    <t>TMRC30220</t>
  </si>
  <si>
    <t>2190n3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</si>
</sst>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\-??_);_(@_)"/>
    <numFmt numFmtId="165" formatCode="yyyy\-mm\-dd;@"/>
    <numFmt numFmtId="166" formatCode="0.000%"/>
    <numFmt numFmtId="167" formatCode="0.0000E+00"/>
  </numFmts>
  <fonts count="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0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0"/>
  <sheetViews>
    <sheetView tabSelected="1" workbookViewId="0">
      <selection activeCell="F4" sqref="F4"/>
    </sheetView>
  </sheetViews>
  <sheetFormatPr defaultColWidth="11.5703125" defaultRowHeight="14.45"/>
  <cols>
    <col min="1" max="21" width="20.85546875" style="12" customWidth="1"/>
    <col min="22" max="16384" width="11.5703125" style="12"/>
  </cols>
  <sheetData>
    <row r="1" spans="1:21" ht="42.6" customHeight="1">
      <c r="A1" s="16" t="s">
        <v>0</v>
      </c>
      <c r="B1" s="16"/>
      <c r="C1" s="16"/>
      <c r="D1" s="16"/>
      <c r="E1" s="16"/>
      <c r="F1" s="16"/>
      <c r="G1" s="16"/>
      <c r="H1" s="8"/>
      <c r="I1" s="8"/>
      <c r="J1" s="8"/>
      <c r="K1" s="7"/>
      <c r="L1" s="7"/>
      <c r="M1" s="11"/>
      <c r="N1" s="7"/>
      <c r="O1" s="7"/>
      <c r="P1" s="8"/>
      <c r="Q1" s="7"/>
      <c r="R1" s="7"/>
      <c r="S1" s="11"/>
      <c r="T1" s="11"/>
      <c r="U1" s="8"/>
    </row>
    <row r="2" spans="1:21" ht="52.15">
      <c r="A2" s="1" t="s">
        <v>1</v>
      </c>
      <c r="B2" s="2" t="s">
        <v>2</v>
      </c>
      <c r="C2" s="2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1" t="s">
        <v>16</v>
      </c>
      <c r="Q2" s="4" t="s">
        <v>17</v>
      </c>
      <c r="R2" s="4" t="s">
        <v>18</v>
      </c>
      <c r="S2" s="5" t="s">
        <v>19</v>
      </c>
      <c r="T2" s="5" t="s">
        <v>20</v>
      </c>
      <c r="U2" s="1" t="s">
        <v>21</v>
      </c>
    </row>
    <row r="3" spans="1:21" ht="20.45" customHeight="1">
      <c r="A3" s="10" t="s">
        <v>22</v>
      </c>
      <c r="B3" s="9" t="s">
        <v>23</v>
      </c>
      <c r="C3" s="9" t="s">
        <v>24</v>
      </c>
      <c r="D3" s="6">
        <v>42404</v>
      </c>
      <c r="E3" s="8" t="s">
        <v>25</v>
      </c>
      <c r="F3" s="8" t="s">
        <v>26</v>
      </c>
      <c r="G3" s="8">
        <v>1</v>
      </c>
      <c r="H3" s="8" t="s">
        <v>27</v>
      </c>
      <c r="I3" s="8">
        <v>11</v>
      </c>
      <c r="J3" s="8" t="s">
        <v>28</v>
      </c>
      <c r="K3" s="7">
        <v>15243638</v>
      </c>
      <c r="L3" s="7">
        <v>11503891</v>
      </c>
      <c r="M3" s="13">
        <f>L3/K3</f>
        <v>0.75466834098264468</v>
      </c>
      <c r="N3" s="7">
        <v>9915461</v>
      </c>
      <c r="O3" s="7">
        <v>744849</v>
      </c>
      <c r="P3" s="13">
        <f>(O3+N3)/L3</f>
        <v>0.92666994150066273</v>
      </c>
      <c r="Q3" s="7">
        <v>68505</v>
      </c>
      <c r="R3" s="7">
        <v>5976</v>
      </c>
      <c r="S3" s="14">
        <f>(R3+Q3)/L3</f>
        <v>6.4744180903661208E-3</v>
      </c>
      <c r="T3" s="15">
        <f>(R3+Q3)/(O3+N3)</f>
        <v>6.9867574207504281E-3</v>
      </c>
      <c r="U3" s="8" t="s">
        <v>29</v>
      </c>
    </row>
    <row r="4" spans="1:21" ht="20.45" customHeight="1">
      <c r="A4" s="10" t="s">
        <v>30</v>
      </c>
      <c r="B4" s="9" t="s">
        <v>23</v>
      </c>
      <c r="C4" s="9" t="s">
        <v>31</v>
      </c>
      <c r="D4" s="6">
        <v>42404</v>
      </c>
      <c r="E4" s="8" t="s">
        <v>32</v>
      </c>
      <c r="F4" s="8" t="s">
        <v>26</v>
      </c>
      <c r="G4" s="8">
        <v>1</v>
      </c>
      <c r="H4" s="8" t="s">
        <v>27</v>
      </c>
      <c r="I4" s="8">
        <v>11</v>
      </c>
      <c r="J4" s="8" t="s">
        <v>28</v>
      </c>
      <c r="K4" s="7">
        <v>19117312</v>
      </c>
      <c r="L4" s="7">
        <v>18197217</v>
      </c>
      <c r="M4" s="13">
        <f>L4/K4</f>
        <v>0.95187111033182903</v>
      </c>
      <c r="N4" s="7">
        <v>17105582</v>
      </c>
      <c r="O4" s="7">
        <v>745404</v>
      </c>
      <c r="P4" s="13">
        <f>(O4+N4)/L4</f>
        <v>0.98097340928560672</v>
      </c>
      <c r="Q4" s="7">
        <v>31</v>
      </c>
      <c r="R4" s="7">
        <v>10</v>
      </c>
      <c r="S4" s="14">
        <f>(R4+Q4)/L4</f>
        <v>2.2530917777152408E-6</v>
      </c>
      <c r="T4" s="15">
        <f>(R4+Q4)/(O4+N4)</f>
        <v>2.2967918970974489E-6</v>
      </c>
      <c r="U4" s="8" t="s">
        <v>29</v>
      </c>
    </row>
    <row r="5" spans="1:21" ht="20.45" customHeight="1">
      <c r="A5" s="10" t="s">
        <v>33</v>
      </c>
      <c r="B5" s="9" t="s">
        <v>23</v>
      </c>
      <c r="C5" s="9" t="s">
        <v>34</v>
      </c>
      <c r="D5" s="6">
        <v>42404</v>
      </c>
      <c r="E5" s="8" t="s">
        <v>35</v>
      </c>
      <c r="F5" s="8" t="s">
        <v>26</v>
      </c>
      <c r="G5" s="8">
        <v>1</v>
      </c>
      <c r="H5" s="8" t="s">
        <v>27</v>
      </c>
      <c r="I5" s="8">
        <v>12</v>
      </c>
      <c r="J5" s="8" t="s">
        <v>28</v>
      </c>
      <c r="K5" s="7">
        <v>27697512</v>
      </c>
      <c r="L5" s="7">
        <v>25775256</v>
      </c>
      <c r="M5" s="13">
        <f>L5/K5</f>
        <v>0.93059824290355031</v>
      </c>
      <c r="N5" s="7">
        <v>24125374</v>
      </c>
      <c r="O5" s="7">
        <v>1017894</v>
      </c>
      <c r="P5" s="13">
        <f>(O5+N5)/L5</f>
        <v>0.97548082548627257</v>
      </c>
      <c r="Q5" s="7">
        <v>1395</v>
      </c>
      <c r="R5" s="7">
        <v>103</v>
      </c>
      <c r="S5" s="14">
        <f>(R5+Q5)/L5</f>
        <v>5.8117754485154291E-5</v>
      </c>
      <c r="T5" s="15">
        <f>(R5+Q5)/(O5+N5)</f>
        <v>5.9578571886518492E-5</v>
      </c>
      <c r="U5" s="8" t="s">
        <v>29</v>
      </c>
    </row>
    <row r="6" spans="1:21" ht="20.45" customHeight="1">
      <c r="A6" s="10" t="s">
        <v>36</v>
      </c>
      <c r="B6" s="9" t="s">
        <v>37</v>
      </c>
      <c r="C6" s="9" t="s">
        <v>38</v>
      </c>
      <c r="D6" s="6">
        <v>42626</v>
      </c>
      <c r="E6" s="8" t="s">
        <v>32</v>
      </c>
      <c r="F6" s="8" t="s">
        <v>26</v>
      </c>
      <c r="G6" s="8">
        <v>1</v>
      </c>
      <c r="H6" s="8" t="s">
        <v>39</v>
      </c>
      <c r="I6" s="8">
        <v>1</v>
      </c>
      <c r="J6" s="8" t="s">
        <v>28</v>
      </c>
      <c r="K6" s="7">
        <v>25193554</v>
      </c>
      <c r="L6" s="7">
        <v>22630683</v>
      </c>
      <c r="M6" s="13">
        <f>L6/K6</f>
        <v>0.89827274865626339</v>
      </c>
      <c r="N6" s="7">
        <v>21084100</v>
      </c>
      <c r="O6" s="7">
        <v>906289</v>
      </c>
      <c r="P6" s="13">
        <f>(O6+N6)/L6</f>
        <v>0.97170681945392456</v>
      </c>
      <c r="Q6" s="7">
        <v>1202</v>
      </c>
      <c r="R6" s="7">
        <v>66</v>
      </c>
      <c r="S6" s="14">
        <f>(R6+Q6)/L6</f>
        <v>5.6030125118185781E-5</v>
      </c>
      <c r="T6" s="15">
        <f>(R6+Q6)/(O6+N6)</f>
        <v>5.766155387246674E-5</v>
      </c>
      <c r="U6" s="8" t="s">
        <v>29</v>
      </c>
    </row>
    <row r="7" spans="1:21" ht="20.45" customHeight="1">
      <c r="A7" s="10" t="s">
        <v>40</v>
      </c>
      <c r="B7" s="9" t="s">
        <v>37</v>
      </c>
      <c r="C7" s="9" t="s">
        <v>41</v>
      </c>
      <c r="D7" s="6">
        <v>42626</v>
      </c>
      <c r="E7" s="8" t="s">
        <v>35</v>
      </c>
      <c r="F7" s="8" t="s">
        <v>26</v>
      </c>
      <c r="G7" s="8">
        <v>1</v>
      </c>
      <c r="H7" s="8" t="s">
        <v>39</v>
      </c>
      <c r="I7" s="8">
        <v>2</v>
      </c>
      <c r="J7" s="8" t="s">
        <v>28</v>
      </c>
      <c r="K7" s="7">
        <v>30529038</v>
      </c>
      <c r="L7" s="7">
        <v>27964733</v>
      </c>
      <c r="M7" s="13">
        <f>L7/K7</f>
        <v>0.9160043955528504</v>
      </c>
      <c r="N7" s="7">
        <v>26000019</v>
      </c>
      <c r="O7" s="7">
        <v>1103570</v>
      </c>
      <c r="P7" s="13">
        <f>(O7+N7)/L7</f>
        <v>0.96920607108961132</v>
      </c>
      <c r="Q7" s="7">
        <v>6228</v>
      </c>
      <c r="R7" s="7">
        <v>336</v>
      </c>
      <c r="S7" s="14">
        <f>(R7+Q7)/L7</f>
        <v>2.3472421496032164E-4</v>
      </c>
      <c r="T7" s="15">
        <f>(R7+Q7)/(O7+N7)</f>
        <v>2.4218194867107822E-4</v>
      </c>
      <c r="U7" s="8" t="s">
        <v>29</v>
      </c>
    </row>
    <row r="8" spans="1:21" ht="20.45" customHeight="1">
      <c r="A8" s="10" t="s">
        <v>42</v>
      </c>
      <c r="B8" s="9" t="s">
        <v>43</v>
      </c>
      <c r="C8" s="9" t="s">
        <v>44</v>
      </c>
      <c r="D8" s="6">
        <v>42736</v>
      </c>
      <c r="E8" s="8" t="s">
        <v>32</v>
      </c>
      <c r="F8" s="8" t="s">
        <v>26</v>
      </c>
      <c r="G8" s="8">
        <v>1</v>
      </c>
      <c r="H8" s="8" t="s">
        <v>27</v>
      </c>
      <c r="I8" s="8">
        <v>8</v>
      </c>
      <c r="J8" s="8" t="s">
        <v>45</v>
      </c>
      <c r="K8" s="7">
        <v>18580980</v>
      </c>
      <c r="L8" s="7">
        <v>17728974</v>
      </c>
      <c r="M8" s="13">
        <f>L8/K8</f>
        <v>0.95414633673789007</v>
      </c>
      <c r="N8" s="7">
        <v>16635575</v>
      </c>
      <c r="O8" s="7">
        <v>752169</v>
      </c>
      <c r="P8" s="13">
        <f>(O8+N8)/L8</f>
        <v>0.98075297532728067</v>
      </c>
      <c r="Q8" s="7">
        <v>51</v>
      </c>
      <c r="R8" s="7">
        <v>4</v>
      </c>
      <c r="S8" s="14">
        <f>(R8+Q8)/L8</f>
        <v>3.1022663804459298E-6</v>
      </c>
      <c r="T8" s="15">
        <f>(R8+Q8)/(O8+N8)</f>
        <v>3.1631475595683948E-6</v>
      </c>
      <c r="U8" s="8" t="s">
        <v>29</v>
      </c>
    </row>
    <row r="9" spans="1:21" ht="20.45" customHeight="1">
      <c r="A9" s="10" t="s">
        <v>46</v>
      </c>
      <c r="B9" s="9" t="s">
        <v>43</v>
      </c>
      <c r="C9" s="9" t="s">
        <v>47</v>
      </c>
      <c r="D9" s="6">
        <v>42736</v>
      </c>
      <c r="E9" s="8" t="s">
        <v>35</v>
      </c>
      <c r="F9" s="8" t="s">
        <v>26</v>
      </c>
      <c r="G9" s="8">
        <v>1</v>
      </c>
      <c r="H9" s="8" t="s">
        <v>27</v>
      </c>
      <c r="I9" s="8">
        <v>9</v>
      </c>
      <c r="J9" s="8" t="s">
        <v>45</v>
      </c>
      <c r="K9" s="7">
        <v>32070326</v>
      </c>
      <c r="L9" s="7">
        <v>30389776</v>
      </c>
      <c r="M9" s="13">
        <f>L9/K9</f>
        <v>0.94759797577361704</v>
      </c>
      <c r="N9" s="7">
        <v>20161297</v>
      </c>
      <c r="O9" s="7">
        <v>878025</v>
      </c>
      <c r="P9" s="13">
        <f>(O9+N9)/L9</f>
        <v>0.69231579726023651</v>
      </c>
      <c r="Q9" s="7">
        <v>46</v>
      </c>
      <c r="R9" s="7">
        <v>20</v>
      </c>
      <c r="S9" s="14">
        <f>(R9+Q9)/L9</f>
        <v>2.1717830365054351E-6</v>
      </c>
      <c r="T9" s="15">
        <f>(R9+Q9)/(O9+N9)</f>
        <v>3.1369832164743714E-6</v>
      </c>
      <c r="U9" s="8" t="s">
        <v>29</v>
      </c>
    </row>
    <row r="10" spans="1:21" ht="20.45" customHeight="1">
      <c r="A10" s="10" t="s">
        <v>48</v>
      </c>
      <c r="B10" s="9" t="s">
        <v>49</v>
      </c>
      <c r="C10" s="9" t="s">
        <v>50</v>
      </c>
      <c r="D10" s="6">
        <v>42761</v>
      </c>
      <c r="E10" s="8" t="s">
        <v>32</v>
      </c>
      <c r="F10" s="8" t="s">
        <v>26</v>
      </c>
      <c r="G10" s="8">
        <v>1</v>
      </c>
      <c r="H10" s="8" t="s">
        <v>27</v>
      </c>
      <c r="I10" s="8">
        <v>25</v>
      </c>
      <c r="J10" s="8" t="s">
        <v>45</v>
      </c>
      <c r="K10" s="7">
        <v>34978361</v>
      </c>
      <c r="L10" s="7">
        <v>33362039</v>
      </c>
      <c r="M10" s="13">
        <f>L10/K10</f>
        <v>0.95379080226200419</v>
      </c>
      <c r="N10" s="7">
        <v>29861808</v>
      </c>
      <c r="O10" s="7">
        <v>2896254</v>
      </c>
      <c r="P10" s="13">
        <f>(O10+N10)/L10</f>
        <v>0.98189628038022492</v>
      </c>
      <c r="Q10" s="7">
        <v>958</v>
      </c>
      <c r="R10" s="7">
        <v>8</v>
      </c>
      <c r="S10" s="14">
        <f>(R10+Q10)/L10</f>
        <v>2.8955064766874711E-5</v>
      </c>
      <c r="T10" s="15">
        <f>(R10+Q10)/(O10+N10)</f>
        <v>2.9488923978469788E-5</v>
      </c>
      <c r="U10" s="8" t="s">
        <v>29</v>
      </c>
    </row>
    <row r="11" spans="1:21" ht="20.45" customHeight="1">
      <c r="A11" s="10" t="s">
        <v>51</v>
      </c>
      <c r="B11" s="9" t="s">
        <v>49</v>
      </c>
      <c r="C11" s="9" t="s">
        <v>52</v>
      </c>
      <c r="D11" s="6">
        <v>42761</v>
      </c>
      <c r="E11" s="8" t="s">
        <v>35</v>
      </c>
      <c r="F11" s="8" t="s">
        <v>26</v>
      </c>
      <c r="G11" s="8">
        <v>1</v>
      </c>
      <c r="H11" s="8" t="s">
        <v>27</v>
      </c>
      <c r="I11" s="8">
        <v>27</v>
      </c>
      <c r="J11" s="8" t="s">
        <v>45</v>
      </c>
      <c r="K11" s="7">
        <v>41433983</v>
      </c>
      <c r="L11" s="7">
        <v>39462832</v>
      </c>
      <c r="M11" s="13">
        <f>L11/K11</f>
        <v>0.95242670732379264</v>
      </c>
      <c r="N11" s="7">
        <v>36690316</v>
      </c>
      <c r="O11" s="7">
        <v>1752908</v>
      </c>
      <c r="P11" s="13">
        <f>(O11+N11)/L11</f>
        <v>0.97416282744228799</v>
      </c>
      <c r="Q11" s="7">
        <v>203</v>
      </c>
      <c r="R11" s="7">
        <v>5</v>
      </c>
      <c r="S11" s="14">
        <f>(R11+Q11)/L11</f>
        <v>5.2707823908836547E-6</v>
      </c>
      <c r="T11" s="15">
        <f>(R11+Q11)/(O11+N11)</f>
        <v>5.4105763866214757E-6</v>
      </c>
      <c r="U11" s="8" t="s">
        <v>29</v>
      </c>
    </row>
    <row r="12" spans="1:21" ht="20.45" customHeight="1">
      <c r="A12" s="10" t="s">
        <v>53</v>
      </c>
      <c r="B12" s="9" t="s">
        <v>37</v>
      </c>
      <c r="C12" s="9" t="s">
        <v>54</v>
      </c>
      <c r="D12" s="6">
        <v>42626</v>
      </c>
      <c r="E12" s="8" t="s">
        <v>55</v>
      </c>
      <c r="F12" s="8" t="s">
        <v>26</v>
      </c>
      <c r="G12" s="8">
        <v>1</v>
      </c>
      <c r="H12" s="8" t="s">
        <v>39</v>
      </c>
      <c r="I12" s="8">
        <v>3</v>
      </c>
      <c r="J12" s="8" t="s">
        <v>28</v>
      </c>
      <c r="K12" s="7">
        <v>20599430</v>
      </c>
      <c r="L12" s="7">
        <v>19724719</v>
      </c>
      <c r="M12" s="13">
        <f>L12/K12</f>
        <v>0.95753712602727359</v>
      </c>
      <c r="N12" s="7">
        <v>18515855</v>
      </c>
      <c r="O12" s="7">
        <v>690695</v>
      </c>
      <c r="P12" s="13">
        <f>(O12+N12)/L12</f>
        <v>0.97372996796557665</v>
      </c>
      <c r="Q12" s="7">
        <v>336</v>
      </c>
      <c r="R12" s="7">
        <v>26</v>
      </c>
      <c r="S12" s="14">
        <f>(R12+Q12)/L12</f>
        <v>1.8352606189218715E-5</v>
      </c>
      <c r="T12" s="15">
        <f>(R12+Q12)/(O12+N12)</f>
        <v>1.8847736839776014E-5</v>
      </c>
      <c r="U12" s="8" t="s">
        <v>29</v>
      </c>
    </row>
    <row r="13" spans="1:21" ht="20.45" customHeight="1">
      <c r="A13" s="10" t="s">
        <v>56</v>
      </c>
      <c r="B13" s="9" t="s">
        <v>57</v>
      </c>
      <c r="C13" s="9" t="s">
        <v>58</v>
      </c>
      <c r="D13" s="6">
        <v>42768</v>
      </c>
      <c r="E13" s="8" t="s">
        <v>35</v>
      </c>
      <c r="F13" s="8" t="s">
        <v>26</v>
      </c>
      <c r="G13" s="8">
        <v>1</v>
      </c>
      <c r="H13" s="8" t="s">
        <v>27</v>
      </c>
      <c r="I13" s="8">
        <v>2</v>
      </c>
      <c r="J13" s="8" t="s">
        <v>45</v>
      </c>
      <c r="K13" s="7">
        <v>27576509</v>
      </c>
      <c r="L13" s="7">
        <v>26407334</v>
      </c>
      <c r="M13" s="13">
        <f>L13/K13</f>
        <v>0.95760250146238601</v>
      </c>
      <c r="N13" s="7">
        <v>24741057</v>
      </c>
      <c r="O13" s="7">
        <v>1035444</v>
      </c>
      <c r="P13" s="13">
        <f>(O13+N13)/L13</f>
        <v>0.97611144691849616</v>
      </c>
      <c r="Q13" s="7">
        <v>60</v>
      </c>
      <c r="R13" s="7">
        <v>19</v>
      </c>
      <c r="S13" s="14">
        <f>(R13+Q13)/L13</f>
        <v>2.9915931687765226E-6</v>
      </c>
      <c r="T13" s="15">
        <f>(R13+Q13)/(O13+N13)</f>
        <v>3.0648069728315726E-6</v>
      </c>
      <c r="U13" s="8" t="s">
        <v>29</v>
      </c>
    </row>
    <row r="14" spans="1:21" ht="20.45" customHeight="1">
      <c r="A14" s="10" t="s">
        <v>59</v>
      </c>
      <c r="B14" s="9" t="s">
        <v>57</v>
      </c>
      <c r="C14" s="9" t="s">
        <v>60</v>
      </c>
      <c r="D14" s="6">
        <v>42768</v>
      </c>
      <c r="E14" s="8" t="s">
        <v>32</v>
      </c>
      <c r="F14" s="8" t="s">
        <v>26</v>
      </c>
      <c r="G14" s="8">
        <v>1</v>
      </c>
      <c r="H14" s="8" t="s">
        <v>27</v>
      </c>
      <c r="I14" s="8">
        <v>1</v>
      </c>
      <c r="J14" s="8" t="s">
        <v>45</v>
      </c>
      <c r="K14" s="7">
        <v>32070326</v>
      </c>
      <c r="L14" s="7">
        <v>30389776</v>
      </c>
      <c r="M14" s="13">
        <f>L14/K14</f>
        <v>0.94759797577361704</v>
      </c>
      <c r="N14" s="7">
        <v>28409177</v>
      </c>
      <c r="O14" s="7">
        <v>1322314</v>
      </c>
      <c r="P14" s="13">
        <f>(O14+N14)/L14</f>
        <v>0.97833860308809117</v>
      </c>
      <c r="Q14" s="7">
        <v>119</v>
      </c>
      <c r="R14" s="7">
        <v>9</v>
      </c>
      <c r="S14" s="14">
        <f>(R14+Q14)/L14</f>
        <v>4.2119428586772076E-6</v>
      </c>
      <c r="T14" s="15">
        <f>(R14+Q14)/(O14+N14)</f>
        <v>4.3051994936950859E-6</v>
      </c>
      <c r="U14" s="8" t="s">
        <v>29</v>
      </c>
    </row>
    <row r="15" spans="1:21" ht="20.45" customHeight="1">
      <c r="A15" s="10" t="s">
        <v>61</v>
      </c>
      <c r="B15" s="8" t="s">
        <v>62</v>
      </c>
      <c r="C15" s="9" t="s">
        <v>63</v>
      </c>
      <c r="D15" s="6">
        <v>43019</v>
      </c>
      <c r="E15" s="8" t="s">
        <v>35</v>
      </c>
      <c r="F15" s="8" t="s">
        <v>26</v>
      </c>
      <c r="G15" s="8">
        <v>1</v>
      </c>
      <c r="H15" s="8" t="s">
        <v>39</v>
      </c>
      <c r="I15" s="8">
        <v>27</v>
      </c>
      <c r="J15" s="8" t="s">
        <v>28</v>
      </c>
      <c r="K15" s="7">
        <v>32862567</v>
      </c>
      <c r="L15" s="7">
        <v>30335866</v>
      </c>
      <c r="M15" s="13">
        <f>L15/K15</f>
        <v>0.92311309703834155</v>
      </c>
      <c r="N15" s="7">
        <v>28423804</v>
      </c>
      <c r="O15" s="7">
        <v>1242340</v>
      </c>
      <c r="P15" s="13">
        <f>(O15+N15)/L15</f>
        <v>0.97792309604743111</v>
      </c>
      <c r="Q15" s="7">
        <v>90</v>
      </c>
      <c r="R15" s="7">
        <v>48</v>
      </c>
      <c r="S15" s="14">
        <f>(R15+Q15)/L15</f>
        <v>4.5490707270397356E-6</v>
      </c>
      <c r="T15" s="15">
        <f>(R15+Q15)/(O15+N15)</f>
        <v>4.6517673479910297E-6</v>
      </c>
      <c r="U15" s="8" t="s">
        <v>29</v>
      </c>
    </row>
    <row r="16" spans="1:21" ht="20.45" customHeight="1">
      <c r="A16" s="10" t="s">
        <v>64</v>
      </c>
      <c r="B16" s="8" t="s">
        <v>62</v>
      </c>
      <c r="C16" s="9" t="s">
        <v>65</v>
      </c>
      <c r="D16" s="6">
        <v>43019</v>
      </c>
      <c r="E16" s="8" t="s">
        <v>32</v>
      </c>
      <c r="F16" s="8" t="s">
        <v>26</v>
      </c>
      <c r="G16" s="8">
        <v>1</v>
      </c>
      <c r="H16" s="8" t="s">
        <v>39</v>
      </c>
      <c r="I16" s="8">
        <v>25</v>
      </c>
      <c r="J16" s="8" t="s">
        <v>28</v>
      </c>
      <c r="K16" s="7">
        <v>30159639</v>
      </c>
      <c r="L16" s="7">
        <v>27884027</v>
      </c>
      <c r="M16" s="13">
        <f>L16/K16</f>
        <v>0.92454777061489368</v>
      </c>
      <c r="N16" s="7">
        <v>26127244</v>
      </c>
      <c r="O16" s="7">
        <v>1179082</v>
      </c>
      <c r="P16" s="13">
        <f>(O16+N16)/L16</f>
        <v>0.97928200973266877</v>
      </c>
      <c r="Q16" s="7">
        <v>51</v>
      </c>
      <c r="R16" s="7">
        <v>69</v>
      </c>
      <c r="S16" s="14">
        <f>(R16+Q16)/L16</f>
        <v>4.3035390835046893E-6</v>
      </c>
      <c r="T16" s="15">
        <f>(R16+Q16)/(O16+N16)</f>
        <v>4.3945860750362393E-6</v>
      </c>
      <c r="U16" s="8" t="s">
        <v>29</v>
      </c>
    </row>
    <row r="17" spans="1:21" ht="20.45" customHeight="1">
      <c r="A17" s="10" t="s">
        <v>66</v>
      </c>
      <c r="B17" s="9" t="s">
        <v>49</v>
      </c>
      <c r="C17" s="9" t="s">
        <v>67</v>
      </c>
      <c r="D17" s="6">
        <v>42761</v>
      </c>
      <c r="E17" s="8" t="s">
        <v>55</v>
      </c>
      <c r="F17" s="8" t="s">
        <v>26</v>
      </c>
      <c r="G17" s="8">
        <v>1</v>
      </c>
      <c r="H17" s="8" t="s">
        <v>27</v>
      </c>
      <c r="I17" s="8">
        <v>1</v>
      </c>
      <c r="J17" s="8" t="s">
        <v>45</v>
      </c>
      <c r="K17" s="7">
        <v>32002060</v>
      </c>
      <c r="L17" s="7">
        <v>30133304</v>
      </c>
      <c r="M17" s="13">
        <f>L17/K17</f>
        <v>0.94160513416948788</v>
      </c>
      <c r="N17" s="7">
        <v>28273042</v>
      </c>
      <c r="O17" s="7">
        <v>1156081</v>
      </c>
      <c r="P17" s="13">
        <f>(O17+N17)/L17</f>
        <v>0.97663113875597574</v>
      </c>
      <c r="Q17" s="7">
        <v>120</v>
      </c>
      <c r="R17" s="7">
        <v>14</v>
      </c>
      <c r="S17" s="14">
        <f>(R17+Q17)/L17</f>
        <v>4.446906983714763E-6</v>
      </c>
      <c r="T17" s="15">
        <f>(R17+Q17)/(O17+N17)</f>
        <v>4.5533127167941773E-6</v>
      </c>
      <c r="U17" s="8" t="s">
        <v>29</v>
      </c>
    </row>
    <row r="18" spans="1:21" ht="20.45" customHeight="1">
      <c r="A18" s="10" t="s">
        <v>68</v>
      </c>
      <c r="B18" s="8" t="s">
        <v>69</v>
      </c>
      <c r="C18" s="8" t="s">
        <v>70</v>
      </c>
      <c r="D18" s="6">
        <v>43027</v>
      </c>
      <c r="E18" s="8" t="s">
        <v>35</v>
      </c>
      <c r="F18" s="8" t="s">
        <v>26</v>
      </c>
      <c r="G18" s="8">
        <v>1</v>
      </c>
      <c r="H18" s="8" t="s">
        <v>27</v>
      </c>
      <c r="I18" s="8">
        <v>4</v>
      </c>
      <c r="J18" s="8" t="s">
        <v>28</v>
      </c>
      <c r="K18" s="7">
        <v>32729644</v>
      </c>
      <c r="L18" s="7">
        <v>30311729</v>
      </c>
      <c r="M18" s="13">
        <f>L18/K18</f>
        <v>0.92612461657083711</v>
      </c>
      <c r="N18" s="7">
        <v>28259387</v>
      </c>
      <c r="O18" s="7">
        <v>1365759</v>
      </c>
      <c r="P18" s="13">
        <f>(O18+N18)/L18</f>
        <v>0.97734926305259595</v>
      </c>
      <c r="Q18" s="7">
        <v>879</v>
      </c>
      <c r="R18" s="7">
        <v>66</v>
      </c>
      <c r="S18" s="14">
        <f>(R18+Q18)/L18</f>
        <v>3.117605069641524E-5</v>
      </c>
      <c r="T18" s="15">
        <f>(R18+Q18)/(O18+N18)</f>
        <v>3.1898576972413909E-5</v>
      </c>
      <c r="U18" s="8" t="s">
        <v>29</v>
      </c>
    </row>
    <row r="19" spans="1:21" ht="20.45" customHeight="1">
      <c r="A19" s="10" t="s">
        <v>71</v>
      </c>
      <c r="B19" s="8" t="s">
        <v>69</v>
      </c>
      <c r="C19" s="8" t="s">
        <v>72</v>
      </c>
      <c r="D19" s="6">
        <v>43027</v>
      </c>
      <c r="E19" s="8" t="s">
        <v>32</v>
      </c>
      <c r="F19" s="8" t="s">
        <v>26</v>
      </c>
      <c r="G19" s="8">
        <v>1</v>
      </c>
      <c r="H19" s="8" t="s">
        <v>27</v>
      </c>
      <c r="I19" s="8">
        <v>3</v>
      </c>
      <c r="J19" s="8" t="s">
        <v>28</v>
      </c>
      <c r="K19" s="7">
        <v>26111572</v>
      </c>
      <c r="L19" s="7">
        <v>24290080</v>
      </c>
      <c r="M19" s="13">
        <f>L19/K19</f>
        <v>0.93024196321845354</v>
      </c>
      <c r="N19" s="7">
        <v>22716220</v>
      </c>
      <c r="O19" s="7">
        <v>1094635</v>
      </c>
      <c r="P19" s="13">
        <f>(O19+N19)/L19</f>
        <v>0.98027075250472617</v>
      </c>
      <c r="Q19" s="7">
        <v>472</v>
      </c>
      <c r="R19" s="7">
        <v>34</v>
      </c>
      <c r="S19" s="14">
        <f>(R19+Q19)/L19</f>
        <v>2.0831549340306826E-5</v>
      </c>
      <c r="T19" s="15">
        <f>(R19+Q19)/(O19+N19)</f>
        <v>2.1250811867108509E-5</v>
      </c>
      <c r="U19" s="8" t="s">
        <v>29</v>
      </c>
    </row>
    <row r="20" spans="1:21" ht="20.45" customHeight="1">
      <c r="A20" s="10" t="s">
        <v>73</v>
      </c>
      <c r="B20" s="8" t="s">
        <v>37</v>
      </c>
      <c r="C20" s="9" t="s">
        <v>74</v>
      </c>
      <c r="D20" s="6">
        <v>42626</v>
      </c>
      <c r="E20" s="8" t="s">
        <v>25</v>
      </c>
      <c r="F20" s="8" t="s">
        <v>26</v>
      </c>
      <c r="G20" s="8">
        <v>1</v>
      </c>
      <c r="H20" s="8" t="s">
        <v>39</v>
      </c>
      <c r="I20" s="8">
        <v>13</v>
      </c>
      <c r="J20" s="8" t="s">
        <v>28</v>
      </c>
      <c r="K20" s="7">
        <v>19909153</v>
      </c>
      <c r="L20" s="7">
        <v>16794761</v>
      </c>
      <c r="M20" s="13">
        <f>L20/K20</f>
        <v>0.84356983946027242</v>
      </c>
      <c r="N20" s="7">
        <v>14108504</v>
      </c>
      <c r="O20" s="7">
        <v>1401791</v>
      </c>
      <c r="P20" s="13">
        <f>(O20+N20)/L20</f>
        <v>0.92351984050264246</v>
      </c>
      <c r="Q20" s="7">
        <v>212</v>
      </c>
      <c r="R20" s="7">
        <v>19</v>
      </c>
      <c r="S20" s="14">
        <f>(R20+Q20)/L20</f>
        <v>1.3754289209593396E-5</v>
      </c>
      <c r="T20" s="15">
        <f>(R20+Q20)/(O20+N20)</f>
        <v>1.4893333750260714E-5</v>
      </c>
      <c r="U20" s="8" t="s">
        <v>29</v>
      </c>
    </row>
    <row r="21" spans="1:21" ht="20.45" customHeight="1">
      <c r="A21" s="10" t="s">
        <v>75</v>
      </c>
      <c r="B21" s="8" t="s">
        <v>76</v>
      </c>
      <c r="C21" s="9" t="s">
        <v>77</v>
      </c>
      <c r="D21" s="6">
        <v>43029</v>
      </c>
      <c r="E21" s="8" t="s">
        <v>32</v>
      </c>
      <c r="F21" s="8" t="s">
        <v>26</v>
      </c>
      <c r="G21" s="8">
        <v>1</v>
      </c>
      <c r="H21" s="8" t="s">
        <v>27</v>
      </c>
      <c r="I21" s="8">
        <v>16</v>
      </c>
      <c r="J21" s="8" t="s">
        <v>28</v>
      </c>
      <c r="K21" s="7">
        <v>20255168</v>
      </c>
      <c r="L21" s="7">
        <v>17285074</v>
      </c>
      <c r="M21" s="13">
        <f>L21/K21</f>
        <v>0.85336611377402549</v>
      </c>
      <c r="N21" s="7">
        <v>15646216</v>
      </c>
      <c r="O21" s="7">
        <v>663258</v>
      </c>
      <c r="P21" s="13">
        <f>(O21+N21)/L21</f>
        <v>0.94355823990108456</v>
      </c>
      <c r="Q21" s="7">
        <v>7268</v>
      </c>
      <c r="R21" s="7">
        <v>588</v>
      </c>
      <c r="S21" s="14">
        <f>(R21+Q21)/L21</f>
        <v>4.5449617398224618E-4</v>
      </c>
      <c r="T21" s="15">
        <f>(R21+Q21)/(O21+N21)</f>
        <v>4.816832228924121E-4</v>
      </c>
      <c r="U21" s="8" t="s">
        <v>29</v>
      </c>
    </row>
    <row r="22" spans="1:21" ht="20.45" customHeight="1">
      <c r="A22" s="10" t="s">
        <v>78</v>
      </c>
      <c r="B22" s="8" t="s">
        <v>79</v>
      </c>
      <c r="C22" s="8" t="s">
        <v>80</v>
      </c>
      <c r="D22" s="6">
        <v>43046</v>
      </c>
      <c r="E22" s="8" t="s">
        <v>35</v>
      </c>
      <c r="F22" s="8" t="s">
        <v>26</v>
      </c>
      <c r="G22" s="8">
        <v>1</v>
      </c>
      <c r="H22" s="8" t="s">
        <v>27</v>
      </c>
      <c r="I22" s="8">
        <v>14</v>
      </c>
      <c r="J22" s="8" t="s">
        <v>28</v>
      </c>
      <c r="K22" s="7">
        <v>28592175</v>
      </c>
      <c r="L22" s="7">
        <v>25536169</v>
      </c>
      <c r="M22" s="13">
        <f>L22/K22</f>
        <v>0.89311740012783214</v>
      </c>
      <c r="N22" s="7">
        <v>23376878</v>
      </c>
      <c r="O22" s="7">
        <v>1007825</v>
      </c>
      <c r="P22" s="13">
        <f>(O22+N22)/L22</f>
        <v>0.95490842812013033</v>
      </c>
      <c r="Q22" s="7">
        <v>82</v>
      </c>
      <c r="R22" s="7">
        <v>32</v>
      </c>
      <c r="S22" s="14">
        <f>(R22+Q22)/L22</f>
        <v>4.4642561693572754E-6</v>
      </c>
      <c r="T22" s="15">
        <f>(R22+Q22)/(O22+N22)</f>
        <v>4.6750620665750987E-6</v>
      </c>
      <c r="U22" s="8" t="s">
        <v>29</v>
      </c>
    </row>
    <row r="23" spans="1:21" ht="20.45" customHeight="1">
      <c r="A23" s="10" t="s">
        <v>81</v>
      </c>
      <c r="B23" s="8" t="s">
        <v>43</v>
      </c>
      <c r="C23" s="9" t="s">
        <v>82</v>
      </c>
      <c r="D23" s="6">
        <v>42754</v>
      </c>
      <c r="E23" s="8" t="s">
        <v>25</v>
      </c>
      <c r="F23" s="8" t="s">
        <v>26</v>
      </c>
      <c r="G23" s="8">
        <v>1</v>
      </c>
      <c r="H23" s="8" t="s">
        <v>39</v>
      </c>
      <c r="I23" s="8">
        <v>1</v>
      </c>
      <c r="J23" s="8" t="s">
        <v>28</v>
      </c>
      <c r="K23" s="7">
        <v>11667860</v>
      </c>
      <c r="L23" s="7">
        <v>9984673</v>
      </c>
      <c r="M23" s="13">
        <f>L23/K23</f>
        <v>0.85574158414653589</v>
      </c>
      <c r="N23" s="7">
        <v>8599492</v>
      </c>
      <c r="O23" s="7">
        <v>709947</v>
      </c>
      <c r="P23" s="13">
        <f>(O23+N23)/L23</f>
        <v>0.93237294801742632</v>
      </c>
      <c r="Q23" s="7">
        <v>49599</v>
      </c>
      <c r="R23" s="7">
        <v>4011</v>
      </c>
      <c r="S23" s="14">
        <f>(R23+Q23)/L23</f>
        <v>5.3692294179288596E-3</v>
      </c>
      <c r="T23" s="15">
        <f>(R23+Q23)/(O23+N23)</f>
        <v>5.7586713871802583E-3</v>
      </c>
      <c r="U23" s="8" t="s">
        <v>29</v>
      </c>
    </row>
    <row r="24" spans="1:21" ht="20.45" customHeight="1">
      <c r="A24" s="10" t="s">
        <v>83</v>
      </c>
      <c r="B24" s="8" t="s">
        <v>79</v>
      </c>
      <c r="C24" s="8" t="s">
        <v>84</v>
      </c>
      <c r="D24" s="6">
        <v>43046</v>
      </c>
      <c r="E24" s="8" t="s">
        <v>32</v>
      </c>
      <c r="F24" s="8" t="s">
        <v>26</v>
      </c>
      <c r="G24" s="8">
        <v>1</v>
      </c>
      <c r="H24" s="8" t="s">
        <v>27</v>
      </c>
      <c r="I24" s="8">
        <v>5</v>
      </c>
      <c r="J24" s="8" t="s">
        <v>28</v>
      </c>
      <c r="K24" s="7">
        <v>30007936</v>
      </c>
      <c r="L24" s="7">
        <v>27996399</v>
      </c>
      <c r="M24" s="13">
        <f>L24/K24</f>
        <v>0.93296649926206188</v>
      </c>
      <c r="N24" s="7">
        <v>26139178</v>
      </c>
      <c r="O24" s="7">
        <v>1227660</v>
      </c>
      <c r="P24" s="13">
        <f>(O24+N24)/L24</f>
        <v>0.97751278655515661</v>
      </c>
      <c r="Q24" s="7">
        <v>187</v>
      </c>
      <c r="R24" s="7">
        <v>27</v>
      </c>
      <c r="S24" s="14">
        <f>(R24+Q24)/L24</f>
        <v>7.6438401953051171E-6</v>
      </c>
      <c r="T24" s="15">
        <f>(R24+Q24)/(O24+N24)</f>
        <v>7.8196830777454078E-6</v>
      </c>
      <c r="U24" s="8" t="s">
        <v>29</v>
      </c>
    </row>
    <row r="25" spans="1:21" ht="20.45" customHeight="1">
      <c r="A25" s="10" t="s">
        <v>85</v>
      </c>
      <c r="B25" s="9" t="s">
        <v>86</v>
      </c>
      <c r="C25" s="9" t="s">
        <v>87</v>
      </c>
      <c r="D25" s="6">
        <v>42144</v>
      </c>
      <c r="E25" s="8" t="s">
        <v>35</v>
      </c>
      <c r="F25" s="8" t="s">
        <v>26</v>
      </c>
      <c r="G25" s="8">
        <v>1</v>
      </c>
      <c r="H25" s="8" t="s">
        <v>27</v>
      </c>
      <c r="I25" s="8">
        <v>9</v>
      </c>
      <c r="J25" s="8" t="s">
        <v>28</v>
      </c>
      <c r="K25" s="7">
        <v>120595495</v>
      </c>
      <c r="L25" s="7">
        <v>94165408</v>
      </c>
      <c r="M25" s="13">
        <f>L25/K25</f>
        <v>0.78083686293588328</v>
      </c>
      <c r="N25" s="7">
        <v>86765972</v>
      </c>
      <c r="O25" s="7">
        <v>4241220</v>
      </c>
      <c r="P25" s="13">
        <f>(O25+N25)/L25</f>
        <v>0.96646097471377179</v>
      </c>
      <c r="Q25" s="7">
        <v>24388</v>
      </c>
      <c r="R25" s="7">
        <v>1567</v>
      </c>
      <c r="S25" s="14">
        <f>(R25+Q25)/L25</f>
        <v>2.7563200278386731E-4</v>
      </c>
      <c r="T25" s="15">
        <f>(R25+Q25)/(O25+N25)</f>
        <v>2.8519724023569478E-4</v>
      </c>
      <c r="U25" s="8" t="s">
        <v>88</v>
      </c>
    </row>
    <row r="26" spans="1:21" ht="20.45" customHeight="1">
      <c r="A26" s="10" t="s">
        <v>89</v>
      </c>
      <c r="B26" s="9" t="s">
        <v>57</v>
      </c>
      <c r="C26" s="9" t="s">
        <v>90</v>
      </c>
      <c r="D26" s="6">
        <v>42768</v>
      </c>
      <c r="E26" s="8" t="s">
        <v>55</v>
      </c>
      <c r="F26" s="8" t="s">
        <v>26</v>
      </c>
      <c r="G26" s="8">
        <v>1</v>
      </c>
      <c r="H26" s="8" t="s">
        <v>27</v>
      </c>
      <c r="I26" s="8">
        <v>3</v>
      </c>
      <c r="J26" s="8" t="s">
        <v>45</v>
      </c>
      <c r="K26" s="7">
        <v>25773814</v>
      </c>
      <c r="L26" s="7">
        <v>24672566</v>
      </c>
      <c r="M26" s="13">
        <f>L26/K26</f>
        <v>0.95727260233972356</v>
      </c>
      <c r="N26" s="7">
        <v>23324136</v>
      </c>
      <c r="O26" s="7">
        <v>868274</v>
      </c>
      <c r="P26" s="13">
        <f>(O26+N26)/L26</f>
        <v>0.98053887058200595</v>
      </c>
      <c r="Q26" s="7">
        <v>50</v>
      </c>
      <c r="R26" s="7">
        <v>15</v>
      </c>
      <c r="S26" s="14">
        <f>(R26+Q26)/L26</f>
        <v>2.6345050612084692E-6</v>
      </c>
      <c r="T26" s="15">
        <f>(R26+Q26)/(O26+N26)</f>
        <v>2.6867930892374924E-6</v>
      </c>
      <c r="U26" s="8" t="s">
        <v>29</v>
      </c>
    </row>
    <row r="27" spans="1:21" ht="20.45" customHeight="1">
      <c r="A27" s="10" t="s">
        <v>91</v>
      </c>
      <c r="B27" s="9" t="s">
        <v>86</v>
      </c>
      <c r="C27" s="9" t="s">
        <v>92</v>
      </c>
      <c r="D27" s="6">
        <v>42144</v>
      </c>
      <c r="E27" s="8" t="s">
        <v>32</v>
      </c>
      <c r="F27" s="8" t="s">
        <v>26</v>
      </c>
      <c r="G27" s="8">
        <v>1</v>
      </c>
      <c r="H27" s="8" t="s">
        <v>27</v>
      </c>
      <c r="I27" s="8">
        <v>8</v>
      </c>
      <c r="J27" s="8" t="s">
        <v>28</v>
      </c>
      <c r="K27" s="7">
        <v>39604194</v>
      </c>
      <c r="L27" s="7">
        <v>37444874</v>
      </c>
      <c r="M27" s="13">
        <f>L27/K27</f>
        <v>0.9454774916010158</v>
      </c>
      <c r="N27" s="7">
        <v>34650131</v>
      </c>
      <c r="O27" s="7">
        <v>1772675</v>
      </c>
      <c r="P27" s="13">
        <f>(O27+N27)/L27</f>
        <v>0.97270472855643741</v>
      </c>
      <c r="Q27" s="7">
        <v>3944</v>
      </c>
      <c r="R27" s="7">
        <v>297</v>
      </c>
      <c r="S27" s="14">
        <f>(R27+Q27)/L27</f>
        <v>1.1325982830119819E-4</v>
      </c>
      <c r="T27" s="15">
        <f>(R27+Q27)/(O27+N27)</f>
        <v>1.1643803610298449E-4</v>
      </c>
      <c r="U27" s="8" t="s">
        <v>88</v>
      </c>
    </row>
    <row r="28" spans="1:21" ht="20.45" customHeight="1">
      <c r="A28" s="10" t="s">
        <v>93</v>
      </c>
      <c r="B28" s="9" t="s">
        <v>94</v>
      </c>
      <c r="C28" s="9" t="s">
        <v>95</v>
      </c>
      <c r="D28" s="6">
        <v>42152</v>
      </c>
      <c r="E28" s="8" t="s">
        <v>35</v>
      </c>
      <c r="F28" s="8" t="s">
        <v>26</v>
      </c>
      <c r="G28" s="8">
        <v>1</v>
      </c>
      <c r="H28" s="8" t="s">
        <v>27</v>
      </c>
      <c r="I28" s="8">
        <v>8</v>
      </c>
      <c r="J28" s="8" t="s">
        <v>28</v>
      </c>
      <c r="K28" s="7">
        <v>23004340</v>
      </c>
      <c r="L28" s="7">
        <v>21637907</v>
      </c>
      <c r="M28" s="13">
        <f>L28/K28</f>
        <v>0.94060107788356462</v>
      </c>
      <c r="N28" s="7">
        <v>17856669</v>
      </c>
      <c r="O28" s="7">
        <v>2809053</v>
      </c>
      <c r="P28" s="13">
        <f>(O28+N28)/L28</f>
        <v>0.95507028475536015</v>
      </c>
      <c r="Q28" s="7">
        <v>2350</v>
      </c>
      <c r="R28" s="7">
        <v>327</v>
      </c>
      <c r="S28" s="14">
        <f>(R28+Q28)/L28</f>
        <v>1.2371806570755665E-4</v>
      </c>
      <c r="T28" s="15">
        <f>(R28+Q28)/(O28+N28)</f>
        <v>1.2953817921290144E-4</v>
      </c>
      <c r="U28" s="8" t="s">
        <v>88</v>
      </c>
    </row>
    <row r="29" spans="1:21" ht="20.45" customHeight="1">
      <c r="A29" s="10" t="s">
        <v>96</v>
      </c>
      <c r="B29" s="8" t="s">
        <v>62</v>
      </c>
      <c r="C29" s="9" t="s">
        <v>97</v>
      </c>
      <c r="D29" s="6">
        <v>43019</v>
      </c>
      <c r="E29" s="8" t="s">
        <v>55</v>
      </c>
      <c r="F29" s="8" t="s">
        <v>26</v>
      </c>
      <c r="G29" s="8">
        <v>1</v>
      </c>
      <c r="H29" s="8" t="s">
        <v>39</v>
      </c>
      <c r="I29" s="8">
        <v>1</v>
      </c>
      <c r="J29" s="8" t="s">
        <v>28</v>
      </c>
      <c r="K29" s="7">
        <v>22415183</v>
      </c>
      <c r="L29" s="7">
        <v>20388821</v>
      </c>
      <c r="M29" s="13">
        <f>L29/K29</f>
        <v>0.90959868585502957</v>
      </c>
      <c r="N29" s="7">
        <v>19172165</v>
      </c>
      <c r="O29" s="7">
        <v>689783</v>
      </c>
      <c r="P29" s="13">
        <f>(O29+N29)/L29</f>
        <v>0.97415873139501297</v>
      </c>
      <c r="Q29" s="7">
        <v>32</v>
      </c>
      <c r="R29" s="7">
        <v>15</v>
      </c>
      <c r="S29" s="14">
        <f>(R29+Q29)/L29</f>
        <v>2.3051847872910358E-6</v>
      </c>
      <c r="T29" s="15">
        <f>(R29+Q29)/(O29+N29)</f>
        <v>2.366333856074943E-6</v>
      </c>
      <c r="U29" s="8" t="s">
        <v>29</v>
      </c>
    </row>
    <row r="30" spans="1:21" ht="20.45" customHeight="1">
      <c r="A30" s="10" t="s">
        <v>98</v>
      </c>
      <c r="B30" s="9" t="s">
        <v>94</v>
      </c>
      <c r="C30" s="9" t="s">
        <v>99</v>
      </c>
      <c r="D30" s="6">
        <v>42152</v>
      </c>
      <c r="E30" s="8" t="s">
        <v>32</v>
      </c>
      <c r="F30" s="8" t="s">
        <v>26</v>
      </c>
      <c r="G30" s="8">
        <v>1</v>
      </c>
      <c r="H30" s="8" t="s">
        <v>27</v>
      </c>
      <c r="I30" s="8">
        <v>1</v>
      </c>
      <c r="J30" s="8" t="s">
        <v>28</v>
      </c>
      <c r="K30" s="7">
        <v>8286028</v>
      </c>
      <c r="L30" s="7">
        <v>8027440</v>
      </c>
      <c r="M30" s="13">
        <f>L30/K30</f>
        <v>0.96879228503693204</v>
      </c>
      <c r="N30" s="7">
        <v>6265092</v>
      </c>
      <c r="O30" s="7">
        <v>1403305</v>
      </c>
      <c r="P30" s="13">
        <f>(O30+N30)/L30</f>
        <v>0.95527303847802036</v>
      </c>
      <c r="Q30" s="7">
        <v>1998</v>
      </c>
      <c r="R30" s="7">
        <v>103</v>
      </c>
      <c r="S30" s="14">
        <f>(R30+Q30)/L30</f>
        <v>2.617272754452229E-4</v>
      </c>
      <c r="T30" s="15">
        <f>(R30+Q30)/(O30+N30)</f>
        <v>2.7398164179554083E-4</v>
      </c>
      <c r="U30" s="8" t="s">
        <v>88</v>
      </c>
    </row>
    <row r="31" spans="1:21" ht="20.45" customHeight="1">
      <c r="A31" s="10" t="s">
        <v>100</v>
      </c>
      <c r="B31" s="9" t="s">
        <v>101</v>
      </c>
      <c r="C31" s="9" t="s">
        <v>102</v>
      </c>
      <c r="D31" s="6">
        <v>42153</v>
      </c>
      <c r="E31" s="8" t="s">
        <v>35</v>
      </c>
      <c r="F31" s="8" t="s">
        <v>26</v>
      </c>
      <c r="G31" s="8">
        <v>1</v>
      </c>
      <c r="H31" s="8" t="s">
        <v>27</v>
      </c>
      <c r="I31" s="8">
        <v>11</v>
      </c>
      <c r="J31" s="8" t="s">
        <v>28</v>
      </c>
      <c r="K31" s="7">
        <v>35751124</v>
      </c>
      <c r="L31" s="7">
        <v>32911617</v>
      </c>
      <c r="M31" s="13">
        <f>L31/K31</f>
        <v>0.92057572791277831</v>
      </c>
      <c r="N31" s="7">
        <v>30782473</v>
      </c>
      <c r="O31" s="7">
        <v>1206203</v>
      </c>
      <c r="P31" s="13">
        <f>(O31+N31)/L31</f>
        <v>0.97195698406431985</v>
      </c>
      <c r="Q31" s="7">
        <v>868</v>
      </c>
      <c r="R31" s="7">
        <v>57</v>
      </c>
      <c r="S31" s="14">
        <f>(R31+Q31)/L31</f>
        <v>2.8105577431822934E-5</v>
      </c>
      <c r="T31" s="15">
        <f>(R31+Q31)/(O31+N31)</f>
        <v>2.8916482820358054E-5</v>
      </c>
      <c r="U31" s="8" t="s">
        <v>88</v>
      </c>
    </row>
    <row r="32" spans="1:21" ht="20.45" customHeight="1">
      <c r="A32" s="10" t="s">
        <v>103</v>
      </c>
      <c r="B32" s="8" t="s">
        <v>76</v>
      </c>
      <c r="C32" s="9" t="s">
        <v>104</v>
      </c>
      <c r="D32" s="6">
        <v>43029</v>
      </c>
      <c r="E32" s="8" t="s">
        <v>55</v>
      </c>
      <c r="F32" s="8" t="s">
        <v>26</v>
      </c>
      <c r="G32" s="8">
        <v>1</v>
      </c>
      <c r="H32" s="8" t="s">
        <v>27</v>
      </c>
      <c r="I32" s="8">
        <v>19</v>
      </c>
      <c r="J32" s="8" t="s">
        <v>28</v>
      </c>
      <c r="K32" s="7">
        <v>27266355</v>
      </c>
      <c r="L32" s="7">
        <v>25009283</v>
      </c>
      <c r="M32" s="13">
        <f>L32/K32</f>
        <v>0.91722135210225197</v>
      </c>
      <c r="N32" s="7">
        <v>23511325</v>
      </c>
      <c r="O32" s="7">
        <v>803806</v>
      </c>
      <c r="P32" s="13">
        <f>(O32+N32)/L32</f>
        <v>0.97224422627389995</v>
      </c>
      <c r="Q32" s="7">
        <v>788</v>
      </c>
      <c r="R32" s="7">
        <v>65</v>
      </c>
      <c r="S32" s="14">
        <f>(R32+Q32)/L32</f>
        <v>3.4107335264269672E-5</v>
      </c>
      <c r="T32" s="15">
        <f>(R32+Q32)/(O32+N32)</f>
        <v>3.508103657759442E-5</v>
      </c>
      <c r="U32" s="8" t="s">
        <v>29</v>
      </c>
    </row>
    <row r="33" spans="1:21" ht="20.45" customHeight="1">
      <c r="A33" s="10" t="s">
        <v>105</v>
      </c>
      <c r="B33" s="9" t="s">
        <v>101</v>
      </c>
      <c r="C33" s="9" t="s">
        <v>106</v>
      </c>
      <c r="D33" s="6">
        <v>42153</v>
      </c>
      <c r="E33" s="8" t="s">
        <v>32</v>
      </c>
      <c r="F33" s="8" t="s">
        <v>26</v>
      </c>
      <c r="G33" s="8">
        <v>1</v>
      </c>
      <c r="H33" s="8" t="s">
        <v>27</v>
      </c>
      <c r="I33" s="8">
        <v>10</v>
      </c>
      <c r="J33" s="8" t="s">
        <v>28</v>
      </c>
      <c r="K33" s="7">
        <v>33682702</v>
      </c>
      <c r="L33" s="7">
        <v>30848888</v>
      </c>
      <c r="M33" s="13">
        <f>L33/K33</f>
        <v>0.91586737904815352</v>
      </c>
      <c r="N33" s="7">
        <v>27932451</v>
      </c>
      <c r="O33" s="7">
        <v>2130022</v>
      </c>
      <c r="P33" s="13">
        <f>(O33+N33)/L33</f>
        <v>0.97450750899027538</v>
      </c>
      <c r="Q33" s="7">
        <v>1303</v>
      </c>
      <c r="R33" s="7">
        <v>64</v>
      </c>
      <c r="S33" s="14">
        <f>(R33+Q33)/L33</f>
        <v>4.4312780415294059E-5</v>
      </c>
      <c r="T33" s="15">
        <f>(R33+Q33)/(O33+N33)</f>
        <v>4.5471974311627653E-5</v>
      </c>
      <c r="U33" s="8" t="s">
        <v>88</v>
      </c>
    </row>
    <row r="34" spans="1:21" ht="20.45" customHeight="1">
      <c r="A34" s="10" t="s">
        <v>107</v>
      </c>
      <c r="B34" s="9" t="s">
        <v>108</v>
      </c>
      <c r="C34" s="9" t="s">
        <v>109</v>
      </c>
      <c r="D34" s="6">
        <v>42229</v>
      </c>
      <c r="E34" s="8" t="s">
        <v>35</v>
      </c>
      <c r="F34" s="8" t="s">
        <v>26</v>
      </c>
      <c r="G34" s="8">
        <v>1</v>
      </c>
      <c r="H34" s="8" t="s">
        <v>27</v>
      </c>
      <c r="I34" s="8">
        <v>21</v>
      </c>
      <c r="J34" s="8" t="s">
        <v>28</v>
      </c>
      <c r="K34" s="7">
        <v>25971252</v>
      </c>
      <c r="L34" s="7">
        <v>24189734</v>
      </c>
      <c r="M34" s="13">
        <f>L34/K34</f>
        <v>0.931404231109074</v>
      </c>
      <c r="N34" s="7">
        <v>22377005</v>
      </c>
      <c r="O34" s="7">
        <v>1189128</v>
      </c>
      <c r="P34" s="13">
        <f>(O34+N34)/L34</f>
        <v>0.97422042755823601</v>
      </c>
      <c r="Q34" s="7">
        <v>698</v>
      </c>
      <c r="R34" s="7">
        <v>48</v>
      </c>
      <c r="S34" s="14">
        <f>(R34+Q34)/L34</f>
        <v>3.0839528867907354E-5</v>
      </c>
      <c r="T34" s="15">
        <f>(R34+Q34)/(O34+N34)</f>
        <v>3.1655596614005359E-5</v>
      </c>
      <c r="U34" s="8" t="s">
        <v>88</v>
      </c>
    </row>
    <row r="35" spans="1:21" ht="20.45" customHeight="1">
      <c r="A35" s="10" t="s">
        <v>110</v>
      </c>
      <c r="B35" s="8" t="s">
        <v>79</v>
      </c>
      <c r="C35" s="9" t="s">
        <v>111</v>
      </c>
      <c r="D35" s="6">
        <v>43046</v>
      </c>
      <c r="E35" s="8" t="s">
        <v>55</v>
      </c>
      <c r="F35" s="8" t="s">
        <v>26</v>
      </c>
      <c r="G35" s="8">
        <v>1</v>
      </c>
      <c r="H35" s="8" t="s">
        <v>27</v>
      </c>
      <c r="I35" s="8">
        <v>16</v>
      </c>
      <c r="J35" s="8" t="s">
        <v>28</v>
      </c>
      <c r="K35" s="7">
        <v>18917312</v>
      </c>
      <c r="L35" s="7">
        <v>16731460</v>
      </c>
      <c r="M35" s="13">
        <f>L35/K35</f>
        <v>0.88445229427944094</v>
      </c>
      <c r="N35" s="7">
        <v>15096641</v>
      </c>
      <c r="O35" s="7">
        <v>899455</v>
      </c>
      <c r="P35" s="13">
        <f>(O35+N35)/L35</f>
        <v>0.95604902381501677</v>
      </c>
      <c r="Q35" s="7">
        <v>937</v>
      </c>
      <c r="R35" s="7">
        <v>54</v>
      </c>
      <c r="S35" s="14">
        <f>(R35+Q35)/L35</f>
        <v>5.9229738468728968E-5</v>
      </c>
      <c r="T35" s="15">
        <f>(R35+Q35)/(O35+N35)</f>
        <v>6.1952616438410969E-5</v>
      </c>
      <c r="U35" s="8" t="s">
        <v>29</v>
      </c>
    </row>
    <row r="36" spans="1:21" ht="20.45" customHeight="1">
      <c r="A36" s="10" t="s">
        <v>112</v>
      </c>
      <c r="B36" s="9" t="s">
        <v>108</v>
      </c>
      <c r="C36" s="9" t="s">
        <v>113</v>
      </c>
      <c r="D36" s="6">
        <v>42229</v>
      </c>
      <c r="E36" s="8" t="s">
        <v>32</v>
      </c>
      <c r="F36" s="8" t="s">
        <v>26</v>
      </c>
      <c r="G36" s="8">
        <v>1</v>
      </c>
      <c r="H36" s="8" t="s">
        <v>27</v>
      </c>
      <c r="I36" s="8">
        <v>20</v>
      </c>
      <c r="J36" s="8" t="s">
        <v>28</v>
      </c>
      <c r="K36" s="7">
        <v>26714092</v>
      </c>
      <c r="L36" s="7">
        <v>24993327</v>
      </c>
      <c r="M36" s="13">
        <f>L36/K36</f>
        <v>0.93558586980983671</v>
      </c>
      <c r="N36" s="7">
        <v>23437374</v>
      </c>
      <c r="O36" s="7">
        <v>1064487</v>
      </c>
      <c r="P36" s="13">
        <f>(O36+N36)/L36</f>
        <v>0.98033611131483211</v>
      </c>
      <c r="Q36" s="7">
        <v>2530</v>
      </c>
      <c r="R36" s="7">
        <v>179</v>
      </c>
      <c r="S36" s="14">
        <f>(R36+Q36)/L36</f>
        <v>1.0838893117350883E-4</v>
      </c>
      <c r="T36" s="15">
        <f>(R36+Q36)/(O36+N36)</f>
        <v>1.1056303029390298E-4</v>
      </c>
      <c r="U36" s="8" t="s">
        <v>88</v>
      </c>
    </row>
    <row r="37" spans="1:21" ht="20.45" customHeight="1">
      <c r="A37" s="10" t="s">
        <v>114</v>
      </c>
      <c r="B37" s="9" t="s">
        <v>115</v>
      </c>
      <c r="C37" s="9" t="s">
        <v>116</v>
      </c>
      <c r="D37" s="6">
        <v>42229</v>
      </c>
      <c r="E37" s="8" t="s">
        <v>35</v>
      </c>
      <c r="F37" s="8" t="s">
        <v>26</v>
      </c>
      <c r="G37" s="8">
        <v>1</v>
      </c>
      <c r="H37" s="8" t="s">
        <v>27</v>
      </c>
      <c r="I37" s="8">
        <v>22</v>
      </c>
      <c r="J37" s="8" t="s">
        <v>28</v>
      </c>
      <c r="K37" s="7">
        <v>16124042</v>
      </c>
      <c r="L37" s="7">
        <v>15143159</v>
      </c>
      <c r="M37" s="13">
        <f>L37/K37</f>
        <v>0.93916643233749952</v>
      </c>
      <c r="N37" s="7">
        <v>12063695</v>
      </c>
      <c r="O37" s="7">
        <v>1947138</v>
      </c>
      <c r="P37" s="13">
        <f>(O37+N37)/L37</f>
        <v>0.9252252452741202</v>
      </c>
      <c r="Q37" s="7">
        <v>2794</v>
      </c>
      <c r="R37" s="7">
        <v>272</v>
      </c>
      <c r="S37" s="14">
        <f>(R37+Q37)/L37</f>
        <v>2.0246766213047093E-4</v>
      </c>
      <c r="T37" s="15">
        <f>(R37+Q37)/(O37+N37)</f>
        <v>2.1883067195219583E-4</v>
      </c>
      <c r="U37" s="8" t="s">
        <v>88</v>
      </c>
    </row>
    <row r="38" spans="1:21" ht="20.45" customHeight="1">
      <c r="A38" s="10" t="s">
        <v>117</v>
      </c>
      <c r="B38" s="9" t="s">
        <v>115</v>
      </c>
      <c r="C38" s="9" t="s">
        <v>118</v>
      </c>
      <c r="D38" s="6">
        <v>42229</v>
      </c>
      <c r="E38" s="8" t="s">
        <v>32</v>
      </c>
      <c r="F38" s="8" t="s">
        <v>26</v>
      </c>
      <c r="G38" s="8">
        <v>1</v>
      </c>
      <c r="H38" s="8" t="s">
        <v>27</v>
      </c>
      <c r="I38" s="8">
        <v>21</v>
      </c>
      <c r="J38" s="8" t="s">
        <v>28</v>
      </c>
      <c r="K38" s="7">
        <v>10806253</v>
      </c>
      <c r="L38" s="7">
        <v>10165791</v>
      </c>
      <c r="M38" s="13">
        <f>L38/K38</f>
        <v>0.94073227787652203</v>
      </c>
      <c r="N38" s="7">
        <v>7786757</v>
      </c>
      <c r="O38" s="7">
        <v>1728680</v>
      </c>
      <c r="P38" s="13">
        <f>(O38+N38)/L38</f>
        <v>0.93602524387920227</v>
      </c>
      <c r="Q38" s="7">
        <v>1954</v>
      </c>
      <c r="R38" s="7">
        <v>140</v>
      </c>
      <c r="S38" s="14">
        <f>(R38+Q38)/L38</f>
        <v>2.0598495483529025E-4</v>
      </c>
      <c r="T38" s="15">
        <f>(R38+Q38)/(O38+N38)</f>
        <v>2.2006346108959578E-4</v>
      </c>
      <c r="U38" s="8" t="s">
        <v>88</v>
      </c>
    </row>
    <row r="39" spans="1:21" ht="20.45" customHeight="1">
      <c r="A39" s="10" t="s">
        <v>119</v>
      </c>
      <c r="B39" s="9" t="s">
        <v>120</v>
      </c>
      <c r="C39" s="9" t="s">
        <v>121</v>
      </c>
      <c r="D39" s="6">
        <v>42284</v>
      </c>
      <c r="E39" s="8" t="s">
        <v>35</v>
      </c>
      <c r="F39" s="8" t="s">
        <v>26</v>
      </c>
      <c r="G39" s="8">
        <v>1</v>
      </c>
      <c r="H39" s="8" t="s">
        <v>27</v>
      </c>
      <c r="I39" s="8">
        <v>14</v>
      </c>
      <c r="J39" s="8" t="s">
        <v>28</v>
      </c>
      <c r="K39" s="7">
        <v>30366872</v>
      </c>
      <c r="L39" s="7">
        <v>26451066</v>
      </c>
      <c r="M39" s="13">
        <f>L39/K39</f>
        <v>0.87105007061642703</v>
      </c>
      <c r="N39" s="7">
        <v>24700713</v>
      </c>
      <c r="O39" s="7">
        <v>1005471</v>
      </c>
      <c r="P39" s="13">
        <f>(O39+N39)/L39</f>
        <v>0.97183924458847892</v>
      </c>
      <c r="Q39" s="7">
        <v>1816</v>
      </c>
      <c r="R39" s="7">
        <v>156</v>
      </c>
      <c r="S39" s="14">
        <f>(R39+Q39)/L39</f>
        <v>7.4552760935986477E-5</v>
      </c>
      <c r="T39" s="15">
        <f>(R39+Q39)/(O39+N39)</f>
        <v>7.6713058616557011E-5</v>
      </c>
      <c r="U39" s="8" t="s">
        <v>88</v>
      </c>
    </row>
    <row r="40" spans="1:21" ht="20.45" customHeight="1">
      <c r="A40" s="10" t="s">
        <v>122</v>
      </c>
      <c r="B40" s="9" t="s">
        <v>94</v>
      </c>
      <c r="C40" s="9" t="s">
        <v>123</v>
      </c>
      <c r="D40" s="6">
        <v>42152</v>
      </c>
      <c r="E40" s="8" t="s">
        <v>55</v>
      </c>
      <c r="F40" s="8" t="s">
        <v>26</v>
      </c>
      <c r="G40" s="8">
        <v>1</v>
      </c>
      <c r="H40" s="8" t="s">
        <v>27</v>
      </c>
      <c r="I40" s="8">
        <v>16</v>
      </c>
      <c r="J40" s="8" t="s">
        <v>28</v>
      </c>
      <c r="K40" s="7">
        <v>17438379</v>
      </c>
      <c r="L40" s="7">
        <v>16291098</v>
      </c>
      <c r="M40" s="13">
        <f>L40/K40</f>
        <v>0.93420942393785567</v>
      </c>
      <c r="N40" s="7">
        <v>13626364</v>
      </c>
      <c r="O40" s="7">
        <v>2009460</v>
      </c>
      <c r="P40" s="13">
        <f>(O40+N40)/L40</f>
        <v>0.95977717401245755</v>
      </c>
      <c r="Q40" s="7">
        <v>7971</v>
      </c>
      <c r="R40" s="7">
        <v>653</v>
      </c>
      <c r="S40" s="14">
        <f>(R40+Q40)/L40</f>
        <v>5.293688614481357E-4</v>
      </c>
      <c r="T40" s="15">
        <f>(R40+Q40)/(O40+N40)</f>
        <v>5.5155391874454462E-4</v>
      </c>
      <c r="U40" s="8" t="s">
        <v>88</v>
      </c>
    </row>
    <row r="41" spans="1:21" ht="20.45" customHeight="1">
      <c r="A41" s="10" t="s">
        <v>124</v>
      </c>
      <c r="B41" s="8" t="s">
        <v>57</v>
      </c>
      <c r="C41" s="9" t="s">
        <v>125</v>
      </c>
      <c r="D41" s="6">
        <v>42768</v>
      </c>
      <c r="E41" s="8" t="s">
        <v>25</v>
      </c>
      <c r="F41" s="8" t="s">
        <v>26</v>
      </c>
      <c r="G41" s="8">
        <v>1</v>
      </c>
      <c r="H41" s="8" t="s">
        <v>39</v>
      </c>
      <c r="I41" s="8">
        <v>8</v>
      </c>
      <c r="J41" s="8" t="s">
        <v>28</v>
      </c>
      <c r="K41" s="7">
        <v>21680529</v>
      </c>
      <c r="L41" s="7">
        <v>19307724</v>
      </c>
      <c r="M41" s="13">
        <f>L41/K41</f>
        <v>0.89055594538306704</v>
      </c>
      <c r="N41" s="7">
        <v>16676953</v>
      </c>
      <c r="O41" s="7">
        <v>1702681</v>
      </c>
      <c r="P41" s="13">
        <f>(O41+N41)/L41</f>
        <v>0.95193167252649769</v>
      </c>
      <c r="Q41" s="7">
        <v>397</v>
      </c>
      <c r="R41" s="7">
        <v>12</v>
      </c>
      <c r="S41" s="14">
        <f>(R41+Q41)/L41</f>
        <v>2.1183232161387845E-5</v>
      </c>
      <c r="T41" s="15">
        <f>(R41+Q41)/(O41+N41)</f>
        <v>2.2252891434073171E-5</v>
      </c>
      <c r="U41" s="8" t="s">
        <v>29</v>
      </c>
    </row>
    <row r="42" spans="1:21" ht="20.45" customHeight="1">
      <c r="A42" s="10" t="s">
        <v>126</v>
      </c>
      <c r="B42" s="9" t="s">
        <v>101</v>
      </c>
      <c r="C42" s="9" t="s">
        <v>127</v>
      </c>
      <c r="D42" s="6">
        <v>42153</v>
      </c>
      <c r="E42" s="8" t="s">
        <v>55</v>
      </c>
      <c r="F42" s="8" t="s">
        <v>26</v>
      </c>
      <c r="G42" s="8">
        <v>1</v>
      </c>
      <c r="H42" s="8" t="s">
        <v>27</v>
      </c>
      <c r="I42" s="8">
        <v>12</v>
      </c>
      <c r="J42" s="8" t="s">
        <v>28</v>
      </c>
      <c r="K42" s="7">
        <v>27726768</v>
      </c>
      <c r="L42" s="7">
        <v>24383806</v>
      </c>
      <c r="M42" s="13">
        <f>L42/K42</f>
        <v>0.87943196264346424</v>
      </c>
      <c r="N42" s="7">
        <v>22709869</v>
      </c>
      <c r="O42" s="7">
        <v>934390</v>
      </c>
      <c r="P42" s="13">
        <f>(O42+N42)/L42</f>
        <v>0.96967056742495406</v>
      </c>
      <c r="Q42" s="7">
        <v>4301</v>
      </c>
      <c r="R42" s="7">
        <v>286</v>
      </c>
      <c r="S42" s="14">
        <f>(R42+Q42)/L42</f>
        <v>1.8811665414332775E-4</v>
      </c>
      <c r="T42" s="15">
        <f>(R42+Q42)/(O42+N42)</f>
        <v>1.9400058170569015E-4</v>
      </c>
      <c r="U42" s="8" t="s">
        <v>88</v>
      </c>
    </row>
    <row r="43" spans="1:21" ht="20.45" customHeight="1">
      <c r="A43" s="10" t="s">
        <v>128</v>
      </c>
      <c r="B43" s="9" t="s">
        <v>120</v>
      </c>
      <c r="C43" s="9" t="s">
        <v>129</v>
      </c>
      <c r="D43" s="6">
        <v>42284</v>
      </c>
      <c r="E43" s="8" t="s">
        <v>32</v>
      </c>
      <c r="F43" s="8" t="s">
        <v>26</v>
      </c>
      <c r="G43" s="8">
        <v>1</v>
      </c>
      <c r="H43" s="8" t="s">
        <v>27</v>
      </c>
      <c r="I43" s="8">
        <v>13</v>
      </c>
      <c r="J43" s="8" t="s">
        <v>28</v>
      </c>
      <c r="K43" s="7">
        <v>25339651</v>
      </c>
      <c r="L43" s="7">
        <v>22656149</v>
      </c>
      <c r="M43" s="13">
        <f>L43/K43</f>
        <v>0.8940986993072636</v>
      </c>
      <c r="N43" s="7">
        <v>20849359</v>
      </c>
      <c r="O43" s="7">
        <v>1005729</v>
      </c>
      <c r="P43" s="13">
        <f>(O43+N43)/L43</f>
        <v>0.96464266720703506</v>
      </c>
      <c r="Q43" s="7">
        <v>2397</v>
      </c>
      <c r="R43" s="7">
        <v>155</v>
      </c>
      <c r="S43" s="14">
        <f>(R43+Q43)/L43</f>
        <v>1.1264050214359025E-4</v>
      </c>
      <c r="T43" s="15">
        <f>(R43+Q43)/(O43+N43)</f>
        <v>1.1676914776092414E-4</v>
      </c>
      <c r="U43" s="8" t="s">
        <v>88</v>
      </c>
    </row>
    <row r="44" spans="1:21" ht="20.45" customHeight="1">
      <c r="A44" s="10" t="s">
        <v>130</v>
      </c>
      <c r="B44" s="9" t="s">
        <v>131</v>
      </c>
      <c r="C44" s="9" t="s">
        <v>132</v>
      </c>
      <c r="D44" s="6">
        <v>42354</v>
      </c>
      <c r="E44" s="8" t="s">
        <v>35</v>
      </c>
      <c r="F44" s="8" t="s">
        <v>26</v>
      </c>
      <c r="G44" s="8">
        <v>1</v>
      </c>
      <c r="H44" s="8" t="s">
        <v>27</v>
      </c>
      <c r="I44" s="8">
        <v>25</v>
      </c>
      <c r="J44" s="8" t="s">
        <v>28</v>
      </c>
      <c r="K44" s="7">
        <v>31852952</v>
      </c>
      <c r="L44" s="7">
        <v>28919050</v>
      </c>
      <c r="M44" s="13">
        <f>L44/K44</f>
        <v>0.90789230461277182</v>
      </c>
      <c r="N44" s="7">
        <v>26929503</v>
      </c>
      <c r="O44" s="7">
        <v>1177200</v>
      </c>
      <c r="P44" s="13">
        <f>(O44+N44)/L44</f>
        <v>0.97190962358722022</v>
      </c>
      <c r="Q44" s="7">
        <v>19696</v>
      </c>
      <c r="R44" s="7">
        <v>1160</v>
      </c>
      <c r="S44" s="14">
        <f>(R44+Q44)/L44</f>
        <v>7.2118551612172603E-4</v>
      </c>
      <c r="T44" s="15">
        <f>(R44+Q44)/(O44+N44)</f>
        <v>7.4202940131398547E-4</v>
      </c>
      <c r="U44" s="8" t="s">
        <v>88</v>
      </c>
    </row>
    <row r="45" spans="1:21" ht="20.45" customHeight="1">
      <c r="A45" s="10" t="s">
        <v>133</v>
      </c>
      <c r="B45" s="9" t="s">
        <v>115</v>
      </c>
      <c r="C45" s="9" t="s">
        <v>134</v>
      </c>
      <c r="D45" s="6">
        <v>42229</v>
      </c>
      <c r="E45" s="8" t="s">
        <v>55</v>
      </c>
      <c r="F45" s="8" t="s">
        <v>26</v>
      </c>
      <c r="G45" s="8">
        <v>1</v>
      </c>
      <c r="H45" s="8" t="s">
        <v>27</v>
      </c>
      <c r="I45" s="8">
        <v>23</v>
      </c>
      <c r="J45" s="8" t="s">
        <v>28</v>
      </c>
      <c r="K45" s="7">
        <v>18235882</v>
      </c>
      <c r="L45" s="7">
        <v>17168709</v>
      </c>
      <c r="M45" s="13">
        <f>L45/K45</f>
        <v>0.94147949630294825</v>
      </c>
      <c r="N45" s="7">
        <v>14015008</v>
      </c>
      <c r="O45" s="7">
        <v>1969597</v>
      </c>
      <c r="P45" s="13">
        <f>(O45+N45)/L45</f>
        <v>0.93103127323085266</v>
      </c>
      <c r="Q45" s="7">
        <v>3329</v>
      </c>
      <c r="R45" s="7">
        <v>375</v>
      </c>
      <c r="S45" s="14">
        <f>(R45+Q45)/L45</f>
        <v>2.1574132335751045E-4</v>
      </c>
      <c r="T45" s="15">
        <f>(R45+Q45)/(O45+N45)</f>
        <v>2.3172296093647608E-4</v>
      </c>
      <c r="U45" s="8" t="s">
        <v>88</v>
      </c>
    </row>
    <row r="46" spans="1:21" ht="20.45" customHeight="1">
      <c r="A46" s="10" t="s">
        <v>135</v>
      </c>
      <c r="B46" s="9" t="s">
        <v>120</v>
      </c>
      <c r="C46" s="9" t="s">
        <v>136</v>
      </c>
      <c r="D46" s="6">
        <v>42284</v>
      </c>
      <c r="E46" s="8" t="s">
        <v>55</v>
      </c>
      <c r="F46" s="8" t="s">
        <v>26</v>
      </c>
      <c r="G46" s="8">
        <v>1</v>
      </c>
      <c r="H46" s="8" t="s">
        <v>27</v>
      </c>
      <c r="I46" s="8">
        <v>15</v>
      </c>
      <c r="J46" s="8" t="s">
        <v>28</v>
      </c>
      <c r="K46" s="7">
        <v>27243970</v>
      </c>
      <c r="L46" s="7">
        <v>23749819</v>
      </c>
      <c r="M46" s="13">
        <f>L46/K46</f>
        <v>0.87174589459612528</v>
      </c>
      <c r="N46" s="7">
        <v>22342175</v>
      </c>
      <c r="O46" s="7">
        <v>792951</v>
      </c>
      <c r="P46" s="13">
        <f>(O46+N46)/L46</f>
        <v>0.97411799222554074</v>
      </c>
      <c r="Q46" s="7">
        <v>18558</v>
      </c>
      <c r="R46" s="7">
        <v>1313</v>
      </c>
      <c r="S46" s="14">
        <f>(R46+Q46)/L46</f>
        <v>8.3668006059330394E-4</v>
      </c>
      <c r="T46" s="15">
        <f>(R46+Q46)/(O46+N46)</f>
        <v>8.5891038587816639E-4</v>
      </c>
      <c r="U46" s="8" t="s">
        <v>88</v>
      </c>
    </row>
    <row r="47" spans="1:21" ht="20.45" customHeight="1">
      <c r="A47" s="10" t="s">
        <v>137</v>
      </c>
      <c r="B47" s="9" t="s">
        <v>131</v>
      </c>
      <c r="C47" s="9" t="s">
        <v>138</v>
      </c>
      <c r="D47" s="6">
        <v>42354</v>
      </c>
      <c r="E47" s="8" t="s">
        <v>32</v>
      </c>
      <c r="F47" s="8" t="s">
        <v>26</v>
      </c>
      <c r="G47" s="8">
        <v>1</v>
      </c>
      <c r="H47" s="8" t="s">
        <v>27</v>
      </c>
      <c r="I47" s="8">
        <v>23</v>
      </c>
      <c r="J47" s="8" t="s">
        <v>28</v>
      </c>
      <c r="K47" s="7">
        <v>28124016</v>
      </c>
      <c r="L47" s="7">
        <v>24946097</v>
      </c>
      <c r="M47" s="13">
        <f>L47/K47</f>
        <v>0.88700337106905358</v>
      </c>
      <c r="N47" s="7">
        <v>23214430</v>
      </c>
      <c r="O47" s="7">
        <v>1110045</v>
      </c>
      <c r="P47" s="13">
        <f>(O47+N47)/L47</f>
        <v>0.97508139249197978</v>
      </c>
      <c r="Q47" s="7">
        <v>21667</v>
      </c>
      <c r="R47" s="7">
        <v>1285</v>
      </c>
      <c r="S47" s="14">
        <f>(R47+Q47)/L47</f>
        <v>9.2006376789122558E-4</v>
      </c>
      <c r="T47" s="15">
        <f>(R47+Q47)/(O47+N47)</f>
        <v>9.4357637729077404E-4</v>
      </c>
      <c r="U47" s="8" t="s">
        <v>88</v>
      </c>
    </row>
    <row r="48" spans="1:21" ht="20.45" customHeight="1">
      <c r="A48" s="10" t="s">
        <v>139</v>
      </c>
      <c r="B48" s="9" t="s">
        <v>140</v>
      </c>
      <c r="C48" s="9" t="s">
        <v>141</v>
      </c>
      <c r="D48" s="6">
        <v>42371</v>
      </c>
      <c r="E48" s="8" t="s">
        <v>32</v>
      </c>
      <c r="F48" s="8" t="s">
        <v>26</v>
      </c>
      <c r="G48" s="8">
        <v>1</v>
      </c>
      <c r="H48" s="8" t="s">
        <v>27</v>
      </c>
      <c r="I48" s="8">
        <v>5</v>
      </c>
      <c r="J48" s="8" t="s">
        <v>28</v>
      </c>
      <c r="K48" s="7">
        <v>24137321</v>
      </c>
      <c r="L48" s="7">
        <v>20520065</v>
      </c>
      <c r="M48" s="13">
        <f>L48/K48</f>
        <v>0.85013846399938087</v>
      </c>
      <c r="N48" s="7">
        <v>18612913</v>
      </c>
      <c r="O48" s="7">
        <v>884227</v>
      </c>
      <c r="P48" s="13">
        <f>(O48+N48)/L48</f>
        <v>0.95015001170805258</v>
      </c>
      <c r="Q48" s="7">
        <v>1072</v>
      </c>
      <c r="R48" s="7">
        <v>75</v>
      </c>
      <c r="S48" s="14">
        <f>(R48+Q48)/L48</f>
        <v>5.5896509099751879E-5</v>
      </c>
      <c r="T48" s="15">
        <f>(R48+Q48)/(O48+N48)</f>
        <v>5.8829141094540018E-5</v>
      </c>
      <c r="U48" s="8" t="s">
        <v>88</v>
      </c>
    </row>
    <row r="49" spans="1:21" ht="20.45" customHeight="1">
      <c r="A49" s="10" t="s">
        <v>142</v>
      </c>
      <c r="B49" s="9" t="s">
        <v>140</v>
      </c>
      <c r="C49" s="9" t="s">
        <v>143</v>
      </c>
      <c r="D49" s="6">
        <v>42371</v>
      </c>
      <c r="E49" s="8" t="s">
        <v>35</v>
      </c>
      <c r="F49" s="8" t="s">
        <v>26</v>
      </c>
      <c r="G49" s="8">
        <v>1</v>
      </c>
      <c r="H49" s="8" t="s">
        <v>27</v>
      </c>
      <c r="I49" s="8">
        <v>6</v>
      </c>
      <c r="J49" s="8" t="s">
        <v>28</v>
      </c>
      <c r="K49" s="7">
        <v>28220585</v>
      </c>
      <c r="L49" s="7">
        <v>24443846</v>
      </c>
      <c r="M49" s="13">
        <f>L49/K49</f>
        <v>0.86617077569440892</v>
      </c>
      <c r="N49" s="7">
        <v>22321926</v>
      </c>
      <c r="O49" s="7">
        <v>879761</v>
      </c>
      <c r="P49" s="13">
        <f>(O49+N49)/L49</f>
        <v>0.94918316045682827</v>
      </c>
      <c r="Q49" s="7">
        <v>2157</v>
      </c>
      <c r="R49" s="7">
        <v>157</v>
      </c>
      <c r="S49" s="14">
        <f>(R49+Q49)/L49</f>
        <v>9.4665953958309173E-5</v>
      </c>
      <c r="T49" s="15">
        <f>(R49+Q49)/(O49+N49)</f>
        <v>9.9734127091706738E-5</v>
      </c>
      <c r="U49" s="8" t="s">
        <v>88</v>
      </c>
    </row>
    <row r="50" spans="1:21" ht="20.45" customHeight="1">
      <c r="A50" s="10" t="s">
        <v>144</v>
      </c>
      <c r="B50" s="9" t="s">
        <v>37</v>
      </c>
      <c r="C50" s="9" t="s">
        <v>145</v>
      </c>
      <c r="D50" s="6">
        <v>42633</v>
      </c>
      <c r="E50" s="8" t="s">
        <v>35</v>
      </c>
      <c r="F50" s="8" t="s">
        <v>26</v>
      </c>
      <c r="G50" s="8">
        <v>2</v>
      </c>
      <c r="H50" s="8" t="s">
        <v>39</v>
      </c>
      <c r="I50" s="8">
        <v>5</v>
      </c>
      <c r="J50" s="8" t="s">
        <v>28</v>
      </c>
      <c r="K50" s="7">
        <v>20267623</v>
      </c>
      <c r="L50" s="7">
        <v>19452618</v>
      </c>
      <c r="M50" s="13">
        <f>L50/K50</f>
        <v>0.95978783501153542</v>
      </c>
      <c r="N50" s="7">
        <v>18011160</v>
      </c>
      <c r="O50" s="7">
        <v>893222</v>
      </c>
      <c r="P50" s="13">
        <f>(O50+N50)/L50</f>
        <v>0.97181685262107131</v>
      </c>
      <c r="Q50" s="7">
        <v>342</v>
      </c>
      <c r="R50" s="7">
        <v>20</v>
      </c>
      <c r="S50" s="14">
        <f>(R50+Q50)/L50</f>
        <v>1.8609320349579682E-5</v>
      </c>
      <c r="T50" s="15">
        <f>(R50+Q50)/(O50+N50)</f>
        <v>1.9148999422461944E-5</v>
      </c>
      <c r="U50" s="8" t="s">
        <v>29</v>
      </c>
    </row>
    <row r="51" spans="1:21" ht="20.45" customHeight="1">
      <c r="A51" s="10" t="s">
        <v>146</v>
      </c>
      <c r="B51" s="9" t="s">
        <v>37</v>
      </c>
      <c r="C51" s="9" t="s">
        <v>147</v>
      </c>
      <c r="D51" s="6">
        <v>42633</v>
      </c>
      <c r="E51" s="8" t="s">
        <v>32</v>
      </c>
      <c r="F51" s="8" t="s">
        <v>26</v>
      </c>
      <c r="G51" s="8">
        <v>2</v>
      </c>
      <c r="H51" s="8" t="s">
        <v>39</v>
      </c>
      <c r="I51" s="8">
        <v>4</v>
      </c>
      <c r="J51" s="8" t="s">
        <v>28</v>
      </c>
      <c r="K51" s="7">
        <v>28931036</v>
      </c>
      <c r="L51" s="7">
        <v>26521518</v>
      </c>
      <c r="M51" s="13">
        <f>L51/K51</f>
        <v>0.91671511521398685</v>
      </c>
      <c r="N51" s="7">
        <v>24778028</v>
      </c>
      <c r="O51" s="7">
        <v>1077861</v>
      </c>
      <c r="P51" s="13">
        <f>(O51+N51)/L51</f>
        <v>0.97490230385756949</v>
      </c>
      <c r="Q51" s="7">
        <v>797</v>
      </c>
      <c r="R51" s="7">
        <v>58</v>
      </c>
      <c r="S51" s="14">
        <f>(R51+Q51)/L51</f>
        <v>3.2237973708744727E-5</v>
      </c>
      <c r="T51" s="15">
        <f>(R51+Q51)/(O51+N51)</f>
        <v>3.3067901861738346E-5</v>
      </c>
      <c r="U51" s="8" t="s">
        <v>29</v>
      </c>
    </row>
    <row r="52" spans="1:21" ht="20.45" customHeight="1">
      <c r="A52" s="10" t="s">
        <v>148</v>
      </c>
      <c r="B52" s="9" t="s">
        <v>49</v>
      </c>
      <c r="C52" s="9" t="s">
        <v>149</v>
      </c>
      <c r="D52" s="6">
        <v>42768</v>
      </c>
      <c r="E52" s="8" t="s">
        <v>35</v>
      </c>
      <c r="F52" s="8" t="s">
        <v>26</v>
      </c>
      <c r="G52" s="8">
        <v>2</v>
      </c>
      <c r="H52" s="8" t="s">
        <v>27</v>
      </c>
      <c r="I52" s="8">
        <v>3</v>
      </c>
      <c r="J52" s="8" t="s">
        <v>45</v>
      </c>
      <c r="K52" s="7">
        <v>39930158</v>
      </c>
      <c r="L52" s="7">
        <v>38147366</v>
      </c>
      <c r="M52" s="13">
        <f>L52/K52</f>
        <v>0.95535224278351216</v>
      </c>
      <c r="N52" s="7">
        <v>35490092</v>
      </c>
      <c r="O52" s="7">
        <v>1849018</v>
      </c>
      <c r="P52" s="13">
        <f>(O52+N52)/L52</f>
        <v>0.97881227238598856</v>
      </c>
      <c r="Q52" s="7">
        <v>84</v>
      </c>
      <c r="R52" s="7">
        <v>13</v>
      </c>
      <c r="S52" s="14">
        <f>(R52+Q52)/L52</f>
        <v>2.5427705808049761E-6</v>
      </c>
      <c r="T52" s="15">
        <f>(R52+Q52)/(O52+N52)</f>
        <v>2.5978123206471714E-6</v>
      </c>
      <c r="U52" s="8" t="s">
        <v>29</v>
      </c>
    </row>
    <row r="53" spans="1:21" ht="20.45" customHeight="1">
      <c r="A53" s="10" t="s">
        <v>150</v>
      </c>
      <c r="B53" s="9" t="s">
        <v>131</v>
      </c>
      <c r="C53" s="9" t="s">
        <v>151</v>
      </c>
      <c r="D53" s="6">
        <v>42354</v>
      </c>
      <c r="E53" s="8" t="s">
        <v>55</v>
      </c>
      <c r="F53" s="8" t="s">
        <v>26</v>
      </c>
      <c r="G53" s="8">
        <v>1</v>
      </c>
      <c r="H53" s="8" t="s">
        <v>27</v>
      </c>
      <c r="I53" s="8">
        <v>27</v>
      </c>
      <c r="J53" s="8" t="s">
        <v>28</v>
      </c>
      <c r="K53" s="7">
        <v>47229746</v>
      </c>
      <c r="L53" s="7">
        <v>42551763</v>
      </c>
      <c r="M53" s="13">
        <f>L53/K53</f>
        <v>0.90095261151732642</v>
      </c>
      <c r="N53" s="7">
        <v>39961863</v>
      </c>
      <c r="O53" s="7">
        <v>1471297</v>
      </c>
      <c r="P53" s="13">
        <f>(O53+N53)/L53</f>
        <v>0.97371194702320563</v>
      </c>
      <c r="Q53" s="7">
        <v>6377</v>
      </c>
      <c r="R53" s="7">
        <v>368</v>
      </c>
      <c r="S53" s="14">
        <f>(R53+Q53)/L53</f>
        <v>1.5851282119615115E-4</v>
      </c>
      <c r="T53" s="15">
        <f>(R53+Q53)/(O53+N53)</f>
        <v>1.6279231417540925E-4</v>
      </c>
      <c r="U53" s="8" t="s">
        <v>88</v>
      </c>
    </row>
    <row r="54" spans="1:21" ht="20.45" customHeight="1">
      <c r="A54" s="10" t="s">
        <v>152</v>
      </c>
      <c r="B54" s="9" t="s">
        <v>37</v>
      </c>
      <c r="C54" s="9" t="s">
        <v>153</v>
      </c>
      <c r="D54" s="6">
        <v>42633</v>
      </c>
      <c r="E54" s="8" t="s">
        <v>55</v>
      </c>
      <c r="F54" s="8" t="s">
        <v>26</v>
      </c>
      <c r="G54" s="8">
        <v>2</v>
      </c>
      <c r="H54" s="8" t="s">
        <v>39</v>
      </c>
      <c r="I54" s="8">
        <v>6</v>
      </c>
      <c r="J54" s="8" t="s">
        <v>28</v>
      </c>
      <c r="K54" s="7">
        <v>32597146</v>
      </c>
      <c r="L54" s="7">
        <v>29949352</v>
      </c>
      <c r="M54" s="13">
        <f>L54/K54</f>
        <v>0.91877221398462305</v>
      </c>
      <c r="N54" s="7">
        <v>28168189</v>
      </c>
      <c r="O54" s="7">
        <v>1007482</v>
      </c>
      <c r="P54" s="13">
        <f>(O54+N54)/L54</f>
        <v>0.97416702037493164</v>
      </c>
      <c r="Q54" s="7">
        <v>921</v>
      </c>
      <c r="R54" s="7">
        <v>37</v>
      </c>
      <c r="S54" s="14">
        <f>(R54+Q54)/L54</f>
        <v>3.1987336487280256E-5</v>
      </c>
      <c r="T54" s="15">
        <f>(R54+Q54)/(O54+N54)</f>
        <v>3.2835577286294458E-5</v>
      </c>
      <c r="U54" s="8" t="s">
        <v>29</v>
      </c>
    </row>
    <row r="55" spans="1:21" ht="20.45" customHeight="1">
      <c r="A55" s="10" t="s">
        <v>154</v>
      </c>
      <c r="B55" s="9" t="s">
        <v>49</v>
      </c>
      <c r="C55" s="9" t="s">
        <v>155</v>
      </c>
      <c r="D55" s="6">
        <v>42768</v>
      </c>
      <c r="E55" s="8" t="s">
        <v>32</v>
      </c>
      <c r="F55" s="8" t="s">
        <v>26</v>
      </c>
      <c r="G55" s="8">
        <v>2</v>
      </c>
      <c r="H55" s="8" t="s">
        <v>27</v>
      </c>
      <c r="I55" s="8">
        <v>2</v>
      </c>
      <c r="J55" s="8" t="s">
        <v>45</v>
      </c>
      <c r="K55" s="7">
        <v>47158632</v>
      </c>
      <c r="L55" s="7">
        <v>45098283</v>
      </c>
      <c r="M55" s="13">
        <f>L55/K55</f>
        <v>0.95631024665855446</v>
      </c>
      <c r="N55" s="7">
        <v>42275328</v>
      </c>
      <c r="O55" s="7">
        <v>2055173</v>
      </c>
      <c r="P55" s="13">
        <f>(O55+N55)/L55</f>
        <v>0.98297536072493052</v>
      </c>
      <c r="Q55" s="7">
        <v>126</v>
      </c>
      <c r="R55" s="7">
        <v>9</v>
      </c>
      <c r="S55" s="14">
        <f>(R55+Q55)/L55</f>
        <v>2.9934620792547689E-6</v>
      </c>
      <c r="T55" s="15">
        <f>(R55+Q55)/(O55+N55)</f>
        <v>3.0453073381688154E-6</v>
      </c>
      <c r="U55" s="8" t="s">
        <v>29</v>
      </c>
    </row>
    <row r="56" spans="1:21" ht="20.45" customHeight="1">
      <c r="A56" s="10" t="s">
        <v>156</v>
      </c>
      <c r="B56" s="9" t="s">
        <v>57</v>
      </c>
      <c r="C56" s="9" t="s">
        <v>157</v>
      </c>
      <c r="D56" s="6">
        <v>42775</v>
      </c>
      <c r="E56" s="8" t="s">
        <v>35</v>
      </c>
      <c r="F56" s="8" t="s">
        <v>26</v>
      </c>
      <c r="G56" s="8">
        <v>2</v>
      </c>
      <c r="H56" s="8" t="s">
        <v>27</v>
      </c>
      <c r="I56" s="8">
        <v>5</v>
      </c>
      <c r="J56" s="8" t="s">
        <v>45</v>
      </c>
      <c r="K56" s="7">
        <v>29039090</v>
      </c>
      <c r="L56" s="7">
        <v>27836783</v>
      </c>
      <c r="M56" s="13">
        <f>L56/K56</f>
        <v>0.95859694639191517</v>
      </c>
      <c r="N56" s="7">
        <v>26065295</v>
      </c>
      <c r="O56" s="7">
        <v>1218768</v>
      </c>
      <c r="P56" s="13">
        <f>(O56+N56)/L56</f>
        <v>0.98014425733031008</v>
      </c>
      <c r="Q56" s="7">
        <v>100</v>
      </c>
      <c r="R56" s="7">
        <v>31</v>
      </c>
      <c r="S56" s="14">
        <f>(R56+Q56)/L56</f>
        <v>4.7060035637020267E-6</v>
      </c>
      <c r="T56" s="15">
        <f>(R56+Q56)/(O56+N56)</f>
        <v>4.8013376893316802E-6</v>
      </c>
      <c r="U56" s="8" t="s">
        <v>29</v>
      </c>
    </row>
    <row r="57" spans="1:21" ht="20.45" customHeight="1">
      <c r="A57" s="10" t="s">
        <v>158</v>
      </c>
      <c r="B57" s="9" t="s">
        <v>49</v>
      </c>
      <c r="C57" s="9" t="s">
        <v>159</v>
      </c>
      <c r="D57" s="6">
        <v>42768</v>
      </c>
      <c r="E57" s="8" t="s">
        <v>55</v>
      </c>
      <c r="F57" s="8" t="s">
        <v>26</v>
      </c>
      <c r="G57" s="8">
        <v>2</v>
      </c>
      <c r="H57" s="8" t="s">
        <v>27</v>
      </c>
      <c r="I57" s="8">
        <v>4</v>
      </c>
      <c r="J57" s="8" t="s">
        <v>45</v>
      </c>
      <c r="K57" s="7">
        <v>27318593</v>
      </c>
      <c r="L57" s="7">
        <v>26005212</v>
      </c>
      <c r="M57" s="13">
        <f>L57/K57</f>
        <v>0.95192354891776454</v>
      </c>
      <c r="N57" s="7">
        <v>24529174</v>
      </c>
      <c r="O57" s="7">
        <v>968824</v>
      </c>
      <c r="P57" s="13">
        <f>(O57+N57)/L57</f>
        <v>0.98049567909694413</v>
      </c>
      <c r="Q57" s="7">
        <v>64</v>
      </c>
      <c r="R57" s="7">
        <v>3</v>
      </c>
      <c r="S57" s="14">
        <f>(R57+Q57)/L57</f>
        <v>2.5764066064910373E-6</v>
      </c>
      <c r="T57" s="15">
        <f>(R57+Q57)/(O57+N57)</f>
        <v>2.6276572772497669E-6</v>
      </c>
      <c r="U57" s="8" t="s">
        <v>29</v>
      </c>
    </row>
    <row r="58" spans="1:21" ht="20.45" customHeight="1">
      <c r="A58" s="10" t="s">
        <v>160</v>
      </c>
      <c r="B58" s="9" t="s">
        <v>57</v>
      </c>
      <c r="C58" s="9" t="s">
        <v>161</v>
      </c>
      <c r="D58" s="6">
        <v>42775</v>
      </c>
      <c r="E58" s="8" t="s">
        <v>32</v>
      </c>
      <c r="F58" s="8" t="s">
        <v>26</v>
      </c>
      <c r="G58" s="8">
        <v>2</v>
      </c>
      <c r="H58" s="8" t="s">
        <v>27</v>
      </c>
      <c r="I58" s="8">
        <v>4</v>
      </c>
      <c r="J58" s="8" t="s">
        <v>45</v>
      </c>
      <c r="K58" s="7">
        <v>27195746</v>
      </c>
      <c r="L58" s="7">
        <v>25981929</v>
      </c>
      <c r="M58" s="13">
        <f>L58/K58</f>
        <v>0.95536739459178655</v>
      </c>
      <c r="N58" s="7">
        <v>24443969</v>
      </c>
      <c r="O58" s="7">
        <v>1085721</v>
      </c>
      <c r="P58" s="13">
        <f>(O58+N58)/L58</f>
        <v>0.98259409453393554</v>
      </c>
      <c r="Q58" s="7">
        <v>85</v>
      </c>
      <c r="R58" s="7">
        <v>13</v>
      </c>
      <c r="S58" s="14">
        <f>(R58+Q58)/L58</f>
        <v>3.7718523516864354E-6</v>
      </c>
      <c r="T58" s="15">
        <f>(R58+Q58)/(O58+N58)</f>
        <v>3.838667841246799E-6</v>
      </c>
      <c r="U58" s="8" t="s">
        <v>29</v>
      </c>
    </row>
    <row r="59" spans="1:21" ht="20.45" customHeight="1">
      <c r="A59" s="10" t="s">
        <v>162</v>
      </c>
      <c r="B59" s="8" t="s">
        <v>62</v>
      </c>
      <c r="C59" s="9" t="s">
        <v>163</v>
      </c>
      <c r="D59" s="6">
        <v>43026</v>
      </c>
      <c r="E59" s="8" t="s">
        <v>55</v>
      </c>
      <c r="F59" s="8" t="s">
        <v>26</v>
      </c>
      <c r="G59" s="8">
        <v>2</v>
      </c>
      <c r="H59" s="8" t="s">
        <v>39</v>
      </c>
      <c r="I59" s="8">
        <v>7</v>
      </c>
      <c r="J59" s="8" t="s">
        <v>28</v>
      </c>
      <c r="K59" s="7">
        <v>33305700</v>
      </c>
      <c r="L59" s="7">
        <v>30812803</v>
      </c>
      <c r="M59" s="13">
        <f>L59/K59</f>
        <v>0.92515104021233607</v>
      </c>
      <c r="N59" s="7">
        <v>28884236</v>
      </c>
      <c r="O59" s="7">
        <v>1288181</v>
      </c>
      <c r="P59" s="13">
        <f>(O59+N59)/L59</f>
        <v>0.97921688591589673</v>
      </c>
      <c r="Q59" s="7">
        <v>219</v>
      </c>
      <c r="R59" s="7">
        <v>14</v>
      </c>
      <c r="S59" s="14">
        <f>(R59+Q59)/L59</f>
        <v>7.5617917655852344E-6</v>
      </c>
      <c r="T59" s="15">
        <f>(R59+Q59)/(O59+N59)</f>
        <v>7.7222848935171482E-6</v>
      </c>
      <c r="U59" s="8" t="s">
        <v>29</v>
      </c>
    </row>
    <row r="60" spans="1:21" ht="20.45" customHeight="1">
      <c r="A60" s="10" t="s">
        <v>164</v>
      </c>
      <c r="B60" s="8" t="s">
        <v>69</v>
      </c>
      <c r="C60" s="9" t="s">
        <v>165</v>
      </c>
      <c r="D60" s="6">
        <v>43034</v>
      </c>
      <c r="E60" s="8" t="s">
        <v>55</v>
      </c>
      <c r="F60" s="8" t="s">
        <v>26</v>
      </c>
      <c r="G60" s="8">
        <v>2</v>
      </c>
      <c r="H60" s="8" t="s">
        <v>39</v>
      </c>
      <c r="I60" s="8">
        <v>18</v>
      </c>
      <c r="J60" s="8" t="s">
        <v>28</v>
      </c>
      <c r="K60" s="7">
        <v>24040084</v>
      </c>
      <c r="L60" s="7">
        <v>21480736</v>
      </c>
      <c r="M60" s="13">
        <f>L60/K60</f>
        <v>0.89353830876797269</v>
      </c>
      <c r="N60" s="7">
        <v>19733031</v>
      </c>
      <c r="O60" s="7">
        <v>767920</v>
      </c>
      <c r="P60" s="13">
        <f>(O60+N60)/L60</f>
        <v>0.95438773606267491</v>
      </c>
      <c r="Q60" s="7">
        <v>142</v>
      </c>
      <c r="R60" s="7">
        <v>13</v>
      </c>
      <c r="S60" s="14">
        <f>(R60+Q60)/L60</f>
        <v>7.2157676533988406E-6</v>
      </c>
      <c r="T60" s="15">
        <f>(R60+Q60)/(O60+N60)</f>
        <v>7.5606248705242989E-6</v>
      </c>
      <c r="U60" s="8" t="s">
        <v>29</v>
      </c>
    </row>
    <row r="61" spans="1:21" ht="20.45" customHeight="1">
      <c r="A61" s="10" t="s">
        <v>166</v>
      </c>
      <c r="B61" s="8" t="s">
        <v>62</v>
      </c>
      <c r="C61" s="9" t="s">
        <v>167</v>
      </c>
      <c r="D61" s="6">
        <v>43026</v>
      </c>
      <c r="E61" s="8" t="s">
        <v>32</v>
      </c>
      <c r="F61" s="8" t="s">
        <v>26</v>
      </c>
      <c r="G61" s="8">
        <v>2</v>
      </c>
      <c r="H61" s="8" t="s">
        <v>39</v>
      </c>
      <c r="I61" s="8">
        <v>3</v>
      </c>
      <c r="J61" s="8" t="s">
        <v>28</v>
      </c>
      <c r="K61" s="7">
        <v>29935934</v>
      </c>
      <c r="L61" s="7">
        <v>27879502</v>
      </c>
      <c r="M61" s="13">
        <f>L61/K61</f>
        <v>0.93130556741606929</v>
      </c>
      <c r="N61" s="7">
        <v>26213538</v>
      </c>
      <c r="O61" s="7">
        <v>1102654</v>
      </c>
      <c r="P61" s="13">
        <f>(O61+N61)/L61</f>
        <v>0.97979483277714219</v>
      </c>
      <c r="Q61" s="7">
        <v>46</v>
      </c>
      <c r="R61" s="7">
        <v>39</v>
      </c>
      <c r="S61" s="14">
        <f>(R61+Q61)/L61</f>
        <v>3.0488349469083055E-6</v>
      </c>
      <c r="T61" s="15">
        <f>(R61+Q61)/(O61+N61)</f>
        <v>3.1117075176510692E-6</v>
      </c>
      <c r="U61" s="8" t="s">
        <v>29</v>
      </c>
    </row>
    <row r="62" spans="1:21" ht="20.45" customHeight="1">
      <c r="A62" s="10" t="s">
        <v>168</v>
      </c>
      <c r="B62" s="8" t="s">
        <v>62</v>
      </c>
      <c r="C62" s="9" t="s">
        <v>169</v>
      </c>
      <c r="D62" s="6">
        <v>43026</v>
      </c>
      <c r="E62" s="8" t="s">
        <v>35</v>
      </c>
      <c r="F62" s="8" t="s">
        <v>26</v>
      </c>
      <c r="G62" s="8">
        <v>2</v>
      </c>
      <c r="H62" s="8" t="s">
        <v>39</v>
      </c>
      <c r="I62" s="8">
        <v>4</v>
      </c>
      <c r="J62" s="8" t="s">
        <v>28</v>
      </c>
      <c r="K62" s="7">
        <v>33320596</v>
      </c>
      <c r="L62" s="7">
        <v>30886885</v>
      </c>
      <c r="M62" s="13">
        <f>L62/K62</f>
        <v>0.92696076024570506</v>
      </c>
      <c r="N62" s="7">
        <v>28883180</v>
      </c>
      <c r="O62" s="7">
        <v>1377964</v>
      </c>
      <c r="P62" s="13">
        <f>(O62+N62)/L62</f>
        <v>0.97974088354976552</v>
      </c>
      <c r="Q62" s="7">
        <v>72</v>
      </c>
      <c r="R62" s="7">
        <v>33</v>
      </c>
      <c r="S62" s="14">
        <f>(R62+Q62)/L62</f>
        <v>3.3995011151173062E-6</v>
      </c>
      <c r="T62" s="15">
        <f>(R62+Q62)/(O62+N62)</f>
        <v>3.4697961187455439E-6</v>
      </c>
      <c r="U62" s="8" t="s">
        <v>29</v>
      </c>
    </row>
    <row r="63" spans="1:21" ht="20.45" customHeight="1">
      <c r="A63" s="10" t="s">
        <v>170</v>
      </c>
      <c r="B63" s="9" t="s">
        <v>86</v>
      </c>
      <c r="C63" s="9" t="s">
        <v>171</v>
      </c>
      <c r="D63" s="6">
        <v>42151</v>
      </c>
      <c r="E63" s="8" t="s">
        <v>35</v>
      </c>
      <c r="F63" s="8" t="s">
        <v>26</v>
      </c>
      <c r="G63" s="8">
        <v>2</v>
      </c>
      <c r="H63" s="8" t="s">
        <v>27</v>
      </c>
      <c r="I63" s="8">
        <v>11</v>
      </c>
      <c r="J63" s="8" t="s">
        <v>28</v>
      </c>
      <c r="K63" s="7">
        <v>110454178</v>
      </c>
      <c r="L63" s="7">
        <v>84148934</v>
      </c>
      <c r="M63" s="13">
        <f>L63/K63</f>
        <v>0.76184473528923458</v>
      </c>
      <c r="N63" s="7">
        <v>78001803</v>
      </c>
      <c r="O63" s="7">
        <v>3616029</v>
      </c>
      <c r="P63" s="13">
        <f>(O63+N63)/L63</f>
        <v>0.96992116382603255</v>
      </c>
      <c r="Q63" s="7">
        <v>41746</v>
      </c>
      <c r="R63" s="7">
        <v>2918</v>
      </c>
      <c r="S63" s="14">
        <f>(R63+Q63)/L63</f>
        <v>5.3077321217164799E-4</v>
      </c>
      <c r="T63" s="15">
        <f>(R63+Q63)/(O63+N63)</f>
        <v>5.4723335459339322E-4</v>
      </c>
      <c r="U63" s="8" t="s">
        <v>88</v>
      </c>
    </row>
    <row r="64" spans="1:21" ht="20.45" customHeight="1">
      <c r="A64" s="10" t="s">
        <v>172</v>
      </c>
      <c r="B64" s="9" t="s">
        <v>173</v>
      </c>
      <c r="C64" s="9" t="s">
        <v>174</v>
      </c>
      <c r="D64" s="6">
        <v>42019</v>
      </c>
      <c r="E64" s="8" t="s">
        <v>25</v>
      </c>
      <c r="F64" s="8" t="s">
        <v>26</v>
      </c>
      <c r="G64" s="8">
        <v>1</v>
      </c>
      <c r="H64" s="8" t="s">
        <v>27</v>
      </c>
      <c r="I64" s="8">
        <v>3</v>
      </c>
      <c r="J64" s="8" t="s">
        <v>28</v>
      </c>
      <c r="K64" s="7">
        <v>7066208</v>
      </c>
      <c r="L64" s="7">
        <v>6829962</v>
      </c>
      <c r="M64" s="13">
        <f>L64/K64</f>
        <v>0.96656679225972397</v>
      </c>
      <c r="N64" s="7">
        <v>4746863</v>
      </c>
      <c r="O64" s="7">
        <v>1438286</v>
      </c>
      <c r="P64" s="13">
        <f>(O64+N64)/L64</f>
        <v>0.90559054354914414</v>
      </c>
      <c r="Q64" s="7">
        <v>237948</v>
      </c>
      <c r="R64" s="7">
        <v>28594</v>
      </c>
      <c r="S64" s="14">
        <f>(R64+Q64)/L64</f>
        <v>3.90254001413185E-2</v>
      </c>
      <c r="T64" s="15">
        <f>(R64+Q64)/(O64+N64)</f>
        <v>4.3093868878502362E-2</v>
      </c>
      <c r="U64" s="8" t="s">
        <v>88</v>
      </c>
    </row>
    <row r="65" spans="1:21" ht="20.45" customHeight="1">
      <c r="A65" s="10" t="s">
        <v>175</v>
      </c>
      <c r="B65" s="9" t="s">
        <v>86</v>
      </c>
      <c r="C65" s="9" t="s">
        <v>176</v>
      </c>
      <c r="D65" s="6">
        <v>42144</v>
      </c>
      <c r="E65" s="8" t="s">
        <v>25</v>
      </c>
      <c r="F65" s="8" t="s">
        <v>26</v>
      </c>
      <c r="G65" s="8">
        <v>1</v>
      </c>
      <c r="H65" s="8" t="s">
        <v>27</v>
      </c>
      <c r="I65" s="8">
        <v>5</v>
      </c>
      <c r="J65" s="8" t="s">
        <v>28</v>
      </c>
      <c r="K65" s="7">
        <v>5771497</v>
      </c>
      <c r="L65" s="7">
        <v>5591429</v>
      </c>
      <c r="M65" s="13">
        <f>L65/K65</f>
        <v>0.96880046892513327</v>
      </c>
      <c r="N65" s="7">
        <v>4258522</v>
      </c>
      <c r="O65" s="7">
        <v>1081039</v>
      </c>
      <c r="P65" s="13">
        <f>(O65+N65)/L65</f>
        <v>0.95495462787777508</v>
      </c>
      <c r="Q65" s="7">
        <v>1791</v>
      </c>
      <c r="R65" s="7">
        <v>75</v>
      </c>
      <c r="S65" s="14">
        <f>(R65+Q65)/L65</f>
        <v>3.3372506384325007E-4</v>
      </c>
      <c r="T65" s="15">
        <f>(R65+Q65)/(O65+N65)</f>
        <v>3.4946693183203638E-4</v>
      </c>
      <c r="U65" s="8" t="s">
        <v>88</v>
      </c>
    </row>
    <row r="66" spans="1:21" ht="20.45" customHeight="1">
      <c r="A66" s="10" t="s">
        <v>177</v>
      </c>
      <c r="B66" s="9" t="s">
        <v>86</v>
      </c>
      <c r="C66" s="9" t="s">
        <v>178</v>
      </c>
      <c r="D66" s="6">
        <v>42151</v>
      </c>
      <c r="E66" s="8" t="s">
        <v>32</v>
      </c>
      <c r="F66" s="8" t="s">
        <v>26</v>
      </c>
      <c r="G66" s="8">
        <v>2</v>
      </c>
      <c r="H66" s="8" t="s">
        <v>27</v>
      </c>
      <c r="I66" s="8">
        <v>10</v>
      </c>
      <c r="J66" s="8" t="s">
        <v>28</v>
      </c>
      <c r="K66" s="7">
        <v>68272277</v>
      </c>
      <c r="L66" s="7">
        <v>64562511</v>
      </c>
      <c r="M66" s="13">
        <f>L66/K66</f>
        <v>0.94566219023279385</v>
      </c>
      <c r="N66" s="7">
        <v>59862084</v>
      </c>
      <c r="O66" s="7">
        <v>3315174</v>
      </c>
      <c r="P66" s="13">
        <f>(O66+N66)/L66</f>
        <v>0.97854400365561989</v>
      </c>
      <c r="Q66" s="7">
        <v>6654</v>
      </c>
      <c r="R66" s="7">
        <v>450</v>
      </c>
      <c r="S66" s="14">
        <f>(R66+Q66)/L66</f>
        <v>1.100328950960411E-4</v>
      </c>
      <c r="T66" s="15">
        <f>(R66+Q66)/(O66+N66)</f>
        <v>1.1244552588844549E-4</v>
      </c>
      <c r="U66" s="8" t="s">
        <v>88</v>
      </c>
    </row>
    <row r="67" spans="1:21" ht="20.45" customHeight="1">
      <c r="A67" s="10" t="s">
        <v>179</v>
      </c>
      <c r="B67" s="9" t="s">
        <v>94</v>
      </c>
      <c r="C67" s="9" t="s">
        <v>180</v>
      </c>
      <c r="D67" s="6">
        <v>42159</v>
      </c>
      <c r="E67" s="8" t="s">
        <v>35</v>
      </c>
      <c r="F67" s="8" t="s">
        <v>26</v>
      </c>
      <c r="G67" s="8">
        <v>2</v>
      </c>
      <c r="H67" s="8" t="s">
        <v>27</v>
      </c>
      <c r="I67" s="8">
        <v>19</v>
      </c>
      <c r="J67" s="8" t="s">
        <v>28</v>
      </c>
      <c r="K67" s="7">
        <v>6367641</v>
      </c>
      <c r="L67" s="7">
        <v>6165038</v>
      </c>
      <c r="M67" s="13">
        <f>L67/K67</f>
        <v>0.96818240852460113</v>
      </c>
      <c r="N67" s="7">
        <v>5011349</v>
      </c>
      <c r="O67" s="7">
        <v>838465</v>
      </c>
      <c r="P67" s="13">
        <f>(O67+N67)/L67</f>
        <v>0.94886909050682255</v>
      </c>
      <c r="Q67" s="7">
        <v>469</v>
      </c>
      <c r="R67" s="7">
        <v>77</v>
      </c>
      <c r="S67" s="14">
        <f>(R67+Q67)/L67</f>
        <v>8.8563930992801662E-5</v>
      </c>
      <c r="T67" s="15">
        <f>(R67+Q67)/(O67+N67)</f>
        <v>9.3336300949055812E-5</v>
      </c>
      <c r="U67" s="8" t="s">
        <v>88</v>
      </c>
    </row>
    <row r="68" spans="1:21" ht="20.45" customHeight="1">
      <c r="A68" s="10" t="s">
        <v>181</v>
      </c>
      <c r="B68" s="9" t="s">
        <v>94</v>
      </c>
      <c r="C68" s="9" t="s">
        <v>182</v>
      </c>
      <c r="D68" s="6">
        <v>42159</v>
      </c>
      <c r="E68" s="8" t="s">
        <v>32</v>
      </c>
      <c r="F68" s="8" t="s">
        <v>26</v>
      </c>
      <c r="G68" s="8">
        <v>2</v>
      </c>
      <c r="H68" s="8" t="s">
        <v>27</v>
      </c>
      <c r="I68" s="8">
        <v>18</v>
      </c>
      <c r="J68" s="8" t="s">
        <v>28</v>
      </c>
      <c r="K68" s="7">
        <v>7196919</v>
      </c>
      <c r="L68" s="7">
        <v>6934053</v>
      </c>
      <c r="M68" s="13">
        <f>L68/K68</f>
        <v>0.96347520376427742</v>
      </c>
      <c r="N68" s="7">
        <v>5561890</v>
      </c>
      <c r="O68" s="7">
        <v>1061770</v>
      </c>
      <c r="P68" s="13">
        <f>(O68+N68)/L68</f>
        <v>0.95523642521913232</v>
      </c>
      <c r="Q68" s="7">
        <v>923</v>
      </c>
      <c r="R68" s="7">
        <v>73</v>
      </c>
      <c r="S68" s="14">
        <f>(R68+Q68)/L68</f>
        <v>1.4363893670844453E-4</v>
      </c>
      <c r="T68" s="15">
        <f>(R68+Q68)/(O68+N68)</f>
        <v>1.5037003710939269E-4</v>
      </c>
      <c r="U68" s="8" t="s">
        <v>88</v>
      </c>
    </row>
    <row r="69" spans="1:21" ht="20.45" customHeight="1">
      <c r="A69" s="10" t="s">
        <v>183</v>
      </c>
      <c r="B69" s="9" t="s">
        <v>101</v>
      </c>
      <c r="C69" s="9" t="s">
        <v>184</v>
      </c>
      <c r="D69" s="6">
        <v>42160</v>
      </c>
      <c r="E69" s="8" t="s">
        <v>35</v>
      </c>
      <c r="F69" s="8" t="s">
        <v>26</v>
      </c>
      <c r="G69" s="8">
        <v>2</v>
      </c>
      <c r="H69" s="8" t="s">
        <v>27</v>
      </c>
      <c r="I69" s="8">
        <v>25</v>
      </c>
      <c r="J69" s="8" t="s">
        <v>28</v>
      </c>
      <c r="K69" s="7">
        <v>32742011</v>
      </c>
      <c r="L69" s="7">
        <v>30596813</v>
      </c>
      <c r="M69" s="13">
        <f>L69/K69</f>
        <v>0.93448178854988473</v>
      </c>
      <c r="N69" s="7">
        <v>28563321</v>
      </c>
      <c r="O69" s="7">
        <v>1334196</v>
      </c>
      <c r="P69" s="13">
        <f>(O69+N69)/L69</f>
        <v>0.97714480916688939</v>
      </c>
      <c r="Q69" s="7">
        <v>838</v>
      </c>
      <c r="R69" s="7">
        <v>78</v>
      </c>
      <c r="S69" s="14">
        <f>(R69+Q69)/L69</f>
        <v>2.9937758550212404E-5</v>
      </c>
      <c r="T69" s="15">
        <f>(R69+Q69)/(O69+N69)</f>
        <v>3.0637995790754127E-5</v>
      </c>
      <c r="U69" s="8" t="s">
        <v>88</v>
      </c>
    </row>
    <row r="70" spans="1:21" ht="20.45" customHeight="1">
      <c r="A70" s="10" t="s">
        <v>185</v>
      </c>
      <c r="B70" s="8" t="s">
        <v>79</v>
      </c>
      <c r="C70" s="9" t="s">
        <v>186</v>
      </c>
      <c r="D70" s="6">
        <v>43054</v>
      </c>
      <c r="E70" s="8" t="s">
        <v>55</v>
      </c>
      <c r="F70" s="8" t="s">
        <v>26</v>
      </c>
      <c r="G70" s="8">
        <v>2</v>
      </c>
      <c r="H70" s="8" t="s">
        <v>27</v>
      </c>
      <c r="I70" s="8">
        <v>22</v>
      </c>
      <c r="J70" s="8" t="s">
        <v>28</v>
      </c>
      <c r="K70" s="7">
        <v>21594535</v>
      </c>
      <c r="L70" s="7">
        <v>19585125</v>
      </c>
      <c r="M70" s="13">
        <f>L70/K70</f>
        <v>0.90694821629639166</v>
      </c>
      <c r="N70" s="7">
        <v>17270006</v>
      </c>
      <c r="O70" s="7">
        <v>1668089</v>
      </c>
      <c r="P70" s="13">
        <f>(O70+N70)/L70</f>
        <v>0.96696319272917586</v>
      </c>
      <c r="Q70" s="7">
        <v>918</v>
      </c>
      <c r="R70" s="7">
        <v>14</v>
      </c>
      <c r="S70" s="14">
        <f>(R70+Q70)/L70</f>
        <v>4.7587135645036731E-5</v>
      </c>
      <c r="T70" s="15">
        <f>(R70+Q70)/(O70+N70)</f>
        <v>4.9212975222692676E-5</v>
      </c>
      <c r="U70" s="8" t="s">
        <v>29</v>
      </c>
    </row>
    <row r="71" spans="1:21" ht="20.45" customHeight="1">
      <c r="A71" s="10" t="s">
        <v>187</v>
      </c>
      <c r="B71" s="9" t="s">
        <v>115</v>
      </c>
      <c r="C71" s="9" t="s">
        <v>188</v>
      </c>
      <c r="D71" s="6">
        <v>42236</v>
      </c>
      <c r="E71" s="8" t="s">
        <v>35</v>
      </c>
      <c r="F71" s="8" t="s">
        <v>26</v>
      </c>
      <c r="G71" s="8">
        <v>2</v>
      </c>
      <c r="H71" s="8" t="s">
        <v>27</v>
      </c>
      <c r="I71" s="8">
        <v>2</v>
      </c>
      <c r="J71" s="8" t="s">
        <v>28</v>
      </c>
      <c r="K71" s="7">
        <v>23929579</v>
      </c>
      <c r="L71" s="7">
        <v>20848382</v>
      </c>
      <c r="M71" s="13">
        <f>L71/K71</f>
        <v>0.87123898000879996</v>
      </c>
      <c r="N71" s="7">
        <v>19472142</v>
      </c>
      <c r="O71" s="7">
        <v>814557</v>
      </c>
      <c r="P71" s="13">
        <f>(O71+N71)/L71</f>
        <v>0.97305867668771606</v>
      </c>
      <c r="Q71" s="7">
        <v>557</v>
      </c>
      <c r="R71" s="7">
        <v>37</v>
      </c>
      <c r="S71" s="14">
        <f>(R71+Q71)/L71</f>
        <v>2.8491419621915983E-5</v>
      </c>
      <c r="T71" s="15">
        <f>(R71+Q71)/(O71+N71)</f>
        <v>2.9280268810613299E-5</v>
      </c>
      <c r="U71" s="8" t="s">
        <v>88</v>
      </c>
    </row>
    <row r="72" spans="1:21" ht="20.45" customHeight="1">
      <c r="A72" s="10" t="s">
        <v>189</v>
      </c>
      <c r="B72" s="9" t="s">
        <v>101</v>
      </c>
      <c r="C72" s="9" t="s">
        <v>190</v>
      </c>
      <c r="D72" s="6">
        <v>42160</v>
      </c>
      <c r="E72" s="8" t="s">
        <v>32</v>
      </c>
      <c r="F72" s="8" t="s">
        <v>26</v>
      </c>
      <c r="G72" s="8">
        <v>2</v>
      </c>
      <c r="H72" s="8" t="s">
        <v>27</v>
      </c>
      <c r="I72" s="8">
        <v>23</v>
      </c>
      <c r="J72" s="8" t="s">
        <v>28</v>
      </c>
      <c r="K72" s="7">
        <v>26689471</v>
      </c>
      <c r="L72" s="7">
        <v>25146809</v>
      </c>
      <c r="M72" s="13">
        <f>L72/K72</f>
        <v>0.94219960373137401</v>
      </c>
      <c r="N72" s="7">
        <v>23296398</v>
      </c>
      <c r="O72" s="7">
        <v>1361170</v>
      </c>
      <c r="P72" s="13">
        <f>(O72+N72)/L72</f>
        <v>0.9805446090595431</v>
      </c>
      <c r="Q72" s="7">
        <v>575</v>
      </c>
      <c r="R72" s="7">
        <v>40</v>
      </c>
      <c r="S72" s="14">
        <f>(R72+Q72)/L72</f>
        <v>2.4456383312888725E-5</v>
      </c>
      <c r="T72" s="15">
        <f>(R72+Q72)/(O72+N72)</f>
        <v>2.4941632524343033E-5</v>
      </c>
      <c r="U72" s="8" t="s">
        <v>88</v>
      </c>
    </row>
    <row r="73" spans="1:21" ht="20.45" customHeight="1">
      <c r="A73" s="10" t="s">
        <v>191</v>
      </c>
      <c r="B73" s="9" t="s">
        <v>94</v>
      </c>
      <c r="C73" s="9" t="s">
        <v>192</v>
      </c>
      <c r="D73" s="6">
        <v>42152</v>
      </c>
      <c r="E73" s="8" t="s">
        <v>25</v>
      </c>
      <c r="F73" s="8" t="s">
        <v>26</v>
      </c>
      <c r="G73" s="8">
        <v>1</v>
      </c>
      <c r="H73" s="8" t="s">
        <v>27</v>
      </c>
      <c r="I73" s="8">
        <v>7</v>
      </c>
      <c r="J73" s="8" t="s">
        <v>28</v>
      </c>
      <c r="K73" s="7">
        <v>10592852</v>
      </c>
      <c r="L73" s="7">
        <v>10235416</v>
      </c>
      <c r="M73" s="13">
        <f>L73/K73</f>
        <v>0.96625686831081936</v>
      </c>
      <c r="N73" s="7">
        <v>7338522</v>
      </c>
      <c r="O73" s="7">
        <v>2384278</v>
      </c>
      <c r="P73" s="13">
        <f>(O73+N73)/L73</f>
        <v>0.94991742397182488</v>
      </c>
      <c r="Q73" s="7">
        <v>4793</v>
      </c>
      <c r="R73" s="7">
        <v>340</v>
      </c>
      <c r="S73" s="14">
        <f>(R73+Q73)/L73</f>
        <v>5.0149402818605517E-4</v>
      </c>
      <c r="T73" s="15">
        <f>(R73+Q73)/(O73+N73)</f>
        <v>5.2793433990208584E-4</v>
      </c>
      <c r="U73" s="8" t="s">
        <v>88</v>
      </c>
    </row>
    <row r="74" spans="1:21" ht="20.45" customHeight="1">
      <c r="A74" s="10" t="s">
        <v>193</v>
      </c>
      <c r="B74" s="9" t="s">
        <v>115</v>
      </c>
      <c r="C74" s="9" t="s">
        <v>194</v>
      </c>
      <c r="D74" s="6">
        <v>42236</v>
      </c>
      <c r="E74" s="8" t="s">
        <v>32</v>
      </c>
      <c r="F74" s="8" t="s">
        <v>26</v>
      </c>
      <c r="G74" s="8">
        <v>2</v>
      </c>
      <c r="H74" s="8" t="s">
        <v>27</v>
      </c>
      <c r="I74" s="8">
        <v>1</v>
      </c>
      <c r="J74" s="8" t="s">
        <v>28</v>
      </c>
      <c r="K74" s="7">
        <v>23589253</v>
      </c>
      <c r="L74" s="7">
        <v>20842031</v>
      </c>
      <c r="M74" s="13">
        <f>L74/K74</f>
        <v>0.88353925408320477</v>
      </c>
      <c r="N74" s="7">
        <v>19460915</v>
      </c>
      <c r="O74" s="7">
        <v>908188</v>
      </c>
      <c r="P74" s="13">
        <f>(O74+N74)/L74</f>
        <v>0.97730892924974533</v>
      </c>
      <c r="Q74" s="7">
        <v>699</v>
      </c>
      <c r="R74" s="7">
        <v>53</v>
      </c>
      <c r="S74" s="14">
        <f>(R74+Q74)/L74</f>
        <v>3.6080936641923235E-5</v>
      </c>
      <c r="T74" s="15">
        <f>(R74+Q74)/(O74+N74)</f>
        <v>3.6918660581175319E-5</v>
      </c>
      <c r="U74" s="8" t="s">
        <v>88</v>
      </c>
    </row>
    <row r="75" spans="1:21" ht="20.45" customHeight="1">
      <c r="A75" s="10" t="s">
        <v>195</v>
      </c>
      <c r="B75" s="9" t="s">
        <v>120</v>
      </c>
      <c r="C75" s="9" t="s">
        <v>196</v>
      </c>
      <c r="D75" s="6">
        <v>42292</v>
      </c>
      <c r="E75" s="8" t="s">
        <v>32</v>
      </c>
      <c r="F75" s="8" t="s">
        <v>26</v>
      </c>
      <c r="G75" s="8">
        <v>2</v>
      </c>
      <c r="H75" s="8" t="s">
        <v>27</v>
      </c>
      <c r="I75" s="8">
        <v>16</v>
      </c>
      <c r="J75" s="8" t="s">
        <v>28</v>
      </c>
      <c r="K75" s="7">
        <v>27332736</v>
      </c>
      <c r="L75" s="7">
        <v>24850507</v>
      </c>
      <c r="M75" s="13">
        <f>L75/K75</f>
        <v>0.9091847592571779</v>
      </c>
      <c r="N75" s="7">
        <v>23008886</v>
      </c>
      <c r="O75" s="7">
        <v>1162669</v>
      </c>
      <c r="P75" s="13">
        <f>(O75+N75)/L75</f>
        <v>0.97267854535120757</v>
      </c>
      <c r="Q75" s="7">
        <v>23300</v>
      </c>
      <c r="R75" s="7">
        <v>1217</v>
      </c>
      <c r="S75" s="14">
        <f>(R75+Q75)/L75</f>
        <v>9.8657946898226254E-4</v>
      </c>
      <c r="T75" s="15">
        <f>(R75+Q75)/(O75+N75)</f>
        <v>1.0142913850598359E-3</v>
      </c>
      <c r="U75" s="8" t="s">
        <v>88</v>
      </c>
    </row>
    <row r="76" spans="1:21" ht="20.45" customHeight="1">
      <c r="A76" s="10" t="s">
        <v>197</v>
      </c>
      <c r="B76" s="9" t="s">
        <v>120</v>
      </c>
      <c r="C76" s="9" t="s">
        <v>198</v>
      </c>
      <c r="D76" s="6">
        <v>42292</v>
      </c>
      <c r="E76" s="8" t="s">
        <v>35</v>
      </c>
      <c r="F76" s="8" t="s">
        <v>26</v>
      </c>
      <c r="G76" s="8">
        <v>2</v>
      </c>
      <c r="H76" s="8" t="s">
        <v>27</v>
      </c>
      <c r="I76" s="8">
        <v>18</v>
      </c>
      <c r="J76" s="8" t="s">
        <v>28</v>
      </c>
      <c r="K76" s="7">
        <v>44387615</v>
      </c>
      <c r="L76" s="7">
        <v>39282504</v>
      </c>
      <c r="M76" s="13">
        <f>L76/K76</f>
        <v>0.88498794089297206</v>
      </c>
      <c r="N76" s="7">
        <v>36536823</v>
      </c>
      <c r="O76" s="7">
        <v>1565175</v>
      </c>
      <c r="P76" s="13">
        <f>(O76+N76)/L76</f>
        <v>0.96994830064804427</v>
      </c>
      <c r="Q76" s="7">
        <v>1128</v>
      </c>
      <c r="R76" s="7">
        <v>75</v>
      </c>
      <c r="S76" s="14">
        <f>(R76+Q76)/L76</f>
        <v>3.0624320689943795E-5</v>
      </c>
      <c r="T76" s="15">
        <f>(R76+Q76)/(O76+N76)</f>
        <v>3.1573147423922493E-5</v>
      </c>
      <c r="U76" s="8" t="s">
        <v>88</v>
      </c>
    </row>
    <row r="77" spans="1:21" ht="20.45" customHeight="1">
      <c r="A77" s="10" t="s">
        <v>199</v>
      </c>
      <c r="B77" s="9" t="s">
        <v>131</v>
      </c>
      <c r="C77" s="9" t="s">
        <v>200</v>
      </c>
      <c r="D77" s="6">
        <v>42364</v>
      </c>
      <c r="E77" s="8" t="s">
        <v>35</v>
      </c>
      <c r="F77" s="8" t="s">
        <v>26</v>
      </c>
      <c r="G77" s="8">
        <v>2</v>
      </c>
      <c r="H77" s="8" t="s">
        <v>27</v>
      </c>
      <c r="I77" s="8">
        <v>2</v>
      </c>
      <c r="J77" s="8" t="s">
        <v>28</v>
      </c>
      <c r="K77" s="7">
        <v>23146672</v>
      </c>
      <c r="L77" s="7">
        <v>21217680</v>
      </c>
      <c r="M77" s="13">
        <f>L77/K77</f>
        <v>0.91666223118381773</v>
      </c>
      <c r="N77" s="7">
        <v>19062619</v>
      </c>
      <c r="O77" s="7">
        <v>1064117</v>
      </c>
      <c r="P77" s="13">
        <f>(O77+N77)/L77</f>
        <v>0.94858325698191315</v>
      </c>
      <c r="Q77" s="7">
        <v>987</v>
      </c>
      <c r="R77" s="7">
        <v>57</v>
      </c>
      <c r="S77" s="14">
        <f>(R77+Q77)/L77</f>
        <v>4.9204248532356037E-5</v>
      </c>
      <c r="T77" s="15">
        <f>(R77+Q77)/(O77+N77)</f>
        <v>5.1871301933905231E-5</v>
      </c>
      <c r="U77" s="8" t="s">
        <v>88</v>
      </c>
    </row>
    <row r="78" spans="1:21" ht="20.45" customHeight="1">
      <c r="A78" s="10" t="s">
        <v>201</v>
      </c>
      <c r="B78" s="9" t="s">
        <v>86</v>
      </c>
      <c r="C78" s="9" t="s">
        <v>202</v>
      </c>
      <c r="D78" s="6">
        <v>42151</v>
      </c>
      <c r="E78" s="8" t="s">
        <v>55</v>
      </c>
      <c r="F78" s="8" t="s">
        <v>26</v>
      </c>
      <c r="G78" s="8">
        <v>2</v>
      </c>
      <c r="H78" s="8" t="s">
        <v>27</v>
      </c>
      <c r="I78" s="8">
        <v>12</v>
      </c>
      <c r="J78" s="8" t="s">
        <v>28</v>
      </c>
      <c r="K78" s="7">
        <v>14262771</v>
      </c>
      <c r="L78" s="7">
        <v>9882095</v>
      </c>
      <c r="M78" s="13">
        <f>L78/K78</f>
        <v>0.69285940298697923</v>
      </c>
      <c r="N78" s="7">
        <v>9390151</v>
      </c>
      <c r="O78" s="7">
        <v>306350</v>
      </c>
      <c r="P78" s="13">
        <f>(O78+N78)/L78</f>
        <v>0.98121916455974167</v>
      </c>
      <c r="Q78" s="7">
        <v>5127</v>
      </c>
      <c r="R78" s="7">
        <v>319</v>
      </c>
      <c r="S78" s="14">
        <f>(R78+Q78)/L78</f>
        <v>5.5109771763983239E-4</v>
      </c>
      <c r="T78" s="15">
        <f>(R78+Q78)/(O78+N78)</f>
        <v>5.6164589680339331E-4</v>
      </c>
      <c r="U78" s="8" t="s">
        <v>88</v>
      </c>
    </row>
    <row r="79" spans="1:21" ht="20.45" customHeight="1">
      <c r="A79" s="10" t="s">
        <v>203</v>
      </c>
      <c r="B79" s="9" t="s">
        <v>94</v>
      </c>
      <c r="C79" s="9" t="s">
        <v>204</v>
      </c>
      <c r="D79" s="6">
        <v>42159</v>
      </c>
      <c r="E79" s="8" t="s">
        <v>55</v>
      </c>
      <c r="F79" s="8" t="s">
        <v>26</v>
      </c>
      <c r="G79" s="8">
        <v>2</v>
      </c>
      <c r="H79" s="8" t="s">
        <v>27</v>
      </c>
      <c r="I79" s="8">
        <v>20</v>
      </c>
      <c r="J79" s="8" t="s">
        <v>28</v>
      </c>
      <c r="K79" s="7">
        <v>9920471</v>
      </c>
      <c r="L79" s="7">
        <v>9577224</v>
      </c>
      <c r="M79" s="13">
        <f>L79/K79</f>
        <v>0.96540013069943953</v>
      </c>
      <c r="N79" s="7">
        <v>7885665</v>
      </c>
      <c r="O79" s="7">
        <v>1256208</v>
      </c>
      <c r="P79" s="13">
        <f>(O79+N79)/L79</f>
        <v>0.95454309098335799</v>
      </c>
      <c r="Q79" s="7">
        <v>1300</v>
      </c>
      <c r="R79" s="7">
        <v>90</v>
      </c>
      <c r="S79" s="14">
        <f>(R79+Q79)/L79</f>
        <v>1.4513600183101074E-4</v>
      </c>
      <c r="T79" s="15">
        <f>(R79+Q79)/(O79+N79)</f>
        <v>1.5204761650046986E-4</v>
      </c>
      <c r="U79" s="8" t="s">
        <v>88</v>
      </c>
    </row>
    <row r="80" spans="1:21" ht="20.45" customHeight="1">
      <c r="A80" s="10" t="s">
        <v>205</v>
      </c>
      <c r="B80" s="9" t="s">
        <v>131</v>
      </c>
      <c r="C80" s="9" t="s">
        <v>206</v>
      </c>
      <c r="D80" s="6">
        <v>42364</v>
      </c>
      <c r="E80" s="8" t="s">
        <v>32</v>
      </c>
      <c r="F80" s="8" t="s">
        <v>26</v>
      </c>
      <c r="G80" s="8">
        <v>2</v>
      </c>
      <c r="H80" s="8" t="s">
        <v>27</v>
      </c>
      <c r="I80" s="8" t="s">
        <v>207</v>
      </c>
      <c r="J80" s="8" t="s">
        <v>28</v>
      </c>
      <c r="K80" s="7">
        <v>24708853</v>
      </c>
      <c r="L80" s="7">
        <v>21395506</v>
      </c>
      <c r="M80" s="13">
        <f>L80/K80</f>
        <v>0.86590445942593941</v>
      </c>
      <c r="N80" s="7">
        <v>19114770</v>
      </c>
      <c r="O80" s="7">
        <v>993470</v>
      </c>
      <c r="P80" s="13">
        <f>(O80+N80)/L80</f>
        <v>0.93983474847474979</v>
      </c>
      <c r="Q80" s="7">
        <v>770</v>
      </c>
      <c r="R80" s="7">
        <v>52</v>
      </c>
      <c r="S80" s="14">
        <f>(R80+Q80)/L80</f>
        <v>3.8419283002701595E-5</v>
      </c>
      <c r="T80" s="15">
        <f>(R80+Q80)/(O80+N80)</f>
        <v>4.0878764128536363E-5</v>
      </c>
      <c r="U80" s="8" t="s">
        <v>88</v>
      </c>
    </row>
    <row r="81" spans="1:21" ht="20.45" customHeight="1">
      <c r="A81" s="10" t="s">
        <v>208</v>
      </c>
      <c r="B81" s="9" t="s">
        <v>140</v>
      </c>
      <c r="C81" s="9" t="s">
        <v>209</v>
      </c>
      <c r="D81" s="6">
        <v>42377</v>
      </c>
      <c r="E81" s="8" t="s">
        <v>35</v>
      </c>
      <c r="F81" s="8" t="s">
        <v>26</v>
      </c>
      <c r="G81" s="8">
        <v>2</v>
      </c>
      <c r="H81" s="8" t="s">
        <v>27</v>
      </c>
      <c r="I81" s="8">
        <v>19</v>
      </c>
      <c r="J81" s="8" t="s">
        <v>28</v>
      </c>
      <c r="K81" s="7">
        <v>53288041</v>
      </c>
      <c r="L81" s="7">
        <v>50423726</v>
      </c>
      <c r="M81" s="13">
        <f>L81/K81</f>
        <v>0.94624844625082016</v>
      </c>
      <c r="N81" s="7">
        <v>47032503</v>
      </c>
      <c r="O81" s="7">
        <v>2172418</v>
      </c>
      <c r="P81" s="13">
        <f>(O81+N81)/L81</f>
        <v>0.97582873982775487</v>
      </c>
      <c r="Q81" s="7">
        <v>173</v>
      </c>
      <c r="R81" s="7">
        <v>31</v>
      </c>
      <c r="S81" s="14">
        <f>(R81+Q81)/L81</f>
        <v>4.0457145114583557E-6</v>
      </c>
      <c r="T81" s="15">
        <f>(R81+Q81)/(O81+N81)</f>
        <v>4.1459267864691825E-6</v>
      </c>
      <c r="U81" s="8" t="s">
        <v>88</v>
      </c>
    </row>
    <row r="82" spans="1:21" ht="20.45" customHeight="1">
      <c r="A82" s="10" t="s">
        <v>210</v>
      </c>
      <c r="B82" s="9" t="s">
        <v>101</v>
      </c>
      <c r="C82" s="9" t="s">
        <v>211</v>
      </c>
      <c r="D82" s="6">
        <v>42153</v>
      </c>
      <c r="E82" s="8" t="s">
        <v>25</v>
      </c>
      <c r="F82" s="8" t="s">
        <v>26</v>
      </c>
      <c r="G82" s="8">
        <v>1</v>
      </c>
      <c r="H82" s="8" t="s">
        <v>27</v>
      </c>
      <c r="I82" s="8">
        <v>9</v>
      </c>
      <c r="J82" s="8" t="s">
        <v>28</v>
      </c>
      <c r="K82" s="7">
        <v>12320569</v>
      </c>
      <c r="L82" s="7">
        <v>11560777</v>
      </c>
      <c r="M82" s="13">
        <f>L82/K82</f>
        <v>0.93833141959596189</v>
      </c>
      <c r="N82" s="7">
        <v>8072490</v>
      </c>
      <c r="O82" s="7">
        <v>2939574</v>
      </c>
      <c r="P82" s="13">
        <f>(O82+N82)/L82</f>
        <v>0.9525366677343573</v>
      </c>
      <c r="Q82" s="7">
        <v>78589</v>
      </c>
      <c r="R82" s="7">
        <v>8885</v>
      </c>
      <c r="S82" s="14">
        <f>(R82+Q82)/L82</f>
        <v>7.5664464421379288E-3</v>
      </c>
      <c r="T82" s="15">
        <f>(R82+Q82)/(O82+N82)</f>
        <v>7.9434699979949262E-3</v>
      </c>
      <c r="U82" s="8" t="s">
        <v>88</v>
      </c>
    </row>
    <row r="83" spans="1:21" ht="20.45" customHeight="1">
      <c r="A83" s="10" t="s">
        <v>212</v>
      </c>
      <c r="B83" s="9" t="s">
        <v>37</v>
      </c>
      <c r="C83" s="9" t="s">
        <v>213</v>
      </c>
      <c r="D83" s="6">
        <v>42647</v>
      </c>
      <c r="E83" s="8" t="s">
        <v>35</v>
      </c>
      <c r="F83" s="8" t="s">
        <v>26</v>
      </c>
      <c r="G83" s="8">
        <v>3</v>
      </c>
      <c r="H83" s="8" t="s">
        <v>39</v>
      </c>
      <c r="I83" s="8">
        <v>8</v>
      </c>
      <c r="J83" s="8" t="s">
        <v>28</v>
      </c>
      <c r="K83" s="7">
        <v>31391724</v>
      </c>
      <c r="L83" s="7">
        <v>28813031</v>
      </c>
      <c r="M83" s="13">
        <f>L83/K83</f>
        <v>0.91785436824049549</v>
      </c>
      <c r="N83" s="7">
        <v>26751858</v>
      </c>
      <c r="O83" s="7">
        <v>1261490</v>
      </c>
      <c r="P83" s="13">
        <f>(O83+N83)/L83</f>
        <v>0.97224578698436825</v>
      </c>
      <c r="Q83" s="7">
        <v>2229</v>
      </c>
      <c r="R83" s="7">
        <v>162</v>
      </c>
      <c r="S83" s="14">
        <f>(R83+Q83)/L83</f>
        <v>8.2983286277656801E-5</v>
      </c>
      <c r="T83" s="15">
        <f>(R83+Q83)/(O83+N83)</f>
        <v>8.5352168544795151E-5</v>
      </c>
      <c r="U83" s="8" t="s">
        <v>29</v>
      </c>
    </row>
    <row r="84" spans="1:21" ht="20.45" customHeight="1">
      <c r="A84" s="10" t="s">
        <v>214</v>
      </c>
      <c r="B84" s="9" t="s">
        <v>140</v>
      </c>
      <c r="C84" s="9" t="s">
        <v>215</v>
      </c>
      <c r="D84" s="6">
        <v>42377</v>
      </c>
      <c r="E84" s="8" t="s">
        <v>32</v>
      </c>
      <c r="F84" s="8" t="s">
        <v>26</v>
      </c>
      <c r="G84" s="8">
        <v>2</v>
      </c>
      <c r="H84" s="8" t="s">
        <v>27</v>
      </c>
      <c r="I84" s="8">
        <v>18</v>
      </c>
      <c r="J84" s="8" t="s">
        <v>28</v>
      </c>
      <c r="K84" s="7">
        <v>36782698</v>
      </c>
      <c r="L84" s="7">
        <v>34964583</v>
      </c>
      <c r="M84" s="13">
        <f>L84/K84</f>
        <v>0.95057146161491468</v>
      </c>
      <c r="N84" s="7">
        <v>32460439</v>
      </c>
      <c r="O84" s="7">
        <v>1834605</v>
      </c>
      <c r="P84" s="13">
        <f>(O84+N84)/L84</f>
        <v>0.98085093707538284</v>
      </c>
      <c r="Q84" s="7">
        <v>271</v>
      </c>
      <c r="R84" s="7">
        <v>10</v>
      </c>
      <c r="S84" s="14">
        <f>(R84+Q84)/L84</f>
        <v>8.0367038840417466E-6</v>
      </c>
      <c r="T84" s="15">
        <f>(R84+Q84)/(O84+N84)</f>
        <v>8.1936037172018213E-6</v>
      </c>
      <c r="U84" s="8" t="s">
        <v>88</v>
      </c>
    </row>
    <row r="85" spans="1:21" ht="20.45" customHeight="1">
      <c r="A85" s="10" t="s">
        <v>216</v>
      </c>
      <c r="B85" s="9" t="s">
        <v>37</v>
      </c>
      <c r="C85" s="9" t="s">
        <v>217</v>
      </c>
      <c r="D85" s="6">
        <v>42647</v>
      </c>
      <c r="E85" s="8" t="s">
        <v>32</v>
      </c>
      <c r="F85" s="8" t="s">
        <v>26</v>
      </c>
      <c r="G85" s="8">
        <v>3</v>
      </c>
      <c r="H85" s="8" t="s">
        <v>39</v>
      </c>
      <c r="I85" s="8">
        <v>7</v>
      </c>
      <c r="J85" s="8" t="s">
        <v>28</v>
      </c>
      <c r="K85" s="7">
        <v>57221790</v>
      </c>
      <c r="L85" s="7">
        <v>50515293</v>
      </c>
      <c r="M85" s="13">
        <f>L85/K85</f>
        <v>0.88279819628152145</v>
      </c>
      <c r="N85" s="7">
        <v>47160810</v>
      </c>
      <c r="O85" s="7">
        <v>2124954</v>
      </c>
      <c r="P85" s="13">
        <f>(O85+N85)/L85</f>
        <v>0.97566026193295563</v>
      </c>
      <c r="Q85" s="7">
        <v>2113</v>
      </c>
      <c r="R85" s="7">
        <v>131</v>
      </c>
      <c r="S85" s="14">
        <f>(R85+Q85)/L85</f>
        <v>4.4422191117450312E-5</v>
      </c>
      <c r="T85" s="15">
        <f>(R85+Q85)/(O85+N85)</f>
        <v>4.5530388856303412E-5</v>
      </c>
      <c r="U85" s="8" t="s">
        <v>29</v>
      </c>
    </row>
    <row r="86" spans="1:21" ht="20.45" customHeight="1">
      <c r="A86" s="10" t="s">
        <v>218</v>
      </c>
      <c r="B86" s="9" t="s">
        <v>49</v>
      </c>
      <c r="C86" s="9" t="s">
        <v>219</v>
      </c>
      <c r="D86" s="6">
        <v>42780</v>
      </c>
      <c r="E86" s="8" t="s">
        <v>32</v>
      </c>
      <c r="F86" s="8" t="s">
        <v>26</v>
      </c>
      <c r="G86" s="8">
        <v>3</v>
      </c>
      <c r="H86" s="8" t="s">
        <v>27</v>
      </c>
      <c r="I86" s="8">
        <v>5</v>
      </c>
      <c r="J86" s="8" t="s">
        <v>45</v>
      </c>
      <c r="K86" s="7">
        <v>19803639</v>
      </c>
      <c r="L86" s="7">
        <v>18993249</v>
      </c>
      <c r="M86" s="13">
        <f>L86/K86</f>
        <v>0.95907873295407975</v>
      </c>
      <c r="N86" s="7">
        <v>17856160</v>
      </c>
      <c r="O86" s="7">
        <v>819213</v>
      </c>
      <c r="P86" s="13">
        <f>(O86+N86)/L86</f>
        <v>0.98326373755222185</v>
      </c>
      <c r="Q86" s="7">
        <v>34</v>
      </c>
      <c r="R86" s="7">
        <v>7</v>
      </c>
      <c r="S86" s="14">
        <f>(R86+Q86)/L86</f>
        <v>2.1586617434436835E-6</v>
      </c>
      <c r="T86" s="15">
        <f>(R86+Q86)/(O86+N86)</f>
        <v>2.1954046111957176E-6</v>
      </c>
      <c r="U86" s="8" t="s">
        <v>29</v>
      </c>
    </row>
    <row r="87" spans="1:21" ht="20.45" customHeight="1">
      <c r="A87" s="10" t="s">
        <v>220</v>
      </c>
      <c r="B87" s="9" t="s">
        <v>49</v>
      </c>
      <c r="C87" s="9" t="s">
        <v>221</v>
      </c>
      <c r="D87" s="6">
        <v>42780</v>
      </c>
      <c r="E87" s="8" t="s">
        <v>35</v>
      </c>
      <c r="F87" s="8" t="s">
        <v>26</v>
      </c>
      <c r="G87" s="8">
        <v>3</v>
      </c>
      <c r="H87" s="8" t="s">
        <v>27</v>
      </c>
      <c r="I87" s="8">
        <v>6</v>
      </c>
      <c r="J87" s="8" t="s">
        <v>45</v>
      </c>
      <c r="K87" s="7">
        <v>22810684</v>
      </c>
      <c r="L87" s="7">
        <v>21827471</v>
      </c>
      <c r="M87" s="13">
        <f>L87/K87</f>
        <v>0.95689682080554883</v>
      </c>
      <c r="N87" s="7">
        <v>20409806</v>
      </c>
      <c r="O87" s="7">
        <v>967811</v>
      </c>
      <c r="P87" s="13">
        <f>(O87+N87)/L87</f>
        <v>0.97939046626152892</v>
      </c>
      <c r="Q87" s="7">
        <v>48</v>
      </c>
      <c r="R87" s="7">
        <v>8</v>
      </c>
      <c r="S87" s="14">
        <f>(R87+Q87)/L87</f>
        <v>2.5655743626918574E-6</v>
      </c>
      <c r="T87" s="15">
        <f>(R87+Q87)/(O87+N87)</f>
        <v>2.6195623207207801E-6</v>
      </c>
      <c r="U87" s="8" t="s">
        <v>29</v>
      </c>
    </row>
    <row r="88" spans="1:21" ht="20.45" customHeight="1">
      <c r="A88" s="10" t="s">
        <v>222</v>
      </c>
      <c r="B88" s="9" t="s">
        <v>101</v>
      </c>
      <c r="C88" s="9" t="s">
        <v>223</v>
      </c>
      <c r="D88" s="6">
        <v>42160</v>
      </c>
      <c r="E88" s="8" t="s">
        <v>55</v>
      </c>
      <c r="F88" s="8" t="s">
        <v>26</v>
      </c>
      <c r="G88" s="8">
        <v>2</v>
      </c>
      <c r="H88" s="8" t="s">
        <v>27</v>
      </c>
      <c r="I88" s="8">
        <v>27</v>
      </c>
      <c r="J88" s="8" t="s">
        <v>28</v>
      </c>
      <c r="K88" s="7">
        <v>33657214</v>
      </c>
      <c r="L88" s="7">
        <v>31412417</v>
      </c>
      <c r="M88" s="13">
        <f>L88/K88</f>
        <v>0.93330413503625109</v>
      </c>
      <c r="N88" s="7">
        <v>29659951</v>
      </c>
      <c r="O88" s="7">
        <v>1038722</v>
      </c>
      <c r="P88" s="13">
        <f>(O88+N88)/L88</f>
        <v>0.9772782845713528</v>
      </c>
      <c r="Q88" s="7">
        <v>1208</v>
      </c>
      <c r="R88" s="7">
        <v>81</v>
      </c>
      <c r="S88" s="14">
        <f>(R88+Q88)/L88</f>
        <v>4.103472840055574E-5</v>
      </c>
      <c r="T88" s="15">
        <f>(R88+Q88)/(O88+N88)</f>
        <v>4.1988785639040489E-5</v>
      </c>
      <c r="U88" s="8" t="s">
        <v>88</v>
      </c>
    </row>
    <row r="89" spans="1:21" ht="20.45" customHeight="1">
      <c r="A89" s="10" t="s">
        <v>224</v>
      </c>
      <c r="B89" s="9" t="s">
        <v>57</v>
      </c>
      <c r="C89" s="9" t="s">
        <v>225</v>
      </c>
      <c r="D89" s="6">
        <v>42788</v>
      </c>
      <c r="E89" s="8" t="s">
        <v>35</v>
      </c>
      <c r="F89" s="8" t="s">
        <v>26</v>
      </c>
      <c r="G89" s="8">
        <v>3</v>
      </c>
      <c r="H89" s="8" t="s">
        <v>27</v>
      </c>
      <c r="I89" s="8">
        <v>7</v>
      </c>
      <c r="J89" s="8" t="s">
        <v>45</v>
      </c>
      <c r="K89" s="7">
        <v>32441620</v>
      </c>
      <c r="L89" s="7">
        <v>31021801</v>
      </c>
      <c r="M89" s="13">
        <f>L89/K89</f>
        <v>0.95623464549550852</v>
      </c>
      <c r="N89" s="7">
        <v>29014608</v>
      </c>
      <c r="O89" s="7">
        <v>1415254</v>
      </c>
      <c r="P89" s="13">
        <f>(O89+N89)/L89</f>
        <v>0.98091861268789649</v>
      </c>
      <c r="Q89" s="7">
        <v>111</v>
      </c>
      <c r="R89" s="7">
        <v>27</v>
      </c>
      <c r="S89" s="14">
        <f>(R89+Q89)/L89</f>
        <v>4.448484470646949E-6</v>
      </c>
      <c r="T89" s="15">
        <f>(R89+Q89)/(O89+N89)</f>
        <v>4.5350189231880184E-6</v>
      </c>
      <c r="U89" s="8" t="s">
        <v>29</v>
      </c>
    </row>
    <row r="90" spans="1:21" ht="20.45" customHeight="1">
      <c r="A90" s="10" t="s">
        <v>226</v>
      </c>
      <c r="B90" s="9" t="s">
        <v>115</v>
      </c>
      <c r="C90" s="9" t="s">
        <v>227</v>
      </c>
      <c r="D90" s="6">
        <v>42236</v>
      </c>
      <c r="E90" s="8" t="s">
        <v>55</v>
      </c>
      <c r="F90" s="8" t="s">
        <v>26</v>
      </c>
      <c r="G90" s="8">
        <v>2</v>
      </c>
      <c r="H90" s="8" t="s">
        <v>27</v>
      </c>
      <c r="I90" s="8">
        <v>3</v>
      </c>
      <c r="J90" s="8" t="s">
        <v>28</v>
      </c>
      <c r="K90" s="7">
        <v>27166098</v>
      </c>
      <c r="L90" s="7">
        <v>23696539</v>
      </c>
      <c r="M90" s="13">
        <f>L90/K90</f>
        <v>0.87228349835151153</v>
      </c>
      <c r="N90" s="7">
        <v>22421910</v>
      </c>
      <c r="O90" s="7">
        <v>691392</v>
      </c>
      <c r="P90" s="13">
        <f>(O90+N90)/L90</f>
        <v>0.97538724958948642</v>
      </c>
      <c r="Q90" s="7">
        <v>762</v>
      </c>
      <c r="R90" s="7">
        <v>50</v>
      </c>
      <c r="S90" s="14">
        <f>(R90+Q90)/L90</f>
        <v>3.4266607456894865E-5</v>
      </c>
      <c r="T90" s="15">
        <f>(R90+Q90)/(O90+N90)</f>
        <v>3.5131285006356948E-5</v>
      </c>
      <c r="U90" s="8" t="s">
        <v>88</v>
      </c>
    </row>
    <row r="91" spans="1:21" ht="20.45" customHeight="1">
      <c r="A91" s="10" t="s">
        <v>228</v>
      </c>
      <c r="B91" s="9" t="s">
        <v>57</v>
      </c>
      <c r="C91" s="9" t="s">
        <v>229</v>
      </c>
      <c r="D91" s="6">
        <v>42788</v>
      </c>
      <c r="E91" s="8" t="s">
        <v>32</v>
      </c>
      <c r="F91" s="8" t="s">
        <v>26</v>
      </c>
      <c r="G91" s="8">
        <v>3</v>
      </c>
      <c r="H91" s="8" t="s">
        <v>27</v>
      </c>
      <c r="I91" s="8">
        <v>6</v>
      </c>
      <c r="J91" s="8" t="s">
        <v>45</v>
      </c>
      <c r="K91" s="7">
        <v>24462022</v>
      </c>
      <c r="L91" s="7">
        <v>23421023</v>
      </c>
      <c r="M91" s="13">
        <f>L91/K91</f>
        <v>0.95744427831844803</v>
      </c>
      <c r="N91" s="7">
        <v>22088237</v>
      </c>
      <c r="O91" s="7">
        <v>929109</v>
      </c>
      <c r="P91" s="13">
        <f>(O91+N91)/L91</f>
        <v>0.98276433100296257</v>
      </c>
      <c r="Q91" s="7">
        <v>60</v>
      </c>
      <c r="R91" s="7">
        <v>17</v>
      </c>
      <c r="S91" s="14">
        <f>(R91+Q91)/L91</f>
        <v>3.2876446088627299E-6</v>
      </c>
      <c r="T91" s="15">
        <f>(R91+Q91)/(O91+N91)</f>
        <v>3.3453031465921397E-6</v>
      </c>
      <c r="U91" s="8" t="s">
        <v>29</v>
      </c>
    </row>
    <row r="92" spans="1:21" ht="20.45" customHeight="1">
      <c r="A92" s="10" t="s">
        <v>230</v>
      </c>
      <c r="B92" s="9" t="s">
        <v>231</v>
      </c>
      <c r="C92" s="9" t="s">
        <v>232</v>
      </c>
      <c r="D92" s="6">
        <v>42188</v>
      </c>
      <c r="E92" s="8" t="s">
        <v>25</v>
      </c>
      <c r="F92" s="8" t="s">
        <v>26</v>
      </c>
      <c r="G92" s="8">
        <v>1</v>
      </c>
      <c r="H92" s="8" t="s">
        <v>27</v>
      </c>
      <c r="I92" s="8">
        <v>25</v>
      </c>
      <c r="J92" s="8" t="s">
        <v>28</v>
      </c>
      <c r="K92" s="7">
        <v>12921744</v>
      </c>
      <c r="L92" s="7">
        <v>12135904</v>
      </c>
      <c r="M92" s="13">
        <f>L92/K92</f>
        <v>0.93918467971506014</v>
      </c>
      <c r="N92" s="7">
        <v>7845877</v>
      </c>
      <c r="O92" s="7">
        <v>3423033</v>
      </c>
      <c r="P92" s="13">
        <f>(O92+N92)/L92</f>
        <v>0.92855958649639947</v>
      </c>
      <c r="Q92" s="7">
        <v>104438</v>
      </c>
      <c r="R92" s="7">
        <v>13239</v>
      </c>
      <c r="S92" s="14">
        <f>(R92+Q92)/L92</f>
        <v>9.6965994457438032E-3</v>
      </c>
      <c r="T92" s="15">
        <f>(R92+Q92)/(O92+N92)</f>
        <v>1.0442624885636676E-2</v>
      </c>
      <c r="U92" s="8" t="s">
        <v>88</v>
      </c>
    </row>
    <row r="93" spans="1:21" ht="20.45" customHeight="1">
      <c r="A93" s="10" t="s">
        <v>233</v>
      </c>
      <c r="B93" s="8" t="s">
        <v>62</v>
      </c>
      <c r="C93" s="9" t="s">
        <v>234</v>
      </c>
      <c r="D93" s="6">
        <v>43040</v>
      </c>
      <c r="E93" s="8" t="s">
        <v>35</v>
      </c>
      <c r="F93" s="8" t="s">
        <v>26</v>
      </c>
      <c r="G93" s="8">
        <v>3</v>
      </c>
      <c r="H93" s="8" t="s">
        <v>39</v>
      </c>
      <c r="I93" s="8">
        <v>14</v>
      </c>
      <c r="J93" s="8" t="s">
        <v>28</v>
      </c>
      <c r="K93" s="7">
        <v>24267822</v>
      </c>
      <c r="L93" s="7">
        <v>22442511</v>
      </c>
      <c r="M93" s="13">
        <f>L93/K93</f>
        <v>0.92478472110105303</v>
      </c>
      <c r="N93" s="7">
        <v>20830202</v>
      </c>
      <c r="O93" s="7">
        <v>953547</v>
      </c>
      <c r="P93" s="13">
        <f>(O93+N93)/L93</f>
        <v>0.97064668922296615</v>
      </c>
      <c r="Q93" s="7">
        <v>21448</v>
      </c>
      <c r="R93" s="7">
        <v>1273</v>
      </c>
      <c r="S93" s="14">
        <f>(R93+Q93)/L93</f>
        <v>1.0124089946976075E-3</v>
      </c>
      <c r="T93" s="15">
        <f>(R93+Q93)/(O93+N93)</f>
        <v>1.0430252386767769E-3</v>
      </c>
      <c r="U93" s="8" t="s">
        <v>29</v>
      </c>
    </row>
    <row r="94" spans="1:21" ht="20.45" customHeight="1">
      <c r="A94" s="10" t="s">
        <v>235</v>
      </c>
      <c r="B94" s="8" t="s">
        <v>69</v>
      </c>
      <c r="C94" s="8" t="s">
        <v>236</v>
      </c>
      <c r="D94" s="6">
        <v>43046</v>
      </c>
      <c r="E94" s="8" t="s">
        <v>35</v>
      </c>
      <c r="F94" s="8" t="s">
        <v>26</v>
      </c>
      <c r="G94" s="8">
        <v>3</v>
      </c>
      <c r="H94" s="8" t="s">
        <v>27</v>
      </c>
      <c r="I94" s="8">
        <v>20</v>
      </c>
      <c r="J94" s="8" t="s">
        <v>28</v>
      </c>
      <c r="K94" s="7">
        <v>27805895</v>
      </c>
      <c r="L94" s="7">
        <v>24938493</v>
      </c>
      <c r="M94" s="13">
        <f>L94/K94</f>
        <v>0.89687791024169516</v>
      </c>
      <c r="N94" s="7">
        <v>22793083</v>
      </c>
      <c r="O94" s="7">
        <v>1299272</v>
      </c>
      <c r="P94" s="13">
        <f>(O94+N94)/L94</f>
        <v>0.96607100517260602</v>
      </c>
      <c r="Q94" s="7">
        <v>249</v>
      </c>
      <c r="R94" s="7">
        <v>41</v>
      </c>
      <c r="S94" s="14">
        <f>(R94+Q94)/L94</f>
        <v>1.1628609635714556E-5</v>
      </c>
      <c r="T94" s="15">
        <f>(R94+Q94)/(O94+N94)</f>
        <v>1.2037013401139075E-5</v>
      </c>
      <c r="U94" s="8" t="s">
        <v>29</v>
      </c>
    </row>
    <row r="95" spans="1:21" ht="20.45" customHeight="1">
      <c r="A95" s="10" t="s">
        <v>237</v>
      </c>
      <c r="B95" s="9" t="s">
        <v>120</v>
      </c>
      <c r="C95" s="9" t="s">
        <v>238</v>
      </c>
      <c r="D95" s="6">
        <v>42292</v>
      </c>
      <c r="E95" s="8" t="s">
        <v>55</v>
      </c>
      <c r="F95" s="8" t="s">
        <v>26</v>
      </c>
      <c r="G95" s="8">
        <v>2</v>
      </c>
      <c r="H95" s="8" t="s">
        <v>27</v>
      </c>
      <c r="I95" s="8">
        <v>19</v>
      </c>
      <c r="J95" s="8" t="s">
        <v>28</v>
      </c>
      <c r="K95" s="7">
        <v>29591327</v>
      </c>
      <c r="L95" s="7">
        <v>25984276</v>
      </c>
      <c r="M95" s="13">
        <f>L95/K95</f>
        <v>0.87810445269994142</v>
      </c>
      <c r="N95" s="7">
        <v>23975582</v>
      </c>
      <c r="O95" s="7">
        <v>1312860</v>
      </c>
      <c r="P95" s="13">
        <f>(O95+N95)/L95</f>
        <v>0.97322095870594971</v>
      </c>
      <c r="Q95" s="7">
        <v>1259</v>
      </c>
      <c r="R95" s="7">
        <v>42</v>
      </c>
      <c r="S95" s="14">
        <f>(R95+Q95)/L95</f>
        <v>5.0068741572788097E-5</v>
      </c>
      <c r="T95" s="15">
        <f>(R95+Q95)/(O95+N95)</f>
        <v>5.1446427581422371E-5</v>
      </c>
      <c r="U95" s="8" t="s">
        <v>88</v>
      </c>
    </row>
    <row r="96" spans="1:21" ht="20.45" customHeight="1">
      <c r="A96" s="10" t="s">
        <v>239</v>
      </c>
      <c r="B96" s="9" t="s">
        <v>140</v>
      </c>
      <c r="C96" s="9" t="s">
        <v>240</v>
      </c>
      <c r="D96" s="6">
        <v>42377</v>
      </c>
      <c r="E96" s="8" t="s">
        <v>55</v>
      </c>
      <c r="F96" s="8" t="s">
        <v>26</v>
      </c>
      <c r="G96" s="8">
        <v>2</v>
      </c>
      <c r="H96" s="8" t="s">
        <v>27</v>
      </c>
      <c r="I96" s="8">
        <v>20</v>
      </c>
      <c r="J96" s="8" t="s">
        <v>28</v>
      </c>
      <c r="K96" s="7">
        <v>33923941</v>
      </c>
      <c r="L96" s="7">
        <v>32299880</v>
      </c>
      <c r="M96" s="13">
        <f>L96/K96</f>
        <v>0.95212640536074511</v>
      </c>
      <c r="N96" s="7">
        <v>30207707</v>
      </c>
      <c r="O96" s="7">
        <v>1428817</v>
      </c>
      <c r="P96" s="13">
        <f>(O96+N96)/L96</f>
        <v>0.97946258623871052</v>
      </c>
      <c r="Q96" s="7">
        <v>311</v>
      </c>
      <c r="R96" s="7">
        <v>12</v>
      </c>
      <c r="S96" s="14">
        <f>(R96+Q96)/L96</f>
        <v>1.0000037151840812E-5</v>
      </c>
      <c r="T96" s="15">
        <f>(R96+Q96)/(O96+N96)</f>
        <v>1.0209718362232209E-5</v>
      </c>
      <c r="U96" s="8" t="s">
        <v>88</v>
      </c>
    </row>
    <row r="97" spans="1:21" ht="20.45" customHeight="1">
      <c r="A97" s="10" t="s">
        <v>241</v>
      </c>
      <c r="B97" s="8" t="s">
        <v>62</v>
      </c>
      <c r="C97" s="9" t="s">
        <v>242</v>
      </c>
      <c r="D97" s="6">
        <v>43040</v>
      </c>
      <c r="E97" s="8" t="s">
        <v>32</v>
      </c>
      <c r="F97" s="8" t="s">
        <v>26</v>
      </c>
      <c r="G97" s="8">
        <v>3</v>
      </c>
      <c r="H97" s="8" t="s">
        <v>39</v>
      </c>
      <c r="I97" s="8">
        <v>13</v>
      </c>
      <c r="J97" s="8" t="s">
        <v>28</v>
      </c>
      <c r="K97" s="7">
        <v>29126581</v>
      </c>
      <c r="L97" s="7">
        <v>26595114</v>
      </c>
      <c r="M97" s="13">
        <f>L97/K97</f>
        <v>0.91308739601122424</v>
      </c>
      <c r="N97" s="7">
        <v>24778498</v>
      </c>
      <c r="O97" s="7">
        <v>1118018</v>
      </c>
      <c r="P97" s="13">
        <f>(O97+N97)/L97</f>
        <v>0.97373209229334379</v>
      </c>
      <c r="Q97" s="7">
        <v>12035</v>
      </c>
      <c r="R97" s="7">
        <v>820</v>
      </c>
      <c r="S97" s="14">
        <f>(R97+Q97)/L97</f>
        <v>4.8335946219294266E-4</v>
      </c>
      <c r="T97" s="15">
        <f>(R97+Q97)/(O97+N97)</f>
        <v>4.9639882059810672E-4</v>
      </c>
      <c r="U97" s="8" t="s">
        <v>29</v>
      </c>
    </row>
    <row r="98" spans="1:21" ht="20.45" customHeight="1">
      <c r="A98" s="10" t="s">
        <v>243</v>
      </c>
      <c r="B98" s="8" t="s">
        <v>79</v>
      </c>
      <c r="C98" s="9" t="s">
        <v>244</v>
      </c>
      <c r="D98" s="6">
        <v>43068</v>
      </c>
      <c r="E98" s="8" t="s">
        <v>35</v>
      </c>
      <c r="F98" s="8" t="s">
        <v>26</v>
      </c>
      <c r="G98" s="8">
        <v>3</v>
      </c>
      <c r="H98" s="8" t="s">
        <v>27</v>
      </c>
      <c r="I98" s="8">
        <v>23</v>
      </c>
      <c r="J98" s="8" t="s">
        <v>28</v>
      </c>
      <c r="K98" s="7">
        <v>28753098</v>
      </c>
      <c r="L98" s="7">
        <v>26890090</v>
      </c>
      <c r="M98" s="13">
        <f>L98/K98</f>
        <v>0.9352067036393783</v>
      </c>
      <c r="N98" s="7">
        <v>24924679</v>
      </c>
      <c r="O98" s="7">
        <v>1144109</v>
      </c>
      <c r="P98" s="13">
        <f>(O98+N98)/L98</f>
        <v>0.96945707507858847</v>
      </c>
      <c r="Q98" s="7">
        <v>78</v>
      </c>
      <c r="R98" s="7">
        <v>42</v>
      </c>
      <c r="S98" s="14">
        <f>(R98+Q98)/L98</f>
        <v>4.4626105751226565E-6</v>
      </c>
      <c r="T98" s="15">
        <f>(R98+Q98)/(O98+N98)</f>
        <v>4.6032059488151119E-6</v>
      </c>
      <c r="U98" s="8" t="s">
        <v>29</v>
      </c>
    </row>
    <row r="99" spans="1:21" ht="20.45" customHeight="1">
      <c r="A99" s="10" t="s">
        <v>245</v>
      </c>
      <c r="B99" s="9" t="s">
        <v>49</v>
      </c>
      <c r="C99" s="9" t="s">
        <v>246</v>
      </c>
      <c r="D99" s="6">
        <v>42780</v>
      </c>
      <c r="E99" s="8" t="s">
        <v>55</v>
      </c>
      <c r="F99" s="8" t="s">
        <v>26</v>
      </c>
      <c r="G99" s="8">
        <v>3</v>
      </c>
      <c r="H99" s="8" t="s">
        <v>27</v>
      </c>
      <c r="I99" s="8">
        <v>7</v>
      </c>
      <c r="J99" s="8" t="s">
        <v>45</v>
      </c>
      <c r="K99" s="7">
        <v>16250507</v>
      </c>
      <c r="L99" s="7">
        <v>15514994</v>
      </c>
      <c r="M99" s="13">
        <f>L99/K99</f>
        <v>0.95473907367936273</v>
      </c>
      <c r="N99" s="7">
        <v>14629605</v>
      </c>
      <c r="O99" s="7">
        <v>591077</v>
      </c>
      <c r="P99" s="13">
        <f>(O99+N99)/L99</f>
        <v>0.98103047928990494</v>
      </c>
      <c r="Q99" s="7">
        <v>50</v>
      </c>
      <c r="R99" s="7">
        <v>2</v>
      </c>
      <c r="S99" s="14">
        <f>(R99+Q99)/L99</f>
        <v>3.351596526560049E-6</v>
      </c>
      <c r="T99" s="15">
        <f>(R99+Q99)/(O99+N99)</f>
        <v>3.4164040744034992E-6</v>
      </c>
      <c r="U99" s="8" t="s">
        <v>29</v>
      </c>
    </row>
    <row r="100" spans="1:21" ht="20.45" customHeight="1">
      <c r="A100" s="10" t="s">
        <v>247</v>
      </c>
      <c r="B100" s="8" t="s">
        <v>69</v>
      </c>
      <c r="C100" s="8" t="s">
        <v>248</v>
      </c>
      <c r="D100" s="6">
        <v>43046</v>
      </c>
      <c r="E100" s="8" t="s">
        <v>32</v>
      </c>
      <c r="F100" s="8" t="s">
        <v>26</v>
      </c>
      <c r="G100" s="8">
        <v>3</v>
      </c>
      <c r="H100" s="8" t="s">
        <v>27</v>
      </c>
      <c r="I100" s="8">
        <v>19</v>
      </c>
      <c r="J100" s="8" t="s">
        <v>28</v>
      </c>
      <c r="K100" s="7">
        <v>23080135</v>
      </c>
      <c r="L100" s="7">
        <v>20707821</v>
      </c>
      <c r="M100" s="13">
        <f>L100/K100</f>
        <v>0.89721403276020695</v>
      </c>
      <c r="N100" s="7">
        <v>19283026</v>
      </c>
      <c r="O100" s="7">
        <v>837315</v>
      </c>
      <c r="P100" s="13">
        <f>(O100+N100)/L100</f>
        <v>0.9716300425814961</v>
      </c>
      <c r="Q100" s="7">
        <v>71</v>
      </c>
      <c r="R100" s="7">
        <v>7</v>
      </c>
      <c r="S100" s="14">
        <f>(R100+Q100)/L100</f>
        <v>3.7666927872324183E-6</v>
      </c>
      <c r="T100" s="15">
        <f>(R100+Q100)/(O100+N100)</f>
        <v>3.8766738595533741E-6</v>
      </c>
      <c r="U100" s="8" t="s">
        <v>29</v>
      </c>
    </row>
    <row r="101" spans="1:21" ht="20.45" customHeight="1">
      <c r="A101" s="10" t="s">
        <v>249</v>
      </c>
      <c r="B101" s="9" t="s">
        <v>115</v>
      </c>
      <c r="C101" s="9" t="s">
        <v>250</v>
      </c>
      <c r="D101" s="6">
        <v>42229</v>
      </c>
      <c r="E101" s="8" t="s">
        <v>25</v>
      </c>
      <c r="F101" s="8" t="s">
        <v>26</v>
      </c>
      <c r="G101" s="8">
        <v>1</v>
      </c>
      <c r="H101" s="8" t="s">
        <v>27</v>
      </c>
      <c r="I101" s="8">
        <v>27</v>
      </c>
      <c r="J101" s="8" t="s">
        <v>28</v>
      </c>
      <c r="K101" s="7">
        <v>11010603</v>
      </c>
      <c r="L101" s="7">
        <v>10298249</v>
      </c>
      <c r="M101" s="13">
        <f>L101/K101</f>
        <v>0.93530290757009404</v>
      </c>
      <c r="N101" s="7">
        <v>6030312</v>
      </c>
      <c r="O101" s="7">
        <v>2878770</v>
      </c>
      <c r="P101" s="13">
        <f>(O101+N101)/L101</f>
        <v>0.86510648557827641</v>
      </c>
      <c r="Q101" s="7">
        <v>4312</v>
      </c>
      <c r="R101" s="7">
        <v>104</v>
      </c>
      <c r="S101" s="14">
        <f>(R101+Q101)/L101</f>
        <v>4.2881076190719414E-4</v>
      </c>
      <c r="T101" s="15">
        <f>(R101+Q101)/(O101+N101)</f>
        <v>4.9567396506172018E-4</v>
      </c>
      <c r="U101" s="8" t="s">
        <v>88</v>
      </c>
    </row>
    <row r="102" spans="1:21" ht="20.45" customHeight="1">
      <c r="A102" s="10" t="s">
        <v>251</v>
      </c>
      <c r="B102" s="9" t="s">
        <v>86</v>
      </c>
      <c r="C102" s="9" t="s">
        <v>252</v>
      </c>
      <c r="D102" s="6">
        <v>42167</v>
      </c>
      <c r="E102" s="8" t="s">
        <v>32</v>
      </c>
      <c r="F102" s="8" t="s">
        <v>26</v>
      </c>
      <c r="G102" s="8">
        <v>3</v>
      </c>
      <c r="H102" s="8" t="s">
        <v>27</v>
      </c>
      <c r="I102" s="8">
        <v>7</v>
      </c>
      <c r="J102" s="8" t="s">
        <v>28</v>
      </c>
      <c r="K102" s="7">
        <v>36643586</v>
      </c>
      <c r="L102" s="7">
        <v>33326057</v>
      </c>
      <c r="M102" s="13">
        <f>L102/K102</f>
        <v>0.90946494701692138</v>
      </c>
      <c r="N102" s="7">
        <v>31117588</v>
      </c>
      <c r="O102" s="7">
        <v>1515744</v>
      </c>
      <c r="P102" s="13">
        <f>(O102+N102)/L102</f>
        <v>0.97921371256131506</v>
      </c>
      <c r="Q102" s="7">
        <v>6854</v>
      </c>
      <c r="R102" s="7">
        <v>409</v>
      </c>
      <c r="S102" s="14">
        <f>(R102+Q102)/L102</f>
        <v>2.1793757359293961E-4</v>
      </c>
      <c r="T102" s="15">
        <f>(R102+Q102)/(O102+N102)</f>
        <v>2.2256384974724615E-4</v>
      </c>
      <c r="U102" s="8" t="s">
        <v>88</v>
      </c>
    </row>
    <row r="103" spans="1:21" ht="20.45" customHeight="1">
      <c r="A103" s="10" t="s">
        <v>253</v>
      </c>
      <c r="B103" s="9" t="s">
        <v>86</v>
      </c>
      <c r="C103" s="9" t="s">
        <v>254</v>
      </c>
      <c r="D103" s="6">
        <v>42167</v>
      </c>
      <c r="E103" s="8" t="s">
        <v>35</v>
      </c>
      <c r="F103" s="8" t="s">
        <v>26</v>
      </c>
      <c r="G103" s="8">
        <v>3</v>
      </c>
      <c r="H103" s="8" t="s">
        <v>27</v>
      </c>
      <c r="I103" s="8">
        <v>8</v>
      </c>
      <c r="J103" s="8" t="s">
        <v>28</v>
      </c>
      <c r="K103" s="7">
        <v>40690525</v>
      </c>
      <c r="L103" s="7">
        <v>37051985</v>
      </c>
      <c r="M103" s="13">
        <f>L103/K103</f>
        <v>0.91058016577569345</v>
      </c>
      <c r="N103" s="7">
        <v>34519753</v>
      </c>
      <c r="O103" s="7">
        <v>1602074</v>
      </c>
      <c r="P103" s="13">
        <f>(O103+N103)/L103</f>
        <v>0.97489586590300092</v>
      </c>
      <c r="Q103" s="7">
        <v>7251</v>
      </c>
      <c r="R103" s="7">
        <v>464</v>
      </c>
      <c r="S103" s="14">
        <f>(R103+Q103)/L103</f>
        <v>2.0822096306041363E-4</v>
      </c>
      <c r="T103" s="15">
        <f>(R103+Q103)/(O103+N103)</f>
        <v>2.1358277365095626E-4</v>
      </c>
      <c r="U103" s="8" t="s">
        <v>88</v>
      </c>
    </row>
    <row r="104" spans="1:21" ht="20.45" customHeight="1">
      <c r="A104" s="10" t="s">
        <v>255</v>
      </c>
      <c r="B104" s="9" t="s">
        <v>57</v>
      </c>
      <c r="C104" s="9" t="s">
        <v>256</v>
      </c>
      <c r="D104" s="6">
        <v>42788</v>
      </c>
      <c r="E104" s="8" t="s">
        <v>55</v>
      </c>
      <c r="F104" s="8" t="s">
        <v>26</v>
      </c>
      <c r="G104" s="8">
        <v>3</v>
      </c>
      <c r="H104" s="8" t="s">
        <v>27</v>
      </c>
      <c r="I104" s="8">
        <v>8</v>
      </c>
      <c r="J104" s="8" t="s">
        <v>45</v>
      </c>
      <c r="K104" s="7">
        <v>33672049</v>
      </c>
      <c r="L104" s="7">
        <v>32111702</v>
      </c>
      <c r="M104" s="13">
        <f>L104/K104</f>
        <v>0.95366046776660374</v>
      </c>
      <c r="N104" s="7">
        <v>30228993</v>
      </c>
      <c r="O104" s="7">
        <v>1274110</v>
      </c>
      <c r="P104" s="13">
        <f>(O104+N104)/L104</f>
        <v>0.98104743871875744</v>
      </c>
      <c r="Q104" s="7">
        <v>90</v>
      </c>
      <c r="R104" s="7">
        <v>12</v>
      </c>
      <c r="S104" s="14">
        <f>(R104+Q104)/L104</f>
        <v>3.1764121378555394E-6</v>
      </c>
      <c r="T104" s="15">
        <f>(R104+Q104)/(O104+N104)</f>
        <v>3.2377762914338946E-6</v>
      </c>
      <c r="U104" s="8" t="s">
        <v>29</v>
      </c>
    </row>
    <row r="105" spans="1:21" ht="20.45" customHeight="1">
      <c r="A105" s="10" t="s">
        <v>257</v>
      </c>
      <c r="B105" s="9" t="s">
        <v>94</v>
      </c>
      <c r="C105" s="9" t="s">
        <v>258</v>
      </c>
      <c r="D105" s="6">
        <v>42172</v>
      </c>
      <c r="E105" s="8" t="s">
        <v>32</v>
      </c>
      <c r="F105" s="8" t="s">
        <v>26</v>
      </c>
      <c r="G105" s="8">
        <v>3</v>
      </c>
      <c r="H105" s="8" t="s">
        <v>27</v>
      </c>
      <c r="I105" s="8">
        <v>27</v>
      </c>
      <c r="J105" s="8" t="s">
        <v>28</v>
      </c>
      <c r="K105" s="7">
        <v>7144498</v>
      </c>
      <c r="L105" s="7">
        <v>6909904</v>
      </c>
      <c r="M105" s="13">
        <f>L105/K105</f>
        <v>0.96716438299793772</v>
      </c>
      <c r="N105" s="7">
        <v>5645820</v>
      </c>
      <c r="O105" s="7">
        <v>946368</v>
      </c>
      <c r="P105" s="13">
        <f>(O105+N105)/L105</f>
        <v>0.9540202005700803</v>
      </c>
      <c r="Q105" s="7">
        <v>654</v>
      </c>
      <c r="R105" s="7">
        <v>129</v>
      </c>
      <c r="S105" s="14">
        <f>(R105+Q105)/L105</f>
        <v>1.1331561191009311E-4</v>
      </c>
      <c r="T105" s="15">
        <f>(R105+Q105)/(O105+N105)</f>
        <v>1.187769523563345E-4</v>
      </c>
      <c r="U105" s="8" t="s">
        <v>88</v>
      </c>
    </row>
    <row r="106" spans="1:21" ht="20.45" customHeight="1">
      <c r="A106" s="10" t="s">
        <v>259</v>
      </c>
      <c r="B106" s="9" t="s">
        <v>94</v>
      </c>
      <c r="C106" s="9" t="s">
        <v>260</v>
      </c>
      <c r="D106" s="6">
        <v>42172</v>
      </c>
      <c r="E106" s="8" t="s">
        <v>35</v>
      </c>
      <c r="F106" s="8" t="s">
        <v>26</v>
      </c>
      <c r="G106" s="8">
        <v>3</v>
      </c>
      <c r="H106" s="8" t="s">
        <v>27</v>
      </c>
      <c r="I106" s="8">
        <v>14</v>
      </c>
      <c r="J106" s="8" t="s">
        <v>28</v>
      </c>
      <c r="K106" s="7">
        <v>39971868</v>
      </c>
      <c r="L106" s="7">
        <v>37533288</v>
      </c>
      <c r="M106" s="13">
        <f>L106/K106</f>
        <v>0.93899259349100217</v>
      </c>
      <c r="N106" s="7">
        <v>31366910</v>
      </c>
      <c r="O106" s="7">
        <v>4465195</v>
      </c>
      <c r="P106" s="13">
        <f>(O106+N106)/L106</f>
        <v>0.95467535378195478</v>
      </c>
      <c r="Q106" s="7">
        <v>2405</v>
      </c>
      <c r="R106" s="7">
        <v>650</v>
      </c>
      <c r="S106" s="14">
        <f>(R106+Q106)/L106</f>
        <v>8.1394414472827424E-5</v>
      </c>
      <c r="T106" s="15">
        <f>(R106+Q106)/(O106+N106)</f>
        <v>8.5258736543666636E-5</v>
      </c>
      <c r="U106" s="8" t="s">
        <v>88</v>
      </c>
    </row>
    <row r="107" spans="1:21" ht="20.45" customHeight="1">
      <c r="A107" s="10" t="s">
        <v>261</v>
      </c>
      <c r="B107" s="8" t="s">
        <v>62</v>
      </c>
      <c r="C107" s="9" t="s">
        <v>262</v>
      </c>
      <c r="D107" s="6">
        <v>43040</v>
      </c>
      <c r="E107" s="8" t="s">
        <v>55</v>
      </c>
      <c r="F107" s="8" t="s">
        <v>26</v>
      </c>
      <c r="G107" s="8">
        <v>3</v>
      </c>
      <c r="H107" s="8" t="s">
        <v>39</v>
      </c>
      <c r="I107" s="8">
        <v>23</v>
      </c>
      <c r="J107" s="8" t="s">
        <v>28</v>
      </c>
      <c r="K107" s="7">
        <v>22836127</v>
      </c>
      <c r="L107" s="7">
        <v>20498027</v>
      </c>
      <c r="M107" s="13">
        <f>L107/K107</f>
        <v>0.8976139868200943</v>
      </c>
      <c r="N107" s="7">
        <v>18621826</v>
      </c>
      <c r="O107" s="7">
        <v>1249512</v>
      </c>
      <c r="P107" s="13">
        <f>(O107+N107)/L107</f>
        <v>0.96942686239997633</v>
      </c>
      <c r="Q107" s="7">
        <v>1018</v>
      </c>
      <c r="R107" s="7">
        <v>15</v>
      </c>
      <c r="S107" s="14">
        <f>(R107+Q107)/L107</f>
        <v>5.0395094122961203E-5</v>
      </c>
      <c r="T107" s="15">
        <f>(R107+Q107)/(O107+N107)</f>
        <v>5.1984420978597416E-5</v>
      </c>
      <c r="U107" s="8" t="s">
        <v>29</v>
      </c>
    </row>
    <row r="108" spans="1:21" ht="20.45" customHeight="1">
      <c r="A108" s="10" t="s">
        <v>263</v>
      </c>
      <c r="B108" s="9" t="s">
        <v>120</v>
      </c>
      <c r="C108" s="9" t="s">
        <v>264</v>
      </c>
      <c r="D108" s="6">
        <v>42284</v>
      </c>
      <c r="E108" s="8" t="s">
        <v>25</v>
      </c>
      <c r="F108" s="8" t="s">
        <v>26</v>
      </c>
      <c r="G108" s="8">
        <v>1</v>
      </c>
      <c r="H108" s="8" t="s">
        <v>27</v>
      </c>
      <c r="I108" s="8">
        <v>7</v>
      </c>
      <c r="J108" s="8" t="s">
        <v>28</v>
      </c>
      <c r="K108" s="7">
        <v>25896655</v>
      </c>
      <c r="L108" s="7">
        <v>22350949</v>
      </c>
      <c r="M108" s="13">
        <f>L108/K108</f>
        <v>0.86308247146204786</v>
      </c>
      <c r="N108" s="7">
        <v>18884196</v>
      </c>
      <c r="O108" s="7">
        <v>2269511</v>
      </c>
      <c r="P108" s="13">
        <f>(O108+N108)/L108</f>
        <v>0.94643439972056664</v>
      </c>
      <c r="Q108" s="7">
        <v>1349</v>
      </c>
      <c r="R108" s="7">
        <v>38</v>
      </c>
      <c r="S108" s="14">
        <f>(R108+Q108)/L108</f>
        <v>6.205553061751427E-5</v>
      </c>
      <c r="T108" s="15">
        <f>(R108+Q108)/(O108+N108)</f>
        <v>6.5567704043551327E-5</v>
      </c>
      <c r="U108" s="8" t="s">
        <v>88</v>
      </c>
    </row>
    <row r="109" spans="1:21" ht="20.45" customHeight="1">
      <c r="A109" s="10" t="s">
        <v>265</v>
      </c>
      <c r="B109" s="9" t="s">
        <v>115</v>
      </c>
      <c r="C109" s="9" t="s">
        <v>266</v>
      </c>
      <c r="D109" s="6">
        <v>42244</v>
      </c>
      <c r="E109" s="8" t="s">
        <v>32</v>
      </c>
      <c r="F109" s="8" t="s">
        <v>26</v>
      </c>
      <c r="G109" s="8">
        <v>3</v>
      </c>
      <c r="H109" s="8" t="s">
        <v>27</v>
      </c>
      <c r="I109" s="8">
        <v>4</v>
      </c>
      <c r="J109" s="8" t="s">
        <v>28</v>
      </c>
      <c r="K109" s="7">
        <v>25992237</v>
      </c>
      <c r="L109" s="7">
        <v>24869893</v>
      </c>
      <c r="M109" s="13">
        <f>L109/K109</f>
        <v>0.95682003053450149</v>
      </c>
      <c r="N109" s="7">
        <v>23220556</v>
      </c>
      <c r="O109" s="7">
        <v>1093382</v>
      </c>
      <c r="P109" s="13">
        <f>(O109+N109)/L109</f>
        <v>0.97764546071830705</v>
      </c>
      <c r="Q109" s="7">
        <v>307</v>
      </c>
      <c r="R109" s="7">
        <v>21</v>
      </c>
      <c r="S109" s="14">
        <f>(R109+Q109)/L109</f>
        <v>1.318863736164848E-5</v>
      </c>
      <c r="T109" s="15">
        <f>(R109+Q109)/(O109+N109)</f>
        <v>1.349020467190465E-5</v>
      </c>
      <c r="U109" s="8" t="s">
        <v>88</v>
      </c>
    </row>
    <row r="110" spans="1:21" ht="20.45" customHeight="1">
      <c r="A110" s="10" t="s">
        <v>267</v>
      </c>
      <c r="B110" s="9" t="s">
        <v>115</v>
      </c>
      <c r="C110" s="9" t="s">
        <v>268</v>
      </c>
      <c r="D110" s="6">
        <v>42244</v>
      </c>
      <c r="E110" s="8" t="s">
        <v>35</v>
      </c>
      <c r="F110" s="8" t="s">
        <v>26</v>
      </c>
      <c r="G110" s="8">
        <v>3</v>
      </c>
      <c r="H110" s="8" t="s">
        <v>27</v>
      </c>
      <c r="I110" s="8">
        <v>5</v>
      </c>
      <c r="J110" s="8" t="s">
        <v>28</v>
      </c>
      <c r="K110" s="7">
        <v>24608247</v>
      </c>
      <c r="L110" s="7">
        <v>21555347</v>
      </c>
      <c r="M110" s="13">
        <f>L110/K110</f>
        <v>0.8759399643542265</v>
      </c>
      <c r="N110" s="7">
        <v>19357964</v>
      </c>
      <c r="O110" s="7">
        <v>1627476</v>
      </c>
      <c r="P110" s="13">
        <f>(O110+N110)/L110</f>
        <v>0.97356075965745292</v>
      </c>
      <c r="Q110" s="7">
        <v>1235</v>
      </c>
      <c r="R110" s="7">
        <v>45</v>
      </c>
      <c r="S110" s="14">
        <f>(R110+Q110)/L110</f>
        <v>5.9382017835296271E-5</v>
      </c>
      <c r="T110" s="15">
        <f>(R110+Q110)/(O110+N110)</f>
        <v>6.099467059065714E-5</v>
      </c>
      <c r="U110" s="8" t="s">
        <v>88</v>
      </c>
    </row>
    <row r="111" spans="1:21" ht="20.45" customHeight="1">
      <c r="A111" s="10" t="s">
        <v>269</v>
      </c>
      <c r="B111" s="8" t="s">
        <v>69</v>
      </c>
      <c r="C111" s="9" t="s">
        <v>270</v>
      </c>
      <c r="D111" s="6">
        <v>43046</v>
      </c>
      <c r="E111" s="8" t="s">
        <v>55</v>
      </c>
      <c r="F111" s="8" t="s">
        <v>26</v>
      </c>
      <c r="G111" s="8">
        <v>3</v>
      </c>
      <c r="H111" s="8" t="s">
        <v>27</v>
      </c>
      <c r="I111" s="8">
        <v>21</v>
      </c>
      <c r="J111" s="8" t="s">
        <v>28</v>
      </c>
      <c r="K111" s="7">
        <v>24326316</v>
      </c>
      <c r="L111" s="7">
        <v>22101773</v>
      </c>
      <c r="M111" s="13">
        <f>L111/K111</f>
        <v>0.90855405314968363</v>
      </c>
      <c r="N111" s="7">
        <v>20487483</v>
      </c>
      <c r="O111" s="7">
        <v>1035617</v>
      </c>
      <c r="P111" s="13">
        <f>(O111+N111)/L111</f>
        <v>0.97381780185689171</v>
      </c>
      <c r="Q111" s="7">
        <v>104</v>
      </c>
      <c r="R111" s="7">
        <v>13</v>
      </c>
      <c r="S111" s="14">
        <f>(R111+Q111)/L111</f>
        <v>5.2936929539544181E-6</v>
      </c>
      <c r="T111" s="15">
        <f>(R111+Q111)/(O111+N111)</f>
        <v>5.4360199041959572E-6</v>
      </c>
      <c r="U111" s="8" t="s">
        <v>29</v>
      </c>
    </row>
    <row r="112" spans="1:21" ht="20.45" customHeight="1">
      <c r="A112" s="10" t="s">
        <v>271</v>
      </c>
      <c r="B112" s="9" t="s">
        <v>120</v>
      </c>
      <c r="C112" s="9" t="s">
        <v>272</v>
      </c>
      <c r="D112" s="6">
        <v>42306</v>
      </c>
      <c r="E112" s="8" t="s">
        <v>32</v>
      </c>
      <c r="F112" s="8" t="s">
        <v>26</v>
      </c>
      <c r="G112" s="8">
        <v>3</v>
      </c>
      <c r="H112" s="8" t="s">
        <v>27</v>
      </c>
      <c r="I112" s="8">
        <v>20</v>
      </c>
      <c r="J112" s="8" t="s">
        <v>28</v>
      </c>
      <c r="K112" s="7">
        <v>27756333</v>
      </c>
      <c r="L112" s="7">
        <v>24520775</v>
      </c>
      <c r="M112" s="13">
        <f>L112/K112</f>
        <v>0.88342991849823971</v>
      </c>
      <c r="N112" s="7">
        <v>22806355</v>
      </c>
      <c r="O112" s="7">
        <v>1012376</v>
      </c>
      <c r="P112" s="13">
        <f>(O112+N112)/L112</f>
        <v>0.9713694204200316</v>
      </c>
      <c r="Q112" s="7">
        <v>11625</v>
      </c>
      <c r="R112" s="7">
        <v>869</v>
      </c>
      <c r="S112" s="14">
        <f>(R112+Q112)/L112</f>
        <v>5.09527125468098E-4</v>
      </c>
      <c r="T112" s="15">
        <f>(R112+Q112)/(O112+N112)</f>
        <v>5.2454515733856683E-4</v>
      </c>
      <c r="U112" s="8" t="s">
        <v>88</v>
      </c>
    </row>
    <row r="113" spans="1:21" ht="20.45" customHeight="1">
      <c r="A113" s="10" t="s">
        <v>273</v>
      </c>
      <c r="B113" s="9" t="s">
        <v>120</v>
      </c>
      <c r="C113" s="9" t="s">
        <v>274</v>
      </c>
      <c r="D113" s="6">
        <v>42306</v>
      </c>
      <c r="E113" s="8" t="s">
        <v>35</v>
      </c>
      <c r="F113" s="8" t="s">
        <v>26</v>
      </c>
      <c r="G113" s="8">
        <v>3</v>
      </c>
      <c r="H113" s="8" t="s">
        <v>27</v>
      </c>
      <c r="I113" s="8">
        <v>21</v>
      </c>
      <c r="J113" s="8" t="s">
        <v>28</v>
      </c>
      <c r="K113" s="7">
        <v>26885674</v>
      </c>
      <c r="L113" s="7">
        <v>24408567</v>
      </c>
      <c r="M113" s="13">
        <f>L113/K113</f>
        <v>0.90786517012740686</v>
      </c>
      <c r="N113" s="7">
        <v>22743923</v>
      </c>
      <c r="O113" s="7">
        <v>903062</v>
      </c>
      <c r="P113" s="13">
        <f>(O113+N113)/L113</f>
        <v>0.96879857797469227</v>
      </c>
      <c r="Q113" s="7">
        <v>2593</v>
      </c>
      <c r="R113" s="7">
        <v>143</v>
      </c>
      <c r="S113" s="14">
        <f>(R113+Q113)/L113</f>
        <v>1.1209179137800265E-4</v>
      </c>
      <c r="T113" s="15">
        <f>(R113+Q113)/(O113+N113)</f>
        <v>1.1570185374583695E-4</v>
      </c>
      <c r="U113" s="8" t="s">
        <v>88</v>
      </c>
    </row>
    <row r="114" spans="1:21" ht="20.45" customHeight="1">
      <c r="A114" s="10" t="s">
        <v>275</v>
      </c>
      <c r="B114" s="9" t="s">
        <v>86</v>
      </c>
      <c r="C114" s="9" t="s">
        <v>276</v>
      </c>
      <c r="D114" s="6">
        <v>42167</v>
      </c>
      <c r="E114" s="8" t="s">
        <v>55</v>
      </c>
      <c r="F114" s="8" t="s">
        <v>26</v>
      </c>
      <c r="G114" s="8">
        <v>3</v>
      </c>
      <c r="H114" s="8" t="s">
        <v>27</v>
      </c>
      <c r="I114" s="8">
        <v>9</v>
      </c>
      <c r="J114" s="8" t="s">
        <v>28</v>
      </c>
      <c r="K114" s="7">
        <v>29373345</v>
      </c>
      <c r="L114" s="7">
        <v>26858082</v>
      </c>
      <c r="M114" s="13">
        <f>L114/K114</f>
        <v>0.91436920105626374</v>
      </c>
      <c r="N114" s="7">
        <v>25366122</v>
      </c>
      <c r="O114" s="7">
        <v>863010</v>
      </c>
      <c r="P114" s="13">
        <f>(O114+N114)/L114</f>
        <v>0.97658246780242908</v>
      </c>
      <c r="Q114" s="7">
        <v>809</v>
      </c>
      <c r="R114" s="7">
        <v>52</v>
      </c>
      <c r="S114" s="14">
        <f>(R114+Q114)/L114</f>
        <v>3.2057389652768203E-5</v>
      </c>
      <c r="T114" s="15">
        <f>(R114+Q114)/(O114+N114)</f>
        <v>3.282609580827913E-5</v>
      </c>
      <c r="U114" s="8" t="s">
        <v>88</v>
      </c>
    </row>
    <row r="115" spans="1:21" ht="20.45" customHeight="1">
      <c r="A115" s="10" t="s">
        <v>277</v>
      </c>
      <c r="B115" s="9" t="s">
        <v>131</v>
      </c>
      <c r="C115" s="9" t="s">
        <v>278</v>
      </c>
      <c r="D115" s="6">
        <v>42377</v>
      </c>
      <c r="E115" s="8" t="s">
        <v>32</v>
      </c>
      <c r="F115" s="8" t="s">
        <v>26</v>
      </c>
      <c r="G115" s="8">
        <v>3</v>
      </c>
      <c r="H115" s="8" t="s">
        <v>27</v>
      </c>
      <c r="I115" s="8">
        <v>3</v>
      </c>
      <c r="J115" s="8" t="s">
        <v>28</v>
      </c>
      <c r="K115" s="7">
        <v>30186639</v>
      </c>
      <c r="L115" s="7">
        <v>26039655</v>
      </c>
      <c r="M115" s="13">
        <f>L115/K115</f>
        <v>0.86262187055670558</v>
      </c>
      <c r="N115" s="7">
        <v>23685817</v>
      </c>
      <c r="O115" s="7">
        <v>1286276</v>
      </c>
      <c r="P115" s="13">
        <f>(O115+N115)/L115</f>
        <v>0.95900245222142921</v>
      </c>
      <c r="Q115" s="7">
        <v>885</v>
      </c>
      <c r="R115" s="7">
        <v>53</v>
      </c>
      <c r="S115" s="14">
        <f>(R115+Q115)/L115</f>
        <v>3.6021982626113899E-5</v>
      </c>
      <c r="T115" s="15">
        <f>(R115+Q115)/(O115+N115)</f>
        <v>3.7561929630808282E-5</v>
      </c>
      <c r="U115" s="8" t="s">
        <v>88</v>
      </c>
    </row>
    <row r="116" spans="1:21" ht="20.45" customHeight="1">
      <c r="A116" s="10" t="s">
        <v>279</v>
      </c>
      <c r="B116" s="9" t="s">
        <v>140</v>
      </c>
      <c r="C116" s="9" t="s">
        <v>280</v>
      </c>
      <c r="D116" s="6">
        <v>42390</v>
      </c>
      <c r="E116" s="8" t="s">
        <v>35</v>
      </c>
      <c r="F116" s="8" t="s">
        <v>26</v>
      </c>
      <c r="G116" s="8">
        <v>3</v>
      </c>
      <c r="H116" s="8" t="s">
        <v>27</v>
      </c>
      <c r="I116" s="8">
        <v>22</v>
      </c>
      <c r="J116" s="8" t="s">
        <v>28</v>
      </c>
      <c r="K116" s="7">
        <v>26404054</v>
      </c>
      <c r="L116" s="7">
        <v>25226764</v>
      </c>
      <c r="M116" s="13">
        <f>L116/K116</f>
        <v>0.95541252869729776</v>
      </c>
      <c r="N116" s="7">
        <v>23628471</v>
      </c>
      <c r="O116" s="7">
        <v>1045281</v>
      </c>
      <c r="P116" s="13">
        <f>(O116+N116)/L116</f>
        <v>0.97807836153697714</v>
      </c>
      <c r="Q116" s="7">
        <v>62</v>
      </c>
      <c r="R116" s="7">
        <v>17</v>
      </c>
      <c r="S116" s="14">
        <f>(R116+Q116)/L116</f>
        <v>3.1315946825363728E-6</v>
      </c>
      <c r="T116" s="15">
        <f>(R116+Q116)/(O116+N116)</f>
        <v>3.2017830121661271E-6</v>
      </c>
      <c r="U116" s="8" t="s">
        <v>88</v>
      </c>
    </row>
    <row r="117" spans="1:21" ht="20.45" customHeight="1">
      <c r="A117" s="10" t="s">
        <v>281</v>
      </c>
      <c r="B117" s="9" t="s">
        <v>94</v>
      </c>
      <c r="C117" s="9" t="s">
        <v>282</v>
      </c>
      <c r="D117" s="6">
        <v>42172</v>
      </c>
      <c r="E117" s="8" t="s">
        <v>55</v>
      </c>
      <c r="F117" s="8" t="s">
        <v>26</v>
      </c>
      <c r="G117" s="8">
        <v>3</v>
      </c>
      <c r="H117" s="8" t="s">
        <v>27</v>
      </c>
      <c r="I117" s="8">
        <v>15</v>
      </c>
      <c r="J117" s="8" t="s">
        <v>28</v>
      </c>
      <c r="K117" s="7">
        <v>27930530</v>
      </c>
      <c r="L117" s="7">
        <v>26253726</v>
      </c>
      <c r="M117" s="13">
        <f>L117/K117</f>
        <v>0.93996519221081731</v>
      </c>
      <c r="N117" s="7">
        <v>22418594</v>
      </c>
      <c r="O117" s="7">
        <v>2781376</v>
      </c>
      <c r="P117" s="13">
        <f>(O117+N117)/L117</f>
        <v>0.95986261150131602</v>
      </c>
      <c r="Q117" s="7">
        <v>1833</v>
      </c>
      <c r="R117" s="7">
        <v>378</v>
      </c>
      <c r="S117" s="14">
        <f>(R117+Q117)/L117</f>
        <v>8.421661748126723E-5</v>
      </c>
      <c r="T117" s="15">
        <f>(R117+Q117)/(O117+N117)</f>
        <v>8.773819968833296E-5</v>
      </c>
      <c r="U117" s="8" t="s">
        <v>88</v>
      </c>
    </row>
    <row r="118" spans="1:21" ht="20.45" customHeight="1">
      <c r="A118" s="10" t="s">
        <v>283</v>
      </c>
      <c r="B118" s="9" t="s">
        <v>131</v>
      </c>
      <c r="C118" s="9" t="s">
        <v>284</v>
      </c>
      <c r="D118" s="6">
        <v>42354</v>
      </c>
      <c r="E118" s="8" t="s">
        <v>25</v>
      </c>
      <c r="F118" s="8" t="s">
        <v>26</v>
      </c>
      <c r="G118" s="8">
        <v>1</v>
      </c>
      <c r="H118" s="8" t="s">
        <v>27</v>
      </c>
      <c r="I118" s="8">
        <v>10</v>
      </c>
      <c r="J118" s="8" t="s">
        <v>28</v>
      </c>
      <c r="K118" s="7">
        <v>14987281</v>
      </c>
      <c r="L118" s="7">
        <v>11028010</v>
      </c>
      <c r="M118" s="13">
        <f>L118/K118</f>
        <v>0.73582459686983914</v>
      </c>
      <c r="N118" s="7">
        <v>9158538</v>
      </c>
      <c r="O118" s="7">
        <v>1186166</v>
      </c>
      <c r="P118" s="13">
        <f>(O118+N118)/L118</f>
        <v>0.93803904784272052</v>
      </c>
      <c r="Q118" s="7">
        <v>1417</v>
      </c>
      <c r="R118" s="7">
        <v>54</v>
      </c>
      <c r="S118" s="14">
        <f>(R118+Q118)/L118</f>
        <v>1.3338761934383447E-4</v>
      </c>
      <c r="T118" s="15">
        <f>(R118+Q118)/(O118+N118)</f>
        <v>1.4219836546313939E-4</v>
      </c>
      <c r="U118" s="8" t="s">
        <v>88</v>
      </c>
    </row>
    <row r="119" spans="1:21" ht="20.45" customHeight="1">
      <c r="A119" s="10" t="s">
        <v>285</v>
      </c>
      <c r="B119" s="9" t="s">
        <v>140</v>
      </c>
      <c r="C119" s="9" t="s">
        <v>286</v>
      </c>
      <c r="D119" s="6">
        <v>42390</v>
      </c>
      <c r="E119" s="8" t="s">
        <v>32</v>
      </c>
      <c r="F119" s="8" t="s">
        <v>26</v>
      </c>
      <c r="G119" s="8">
        <v>3</v>
      </c>
      <c r="H119" s="8" t="s">
        <v>27</v>
      </c>
      <c r="I119" s="8">
        <v>21</v>
      </c>
      <c r="J119" s="8" t="s">
        <v>28</v>
      </c>
      <c r="K119" s="7">
        <v>23664788</v>
      </c>
      <c r="L119" s="7">
        <v>22471149</v>
      </c>
      <c r="M119" s="13">
        <f>L119/K119</f>
        <v>0.94956054539765999</v>
      </c>
      <c r="N119" s="7">
        <v>20987875</v>
      </c>
      <c r="O119" s="7">
        <v>1059876</v>
      </c>
      <c r="P119" s="13">
        <f>(O119+N119)/L119</f>
        <v>0.98115815083598978</v>
      </c>
      <c r="Q119" s="7">
        <v>126</v>
      </c>
      <c r="R119" s="7">
        <v>8</v>
      </c>
      <c r="S119" s="14">
        <f>(R119+Q119)/L119</f>
        <v>5.963201970669146E-6</v>
      </c>
      <c r="T119" s="15">
        <f>(R119+Q119)/(O119+N119)</f>
        <v>6.0777174052809284E-6</v>
      </c>
      <c r="U119" s="8" t="s">
        <v>88</v>
      </c>
    </row>
    <row r="120" spans="1:21" ht="20.45" customHeight="1">
      <c r="A120" s="10" t="s">
        <v>287</v>
      </c>
      <c r="B120" s="9" t="s">
        <v>288</v>
      </c>
      <c r="C120" s="9" t="s">
        <v>289</v>
      </c>
      <c r="D120" s="6">
        <v>42613</v>
      </c>
      <c r="E120" s="8" t="s">
        <v>35</v>
      </c>
      <c r="F120" s="8" t="s">
        <v>26</v>
      </c>
      <c r="G120" s="8">
        <v>1</v>
      </c>
      <c r="H120" s="8" t="s">
        <v>290</v>
      </c>
      <c r="I120" s="8">
        <v>14</v>
      </c>
      <c r="J120" s="8" t="s">
        <v>45</v>
      </c>
      <c r="K120" s="7">
        <v>27188584</v>
      </c>
      <c r="L120" s="7">
        <v>25802273</v>
      </c>
      <c r="M120" s="13">
        <f>L120/K120</f>
        <v>0.94901128355930564</v>
      </c>
      <c r="N120" s="7">
        <v>24037824</v>
      </c>
      <c r="O120" s="7">
        <v>1059100</v>
      </c>
      <c r="P120" s="13">
        <f>(O120+N120)/L120</f>
        <v>0.97266329985734201</v>
      </c>
      <c r="Q120" s="7">
        <v>79</v>
      </c>
      <c r="R120" s="7">
        <v>7</v>
      </c>
      <c r="S120" s="14">
        <f>(R120+Q120)/L120</f>
        <v>3.3330396899528968E-6</v>
      </c>
      <c r="T120" s="15">
        <f>(R120+Q120)/(O120+N120)</f>
        <v>3.4267147639288386E-6</v>
      </c>
      <c r="U120" s="8" t="s">
        <v>29</v>
      </c>
    </row>
    <row r="121" spans="1:21" ht="20.45" customHeight="1">
      <c r="A121" s="10" t="s">
        <v>291</v>
      </c>
      <c r="B121" s="9" t="s">
        <v>288</v>
      </c>
      <c r="C121" s="9" t="s">
        <v>292</v>
      </c>
      <c r="D121" s="6">
        <v>42613</v>
      </c>
      <c r="E121" s="8" t="s">
        <v>32</v>
      </c>
      <c r="F121" s="8" t="s">
        <v>26</v>
      </c>
      <c r="G121" s="8">
        <v>1</v>
      </c>
      <c r="H121" s="8" t="s">
        <v>290</v>
      </c>
      <c r="I121" s="8">
        <v>13</v>
      </c>
      <c r="J121" s="8" t="s">
        <v>45</v>
      </c>
      <c r="K121" s="7">
        <v>28271933</v>
      </c>
      <c r="L121" s="7">
        <v>26675987</v>
      </c>
      <c r="M121" s="13">
        <f>L121/K121</f>
        <v>0.94355016333690378</v>
      </c>
      <c r="N121" s="7">
        <v>24923262</v>
      </c>
      <c r="O121" s="7">
        <v>1200526</v>
      </c>
      <c r="P121" s="13">
        <f>(O121+N121)/L121</f>
        <v>0.97929977248826816</v>
      </c>
      <c r="Q121" s="7">
        <v>119</v>
      </c>
      <c r="R121" s="7">
        <v>8</v>
      </c>
      <c r="S121" s="14">
        <f>(R121+Q121)/L121</f>
        <v>4.7608360282976593E-6</v>
      </c>
      <c r="T121" s="15">
        <f>(R121+Q121)/(O121+N121)</f>
        <v>4.8614695541090752E-6</v>
      </c>
      <c r="U121" s="8" t="s">
        <v>29</v>
      </c>
    </row>
    <row r="122" spans="1:21" ht="20.45" customHeight="1">
      <c r="A122" s="10" t="s">
        <v>293</v>
      </c>
      <c r="B122" s="9" t="s">
        <v>294</v>
      </c>
      <c r="C122" s="9" t="s">
        <v>295</v>
      </c>
      <c r="D122" s="6">
        <v>42019</v>
      </c>
      <c r="E122" s="8" t="s">
        <v>35</v>
      </c>
      <c r="F122" s="8" t="s">
        <v>26</v>
      </c>
      <c r="G122" s="8">
        <v>1</v>
      </c>
      <c r="H122" s="8" t="s">
        <v>290</v>
      </c>
      <c r="I122" s="8">
        <v>7</v>
      </c>
      <c r="J122" s="8" t="s">
        <v>28</v>
      </c>
      <c r="K122" s="7">
        <v>2500640</v>
      </c>
      <c r="L122" s="7">
        <v>1978602</v>
      </c>
      <c r="M122" s="13">
        <f>L122/K122</f>
        <v>0.79123824300978951</v>
      </c>
      <c r="N122" s="7">
        <v>1713229</v>
      </c>
      <c r="O122" s="7">
        <v>206285</v>
      </c>
      <c r="P122" s="13">
        <f>(O122+N122)/L122</f>
        <v>0.97013649030982485</v>
      </c>
      <c r="Q122" s="7">
        <v>2302</v>
      </c>
      <c r="R122" s="7">
        <v>138</v>
      </c>
      <c r="S122" s="14">
        <f>(R122+Q122)/L122</f>
        <v>1.2331939419853008E-3</v>
      </c>
      <c r="T122" s="15">
        <f>(R122+Q122)/(O122+N122)</f>
        <v>1.2711550944666202E-3</v>
      </c>
      <c r="U122" s="8" t="s">
        <v>88</v>
      </c>
    </row>
    <row r="123" spans="1:21" ht="20.45" customHeight="1">
      <c r="A123" s="10" t="s">
        <v>296</v>
      </c>
      <c r="B123" s="9" t="s">
        <v>115</v>
      </c>
      <c r="C123" s="9" t="s">
        <v>297</v>
      </c>
      <c r="D123" s="6">
        <v>42244</v>
      </c>
      <c r="E123" s="8" t="s">
        <v>55</v>
      </c>
      <c r="F123" s="8" t="s">
        <v>26</v>
      </c>
      <c r="G123" s="8">
        <v>3</v>
      </c>
      <c r="H123" s="8" t="s">
        <v>27</v>
      </c>
      <c r="I123" s="8">
        <v>6</v>
      </c>
      <c r="J123" s="8" t="s">
        <v>28</v>
      </c>
      <c r="K123" s="7">
        <v>24805189</v>
      </c>
      <c r="L123" s="7">
        <v>21701821</v>
      </c>
      <c r="M123" s="13">
        <f>L123/K123</f>
        <v>0.87489037072041664</v>
      </c>
      <c r="N123" s="7">
        <v>20391553</v>
      </c>
      <c r="O123" s="7">
        <v>750500</v>
      </c>
      <c r="P123" s="13">
        <f>(O123+N123)/L123</f>
        <v>0.97420640415382653</v>
      </c>
      <c r="Q123" s="7">
        <v>596</v>
      </c>
      <c r="R123" s="7">
        <v>43</v>
      </c>
      <c r="S123" s="14">
        <f>(R123+Q123)/L123</f>
        <v>2.944453370986702E-5</v>
      </c>
      <c r="T123" s="15">
        <f>(R123+Q123)/(O123+N123)</f>
        <v>3.02241225107136E-5</v>
      </c>
      <c r="U123" s="8" t="s">
        <v>88</v>
      </c>
    </row>
    <row r="124" spans="1:21" ht="20.45" customHeight="1">
      <c r="A124" s="10" t="s">
        <v>298</v>
      </c>
      <c r="B124" s="9" t="s">
        <v>140</v>
      </c>
      <c r="C124" s="9" t="s">
        <v>299</v>
      </c>
      <c r="D124" s="6">
        <v>42371</v>
      </c>
      <c r="E124" s="8" t="s">
        <v>25</v>
      </c>
      <c r="F124" s="8" t="s">
        <v>26</v>
      </c>
      <c r="G124" s="8">
        <v>1</v>
      </c>
      <c r="H124" s="8" t="s">
        <v>27</v>
      </c>
      <c r="I124" s="8">
        <v>9</v>
      </c>
      <c r="J124" s="8" t="s">
        <v>28</v>
      </c>
      <c r="K124" s="7">
        <v>13553603</v>
      </c>
      <c r="L124" s="7">
        <v>10391439</v>
      </c>
      <c r="M124" s="13">
        <f>L124/K124</f>
        <v>0.76669200064366649</v>
      </c>
      <c r="N124" s="7">
        <v>8543416</v>
      </c>
      <c r="O124" s="7">
        <v>1142988</v>
      </c>
      <c r="P124" s="13">
        <f>(O124+N124)/L124</f>
        <v>0.93215232269563431</v>
      </c>
      <c r="Q124" s="7">
        <v>711</v>
      </c>
      <c r="R124" s="7">
        <v>44</v>
      </c>
      <c r="S124" s="14">
        <f>(R124+Q124)/L124</f>
        <v>7.2655962278179179E-5</v>
      </c>
      <c r="T124" s="15">
        <f>(R124+Q124)/(O124+N124)</f>
        <v>7.7944302137305027E-5</v>
      </c>
      <c r="U124" s="8" t="s">
        <v>88</v>
      </c>
    </row>
    <row r="125" spans="1:21" ht="20.45" customHeight="1">
      <c r="A125" s="10" t="s">
        <v>300</v>
      </c>
      <c r="B125" s="9" t="s">
        <v>294</v>
      </c>
      <c r="C125" s="9" t="s">
        <v>301</v>
      </c>
      <c r="D125" s="6">
        <v>42019</v>
      </c>
      <c r="E125" s="8" t="s">
        <v>32</v>
      </c>
      <c r="F125" s="8" t="s">
        <v>26</v>
      </c>
      <c r="G125" s="8">
        <v>1</v>
      </c>
      <c r="H125" s="8" t="s">
        <v>290</v>
      </c>
      <c r="I125" s="8">
        <v>5</v>
      </c>
      <c r="J125" s="8" t="s">
        <v>28</v>
      </c>
      <c r="K125" s="7">
        <v>689453</v>
      </c>
      <c r="L125" s="7">
        <v>539760</v>
      </c>
      <c r="M125" s="13">
        <f>L125/K125</f>
        <v>0.78288150171222692</v>
      </c>
      <c r="N125" s="7">
        <v>464723</v>
      </c>
      <c r="O125" s="7">
        <v>60070</v>
      </c>
      <c r="P125" s="13">
        <f>(O125+N125)/L125</f>
        <v>0.97227100933748334</v>
      </c>
      <c r="Q125" s="7">
        <v>562</v>
      </c>
      <c r="R125" s="7">
        <v>48</v>
      </c>
      <c r="S125" s="14">
        <f>(R125+Q125)/L125</f>
        <v>1.1301319104787312E-3</v>
      </c>
      <c r="T125" s="15">
        <f>(R125+Q125)/(O125+N125)</f>
        <v>1.162363065056127E-3</v>
      </c>
      <c r="U125" s="8" t="s">
        <v>88</v>
      </c>
    </row>
    <row r="126" spans="1:21" ht="20.45" customHeight="1">
      <c r="A126" s="10" t="s">
        <v>302</v>
      </c>
      <c r="B126" s="9" t="s">
        <v>303</v>
      </c>
      <c r="C126" s="9" t="s">
        <v>304</v>
      </c>
      <c r="D126" s="6">
        <v>42144</v>
      </c>
      <c r="E126" s="8" t="s">
        <v>35</v>
      </c>
      <c r="F126" s="8" t="s">
        <v>26</v>
      </c>
      <c r="G126" s="8">
        <v>1</v>
      </c>
      <c r="H126" s="8" t="s">
        <v>290</v>
      </c>
      <c r="I126" s="8">
        <v>15</v>
      </c>
      <c r="J126" s="8" t="s">
        <v>28</v>
      </c>
      <c r="K126" s="7">
        <v>148499128</v>
      </c>
      <c r="L126" s="7">
        <v>139242322</v>
      </c>
      <c r="M126" s="13">
        <f>L126/K126</f>
        <v>0.93766424002166526</v>
      </c>
      <c r="N126" s="7">
        <v>128755708</v>
      </c>
      <c r="O126" s="7">
        <v>6350099</v>
      </c>
      <c r="P126" s="13">
        <f>(O126+N126)/L126</f>
        <v>0.97029268874157382</v>
      </c>
      <c r="Q126" s="7">
        <v>36391</v>
      </c>
      <c r="R126" s="7">
        <v>3004</v>
      </c>
      <c r="S126" s="14">
        <f>(R126+Q126)/L126</f>
        <v>2.8292403799471256E-4</v>
      </c>
      <c r="T126" s="15">
        <f>(R126+Q126)/(O126+N126)</f>
        <v>2.9158628244602396E-4</v>
      </c>
      <c r="U126" s="8" t="s">
        <v>88</v>
      </c>
    </row>
    <row r="127" spans="1:21" ht="20.45" customHeight="1">
      <c r="A127" s="10" t="s">
        <v>305</v>
      </c>
      <c r="B127" s="9" t="s">
        <v>120</v>
      </c>
      <c r="C127" s="9" t="s">
        <v>306</v>
      </c>
      <c r="D127" s="6">
        <v>42306</v>
      </c>
      <c r="E127" s="8" t="s">
        <v>55</v>
      </c>
      <c r="F127" s="8" t="s">
        <v>26</v>
      </c>
      <c r="G127" s="8">
        <v>3</v>
      </c>
      <c r="H127" s="8" t="s">
        <v>27</v>
      </c>
      <c r="I127" s="8">
        <v>22</v>
      </c>
      <c r="J127" s="8" t="s">
        <v>28</v>
      </c>
      <c r="K127" s="7">
        <v>28818757</v>
      </c>
      <c r="L127" s="7">
        <v>26220572</v>
      </c>
      <c r="M127" s="13">
        <f>L127/K127</f>
        <v>0.9098439603068238</v>
      </c>
      <c r="N127" s="7">
        <v>24641339</v>
      </c>
      <c r="O127" s="7">
        <v>865520</v>
      </c>
      <c r="P127" s="13">
        <f>(O127+N127)/L127</f>
        <v>0.9727804183676847</v>
      </c>
      <c r="Q127" s="7">
        <v>3389</v>
      </c>
      <c r="R127" s="7">
        <v>216</v>
      </c>
      <c r="S127" s="14">
        <f>(R127+Q127)/L127</f>
        <v>1.3748746594849265E-4</v>
      </c>
      <c r="T127" s="15">
        <f>(R127+Q127)/(O127+N127)</f>
        <v>1.4133453280154958E-4</v>
      </c>
      <c r="U127" s="8" t="s">
        <v>88</v>
      </c>
    </row>
    <row r="128" spans="1:21" ht="20.45" customHeight="1">
      <c r="A128" s="10" t="s">
        <v>307</v>
      </c>
      <c r="B128" s="9" t="s">
        <v>308</v>
      </c>
      <c r="C128" s="9" t="s">
        <v>309</v>
      </c>
      <c r="D128" s="6">
        <v>42154</v>
      </c>
      <c r="E128" s="8" t="s">
        <v>35</v>
      </c>
      <c r="F128" s="8" t="s">
        <v>26</v>
      </c>
      <c r="G128" s="8">
        <v>1</v>
      </c>
      <c r="H128" s="8" t="s">
        <v>290</v>
      </c>
      <c r="I128" s="8">
        <v>2</v>
      </c>
      <c r="J128" s="8" t="s">
        <v>28</v>
      </c>
      <c r="K128" s="7">
        <v>91394186</v>
      </c>
      <c r="L128" s="7">
        <v>71890527</v>
      </c>
      <c r="M128" s="13">
        <f>L128/K128</f>
        <v>0.78659847137322281</v>
      </c>
      <c r="N128" s="7">
        <v>61698338</v>
      </c>
      <c r="O128" s="7">
        <v>7845200</v>
      </c>
      <c r="P128" s="13">
        <f>(O128+N128)/L128</f>
        <v>0.96735329259722913</v>
      </c>
      <c r="Q128" s="7">
        <v>60347</v>
      </c>
      <c r="R128" s="7">
        <v>4175</v>
      </c>
      <c r="S128" s="14">
        <f>(R128+Q128)/L128</f>
        <v>8.975035055731334E-4</v>
      </c>
      <c r="T128" s="15">
        <f>(R128+Q128)/(O128+N128)</f>
        <v>9.2779288853552433E-4</v>
      </c>
      <c r="U128" s="8" t="s">
        <v>88</v>
      </c>
    </row>
    <row r="129" spans="1:21" ht="20.45" customHeight="1">
      <c r="A129" s="10" t="s">
        <v>310</v>
      </c>
      <c r="B129" s="9" t="s">
        <v>131</v>
      </c>
      <c r="C129" s="9" t="s">
        <v>311</v>
      </c>
      <c r="D129" s="6">
        <v>42377</v>
      </c>
      <c r="E129" s="8" t="s">
        <v>55</v>
      </c>
      <c r="F129" s="8" t="s">
        <v>26</v>
      </c>
      <c r="G129" s="8">
        <v>3</v>
      </c>
      <c r="H129" s="8" t="s">
        <v>27</v>
      </c>
      <c r="I129" s="8">
        <v>4</v>
      </c>
      <c r="J129" s="8" t="s">
        <v>28</v>
      </c>
      <c r="K129" s="7">
        <v>27410701</v>
      </c>
      <c r="L129" s="7">
        <v>23439825</v>
      </c>
      <c r="M129" s="13">
        <f>L129/K129</f>
        <v>0.8551340952571771</v>
      </c>
      <c r="N129" s="7">
        <v>21109881</v>
      </c>
      <c r="O129" s="7">
        <v>1173373</v>
      </c>
      <c r="P129" s="13">
        <f>(O129+N129)/L129</f>
        <v>0.95065786540641839</v>
      </c>
      <c r="Q129" s="7">
        <v>1919</v>
      </c>
      <c r="R129" s="7">
        <v>99</v>
      </c>
      <c r="S129" s="14">
        <f>(R129+Q129)/L129</f>
        <v>8.6092792928274854E-5</v>
      </c>
      <c r="T129" s="15">
        <f>(R129+Q129)/(O129+N129)</f>
        <v>9.0561279784361832E-5</v>
      </c>
      <c r="U129" s="8" t="s">
        <v>88</v>
      </c>
    </row>
    <row r="130" spans="1:21" ht="20.45" customHeight="1">
      <c r="A130" s="10" t="s">
        <v>312</v>
      </c>
      <c r="B130" s="9" t="s">
        <v>303</v>
      </c>
      <c r="C130" s="9" t="s">
        <v>313</v>
      </c>
      <c r="D130" s="6">
        <v>42144</v>
      </c>
      <c r="E130" s="8" t="s">
        <v>32</v>
      </c>
      <c r="F130" s="8" t="s">
        <v>26</v>
      </c>
      <c r="G130" s="8">
        <v>1</v>
      </c>
      <c r="H130" s="8" t="s">
        <v>290</v>
      </c>
      <c r="I130" s="8">
        <v>14</v>
      </c>
      <c r="J130" s="8" t="s">
        <v>28</v>
      </c>
      <c r="K130" s="7">
        <v>110070493</v>
      </c>
      <c r="L130" s="7">
        <v>84678027</v>
      </c>
      <c r="M130" s="13">
        <f>L130/K130</f>
        <v>0.76930723840766302</v>
      </c>
      <c r="N130" s="7">
        <v>77682372</v>
      </c>
      <c r="O130" s="7">
        <v>4486869</v>
      </c>
      <c r="P130" s="13">
        <f>(O130+N130)/L130</f>
        <v>0.97037264460590233</v>
      </c>
      <c r="Q130" s="7">
        <v>18573</v>
      </c>
      <c r="R130" s="7">
        <v>1220</v>
      </c>
      <c r="S130" s="14">
        <f>(R130+Q130)/L130</f>
        <v>2.3374422741332884E-4</v>
      </c>
      <c r="T130" s="15">
        <f>(R130+Q130)/(O130+N130)</f>
        <v>2.4088089118408674E-4</v>
      </c>
      <c r="U130" s="8" t="s">
        <v>88</v>
      </c>
    </row>
    <row r="131" spans="1:21" ht="20.45" customHeight="1">
      <c r="A131" s="10" t="s">
        <v>314</v>
      </c>
      <c r="B131" s="9" t="s">
        <v>308</v>
      </c>
      <c r="C131" s="9" t="s">
        <v>315</v>
      </c>
      <c r="D131" s="6">
        <v>42154</v>
      </c>
      <c r="E131" s="8" t="s">
        <v>32</v>
      </c>
      <c r="F131" s="8" t="s">
        <v>26</v>
      </c>
      <c r="G131" s="8">
        <v>1</v>
      </c>
      <c r="H131" s="8" t="s">
        <v>290</v>
      </c>
      <c r="I131" s="8">
        <v>1</v>
      </c>
      <c r="J131" s="8" t="s">
        <v>28</v>
      </c>
      <c r="K131" s="7">
        <v>50587229</v>
      </c>
      <c r="L131" s="7">
        <v>39376295</v>
      </c>
      <c r="M131" s="13">
        <f>L131/K131</f>
        <v>0.7783841056010401</v>
      </c>
      <c r="N131" s="7">
        <v>33589452</v>
      </c>
      <c r="O131" s="7">
        <v>4870935</v>
      </c>
      <c r="P131" s="13">
        <f>(O131+N131)/L131</f>
        <v>0.97673960945284466</v>
      </c>
      <c r="Q131" s="7">
        <v>24607</v>
      </c>
      <c r="R131" s="7">
        <v>1674</v>
      </c>
      <c r="S131" s="14">
        <f>(R131+Q131)/L131</f>
        <v>6.6743201715651506E-4</v>
      </c>
      <c r="T131" s="15">
        <f>(R131+Q131)/(O131+N131)</f>
        <v>6.8332645742748244E-4</v>
      </c>
      <c r="U131" s="8" t="s">
        <v>88</v>
      </c>
    </row>
    <row r="132" spans="1:21" ht="20.45" customHeight="1">
      <c r="A132" s="10" t="s">
        <v>316</v>
      </c>
      <c r="B132" s="9" t="s">
        <v>317</v>
      </c>
      <c r="C132" s="9" t="s">
        <v>318</v>
      </c>
      <c r="D132" s="6">
        <v>42285</v>
      </c>
      <c r="E132" s="8" t="s">
        <v>35</v>
      </c>
      <c r="F132" s="8" t="s">
        <v>26</v>
      </c>
      <c r="G132" s="8">
        <v>1</v>
      </c>
      <c r="H132" s="8" t="s">
        <v>290</v>
      </c>
      <c r="I132" s="8">
        <v>25</v>
      </c>
      <c r="J132" s="8" t="s">
        <v>28</v>
      </c>
      <c r="K132" s="7">
        <v>35976195</v>
      </c>
      <c r="L132" s="7">
        <v>24822491</v>
      </c>
      <c r="M132" s="13">
        <f>L132/K132</f>
        <v>0.68996988147301297</v>
      </c>
      <c r="N132" s="7">
        <v>23164251</v>
      </c>
      <c r="O132" s="7">
        <v>1058810</v>
      </c>
      <c r="P132" s="13">
        <f>(O132+N132)/L132</f>
        <v>0.97585133579059413</v>
      </c>
      <c r="Q132" s="7">
        <v>13148</v>
      </c>
      <c r="R132" s="7">
        <v>719</v>
      </c>
      <c r="S132" s="14">
        <f>(R132+Q132)/L132</f>
        <v>5.5864659191537228E-4</v>
      </c>
      <c r="T132" s="15">
        <f>(R132+Q132)/(O132+N132)</f>
        <v>5.7247100191012198E-4</v>
      </c>
      <c r="U132" s="8" t="s">
        <v>88</v>
      </c>
    </row>
    <row r="133" spans="1:21" ht="20.45" customHeight="1">
      <c r="A133" s="10" t="s">
        <v>319</v>
      </c>
      <c r="B133" s="9" t="s">
        <v>140</v>
      </c>
      <c r="C133" s="9" t="s">
        <v>320</v>
      </c>
      <c r="D133" s="6">
        <v>42390</v>
      </c>
      <c r="E133" s="8" t="s">
        <v>55</v>
      </c>
      <c r="F133" s="8" t="s">
        <v>26</v>
      </c>
      <c r="G133" s="8">
        <v>3</v>
      </c>
      <c r="H133" s="8" t="s">
        <v>27</v>
      </c>
      <c r="I133" s="8">
        <v>23</v>
      </c>
      <c r="J133" s="8" t="s">
        <v>28</v>
      </c>
      <c r="K133" s="7">
        <v>20512704</v>
      </c>
      <c r="L133" s="7">
        <v>19664111</v>
      </c>
      <c r="M133" s="13">
        <f>L133/K133</f>
        <v>0.95863085627326361</v>
      </c>
      <c r="N133" s="7">
        <v>18425312</v>
      </c>
      <c r="O133" s="7">
        <v>874034</v>
      </c>
      <c r="P133" s="13">
        <f>(O133+N133)/L133</f>
        <v>0.98145021659001008</v>
      </c>
      <c r="Q133" s="7">
        <v>169</v>
      </c>
      <c r="R133" s="7">
        <v>12</v>
      </c>
      <c r="S133" s="14">
        <f>(R133+Q133)/L133</f>
        <v>9.2045859586533047E-6</v>
      </c>
      <c r="T133" s="15">
        <f>(R133+Q133)/(O133+N133)</f>
        <v>9.3785561438195892E-6</v>
      </c>
      <c r="U133" s="8" t="s">
        <v>88</v>
      </c>
    </row>
    <row r="134" spans="1:21" ht="20.45" customHeight="1">
      <c r="A134" s="10" t="s">
        <v>321</v>
      </c>
      <c r="B134" s="9" t="s">
        <v>294</v>
      </c>
      <c r="C134" s="9" t="s">
        <v>322</v>
      </c>
      <c r="D134" s="6">
        <v>42019</v>
      </c>
      <c r="E134" s="8" t="s">
        <v>25</v>
      </c>
      <c r="F134" s="8" t="s">
        <v>26</v>
      </c>
      <c r="G134" s="8">
        <v>1</v>
      </c>
      <c r="H134" s="8" t="s">
        <v>290</v>
      </c>
      <c r="I134" s="8">
        <v>4</v>
      </c>
      <c r="J134" s="8" t="s">
        <v>28</v>
      </c>
      <c r="K134" s="7">
        <v>6652542</v>
      </c>
      <c r="L134" s="7">
        <v>6434675</v>
      </c>
      <c r="M134" s="13">
        <f>L134/K134</f>
        <v>0.96725056376945839</v>
      </c>
      <c r="N134" s="7">
        <v>4304053</v>
      </c>
      <c r="O134" s="7">
        <v>1537141</v>
      </c>
      <c r="P134" s="13">
        <f>(O134+N134)/L134</f>
        <v>0.90776830220640514</v>
      </c>
      <c r="Q134" s="7">
        <v>216858</v>
      </c>
      <c r="R134" s="7">
        <v>27053</v>
      </c>
      <c r="S134" s="14">
        <f>(R134+Q134)/L134</f>
        <v>3.7905721734197921E-2</v>
      </c>
      <c r="T134" s="15">
        <f>(R134+Q134)/(O134+N134)</f>
        <v>4.1757044878153335E-2</v>
      </c>
      <c r="U134" s="8" t="s">
        <v>88</v>
      </c>
    </row>
    <row r="135" spans="1:21" ht="20.45" customHeight="1">
      <c r="A135" s="10" t="s">
        <v>323</v>
      </c>
      <c r="B135" s="9" t="s">
        <v>317</v>
      </c>
      <c r="C135" s="9" t="s">
        <v>324</v>
      </c>
      <c r="D135" s="6">
        <v>42285</v>
      </c>
      <c r="E135" s="8" t="s">
        <v>32</v>
      </c>
      <c r="F135" s="8" t="s">
        <v>26</v>
      </c>
      <c r="G135" s="8">
        <v>1</v>
      </c>
      <c r="H135" s="8" t="s">
        <v>290</v>
      </c>
      <c r="I135" s="8">
        <v>23</v>
      </c>
      <c r="J135" s="8" t="s">
        <v>28</v>
      </c>
      <c r="K135" s="7">
        <v>28406758</v>
      </c>
      <c r="L135" s="7">
        <v>24894046</v>
      </c>
      <c r="M135" s="13">
        <f>L135/K135</f>
        <v>0.87634238303434697</v>
      </c>
      <c r="N135" s="7">
        <v>23307695</v>
      </c>
      <c r="O135" s="7">
        <v>912942</v>
      </c>
      <c r="P135" s="13">
        <f>(O135+N135)/L135</f>
        <v>0.97294899350631869</v>
      </c>
      <c r="Q135" s="7">
        <v>544</v>
      </c>
      <c r="R135" s="7">
        <v>40</v>
      </c>
      <c r="S135" s="14">
        <f>(R135+Q135)/L135</f>
        <v>2.3459424795792536E-5</v>
      </c>
      <c r="T135" s="15">
        <f>(R135+Q135)/(O135+N135)</f>
        <v>2.4111669730238722E-5</v>
      </c>
      <c r="U135" s="8" t="s">
        <v>88</v>
      </c>
    </row>
    <row r="136" spans="1:21" ht="20.45" customHeight="1">
      <c r="A136" s="10" t="s">
        <v>325</v>
      </c>
      <c r="B136" s="9" t="s">
        <v>326</v>
      </c>
      <c r="C136" s="9" t="s">
        <v>327</v>
      </c>
      <c r="D136" s="6">
        <v>42781</v>
      </c>
      <c r="E136" s="8" t="s">
        <v>35</v>
      </c>
      <c r="F136" s="8" t="s">
        <v>26</v>
      </c>
      <c r="G136" s="8">
        <v>1</v>
      </c>
      <c r="H136" s="8" t="s">
        <v>290</v>
      </c>
      <c r="I136" s="8">
        <v>7</v>
      </c>
      <c r="J136" s="8" t="s">
        <v>45</v>
      </c>
      <c r="K136" s="7">
        <v>36786767</v>
      </c>
      <c r="L136" s="7">
        <v>35334123</v>
      </c>
      <c r="M136" s="13">
        <f>L136/K136</f>
        <v>0.96051177859690684</v>
      </c>
      <c r="N136" s="7">
        <v>32942008</v>
      </c>
      <c r="O136" s="7">
        <v>1405668</v>
      </c>
      <c r="P136" s="13">
        <f>(O136+N136)/L136</f>
        <v>0.97208231261322098</v>
      </c>
      <c r="Q136" s="7">
        <v>443</v>
      </c>
      <c r="R136" s="7">
        <v>48</v>
      </c>
      <c r="S136" s="14">
        <f>(R136+Q136)/L136</f>
        <v>1.3895915854484346E-5</v>
      </c>
      <c r="T136" s="15">
        <f>(R136+Q136)/(O136+N136)</f>
        <v>1.4294999172578664E-5</v>
      </c>
      <c r="U136" s="8" t="s">
        <v>88</v>
      </c>
    </row>
    <row r="137" spans="1:21" ht="20.45" customHeight="1">
      <c r="A137" s="10" t="s">
        <v>328</v>
      </c>
      <c r="B137" s="9" t="s">
        <v>294</v>
      </c>
      <c r="C137" s="9" t="s">
        <v>329</v>
      </c>
      <c r="D137" s="6">
        <v>42019</v>
      </c>
      <c r="E137" s="8" t="s">
        <v>55</v>
      </c>
      <c r="F137" s="8" t="s">
        <v>26</v>
      </c>
      <c r="G137" s="8">
        <v>1</v>
      </c>
      <c r="H137" s="8" t="s">
        <v>290</v>
      </c>
      <c r="I137" s="8">
        <v>21</v>
      </c>
      <c r="J137" s="8" t="s">
        <v>28</v>
      </c>
      <c r="K137" s="7">
        <v>97961566</v>
      </c>
      <c r="L137" s="7">
        <v>91605458</v>
      </c>
      <c r="M137" s="13">
        <f>L137/K137</f>
        <v>0.93511630877766894</v>
      </c>
      <c r="N137" s="7">
        <v>76232045</v>
      </c>
      <c r="O137" s="7">
        <v>13161346</v>
      </c>
      <c r="P137" s="13">
        <f>(O137+N137)/L137</f>
        <v>0.97585223579145253</v>
      </c>
      <c r="Q137" s="7">
        <v>56603</v>
      </c>
      <c r="R137" s="7">
        <v>3674</v>
      </c>
      <c r="S137" s="14">
        <f>(R137+Q137)/L137</f>
        <v>6.5800664410192678E-4</v>
      </c>
      <c r="T137" s="15">
        <f>(R137+Q137)/(O137+N137)</f>
        <v>6.7428922122441911E-4</v>
      </c>
      <c r="U137" s="8" t="s">
        <v>88</v>
      </c>
    </row>
    <row r="138" spans="1:21" ht="20.45" customHeight="1">
      <c r="A138" s="10" t="s">
        <v>330</v>
      </c>
      <c r="B138" s="9" t="s">
        <v>331</v>
      </c>
      <c r="C138" s="9" t="s">
        <v>332</v>
      </c>
      <c r="D138" s="6">
        <v>42781</v>
      </c>
      <c r="E138" s="8" t="s">
        <v>35</v>
      </c>
      <c r="F138" s="8" t="s">
        <v>26</v>
      </c>
      <c r="G138" s="8">
        <v>1</v>
      </c>
      <c r="H138" s="8" t="s">
        <v>290</v>
      </c>
      <c r="I138" s="8">
        <v>13</v>
      </c>
      <c r="J138" s="8" t="s">
        <v>45</v>
      </c>
      <c r="K138" s="7">
        <v>37952277</v>
      </c>
      <c r="L138" s="7">
        <v>35898901</v>
      </c>
      <c r="M138" s="13">
        <f>L138/K138</f>
        <v>0.94589584176991537</v>
      </c>
      <c r="N138" s="7">
        <v>33508493</v>
      </c>
      <c r="O138" s="7">
        <v>1382119</v>
      </c>
      <c r="P138" s="13">
        <f>(O138+N138)/L138</f>
        <v>0.97191309561259276</v>
      </c>
      <c r="Q138" s="7">
        <v>2173</v>
      </c>
      <c r="R138" s="7">
        <v>200</v>
      </c>
      <c r="S138" s="14">
        <f>(R138+Q138)/L138</f>
        <v>6.6102302128970468E-5</v>
      </c>
      <c r="T138" s="15">
        <f>(R138+Q138)/(O138+N138)</f>
        <v>6.8012564525953286E-5</v>
      </c>
      <c r="U138" s="8" t="s">
        <v>88</v>
      </c>
    </row>
    <row r="139" spans="1:21" ht="20.45" customHeight="1">
      <c r="A139" s="10" t="s">
        <v>333</v>
      </c>
      <c r="B139" s="9" t="s">
        <v>308</v>
      </c>
      <c r="C139" s="9" t="s">
        <v>334</v>
      </c>
      <c r="D139" s="6">
        <v>42154</v>
      </c>
      <c r="E139" s="8" t="s">
        <v>55</v>
      </c>
      <c r="F139" s="8" t="s">
        <v>26</v>
      </c>
      <c r="G139" s="8">
        <v>1</v>
      </c>
      <c r="H139" s="8" t="s">
        <v>290</v>
      </c>
      <c r="I139" s="8">
        <v>3</v>
      </c>
      <c r="J139" s="8" t="s">
        <v>28</v>
      </c>
      <c r="K139" s="7">
        <v>47439158</v>
      </c>
      <c r="L139" s="7">
        <v>36432362</v>
      </c>
      <c r="M139" s="13">
        <f>L139/K139</f>
        <v>0.7679807892037207</v>
      </c>
      <c r="N139" s="7">
        <v>31720452</v>
      </c>
      <c r="O139" s="7">
        <v>3744281</v>
      </c>
      <c r="P139" s="13">
        <f>(O139+N139)/L139</f>
        <v>0.97344039895080092</v>
      </c>
      <c r="Q139" s="7">
        <v>20738</v>
      </c>
      <c r="R139" s="7">
        <v>1430</v>
      </c>
      <c r="S139" s="14">
        <f>(R139+Q139)/L139</f>
        <v>6.0847001904515549E-4</v>
      </c>
      <c r="T139" s="15">
        <f>(R139+Q139)/(O139+N139)</f>
        <v>6.250716733155724E-4</v>
      </c>
      <c r="U139" s="8" t="s">
        <v>88</v>
      </c>
    </row>
    <row r="140" spans="1:21" ht="20.45" customHeight="1">
      <c r="A140" s="10" t="s">
        <v>335</v>
      </c>
      <c r="B140" s="9" t="s">
        <v>326</v>
      </c>
      <c r="C140" s="9" t="s">
        <v>336</v>
      </c>
      <c r="D140" s="6">
        <v>42781</v>
      </c>
      <c r="E140" s="8" t="s">
        <v>32</v>
      </c>
      <c r="F140" s="8" t="s">
        <v>26</v>
      </c>
      <c r="G140" s="8">
        <v>1</v>
      </c>
      <c r="H140" s="8" t="s">
        <v>290</v>
      </c>
      <c r="I140" s="8">
        <v>6</v>
      </c>
      <c r="J140" s="8" t="s">
        <v>45</v>
      </c>
      <c r="K140" s="7">
        <v>41352211</v>
      </c>
      <c r="L140" s="7">
        <v>39674476</v>
      </c>
      <c r="M140" s="13">
        <f>L140/K140</f>
        <v>0.95942816697274058</v>
      </c>
      <c r="N140" s="7">
        <v>36944321</v>
      </c>
      <c r="O140" s="7">
        <v>1828733</v>
      </c>
      <c r="P140" s="13">
        <f>(O140+N140)/L140</f>
        <v>0.9772795486952367</v>
      </c>
      <c r="Q140" s="7">
        <v>610</v>
      </c>
      <c r="R140" s="7">
        <v>56</v>
      </c>
      <c r="S140" s="14">
        <f>(R140+Q140)/L140</f>
        <v>1.6786611119955308E-5</v>
      </c>
      <c r="T140" s="15">
        <f>(R140+Q140)/(O140+N140)</f>
        <v>1.717687752943062E-5</v>
      </c>
      <c r="U140" s="8" t="s">
        <v>88</v>
      </c>
    </row>
    <row r="141" spans="1:21" ht="20.45" customHeight="1">
      <c r="A141" s="10" t="s">
        <v>337</v>
      </c>
      <c r="B141" s="9" t="s">
        <v>331</v>
      </c>
      <c r="C141" s="9" t="s">
        <v>338</v>
      </c>
      <c r="D141" s="6">
        <v>42781</v>
      </c>
      <c r="E141" s="8" t="s">
        <v>32</v>
      </c>
      <c r="F141" s="8" t="s">
        <v>26</v>
      </c>
      <c r="G141" s="8">
        <v>1</v>
      </c>
      <c r="H141" s="8" t="s">
        <v>290</v>
      </c>
      <c r="I141" s="8">
        <v>12</v>
      </c>
      <c r="J141" s="8" t="s">
        <v>45</v>
      </c>
      <c r="K141" s="7">
        <v>25262110</v>
      </c>
      <c r="L141" s="7">
        <v>24048970</v>
      </c>
      <c r="M141" s="13">
        <f>L141/K141</f>
        <v>0.95197788308260867</v>
      </c>
      <c r="N141" s="7">
        <v>22448180</v>
      </c>
      <c r="O141" s="7">
        <v>1032086</v>
      </c>
      <c r="P141" s="13">
        <f>(O141+N141)/L141</f>
        <v>0.97635225126065694</v>
      </c>
      <c r="Q141" s="7">
        <v>292</v>
      </c>
      <c r="R141" s="7">
        <v>27</v>
      </c>
      <c r="S141" s="14">
        <f>(R141+Q141)/L141</f>
        <v>1.3264601352989339E-5</v>
      </c>
      <c r="T141" s="15">
        <f>(R141+Q141)/(O141+N141)</f>
        <v>1.3585876752844282E-5</v>
      </c>
      <c r="U141" s="8" t="s">
        <v>88</v>
      </c>
    </row>
    <row r="142" spans="1:21" ht="20.45" customHeight="1">
      <c r="A142" s="10" t="s">
        <v>339</v>
      </c>
      <c r="B142" s="9" t="s">
        <v>317</v>
      </c>
      <c r="C142" s="9" t="s">
        <v>340</v>
      </c>
      <c r="D142" s="6">
        <v>42285</v>
      </c>
      <c r="E142" s="8" t="s">
        <v>55</v>
      </c>
      <c r="F142" s="8" t="s">
        <v>26</v>
      </c>
      <c r="G142" s="8">
        <v>1</v>
      </c>
      <c r="H142" s="8" t="s">
        <v>290</v>
      </c>
      <c r="I142" s="8">
        <v>1</v>
      </c>
      <c r="J142" s="8" t="s">
        <v>28</v>
      </c>
      <c r="K142" s="7">
        <v>209258618</v>
      </c>
      <c r="L142" s="7">
        <v>197452886</v>
      </c>
      <c r="M142" s="13">
        <f>L142/K142</f>
        <v>0.94358305472513437</v>
      </c>
      <c r="N142" s="7">
        <v>156731134</v>
      </c>
      <c r="O142" s="7"/>
      <c r="P142" s="13">
        <f>(O142+N142)/L142</f>
        <v>0.7937647161054916</v>
      </c>
      <c r="Q142" s="7">
        <v>18283</v>
      </c>
      <c r="R142" s="7">
        <v>1402</v>
      </c>
      <c r="S142" s="14">
        <f>(R142+Q142)/L142</f>
        <v>9.9694668428396629E-5</v>
      </c>
      <c r="T142" s="15">
        <f>(R142+Q142)/(O142+N142)</f>
        <v>1.2559725370199899E-4</v>
      </c>
      <c r="U142" s="8" t="s">
        <v>88</v>
      </c>
    </row>
    <row r="143" spans="1:21" ht="20.45" customHeight="1">
      <c r="A143" s="10" t="s">
        <v>341</v>
      </c>
      <c r="B143" s="9" t="s">
        <v>342</v>
      </c>
      <c r="C143" s="9" t="s">
        <v>343</v>
      </c>
      <c r="D143" s="6">
        <v>42795</v>
      </c>
      <c r="E143" s="8" t="s">
        <v>35</v>
      </c>
      <c r="F143" s="8" t="s">
        <v>26</v>
      </c>
      <c r="G143" s="8">
        <v>1</v>
      </c>
      <c r="H143" s="8" t="s">
        <v>290</v>
      </c>
      <c r="I143" s="8">
        <v>15</v>
      </c>
      <c r="J143" s="8" t="s">
        <v>45</v>
      </c>
      <c r="K143" s="7">
        <v>28142536</v>
      </c>
      <c r="L143" s="7">
        <v>25962414</v>
      </c>
      <c r="M143" s="13">
        <f>L143/K143</f>
        <v>0.92253285205000712</v>
      </c>
      <c r="N143" s="7">
        <v>24025929</v>
      </c>
      <c r="O143" s="7">
        <v>1092943</v>
      </c>
      <c r="P143" s="8"/>
      <c r="Q143" s="7">
        <v>643</v>
      </c>
      <c r="R143" s="7">
        <v>60</v>
      </c>
      <c r="S143" s="14">
        <f>(R143+Q143)/L143</f>
        <v>2.7077605341321498E-5</v>
      </c>
      <c r="T143" s="15">
        <f>(R143+Q143)/(O143+N143)</f>
        <v>2.7986925527547576E-5</v>
      </c>
      <c r="U143" s="8" t="s">
        <v>88</v>
      </c>
    </row>
    <row r="144" spans="1:21" ht="20.45" customHeight="1">
      <c r="A144" s="10" t="s">
        <v>344</v>
      </c>
      <c r="B144" s="9" t="s">
        <v>303</v>
      </c>
      <c r="C144" s="9" t="s">
        <v>345</v>
      </c>
      <c r="D144" s="6">
        <v>42151</v>
      </c>
      <c r="E144" s="8" t="s">
        <v>55</v>
      </c>
      <c r="F144" s="8" t="s">
        <v>26</v>
      </c>
      <c r="G144" s="8">
        <v>2</v>
      </c>
      <c r="H144" s="8" t="s">
        <v>290</v>
      </c>
      <c r="I144" s="8">
        <v>19</v>
      </c>
      <c r="J144" s="8" t="s">
        <v>28</v>
      </c>
      <c r="K144" s="7">
        <v>28579099</v>
      </c>
      <c r="L144" s="7">
        <v>26072052</v>
      </c>
      <c r="M144" s="13">
        <f>L144/K144</f>
        <v>0.91227690558054331</v>
      </c>
      <c r="N144" s="7">
        <v>24684253</v>
      </c>
      <c r="O144" s="7">
        <v>745038</v>
      </c>
      <c r="P144" s="13">
        <f>(O144+N144)/L144</f>
        <v>0.97534674294144552</v>
      </c>
      <c r="Q144" s="7">
        <v>757</v>
      </c>
      <c r="R144" s="7">
        <v>57</v>
      </c>
      <c r="S144" s="14">
        <f>(R144+Q144)/L144</f>
        <v>3.1221171237308056E-5</v>
      </c>
      <c r="T144" s="15">
        <f>(R144+Q144)/(O144+N144)</f>
        <v>3.2010330134646698E-5</v>
      </c>
      <c r="U144" s="8" t="s">
        <v>88</v>
      </c>
    </row>
    <row r="145" spans="1:21" ht="20.45" customHeight="1">
      <c r="A145" s="10" t="s">
        <v>346</v>
      </c>
      <c r="B145" s="9" t="s">
        <v>342</v>
      </c>
      <c r="C145" s="9" t="s">
        <v>347</v>
      </c>
      <c r="D145" s="6">
        <v>42795</v>
      </c>
      <c r="E145" s="8" t="s">
        <v>32</v>
      </c>
      <c r="F145" s="8" t="s">
        <v>26</v>
      </c>
      <c r="G145" s="8">
        <v>1</v>
      </c>
      <c r="H145" s="8" t="s">
        <v>290</v>
      </c>
      <c r="I145" s="8">
        <v>14</v>
      </c>
      <c r="J145" s="8" t="s">
        <v>45</v>
      </c>
      <c r="K145" s="7">
        <v>30784404</v>
      </c>
      <c r="L145" s="7">
        <v>28459433</v>
      </c>
      <c r="M145" s="13">
        <f>L145/K145</f>
        <v>0.9244756858050589</v>
      </c>
      <c r="N145" s="7">
        <v>26507757</v>
      </c>
      <c r="O145" s="7">
        <v>1253614</v>
      </c>
      <c r="P145" s="13">
        <f>(O145+N145)/L145</f>
        <v>0.97547168279845908</v>
      </c>
      <c r="Q145" s="7">
        <v>4474</v>
      </c>
      <c r="R145" s="7">
        <v>306</v>
      </c>
      <c r="S145" s="14">
        <f>(R145+Q145)/L145</f>
        <v>1.6795837077990977E-4</v>
      </c>
      <c r="T145" s="15">
        <f>(R145+Q145)/(O145+N145)</f>
        <v>1.7218169808688483E-4</v>
      </c>
      <c r="U145" s="8" t="s">
        <v>88</v>
      </c>
    </row>
    <row r="146" spans="1:21" ht="20.45" customHeight="1">
      <c r="A146" s="10" t="s">
        <v>348</v>
      </c>
      <c r="B146" s="9" t="s">
        <v>308</v>
      </c>
      <c r="C146" s="9" t="s">
        <v>349</v>
      </c>
      <c r="D146" s="6">
        <v>42161</v>
      </c>
      <c r="E146" s="8" t="s">
        <v>55</v>
      </c>
      <c r="F146" s="8" t="s">
        <v>26</v>
      </c>
      <c r="G146" s="8">
        <v>2</v>
      </c>
      <c r="H146" s="8" t="s">
        <v>290</v>
      </c>
      <c r="I146" s="8">
        <v>10</v>
      </c>
      <c r="J146" s="8" t="s">
        <v>28</v>
      </c>
      <c r="K146" s="7">
        <v>41541864</v>
      </c>
      <c r="L146" s="7">
        <v>32608860</v>
      </c>
      <c r="M146" s="13">
        <f>L146/K146</f>
        <v>0.78496381385293645</v>
      </c>
      <c r="N146" s="7">
        <v>28304046</v>
      </c>
      <c r="O146" s="7">
        <v>3378494</v>
      </c>
      <c r="P146" s="13">
        <f>(O146+N146)/L146</f>
        <v>0.97159299650463093</v>
      </c>
      <c r="Q146" s="7">
        <v>16522</v>
      </c>
      <c r="R146" s="7">
        <v>1043</v>
      </c>
      <c r="S146" s="14">
        <f>(R146+Q146)/L146</f>
        <v>5.386572851672828E-4</v>
      </c>
      <c r="T146" s="15">
        <f>(R146+Q146)/(O146+N146)</f>
        <v>5.5440630707007707E-4</v>
      </c>
      <c r="U146" s="8" t="s">
        <v>88</v>
      </c>
    </row>
    <row r="147" spans="1:21" ht="20.45" customHeight="1">
      <c r="A147" s="10" t="s">
        <v>350</v>
      </c>
      <c r="B147" s="9" t="s">
        <v>351</v>
      </c>
      <c r="C147" s="9" t="s">
        <v>352</v>
      </c>
      <c r="D147" s="6">
        <v>42830</v>
      </c>
      <c r="E147" s="8" t="s">
        <v>35</v>
      </c>
      <c r="F147" s="8" t="s">
        <v>26</v>
      </c>
      <c r="G147" s="8">
        <v>1</v>
      </c>
      <c r="H147" s="8" t="s">
        <v>290</v>
      </c>
      <c r="I147" s="8">
        <v>20</v>
      </c>
      <c r="J147" s="8" t="s">
        <v>45</v>
      </c>
      <c r="K147" s="7">
        <v>29710192</v>
      </c>
      <c r="L147" s="7">
        <v>28350481</v>
      </c>
      <c r="M147" s="13">
        <f>L147/K147</f>
        <v>0.95423419007187837</v>
      </c>
      <c r="N147" s="7">
        <v>26448084</v>
      </c>
      <c r="O147" s="7">
        <v>1128118</v>
      </c>
      <c r="P147" s="13">
        <f>(O147+N147)/L147</f>
        <v>0.97268903479979762</v>
      </c>
      <c r="Q147" s="7">
        <v>190</v>
      </c>
      <c r="R147" s="7">
        <v>32</v>
      </c>
      <c r="S147" s="14">
        <f>(R147+Q147)/L147</f>
        <v>7.8305549736528279E-6</v>
      </c>
      <c r="T147" s="15">
        <f>(R147+Q147)/(O147+N147)</f>
        <v>8.0504197060929569E-6</v>
      </c>
      <c r="U147" s="8" t="s">
        <v>88</v>
      </c>
    </row>
    <row r="148" spans="1:21" ht="20.45" customHeight="1">
      <c r="A148" s="10" t="s">
        <v>353</v>
      </c>
      <c r="B148" s="8" t="s">
        <v>354</v>
      </c>
      <c r="C148" s="9" t="s">
        <v>355</v>
      </c>
      <c r="D148" s="6">
        <v>42991</v>
      </c>
      <c r="E148" s="8" t="s">
        <v>35</v>
      </c>
      <c r="F148" s="8" t="s">
        <v>26</v>
      </c>
      <c r="G148" s="8">
        <v>1</v>
      </c>
      <c r="H148" s="8" t="s">
        <v>290</v>
      </c>
      <c r="I148" s="8">
        <v>8</v>
      </c>
      <c r="J148" s="8" t="s">
        <v>28</v>
      </c>
      <c r="K148" s="7">
        <v>18280915</v>
      </c>
      <c r="L148" s="7">
        <v>16758806</v>
      </c>
      <c r="M148" s="13">
        <f>L148/K148</f>
        <v>0.91673781099031426</v>
      </c>
      <c r="N148" s="7">
        <v>15437737</v>
      </c>
      <c r="O148" s="7">
        <v>650879</v>
      </c>
      <c r="P148" s="13">
        <f>(O148+N148)/L148</f>
        <v>0.9600096808806069</v>
      </c>
      <c r="Q148" s="7">
        <v>1049</v>
      </c>
      <c r="R148" s="7">
        <v>96</v>
      </c>
      <c r="S148" s="14">
        <f>(R148+Q148)/L148</f>
        <v>6.8322289786038455E-5</v>
      </c>
      <c r="T148" s="15">
        <f>(R148+Q148)/(O148+N148)</f>
        <v>7.1168334181137766E-5</v>
      </c>
      <c r="U148" s="8" t="s">
        <v>88</v>
      </c>
    </row>
    <row r="149" spans="1:21" ht="20.45" customHeight="1">
      <c r="A149" s="10" t="s">
        <v>356</v>
      </c>
      <c r="B149" s="9" t="s">
        <v>351</v>
      </c>
      <c r="C149" s="9" t="s">
        <v>357</v>
      </c>
      <c r="D149" s="6">
        <v>42830</v>
      </c>
      <c r="E149" s="8" t="s">
        <v>32</v>
      </c>
      <c r="F149" s="8" t="s">
        <v>26</v>
      </c>
      <c r="G149" s="8">
        <v>1</v>
      </c>
      <c r="H149" s="8" t="s">
        <v>290</v>
      </c>
      <c r="I149" s="8">
        <v>19</v>
      </c>
      <c r="J149" s="8" t="s">
        <v>45</v>
      </c>
      <c r="K149" s="7">
        <v>26102369</v>
      </c>
      <c r="L149" s="7">
        <v>24751823</v>
      </c>
      <c r="M149" s="13">
        <f>L149/K149</f>
        <v>0.94825963880902919</v>
      </c>
      <c r="N149" s="7">
        <v>23077592</v>
      </c>
      <c r="O149" s="7">
        <v>1120629</v>
      </c>
      <c r="P149" s="13">
        <f>(O149+N149)/L149</f>
        <v>0.97763388983510424</v>
      </c>
      <c r="Q149" s="7">
        <v>82</v>
      </c>
      <c r="R149" s="7">
        <v>15</v>
      </c>
      <c r="S149" s="14">
        <f>(R149+Q149)/L149</f>
        <v>3.918903266236188E-6</v>
      </c>
      <c r="T149" s="15">
        <f>(R149+Q149)/(O149+N149)</f>
        <v>4.0085591415997069E-6</v>
      </c>
      <c r="U149" s="8" t="s">
        <v>88</v>
      </c>
    </row>
    <row r="150" spans="1:21" ht="20.45" customHeight="1">
      <c r="A150" s="10" t="s">
        <v>358</v>
      </c>
      <c r="B150" s="9" t="s">
        <v>303</v>
      </c>
      <c r="C150" s="9" t="s">
        <v>359</v>
      </c>
      <c r="D150" s="6">
        <v>42144</v>
      </c>
      <c r="E150" s="8" t="s">
        <v>25</v>
      </c>
      <c r="F150" s="8" t="s">
        <v>26</v>
      </c>
      <c r="G150" s="8">
        <v>1</v>
      </c>
      <c r="H150" s="8" t="s">
        <v>290</v>
      </c>
      <c r="I150" s="8">
        <v>6</v>
      </c>
      <c r="J150" s="8" t="s">
        <v>28</v>
      </c>
      <c r="K150" s="7">
        <v>9848643</v>
      </c>
      <c r="L150" s="7">
        <v>9521651</v>
      </c>
      <c r="M150" s="13">
        <f>L150/K150</f>
        <v>0.96679826855334283</v>
      </c>
      <c r="N150" s="7">
        <v>6745185</v>
      </c>
      <c r="O150" s="7">
        <v>2301104</v>
      </c>
      <c r="P150" s="13">
        <f>(O150+N150)/L150</f>
        <v>0.95007567490133804</v>
      </c>
      <c r="Q150" s="7">
        <v>7942</v>
      </c>
      <c r="R150" s="7">
        <v>652</v>
      </c>
      <c r="S150" s="14">
        <f>(R150+Q150)/L150</f>
        <v>9.0257456401206053E-4</v>
      </c>
      <c r="T150" s="15">
        <f>(R150+Q150)/(O150+N150)</f>
        <v>9.5000281330830799E-4</v>
      </c>
      <c r="U150" s="8" t="s">
        <v>88</v>
      </c>
    </row>
    <row r="151" spans="1:21" ht="20.45" customHeight="1">
      <c r="A151" s="10" t="s">
        <v>360</v>
      </c>
      <c r="B151" s="8" t="s">
        <v>354</v>
      </c>
      <c r="C151" s="9" t="s">
        <v>361</v>
      </c>
      <c r="D151" s="6">
        <v>42991</v>
      </c>
      <c r="E151" s="8" t="s">
        <v>32</v>
      </c>
      <c r="F151" s="8" t="s">
        <v>26</v>
      </c>
      <c r="G151" s="8">
        <v>1</v>
      </c>
      <c r="H151" s="8" t="s">
        <v>290</v>
      </c>
      <c r="I151" s="8">
        <v>7</v>
      </c>
      <c r="J151" s="8" t="s">
        <v>28</v>
      </c>
      <c r="K151" s="7">
        <v>21862263</v>
      </c>
      <c r="L151" s="7">
        <v>19806737</v>
      </c>
      <c r="M151" s="13">
        <f>L151/K151</f>
        <v>0.90597835182936004</v>
      </c>
      <c r="N151" s="7">
        <v>18285285</v>
      </c>
      <c r="O151" s="7">
        <v>880087</v>
      </c>
      <c r="P151" s="13">
        <f>(O151+N151)/L151</f>
        <v>0.96761884605222959</v>
      </c>
      <c r="Q151" s="7">
        <v>710</v>
      </c>
      <c r="R151" s="7">
        <v>41</v>
      </c>
      <c r="S151" s="14">
        <f>(R151+Q151)/L151</f>
        <v>3.79163917812409E-5</v>
      </c>
      <c r="T151" s="15">
        <f>(R151+Q151)/(O151+N151)</f>
        <v>3.9185255574480895E-5</v>
      </c>
      <c r="U151" s="8" t="s">
        <v>88</v>
      </c>
    </row>
    <row r="152" spans="1:21" ht="20.45" customHeight="1">
      <c r="A152" s="10" t="s">
        <v>362</v>
      </c>
      <c r="B152" s="9" t="s">
        <v>288</v>
      </c>
      <c r="C152" s="9" t="s">
        <v>363</v>
      </c>
      <c r="D152" s="6">
        <v>42622</v>
      </c>
      <c r="E152" s="8" t="s">
        <v>35</v>
      </c>
      <c r="F152" s="8" t="s">
        <v>26</v>
      </c>
      <c r="G152" s="8">
        <v>2</v>
      </c>
      <c r="H152" s="8" t="s">
        <v>290</v>
      </c>
      <c r="I152" s="8">
        <v>16</v>
      </c>
      <c r="J152" s="8" t="s">
        <v>45</v>
      </c>
      <c r="K152" s="7">
        <v>28207903</v>
      </c>
      <c r="L152" s="7">
        <v>26780982</v>
      </c>
      <c r="M152" s="13">
        <f>L152/K152</f>
        <v>0.94941414113626243</v>
      </c>
      <c r="N152" s="7">
        <v>24895531</v>
      </c>
      <c r="O152" s="7">
        <v>1188938</v>
      </c>
      <c r="P152" s="13">
        <f>(O152+N152)/L152</f>
        <v>0.97399225315935012</v>
      </c>
      <c r="Q152" s="7">
        <v>57</v>
      </c>
      <c r="R152" s="7">
        <v>7</v>
      </c>
      <c r="S152" s="14">
        <f>(R152+Q152)/L152</f>
        <v>2.3897555362234291E-6</v>
      </c>
      <c r="T152" s="15">
        <f>(R152+Q152)/(O152+N152)</f>
        <v>2.4535672932425804E-6</v>
      </c>
      <c r="U152" s="8" t="s">
        <v>29</v>
      </c>
    </row>
    <row r="153" spans="1:21" ht="20.45" customHeight="1">
      <c r="A153" s="10" t="s">
        <v>364</v>
      </c>
      <c r="B153" s="9" t="s">
        <v>317</v>
      </c>
      <c r="C153" s="9" t="s">
        <v>365</v>
      </c>
      <c r="D153" s="6">
        <v>42292</v>
      </c>
      <c r="E153" s="8" t="s">
        <v>55</v>
      </c>
      <c r="F153" s="8" t="s">
        <v>26</v>
      </c>
      <c r="G153" s="8">
        <v>2</v>
      </c>
      <c r="H153" s="8" t="s">
        <v>290</v>
      </c>
      <c r="I153" s="8">
        <v>4</v>
      </c>
      <c r="J153" s="8" t="s">
        <v>28</v>
      </c>
      <c r="K153" s="7">
        <v>134226323</v>
      </c>
      <c r="L153" s="7">
        <v>126892831</v>
      </c>
      <c r="M153" s="13">
        <f>L153/K153</f>
        <v>0.94536472551661865</v>
      </c>
      <c r="N153" s="7">
        <v>118265784</v>
      </c>
      <c r="O153" s="7">
        <v>4624686</v>
      </c>
      <c r="P153" s="13">
        <f>(O153+N153)/L153</f>
        <v>0.96845873034387575</v>
      </c>
      <c r="Q153" s="7">
        <v>14598</v>
      </c>
      <c r="R153" s="7">
        <v>1086</v>
      </c>
      <c r="S153" s="14">
        <f>(R153+Q153)/L153</f>
        <v>1.2360036320728E-4</v>
      </c>
      <c r="T153" s="15">
        <f>(R153+Q153)/(O153+N153)</f>
        <v>1.2762584437995883E-4</v>
      </c>
      <c r="U153" s="8" t="s">
        <v>88</v>
      </c>
    </row>
    <row r="154" spans="1:21" ht="20.45" customHeight="1">
      <c r="A154" s="10" t="s">
        <v>366</v>
      </c>
      <c r="B154" s="9" t="s">
        <v>294</v>
      </c>
      <c r="C154" s="9" t="s">
        <v>367</v>
      </c>
      <c r="D154" s="6">
        <v>42026</v>
      </c>
      <c r="E154" s="8" t="s">
        <v>35</v>
      </c>
      <c r="F154" s="8" t="s">
        <v>26</v>
      </c>
      <c r="G154" s="8">
        <v>2</v>
      </c>
      <c r="H154" s="8" t="s">
        <v>290</v>
      </c>
      <c r="I154" s="8">
        <v>14</v>
      </c>
      <c r="J154" s="8" t="s">
        <v>28</v>
      </c>
      <c r="K154" s="7">
        <v>13228711</v>
      </c>
      <c r="L154" s="7">
        <v>10279518</v>
      </c>
      <c r="M154" s="13">
        <f>L154/K154</f>
        <v>0.77706119666534401</v>
      </c>
      <c r="N154" s="7">
        <v>8882941</v>
      </c>
      <c r="O154" s="7">
        <v>1106273</v>
      </c>
      <c r="P154" s="13">
        <f>(O154+N154)/L154</f>
        <v>0.97175898714317155</v>
      </c>
      <c r="Q154" s="7">
        <v>12239</v>
      </c>
      <c r="R154" s="7">
        <v>768</v>
      </c>
      <c r="S154" s="14">
        <f>(R154+Q154)/L154</f>
        <v>1.2653317013501995E-3</v>
      </c>
      <c r="T154" s="15">
        <f>(R154+Q154)/(O154+N154)</f>
        <v>1.3021044498596186E-3</v>
      </c>
      <c r="U154" s="8" t="s">
        <v>88</v>
      </c>
    </row>
    <row r="155" spans="1:21" ht="20.45" customHeight="1">
      <c r="A155" s="10" t="s">
        <v>368</v>
      </c>
      <c r="B155" s="9" t="s">
        <v>308</v>
      </c>
      <c r="C155" s="9" t="s">
        <v>369</v>
      </c>
      <c r="D155" s="6">
        <v>42154</v>
      </c>
      <c r="E155" s="8" t="s">
        <v>25</v>
      </c>
      <c r="F155" s="8" t="s">
        <v>26</v>
      </c>
      <c r="G155" s="8">
        <v>1</v>
      </c>
      <c r="H155" s="8" t="s">
        <v>290</v>
      </c>
      <c r="I155" s="8">
        <v>13</v>
      </c>
      <c r="J155" s="8" t="s">
        <v>28</v>
      </c>
      <c r="K155" s="7">
        <v>25998738</v>
      </c>
      <c r="L155" s="7">
        <v>24395772</v>
      </c>
      <c r="M155" s="13">
        <f>L155/K155</f>
        <v>0.93834446887383538</v>
      </c>
      <c r="N155" s="7">
        <v>18292502</v>
      </c>
      <c r="O155" s="7">
        <v>5094854</v>
      </c>
      <c r="P155" s="13">
        <f>(O155+N155)/L155</f>
        <v>0.95866431281617159</v>
      </c>
      <c r="Q155" s="7">
        <v>17162</v>
      </c>
      <c r="R155" s="7">
        <v>1446</v>
      </c>
      <c r="S155" s="14">
        <f>(R155+Q155)/L155</f>
        <v>7.6275512002653575E-4</v>
      </c>
      <c r="T155" s="15">
        <f>(R155+Q155)/(O155+N155)</f>
        <v>7.9564359476975511E-4</v>
      </c>
      <c r="U155" s="8" t="s">
        <v>88</v>
      </c>
    </row>
    <row r="156" spans="1:21" ht="20.45" customHeight="1">
      <c r="A156" s="10" t="s">
        <v>370</v>
      </c>
      <c r="B156" s="9" t="s">
        <v>288</v>
      </c>
      <c r="C156" s="9" t="s">
        <v>371</v>
      </c>
      <c r="D156" s="6">
        <v>42622</v>
      </c>
      <c r="E156" s="8" t="s">
        <v>32</v>
      </c>
      <c r="F156" s="8" t="s">
        <v>26</v>
      </c>
      <c r="G156" s="8">
        <v>2</v>
      </c>
      <c r="H156" s="8" t="s">
        <v>290</v>
      </c>
      <c r="I156" s="8">
        <v>15</v>
      </c>
      <c r="J156" s="8" t="s">
        <v>45</v>
      </c>
      <c r="K156" s="7">
        <v>37007832</v>
      </c>
      <c r="L156" s="7">
        <v>34956937</v>
      </c>
      <c r="M156" s="13">
        <f>L156/K156</f>
        <v>0.94458213601920804</v>
      </c>
      <c r="N156" s="7">
        <v>32732016</v>
      </c>
      <c r="O156" s="7">
        <v>1521021</v>
      </c>
      <c r="P156" s="13">
        <f>(O156+N156)/L156</f>
        <v>0.97986379641900545</v>
      </c>
      <c r="Q156" s="7">
        <v>112</v>
      </c>
      <c r="R156" s="7">
        <v>16</v>
      </c>
      <c r="S156" s="14">
        <f>(R156+Q156)/L156</f>
        <v>3.6616480442780212E-6</v>
      </c>
      <c r="T156" s="15">
        <f>(R156+Q156)/(O156+N156)</f>
        <v>3.7368949211715156E-6</v>
      </c>
      <c r="U156" s="8" t="s">
        <v>29</v>
      </c>
    </row>
    <row r="157" spans="1:21" ht="20.45" customHeight="1">
      <c r="A157" s="10" t="s">
        <v>372</v>
      </c>
      <c r="B157" s="9" t="s">
        <v>303</v>
      </c>
      <c r="C157" s="9" t="s">
        <v>373</v>
      </c>
      <c r="D157" s="6">
        <v>42165</v>
      </c>
      <c r="E157" s="8" t="s">
        <v>55</v>
      </c>
      <c r="F157" s="8" t="s">
        <v>26</v>
      </c>
      <c r="G157" s="8">
        <v>3</v>
      </c>
      <c r="H157" s="8" t="s">
        <v>290</v>
      </c>
      <c r="I157" s="8">
        <v>22</v>
      </c>
      <c r="J157" s="8" t="s">
        <v>28</v>
      </c>
      <c r="K157" s="7">
        <v>34492498</v>
      </c>
      <c r="L157" s="7">
        <v>30137748</v>
      </c>
      <c r="M157" s="13">
        <f>L157/K157</f>
        <v>0.87374790889311638</v>
      </c>
      <c r="N157" s="7">
        <v>28504575</v>
      </c>
      <c r="O157" s="7">
        <v>910935</v>
      </c>
      <c r="P157" s="13">
        <f>(O157+N157)/L157</f>
        <v>0.97603543569346984</v>
      </c>
      <c r="Q157" s="7">
        <v>7078</v>
      </c>
      <c r="R157" s="7">
        <v>576</v>
      </c>
      <c r="S157" s="14">
        <f>(R157+Q157)/L157</f>
        <v>2.5396721745765476E-4</v>
      </c>
      <c r="T157" s="15">
        <f>(R157+Q157)/(O157+N157)</f>
        <v>2.6020286576707323E-4</v>
      </c>
      <c r="U157" s="8" t="s">
        <v>88</v>
      </c>
    </row>
    <row r="158" spans="1:21" ht="20.45" customHeight="1">
      <c r="A158" s="10" t="s">
        <v>374</v>
      </c>
      <c r="B158" s="9" t="s">
        <v>294</v>
      </c>
      <c r="C158" s="9" t="s">
        <v>375</v>
      </c>
      <c r="D158" s="6">
        <v>42026</v>
      </c>
      <c r="E158" s="8" t="s">
        <v>32</v>
      </c>
      <c r="F158" s="8" t="s">
        <v>26</v>
      </c>
      <c r="G158" s="8">
        <v>2</v>
      </c>
      <c r="H158" s="8" t="s">
        <v>290</v>
      </c>
      <c r="I158" s="8">
        <v>12</v>
      </c>
      <c r="J158" s="8" t="s">
        <v>28</v>
      </c>
      <c r="K158" s="7">
        <v>2397697</v>
      </c>
      <c r="L158" s="7">
        <v>1876370</v>
      </c>
      <c r="M158" s="13">
        <f>L158/K158</f>
        <v>0.78257177616688012</v>
      </c>
      <c r="N158" s="7">
        <v>1616275</v>
      </c>
      <c r="O158" s="7">
        <v>205270</v>
      </c>
      <c r="P158" s="13">
        <f>(O158+N158)/L158</f>
        <v>0.97078134909426184</v>
      </c>
      <c r="Q158" s="7">
        <v>4069</v>
      </c>
      <c r="R158" s="7">
        <v>279</v>
      </c>
      <c r="S158" s="14">
        <f>(R158+Q158)/L158</f>
        <v>2.3172402031582258E-3</v>
      </c>
      <c r="T158" s="15">
        <f>(R158+Q158)/(O158+N158)</f>
        <v>2.3869846750972389E-3</v>
      </c>
      <c r="U158" s="8" t="s">
        <v>88</v>
      </c>
    </row>
    <row r="159" spans="1:21" ht="20.45" customHeight="1">
      <c r="A159" s="10" t="s">
        <v>376</v>
      </c>
      <c r="B159" s="9" t="s">
        <v>303</v>
      </c>
      <c r="C159" s="9" t="s">
        <v>377</v>
      </c>
      <c r="D159" s="6">
        <v>42151</v>
      </c>
      <c r="E159" s="8" t="s">
        <v>32</v>
      </c>
      <c r="F159" s="8" t="s">
        <v>26</v>
      </c>
      <c r="G159" s="8">
        <v>2</v>
      </c>
      <c r="H159" s="8" t="s">
        <v>290</v>
      </c>
      <c r="I159" s="8">
        <v>16</v>
      </c>
      <c r="J159" s="8" t="s">
        <v>28</v>
      </c>
      <c r="K159" s="7">
        <v>70813078</v>
      </c>
      <c r="L159" s="7">
        <v>54221553</v>
      </c>
      <c r="M159" s="13">
        <f>L159/K159</f>
        <v>0.76569970592155312</v>
      </c>
      <c r="N159" s="7">
        <v>49683424</v>
      </c>
      <c r="O159" s="7">
        <v>2909862</v>
      </c>
      <c r="P159" s="13">
        <f>(O159+N159)/L159</f>
        <v>0.96997011502049746</v>
      </c>
      <c r="Q159" s="7">
        <v>22610</v>
      </c>
      <c r="R159" s="7">
        <v>1538</v>
      </c>
      <c r="S159" s="14">
        <f>(R159+Q159)/L159</f>
        <v>4.4535795571919526E-4</v>
      </c>
      <c r="T159" s="15">
        <f>(R159+Q159)/(O159+N159)</f>
        <v>4.5914605906160723E-4</v>
      </c>
      <c r="U159" s="8" t="s">
        <v>88</v>
      </c>
    </row>
    <row r="160" spans="1:21" ht="20.45" customHeight="1">
      <c r="A160" s="10" t="s">
        <v>378</v>
      </c>
      <c r="B160" s="9" t="s">
        <v>303</v>
      </c>
      <c r="C160" s="9" t="s">
        <v>379</v>
      </c>
      <c r="D160" s="6">
        <v>42151</v>
      </c>
      <c r="E160" s="8" t="s">
        <v>35</v>
      </c>
      <c r="F160" s="8" t="s">
        <v>26</v>
      </c>
      <c r="G160" s="8">
        <v>2</v>
      </c>
      <c r="H160" s="8" t="s">
        <v>290</v>
      </c>
      <c r="I160" s="8">
        <v>18</v>
      </c>
      <c r="J160" s="8" t="s">
        <v>28</v>
      </c>
      <c r="K160" s="7">
        <v>43865680</v>
      </c>
      <c r="L160" s="7">
        <v>40302887</v>
      </c>
      <c r="M160" s="13">
        <f>L160/K160</f>
        <v>0.91877948774531704</v>
      </c>
      <c r="N160" s="7">
        <v>37721844</v>
      </c>
      <c r="O160" s="7">
        <v>1494642</v>
      </c>
      <c r="P160" s="13">
        <f>(O160+N160)/L160</f>
        <v>0.97304408986879776</v>
      </c>
      <c r="Q160" s="7">
        <v>1278</v>
      </c>
      <c r="R160" s="7">
        <v>70</v>
      </c>
      <c r="S160" s="14">
        <f>(R160+Q160)/L160</f>
        <v>3.34467354658737E-5</v>
      </c>
      <c r="T160" s="15">
        <f>(R160+Q160)/(O160+N160)</f>
        <v>3.4373299025312979E-5</v>
      </c>
      <c r="U160" s="8" t="s">
        <v>88</v>
      </c>
    </row>
    <row r="161" spans="1:21" ht="20.45" customHeight="1">
      <c r="A161" s="10" t="s">
        <v>380</v>
      </c>
      <c r="B161" s="9" t="s">
        <v>308</v>
      </c>
      <c r="C161" s="9" t="s">
        <v>381</v>
      </c>
      <c r="D161" s="6">
        <v>42207</v>
      </c>
      <c r="E161" s="8" t="s">
        <v>55</v>
      </c>
      <c r="F161" s="8" t="s">
        <v>26</v>
      </c>
      <c r="G161" s="8">
        <v>3</v>
      </c>
      <c r="H161" s="8" t="s">
        <v>290</v>
      </c>
      <c r="I161" s="8">
        <v>18</v>
      </c>
      <c r="J161" s="8" t="s">
        <v>28</v>
      </c>
      <c r="K161" s="7">
        <v>56052079</v>
      </c>
      <c r="L161" s="7">
        <v>52359592</v>
      </c>
      <c r="M161" s="13">
        <f>L161/K161</f>
        <v>0.93412399565054494</v>
      </c>
      <c r="N161" s="7">
        <v>46200306</v>
      </c>
      <c r="O161" s="7">
        <v>4779930</v>
      </c>
      <c r="P161" s="13">
        <f>(O161+N161)/L161</f>
        <v>0.97365609724384405</v>
      </c>
      <c r="Q161" s="7">
        <v>25642</v>
      </c>
      <c r="R161" s="7">
        <v>1758</v>
      </c>
      <c r="S161" s="14">
        <f>(R161+Q161)/L161</f>
        <v>5.2330430687847992E-4</v>
      </c>
      <c r="T161" s="15">
        <f>(R161+Q161)/(O161+N161)</f>
        <v>5.374631847526167E-4</v>
      </c>
      <c r="U161" s="8" t="s">
        <v>88</v>
      </c>
    </row>
    <row r="162" spans="1:21" ht="20.45" customHeight="1">
      <c r="A162" s="10" t="s">
        <v>382</v>
      </c>
      <c r="B162" s="9" t="s">
        <v>308</v>
      </c>
      <c r="C162" s="9" t="s">
        <v>383</v>
      </c>
      <c r="D162" s="6">
        <v>42161</v>
      </c>
      <c r="E162" s="8" t="s">
        <v>32</v>
      </c>
      <c r="F162" s="8" t="s">
        <v>26</v>
      </c>
      <c r="G162" s="8">
        <v>2</v>
      </c>
      <c r="H162" s="8" t="s">
        <v>290</v>
      </c>
      <c r="I162" s="8">
        <v>4</v>
      </c>
      <c r="J162" s="8" t="s">
        <v>28</v>
      </c>
      <c r="K162" s="7">
        <v>43938815</v>
      </c>
      <c r="L162" s="7">
        <v>34435961</v>
      </c>
      <c r="M162" s="13">
        <f>L162/K162</f>
        <v>0.78372530073922109</v>
      </c>
      <c r="N162" s="7">
        <v>29647817</v>
      </c>
      <c r="O162" s="7">
        <v>3961010</v>
      </c>
      <c r="P162" s="13">
        <f>(O162+N162)/L162</f>
        <v>0.97598051641422179</v>
      </c>
      <c r="Q162" s="7">
        <v>20660</v>
      </c>
      <c r="R162" s="7">
        <v>1393</v>
      </c>
      <c r="S162" s="14">
        <f>(R162+Q162)/L162</f>
        <v>6.4040611499124422E-4</v>
      </c>
      <c r="T162" s="15">
        <f>(R162+Q162)/(O162+N162)</f>
        <v>6.5616690520023206E-4</v>
      </c>
      <c r="U162" s="8" t="s">
        <v>88</v>
      </c>
    </row>
    <row r="163" spans="1:21" ht="20.45" customHeight="1">
      <c r="A163" s="10" t="s">
        <v>384</v>
      </c>
      <c r="B163" s="9" t="s">
        <v>308</v>
      </c>
      <c r="C163" s="9" t="s">
        <v>385</v>
      </c>
      <c r="D163" s="6">
        <v>42161</v>
      </c>
      <c r="E163" s="8" t="s">
        <v>35</v>
      </c>
      <c r="F163" s="8" t="s">
        <v>26</v>
      </c>
      <c r="G163" s="8">
        <v>2</v>
      </c>
      <c r="H163" s="8" t="s">
        <v>290</v>
      </c>
      <c r="I163" s="8">
        <v>9</v>
      </c>
      <c r="J163" s="8" t="s">
        <v>28</v>
      </c>
      <c r="K163" s="7">
        <v>48972106</v>
      </c>
      <c r="L163" s="7">
        <v>38561083</v>
      </c>
      <c r="M163" s="13">
        <f>L163/K163</f>
        <v>0.78740912224603943</v>
      </c>
      <c r="N163" s="7">
        <v>32979737</v>
      </c>
      <c r="O163" s="7">
        <v>4342103</v>
      </c>
      <c r="P163" s="13">
        <f>(O163+N163)/L163</f>
        <v>0.96786285800116145</v>
      </c>
      <c r="Q163" s="7">
        <v>24492</v>
      </c>
      <c r="R163" s="7">
        <v>1535</v>
      </c>
      <c r="S163" s="14">
        <f>(R163+Q163)/L163</f>
        <v>6.7495510953361967E-4</v>
      </c>
      <c r="T163" s="15">
        <f>(R163+Q163)/(O163+N163)</f>
        <v>6.9736647496479269E-4</v>
      </c>
      <c r="U163" s="8" t="s">
        <v>88</v>
      </c>
    </row>
    <row r="164" spans="1:21" ht="20.45" customHeight="1">
      <c r="A164" s="10" t="s">
        <v>386</v>
      </c>
      <c r="B164" s="9" t="s">
        <v>317</v>
      </c>
      <c r="C164" s="9" t="s">
        <v>387</v>
      </c>
      <c r="D164" s="6">
        <v>42306</v>
      </c>
      <c r="E164" s="8" t="s">
        <v>55</v>
      </c>
      <c r="F164" s="8" t="s">
        <v>26</v>
      </c>
      <c r="G164" s="8">
        <v>3</v>
      </c>
      <c r="H164" s="8" t="s">
        <v>290</v>
      </c>
      <c r="I164" s="8">
        <v>7</v>
      </c>
      <c r="J164" s="8" t="s">
        <v>28</v>
      </c>
      <c r="K164" s="7">
        <v>68476084</v>
      </c>
      <c r="L164" s="7">
        <v>64952763</v>
      </c>
      <c r="M164" s="13">
        <f>L164/K164</f>
        <v>0.9485466925941618</v>
      </c>
      <c r="N164" s="7">
        <v>60092985</v>
      </c>
      <c r="O164" s="7">
        <v>2726239</v>
      </c>
      <c r="P164" s="13">
        <f>(O164+N164)/L164</f>
        <v>0.96715245200577538</v>
      </c>
      <c r="Q164" s="7">
        <v>9176</v>
      </c>
      <c r="R164" s="7">
        <v>619</v>
      </c>
      <c r="S164" s="14">
        <f>(R164+Q164)/L164</f>
        <v>1.5080189891229109E-4</v>
      </c>
      <c r="T164" s="15">
        <f>(R164+Q164)/(O164+N164)</f>
        <v>1.559236070792597E-4</v>
      </c>
      <c r="U164" s="8" t="s">
        <v>88</v>
      </c>
    </row>
    <row r="165" spans="1:21" ht="20.45" customHeight="1">
      <c r="A165" s="10" t="s">
        <v>388</v>
      </c>
      <c r="B165" s="9" t="s">
        <v>317</v>
      </c>
      <c r="C165" s="9" t="s">
        <v>389</v>
      </c>
      <c r="D165" s="6">
        <v>42285</v>
      </c>
      <c r="E165" s="8" t="s">
        <v>25</v>
      </c>
      <c r="F165" s="8" t="s">
        <v>26</v>
      </c>
      <c r="G165" s="8">
        <v>1</v>
      </c>
      <c r="H165" s="8" t="s">
        <v>290</v>
      </c>
      <c r="I165" s="8">
        <v>8</v>
      </c>
      <c r="J165" s="8" t="s">
        <v>28</v>
      </c>
      <c r="K165" s="7">
        <v>30751175</v>
      </c>
      <c r="L165" s="7">
        <v>25584307</v>
      </c>
      <c r="M165" s="13">
        <f>L165/K165</f>
        <v>0.83197819270320561</v>
      </c>
      <c r="N165" s="7">
        <v>21417009</v>
      </c>
      <c r="O165" s="7">
        <v>2350959</v>
      </c>
      <c r="P165" s="13">
        <f>(O165+N165)/L165</f>
        <v>0.92900573777511342</v>
      </c>
      <c r="Q165" s="7">
        <v>474403</v>
      </c>
      <c r="R165" s="7">
        <v>35752</v>
      </c>
      <c r="S165" s="14">
        <f>(R165+Q165)/L165</f>
        <v>1.9940153157167791E-2</v>
      </c>
      <c r="T165" s="15">
        <f>(R165+Q165)/(O165+N165)</f>
        <v>2.146397201477215E-2</v>
      </c>
      <c r="U165" s="8" t="s">
        <v>88</v>
      </c>
    </row>
    <row r="166" spans="1:21" ht="20.45" customHeight="1">
      <c r="A166" s="10" t="s">
        <v>390</v>
      </c>
      <c r="B166" s="9" t="s">
        <v>317</v>
      </c>
      <c r="C166" s="9" t="s">
        <v>391</v>
      </c>
      <c r="D166" s="6">
        <v>42292</v>
      </c>
      <c r="E166" s="8" t="s">
        <v>32</v>
      </c>
      <c r="F166" s="8" t="s">
        <v>26</v>
      </c>
      <c r="G166" s="8">
        <v>2</v>
      </c>
      <c r="H166" s="8" t="s">
        <v>290</v>
      </c>
      <c r="I166" s="8">
        <v>2</v>
      </c>
      <c r="J166" s="8" t="s">
        <v>28</v>
      </c>
      <c r="K166" s="7">
        <v>174979705</v>
      </c>
      <c r="L166" s="7">
        <v>165997522</v>
      </c>
      <c r="M166" s="13">
        <f>L166/K166</f>
        <v>0.94866728687192614</v>
      </c>
      <c r="N166" s="7">
        <v>122772879</v>
      </c>
      <c r="O166" s="7"/>
      <c r="P166" s="13">
        <f>(O166+N166)/L166</f>
        <v>0.73960669726142059</v>
      </c>
      <c r="Q166" s="7">
        <v>57886</v>
      </c>
      <c r="R166" s="7">
        <v>3155</v>
      </c>
      <c r="S166" s="14">
        <f>(R166+Q166)/L166</f>
        <v>3.6772235672289131E-4</v>
      </c>
      <c r="T166" s="15">
        <f>(R166+Q166)/(O166+N166)</f>
        <v>4.9718635334763147E-4</v>
      </c>
      <c r="U166" s="8" t="s">
        <v>88</v>
      </c>
    </row>
    <row r="167" spans="1:21" ht="20.45" customHeight="1">
      <c r="A167" s="10" t="s">
        <v>392</v>
      </c>
      <c r="B167" s="9" t="s">
        <v>317</v>
      </c>
      <c r="C167" s="9" t="s">
        <v>393</v>
      </c>
      <c r="D167" s="6">
        <v>42292</v>
      </c>
      <c r="E167" s="8" t="s">
        <v>35</v>
      </c>
      <c r="F167" s="8" t="s">
        <v>26</v>
      </c>
      <c r="G167" s="8">
        <v>2</v>
      </c>
      <c r="H167" s="8" t="s">
        <v>290</v>
      </c>
      <c r="I167" s="8">
        <v>3</v>
      </c>
      <c r="J167" s="8" t="s">
        <v>28</v>
      </c>
      <c r="K167" s="7">
        <v>38809962</v>
      </c>
      <c r="L167" s="7">
        <v>36480851</v>
      </c>
      <c r="M167" s="13">
        <f>L167/K167</f>
        <v>0.93998677452969426</v>
      </c>
      <c r="N167" s="7">
        <v>33273945</v>
      </c>
      <c r="O167" s="7">
        <v>1956551</v>
      </c>
      <c r="P167" s="13">
        <f>(O167+N167)/L167</f>
        <v>0.96572571730851342</v>
      </c>
      <c r="Q167" s="7">
        <v>4504</v>
      </c>
      <c r="R167" s="7">
        <v>315</v>
      </c>
      <c r="S167" s="14">
        <f>(R167+Q167)/L167</f>
        <v>1.3209669916965479E-4</v>
      </c>
      <c r="T167" s="15">
        <f>(R167+Q167)/(O167+N167)</f>
        <v>1.367849036244054E-4</v>
      </c>
      <c r="U167" s="8" t="s">
        <v>88</v>
      </c>
    </row>
    <row r="168" spans="1:21" ht="20.45" customHeight="1">
      <c r="A168" s="10" t="s">
        <v>394</v>
      </c>
      <c r="B168" s="9" t="s">
        <v>326</v>
      </c>
      <c r="C168" s="9" t="s">
        <v>395</v>
      </c>
      <c r="D168" s="6">
        <v>42789</v>
      </c>
      <c r="E168" s="8" t="s">
        <v>32</v>
      </c>
      <c r="F168" s="8" t="s">
        <v>26</v>
      </c>
      <c r="G168" s="8">
        <v>2</v>
      </c>
      <c r="H168" s="8" t="s">
        <v>290</v>
      </c>
      <c r="I168" s="8">
        <v>8</v>
      </c>
      <c r="J168" s="8" t="s">
        <v>45</v>
      </c>
      <c r="K168" s="7">
        <v>48244033</v>
      </c>
      <c r="L168" s="7">
        <v>46119220</v>
      </c>
      <c r="M168" s="13">
        <f>L168/K168</f>
        <v>0.95595697814069569</v>
      </c>
      <c r="N168" s="7">
        <v>43055584</v>
      </c>
      <c r="O168" s="7">
        <v>2098849</v>
      </c>
      <c r="P168" s="13">
        <f>(O168+N168)/L168</f>
        <v>0.97908058722588975</v>
      </c>
      <c r="Q168" s="7">
        <v>19809</v>
      </c>
      <c r="R168" s="7">
        <v>1129</v>
      </c>
      <c r="S168" s="14">
        <f>(R168+Q168)/L168</f>
        <v>4.5399727055227734E-4</v>
      </c>
      <c r="T168" s="15">
        <f>(R168+Q168)/(O168+N168)</f>
        <v>4.6369755102450294E-4</v>
      </c>
      <c r="U168" s="8" t="s">
        <v>88</v>
      </c>
    </row>
    <row r="169" spans="1:21" ht="20.45" customHeight="1">
      <c r="A169" s="10" t="s">
        <v>396</v>
      </c>
      <c r="B169" s="9" t="s">
        <v>326</v>
      </c>
      <c r="C169" s="9" t="s">
        <v>397</v>
      </c>
      <c r="D169" s="6">
        <v>42789</v>
      </c>
      <c r="E169" s="8" t="s">
        <v>35</v>
      </c>
      <c r="F169" s="8" t="s">
        <v>26</v>
      </c>
      <c r="G169" s="8">
        <v>2</v>
      </c>
      <c r="H169" s="8" t="s">
        <v>290</v>
      </c>
      <c r="I169" s="8">
        <v>9</v>
      </c>
      <c r="J169" s="8" t="s">
        <v>45</v>
      </c>
      <c r="K169" s="7">
        <v>23907273</v>
      </c>
      <c r="L169" s="7">
        <v>22837756</v>
      </c>
      <c r="M169" s="13">
        <f>L169/K169</f>
        <v>0.95526394833906825</v>
      </c>
      <c r="N169" s="7">
        <v>21200668</v>
      </c>
      <c r="O169" s="7">
        <v>1013267</v>
      </c>
      <c r="P169" s="13">
        <f>(O169+N169)/L169</f>
        <v>0.9726846630640944</v>
      </c>
      <c r="Q169" s="7">
        <v>288</v>
      </c>
      <c r="R169" s="7">
        <v>36</v>
      </c>
      <c r="S169" s="14">
        <f>(R169+Q169)/L169</f>
        <v>1.4187033086788387E-5</v>
      </c>
      <c r="T169" s="15">
        <f>(R169+Q169)/(O169+N169)</f>
        <v>1.4585439274941607E-5</v>
      </c>
      <c r="U169" s="8" t="s">
        <v>88</v>
      </c>
    </row>
    <row r="170" spans="1:21" ht="20.45" customHeight="1">
      <c r="A170" s="10" t="s">
        <v>398</v>
      </c>
      <c r="B170" s="9" t="s">
        <v>351</v>
      </c>
      <c r="C170" s="9" t="s">
        <v>399</v>
      </c>
      <c r="D170" s="6">
        <v>42837</v>
      </c>
      <c r="E170" s="8" t="s">
        <v>32</v>
      </c>
      <c r="F170" s="8" t="s">
        <v>26</v>
      </c>
      <c r="G170" s="8">
        <v>2</v>
      </c>
      <c r="H170" s="8" t="s">
        <v>290</v>
      </c>
      <c r="I170" s="8">
        <v>9</v>
      </c>
      <c r="J170" s="8" t="s">
        <v>45</v>
      </c>
      <c r="K170" s="7">
        <v>30264748</v>
      </c>
      <c r="L170" s="7">
        <v>28772289</v>
      </c>
      <c r="M170" s="13">
        <f>L170/K170</f>
        <v>0.95068655453532935</v>
      </c>
      <c r="N170" s="7">
        <v>26872766</v>
      </c>
      <c r="O170" s="7">
        <v>1278714</v>
      </c>
      <c r="P170" s="13">
        <f>(O170+N170)/L170</f>
        <v>0.97842337118190348</v>
      </c>
      <c r="Q170" s="7">
        <v>53</v>
      </c>
      <c r="R170" s="7">
        <v>16</v>
      </c>
      <c r="S170" s="14">
        <f>(R170+Q170)/L170</f>
        <v>2.398140794428973E-6</v>
      </c>
      <c r="T170" s="15">
        <f>(R170+Q170)/(O170+N170)</f>
        <v>2.4510256654357071E-6</v>
      </c>
      <c r="U170" s="8" t="s">
        <v>88</v>
      </c>
    </row>
    <row r="171" spans="1:21" ht="20.45" customHeight="1">
      <c r="A171" s="10" t="s">
        <v>400</v>
      </c>
      <c r="B171" s="9" t="s">
        <v>351</v>
      </c>
      <c r="C171" s="9" t="s">
        <v>401</v>
      </c>
      <c r="D171" s="6">
        <v>42837</v>
      </c>
      <c r="E171" s="8" t="s">
        <v>35</v>
      </c>
      <c r="F171" s="8" t="s">
        <v>26</v>
      </c>
      <c r="G171" s="8">
        <v>2</v>
      </c>
      <c r="H171" s="8" t="s">
        <v>290</v>
      </c>
      <c r="I171" s="8">
        <v>10</v>
      </c>
      <c r="J171" s="8" t="s">
        <v>45</v>
      </c>
      <c r="K171" s="7">
        <v>27158142</v>
      </c>
      <c r="L171" s="7">
        <v>25770712</v>
      </c>
      <c r="M171" s="13">
        <f>L171/K171</f>
        <v>0.94891292637029445</v>
      </c>
      <c r="N171" s="7">
        <v>23986977</v>
      </c>
      <c r="O171" s="7">
        <v>1063856</v>
      </c>
      <c r="P171" s="13">
        <f>(O171+N171)/L171</f>
        <v>0.97206600267776844</v>
      </c>
      <c r="Q171" s="7">
        <v>72</v>
      </c>
      <c r="R171" s="7">
        <v>18</v>
      </c>
      <c r="S171" s="14">
        <f>(R171+Q171)/L171</f>
        <v>3.4923365718417091E-6</v>
      </c>
      <c r="T171" s="15">
        <f>(R171+Q171)/(O171+N171)</f>
        <v>3.5926949016026732E-6</v>
      </c>
      <c r="U171" s="8" t="s">
        <v>88</v>
      </c>
    </row>
    <row r="172" spans="1:21" ht="20.45" customHeight="1">
      <c r="A172" s="10" t="s">
        <v>402</v>
      </c>
      <c r="B172" s="9" t="s">
        <v>288</v>
      </c>
      <c r="C172" s="9" t="s">
        <v>403</v>
      </c>
      <c r="D172" s="6">
        <v>42641</v>
      </c>
      <c r="E172" s="8" t="s">
        <v>32</v>
      </c>
      <c r="F172" s="8" t="s">
        <v>26</v>
      </c>
      <c r="G172" s="8">
        <v>3</v>
      </c>
      <c r="H172" s="8" t="s">
        <v>290</v>
      </c>
      <c r="I172" s="8">
        <v>9</v>
      </c>
      <c r="J172" s="8" t="s">
        <v>28</v>
      </c>
      <c r="K172" s="7">
        <v>28724441</v>
      </c>
      <c r="L172" s="7">
        <v>25222898</v>
      </c>
      <c r="M172" s="13">
        <f>L172/K172</f>
        <v>0.87809882879879197</v>
      </c>
      <c r="N172" s="7">
        <v>23489966</v>
      </c>
      <c r="O172" s="7">
        <v>1104694</v>
      </c>
      <c r="P172" s="13">
        <f>(O172+N172)/L172</f>
        <v>0.9750925528065808</v>
      </c>
      <c r="Q172" s="7">
        <v>870</v>
      </c>
      <c r="R172" s="7">
        <v>63</v>
      </c>
      <c r="S172" s="14">
        <f>(R172+Q172)/L172</f>
        <v>3.6990198350720841E-5</v>
      </c>
      <c r="T172" s="15">
        <f>(R172+Q172)/(O172+N172)</f>
        <v>3.7935063952906849E-5</v>
      </c>
      <c r="U172" s="8" t="s">
        <v>29</v>
      </c>
    </row>
    <row r="173" spans="1:21" ht="20.45" customHeight="1">
      <c r="A173" s="10" t="s">
        <v>404</v>
      </c>
      <c r="B173" s="9" t="s">
        <v>288</v>
      </c>
      <c r="C173" s="9" t="s">
        <v>405</v>
      </c>
      <c r="D173" s="6">
        <v>42641</v>
      </c>
      <c r="E173" s="8" t="s">
        <v>35</v>
      </c>
      <c r="F173" s="8" t="s">
        <v>26</v>
      </c>
      <c r="G173" s="8">
        <v>3</v>
      </c>
      <c r="H173" s="8" t="s">
        <v>290</v>
      </c>
      <c r="I173" s="8">
        <v>10</v>
      </c>
      <c r="J173" s="8" t="s">
        <v>28</v>
      </c>
      <c r="K173" s="7">
        <v>29354354</v>
      </c>
      <c r="L173" s="7">
        <v>25620922</v>
      </c>
      <c r="M173" s="13">
        <f>L173/K173</f>
        <v>0.87281505155930195</v>
      </c>
      <c r="N173" s="7">
        <v>23733935</v>
      </c>
      <c r="O173" s="7">
        <v>1034169</v>
      </c>
      <c r="P173" s="13">
        <f>(O173+N173)/L173</f>
        <v>0.96671400037828459</v>
      </c>
      <c r="Q173" s="7">
        <v>972</v>
      </c>
      <c r="R173" s="7">
        <v>76</v>
      </c>
      <c r="S173" s="14">
        <f>(R173+Q173)/L173</f>
        <v>4.0904070509250213E-5</v>
      </c>
      <c r="T173" s="15">
        <f>(R173+Q173)/(O173+N173)</f>
        <v>4.2312483830009759E-5</v>
      </c>
      <c r="U173" s="8" t="s">
        <v>29</v>
      </c>
    </row>
    <row r="174" spans="1:21" ht="20.45" customHeight="1">
      <c r="A174" s="10" t="s">
        <v>406</v>
      </c>
      <c r="B174" s="8" t="s">
        <v>326</v>
      </c>
      <c r="C174" s="9" t="s">
        <v>407</v>
      </c>
      <c r="D174" s="6">
        <v>42781</v>
      </c>
      <c r="E174" s="8" t="s">
        <v>25</v>
      </c>
      <c r="F174" s="8" t="s">
        <v>26</v>
      </c>
      <c r="G174" s="8">
        <v>1</v>
      </c>
      <c r="H174" s="8" t="s">
        <v>290</v>
      </c>
      <c r="I174" s="8">
        <v>5</v>
      </c>
      <c r="J174" s="8" t="s">
        <v>28</v>
      </c>
      <c r="K174" s="7">
        <v>23120775</v>
      </c>
      <c r="L174" s="7">
        <v>21077387</v>
      </c>
      <c r="M174" s="13">
        <f>L174/K174</f>
        <v>0.91162112861701217</v>
      </c>
      <c r="N174" s="7">
        <v>18133556</v>
      </c>
      <c r="O174" s="7">
        <v>1842859</v>
      </c>
      <c r="P174" s="13">
        <f>(O174+N174)/L174</f>
        <v>0.94776525192615191</v>
      </c>
      <c r="Q174" s="7">
        <v>113704</v>
      </c>
      <c r="R174" s="7">
        <v>11356</v>
      </c>
      <c r="S174" s="14">
        <f>(R174+Q174)/L174</f>
        <v>5.9333730504639876E-3</v>
      </c>
      <c r="T174" s="15">
        <f>(R174+Q174)/(O174+N174)</f>
        <v>6.2603825561293154E-3</v>
      </c>
      <c r="U174" s="8" t="s">
        <v>88</v>
      </c>
    </row>
    <row r="175" spans="1:21" ht="20.45" customHeight="1">
      <c r="A175" s="10" t="s">
        <v>408</v>
      </c>
      <c r="B175" s="9" t="s">
        <v>294</v>
      </c>
      <c r="C175" s="9" t="s">
        <v>409</v>
      </c>
      <c r="D175" s="6">
        <v>42039</v>
      </c>
      <c r="E175" s="8" t="s">
        <v>32</v>
      </c>
      <c r="F175" s="8" t="s">
        <v>26</v>
      </c>
      <c r="G175" s="8">
        <v>3</v>
      </c>
      <c r="H175" s="8" t="s">
        <v>290</v>
      </c>
      <c r="I175" s="8">
        <v>12</v>
      </c>
      <c r="J175" s="8" t="s">
        <v>28</v>
      </c>
      <c r="K175" s="7">
        <v>136339032</v>
      </c>
      <c r="L175" s="7">
        <v>102601162</v>
      </c>
      <c r="M175" s="13">
        <f>L175/K175</f>
        <v>0.75254430440726616</v>
      </c>
      <c r="N175" s="7">
        <v>94549351</v>
      </c>
      <c r="O175" s="7">
        <v>5076828</v>
      </c>
      <c r="P175" s="13">
        <f>(O175+N175)/L175</f>
        <v>0.97100439271828132</v>
      </c>
      <c r="Q175" s="7">
        <v>26033</v>
      </c>
      <c r="R175" s="7">
        <v>1698</v>
      </c>
      <c r="S175" s="14">
        <f>(R175+Q175)/L175</f>
        <v>2.7027959001088114E-4</v>
      </c>
      <c r="T175" s="15">
        <f>(R175+Q175)/(O175+N175)</f>
        <v>2.7835053274501273E-4</v>
      </c>
      <c r="U175" s="8" t="s">
        <v>88</v>
      </c>
    </row>
    <row r="176" spans="1:21" ht="20.45" customHeight="1">
      <c r="A176" s="10" t="s">
        <v>410</v>
      </c>
      <c r="B176" s="9" t="s">
        <v>294</v>
      </c>
      <c r="C176" s="9" t="s">
        <v>411</v>
      </c>
      <c r="D176" s="6">
        <v>42039</v>
      </c>
      <c r="E176" s="8" t="s">
        <v>35</v>
      </c>
      <c r="F176" s="8" t="s">
        <v>26</v>
      </c>
      <c r="G176" s="8">
        <v>3</v>
      </c>
      <c r="H176" s="8" t="s">
        <v>290</v>
      </c>
      <c r="I176" s="8">
        <v>13</v>
      </c>
      <c r="J176" s="8" t="s">
        <v>28</v>
      </c>
      <c r="K176" s="7">
        <v>182180710</v>
      </c>
      <c r="L176" s="7">
        <v>137733025</v>
      </c>
      <c r="M176" s="13">
        <f>L176/K176</f>
        <v>0.75602419707333446</v>
      </c>
      <c r="N176" s="7">
        <v>123850637</v>
      </c>
      <c r="O176" s="7">
        <v>9512350</v>
      </c>
      <c r="P176" s="13">
        <f>(O176+N176)/L176</f>
        <v>0.96827167631002076</v>
      </c>
      <c r="Q176" s="7">
        <v>56390</v>
      </c>
      <c r="R176" s="7">
        <v>3801</v>
      </c>
      <c r="S176" s="14">
        <f>(R176+Q176)/L176</f>
        <v>4.3701211092982237E-4</v>
      </c>
      <c r="T176" s="15">
        <f>(R176+Q176)/(O176+N176)</f>
        <v>4.5133212260760179E-4</v>
      </c>
      <c r="U176" s="8" t="s">
        <v>88</v>
      </c>
    </row>
    <row r="177" spans="1:21" ht="20.45" customHeight="1">
      <c r="A177" s="10" t="s">
        <v>412</v>
      </c>
      <c r="B177" s="9" t="s">
        <v>303</v>
      </c>
      <c r="C177" s="9" t="s">
        <v>413</v>
      </c>
      <c r="D177" s="6">
        <v>42165</v>
      </c>
      <c r="E177" s="8" t="s">
        <v>32</v>
      </c>
      <c r="F177" s="8" t="s">
        <v>26</v>
      </c>
      <c r="G177" s="8">
        <v>3</v>
      </c>
      <c r="H177" s="8" t="s">
        <v>290</v>
      </c>
      <c r="I177" s="8">
        <v>20</v>
      </c>
      <c r="J177" s="8" t="s">
        <v>28</v>
      </c>
      <c r="K177" s="7">
        <v>25574813</v>
      </c>
      <c r="L177" s="7">
        <v>18054800</v>
      </c>
      <c r="M177" s="13">
        <f>L177/K177</f>
        <v>0.70596019607259686</v>
      </c>
      <c r="N177" s="7">
        <v>17084415</v>
      </c>
      <c r="O177" s="7">
        <v>646664</v>
      </c>
      <c r="P177" s="13">
        <f>(O177+N177)/L177</f>
        <v>0.98207008662516337</v>
      </c>
      <c r="Q177" s="7">
        <v>3535</v>
      </c>
      <c r="R177" s="7">
        <v>193</v>
      </c>
      <c r="S177" s="14">
        <f>(R177+Q177)/L177</f>
        <v>2.0648248665174911E-4</v>
      </c>
      <c r="T177" s="15">
        <f>(R177+Q177)/(O177+N177)</f>
        <v>2.1025229203479383E-4</v>
      </c>
      <c r="U177" s="8" t="s">
        <v>88</v>
      </c>
    </row>
    <row r="178" spans="1:21" ht="20.45" customHeight="1">
      <c r="A178" s="10" t="s">
        <v>414</v>
      </c>
      <c r="B178" s="9" t="s">
        <v>303</v>
      </c>
      <c r="C178" s="9" t="s">
        <v>415</v>
      </c>
      <c r="D178" s="6">
        <v>42165</v>
      </c>
      <c r="E178" s="8" t="s">
        <v>35</v>
      </c>
      <c r="F178" s="8" t="s">
        <v>26</v>
      </c>
      <c r="G178" s="8">
        <v>3</v>
      </c>
      <c r="H178" s="8" t="s">
        <v>290</v>
      </c>
      <c r="I178" s="8">
        <v>21</v>
      </c>
      <c r="J178" s="8" t="s">
        <v>28</v>
      </c>
      <c r="K178" s="7">
        <v>25114887</v>
      </c>
      <c r="L178" s="7">
        <v>23070502</v>
      </c>
      <c r="M178" s="13">
        <f>L178/K178</f>
        <v>0.91859867814655105</v>
      </c>
      <c r="N178" s="7">
        <v>21156933</v>
      </c>
      <c r="O178" s="7">
        <v>1094834</v>
      </c>
      <c r="P178" s="13">
        <f>(O178+N178)/L178</f>
        <v>0.96451160880677844</v>
      </c>
      <c r="Q178" s="7">
        <v>162236</v>
      </c>
      <c r="R178" s="7">
        <v>13426</v>
      </c>
      <c r="S178" s="14">
        <f>(R178+Q178)/L178</f>
        <v>7.6141386086874055E-3</v>
      </c>
      <c r="T178" s="15">
        <f>(R178+Q178)/(O178+N178)</f>
        <v>7.8942944171579727E-3</v>
      </c>
      <c r="U178" s="8" t="s">
        <v>88</v>
      </c>
    </row>
    <row r="179" spans="1:21" ht="20.45" customHeight="1">
      <c r="A179" s="10" t="s">
        <v>416</v>
      </c>
      <c r="B179" s="9" t="s">
        <v>308</v>
      </c>
      <c r="C179" s="9" t="s">
        <v>417</v>
      </c>
      <c r="D179" s="6">
        <v>42207</v>
      </c>
      <c r="E179" s="8" t="s">
        <v>32</v>
      </c>
      <c r="F179" s="8" t="s">
        <v>26</v>
      </c>
      <c r="G179" s="8">
        <v>3</v>
      </c>
      <c r="H179" s="8" t="s">
        <v>290</v>
      </c>
      <c r="I179" s="8">
        <v>11</v>
      </c>
      <c r="J179" s="8" t="s">
        <v>28</v>
      </c>
      <c r="K179" s="7">
        <v>51204753</v>
      </c>
      <c r="L179" s="7">
        <v>39426692</v>
      </c>
      <c r="M179" s="13">
        <f>L179/K179</f>
        <v>0.7699810992155357</v>
      </c>
      <c r="N179" s="7">
        <v>33907074</v>
      </c>
      <c r="O179" s="7">
        <v>4520170</v>
      </c>
      <c r="P179" s="13">
        <f>(O179+N179)/L179</f>
        <v>0.9746504728319586</v>
      </c>
      <c r="Q179" s="7">
        <v>24689</v>
      </c>
      <c r="R179" s="7">
        <v>1651</v>
      </c>
      <c r="S179" s="14">
        <f>(R179+Q179)/L179</f>
        <v>6.6807532318460805E-4</v>
      </c>
      <c r="T179" s="15">
        <f>(R179+Q179)/(O179+N179)</f>
        <v>6.854511866632954E-4</v>
      </c>
      <c r="U179" s="8" t="s">
        <v>88</v>
      </c>
    </row>
    <row r="180" spans="1:21" ht="20.45" customHeight="1">
      <c r="A180" s="10" t="s">
        <v>418</v>
      </c>
      <c r="B180" s="9" t="s">
        <v>308</v>
      </c>
      <c r="C180" s="9" t="s">
        <v>419</v>
      </c>
      <c r="D180" s="6">
        <v>42207</v>
      </c>
      <c r="E180" s="8" t="s">
        <v>35</v>
      </c>
      <c r="F180" s="8" t="s">
        <v>26</v>
      </c>
      <c r="G180" s="8">
        <v>3</v>
      </c>
      <c r="H180" s="8" t="s">
        <v>290</v>
      </c>
      <c r="I180" s="8">
        <v>12</v>
      </c>
      <c r="J180" s="8" t="s">
        <v>28</v>
      </c>
      <c r="K180" s="7">
        <v>46820746</v>
      </c>
      <c r="L180" s="7">
        <v>43616820</v>
      </c>
      <c r="M180" s="13">
        <f>L180/K180</f>
        <v>0.93157037694358824</v>
      </c>
      <c r="N180" s="7">
        <v>37841428</v>
      </c>
      <c r="O180" s="7">
        <v>4509570</v>
      </c>
      <c r="P180" s="13">
        <f>(O180+N180)/L180</f>
        <v>0.97097858119872105</v>
      </c>
      <c r="Q180" s="7">
        <v>18707</v>
      </c>
      <c r="R180" s="7">
        <v>1268</v>
      </c>
      <c r="S180" s="14">
        <f>(R180+Q180)/L180</f>
        <v>4.579655279775096E-4</v>
      </c>
      <c r="T180" s="15">
        <f>(R180+Q180)/(O180+N180)</f>
        <v>4.7165358417291609E-4</v>
      </c>
      <c r="U180" s="8" t="s">
        <v>88</v>
      </c>
    </row>
    <row r="181" spans="1:21" ht="20.45" customHeight="1">
      <c r="A181" s="10" t="s">
        <v>420</v>
      </c>
      <c r="B181" s="9" t="s">
        <v>317</v>
      </c>
      <c r="C181" s="9" t="s">
        <v>421</v>
      </c>
      <c r="D181" s="6">
        <v>42306</v>
      </c>
      <c r="E181" s="8" t="s">
        <v>32</v>
      </c>
      <c r="F181" s="8" t="s">
        <v>26</v>
      </c>
      <c r="G181" s="8">
        <v>3</v>
      </c>
      <c r="H181" s="8" t="s">
        <v>290</v>
      </c>
      <c r="I181" s="8">
        <v>5</v>
      </c>
      <c r="J181" s="8" t="s">
        <v>28</v>
      </c>
      <c r="K181" s="7">
        <v>64212226</v>
      </c>
      <c r="L181" s="7">
        <v>60935376</v>
      </c>
      <c r="M181" s="13">
        <f>L181/K181</f>
        <v>0.94896844099439881</v>
      </c>
      <c r="N181" s="7">
        <v>56259934</v>
      </c>
      <c r="O181" s="7">
        <v>2819847</v>
      </c>
      <c r="P181" s="13">
        <f>(O181+N181)/L181</f>
        <v>0.96954814884542606</v>
      </c>
      <c r="Q181" s="7">
        <v>6129</v>
      </c>
      <c r="R181" s="7">
        <v>444</v>
      </c>
      <c r="S181" s="14">
        <f>(R181+Q181)/L181</f>
        <v>1.0786837517832006E-4</v>
      </c>
      <c r="T181" s="15">
        <f>(R181+Q181)/(O181+N181)</f>
        <v>1.1125633657985293E-4</v>
      </c>
      <c r="U181" s="8" t="s">
        <v>88</v>
      </c>
    </row>
    <row r="182" spans="1:21" ht="20.45" customHeight="1">
      <c r="A182" s="10" t="s">
        <v>422</v>
      </c>
      <c r="B182" s="9" t="s">
        <v>317</v>
      </c>
      <c r="C182" s="9" t="s">
        <v>423</v>
      </c>
      <c r="D182" s="6">
        <v>42306</v>
      </c>
      <c r="E182" s="8" t="s">
        <v>35</v>
      </c>
      <c r="F182" s="8" t="s">
        <v>26</v>
      </c>
      <c r="G182" s="8">
        <v>3</v>
      </c>
      <c r="H182" s="8" t="s">
        <v>290</v>
      </c>
      <c r="I182" s="8">
        <v>6</v>
      </c>
      <c r="J182" s="8" t="s">
        <v>28</v>
      </c>
      <c r="K182" s="7">
        <v>78044820</v>
      </c>
      <c r="L182" s="7">
        <v>60610141</v>
      </c>
      <c r="M182" s="13">
        <f>L182/K182</f>
        <v>0.77660683950581222</v>
      </c>
      <c r="N182" s="7">
        <v>55334659</v>
      </c>
      <c r="O182" s="7">
        <v>3030336</v>
      </c>
      <c r="P182" s="13">
        <f>(O182+N182)/L182</f>
        <v>0.9629575849361578</v>
      </c>
      <c r="Q182" s="7">
        <v>16449</v>
      </c>
      <c r="R182" s="7">
        <v>1042</v>
      </c>
      <c r="S182" s="14">
        <f>(R182+Q182)/L182</f>
        <v>2.8858207077921166E-4</v>
      </c>
      <c r="T182" s="15">
        <f>(R182+Q182)/(O182+N182)</f>
        <v>2.9968305488589522E-4</v>
      </c>
      <c r="U182" s="8" t="s">
        <v>88</v>
      </c>
    </row>
    <row r="183" spans="1:21" ht="20.45" customHeight="1">
      <c r="A183" s="10" t="s">
        <v>424</v>
      </c>
      <c r="B183" s="9" t="s">
        <v>326</v>
      </c>
      <c r="C183" s="9" t="s">
        <v>425</v>
      </c>
      <c r="D183" s="8"/>
      <c r="E183" s="8" t="s">
        <v>32</v>
      </c>
      <c r="F183" s="8" t="s">
        <v>26</v>
      </c>
      <c r="G183" s="8">
        <v>3</v>
      </c>
      <c r="H183" s="8" t="s">
        <v>290</v>
      </c>
      <c r="I183" s="8">
        <v>10</v>
      </c>
      <c r="J183" s="8" t="s">
        <v>45</v>
      </c>
      <c r="K183" s="7">
        <v>31752164</v>
      </c>
      <c r="L183" s="7">
        <v>30119698</v>
      </c>
      <c r="M183" s="13">
        <f>L183/K183</f>
        <v>0.94858725219484252</v>
      </c>
      <c r="N183" s="7">
        <v>28052806</v>
      </c>
      <c r="O183" s="7">
        <v>1321040</v>
      </c>
      <c r="P183" s="13">
        <f>(O183+N183)/L183</f>
        <v>0.97523706911005548</v>
      </c>
      <c r="Q183" s="7">
        <v>327</v>
      </c>
      <c r="R183" s="7">
        <v>25</v>
      </c>
      <c r="S183" s="14">
        <f>(R183+Q183)/L183</f>
        <v>1.1686704162837224E-5</v>
      </c>
      <c r="T183" s="15">
        <f>(R183+Q183)/(O183+N183)</f>
        <v>1.1983449494492482E-5</v>
      </c>
      <c r="U183" s="8" t="s">
        <v>88</v>
      </c>
    </row>
    <row r="184" spans="1:21" ht="20.45" customHeight="1">
      <c r="A184" s="10" t="s">
        <v>426</v>
      </c>
      <c r="B184" s="9" t="s">
        <v>326</v>
      </c>
      <c r="C184" s="9" t="s">
        <v>427</v>
      </c>
      <c r="D184" s="8"/>
      <c r="E184" s="8" t="s">
        <v>35</v>
      </c>
      <c r="F184" s="8" t="s">
        <v>26</v>
      </c>
      <c r="G184" s="8">
        <v>3</v>
      </c>
      <c r="H184" s="8" t="s">
        <v>290</v>
      </c>
      <c r="I184" s="8">
        <v>11</v>
      </c>
      <c r="J184" s="8" t="s">
        <v>45</v>
      </c>
      <c r="K184" s="7">
        <v>46320126</v>
      </c>
      <c r="L184" s="7">
        <v>44134585</v>
      </c>
      <c r="M184" s="13">
        <f>L184/K184</f>
        <v>0.95281660071477348</v>
      </c>
      <c r="N184" s="7">
        <v>40986414</v>
      </c>
      <c r="O184" s="7">
        <v>1932067</v>
      </c>
      <c r="P184" s="13">
        <f>(O184+N184)/L184</f>
        <v>0.97244555488626438</v>
      </c>
      <c r="Q184" s="7">
        <v>404</v>
      </c>
      <c r="R184" s="7">
        <v>42</v>
      </c>
      <c r="S184" s="14">
        <f>(R184+Q184)/L184</f>
        <v>1.0105453580225123E-5</v>
      </c>
      <c r="T184" s="15">
        <f>(R184+Q184)/(O184+N184)</f>
        <v>1.0391793689063693E-5</v>
      </c>
      <c r="U184" s="8" t="s">
        <v>88</v>
      </c>
    </row>
    <row r="185" spans="1:21" ht="20.45" customHeight="1">
      <c r="A185" s="10" t="s">
        <v>428</v>
      </c>
      <c r="B185" s="9" t="s">
        <v>331</v>
      </c>
      <c r="C185" s="9" t="s">
        <v>429</v>
      </c>
      <c r="D185" s="6">
        <v>42802</v>
      </c>
      <c r="E185" s="8" t="s">
        <v>32</v>
      </c>
      <c r="F185" s="8" t="s">
        <v>26</v>
      </c>
      <c r="G185" s="8">
        <v>3</v>
      </c>
      <c r="H185" s="8" t="s">
        <v>290</v>
      </c>
      <c r="I185" s="8">
        <v>14</v>
      </c>
      <c r="J185" s="8" t="s">
        <v>45</v>
      </c>
      <c r="K185" s="7">
        <v>36412037</v>
      </c>
      <c r="L185" s="7">
        <v>34731625</v>
      </c>
      <c r="M185" s="13">
        <f>L185/K185</f>
        <v>0.95385009632940887</v>
      </c>
      <c r="N185" s="7">
        <v>32423085</v>
      </c>
      <c r="O185" s="7">
        <v>1544420</v>
      </c>
      <c r="P185" s="13">
        <f>(O185+N185)/L185</f>
        <v>0.97799930178907557</v>
      </c>
      <c r="Q185" s="7">
        <v>461</v>
      </c>
      <c r="R185" s="7">
        <v>42</v>
      </c>
      <c r="S185" s="14">
        <f>(R185+Q185)/L185</f>
        <v>1.4482478144918356E-5</v>
      </c>
      <c r="T185" s="15">
        <f>(R185+Q185)/(O185+N185)</f>
        <v>1.4808270433757203E-5</v>
      </c>
      <c r="U185" s="8" t="s">
        <v>88</v>
      </c>
    </row>
    <row r="186" spans="1:21" ht="20.45" customHeight="1">
      <c r="A186" s="10" t="s">
        <v>430</v>
      </c>
      <c r="B186" s="9" t="s">
        <v>331</v>
      </c>
      <c r="C186" s="9" t="s">
        <v>431</v>
      </c>
      <c r="D186" s="6">
        <v>42802</v>
      </c>
      <c r="E186" s="8" t="s">
        <v>35</v>
      </c>
      <c r="F186" s="8" t="s">
        <v>26</v>
      </c>
      <c r="G186" s="8">
        <v>3</v>
      </c>
      <c r="H186" s="8" t="s">
        <v>290</v>
      </c>
      <c r="I186" s="8">
        <v>15</v>
      </c>
      <c r="J186" s="8" t="s">
        <v>45</v>
      </c>
      <c r="K186" s="7">
        <v>30196391</v>
      </c>
      <c r="L186" s="7">
        <v>28744897</v>
      </c>
      <c r="M186" s="13">
        <f>L186/K186</f>
        <v>0.951931540428126</v>
      </c>
      <c r="N186" s="7">
        <v>26878126</v>
      </c>
      <c r="O186" s="7">
        <v>1114200</v>
      </c>
      <c r="P186" s="13">
        <f>(O186+N186)/L186</f>
        <v>0.97381897037237597</v>
      </c>
      <c r="Q186" s="7">
        <v>298</v>
      </c>
      <c r="R186" s="7">
        <v>47</v>
      </c>
      <c r="S186" s="14">
        <f>(R186+Q186)/L186</f>
        <v>1.2002130325949681E-5</v>
      </c>
      <c r="T186" s="15">
        <f>(R186+Q186)/(O186+N186)</f>
        <v>1.2324806448738844E-5</v>
      </c>
      <c r="U186" s="8" t="s">
        <v>88</v>
      </c>
    </row>
    <row r="187" spans="1:21" ht="20.45" customHeight="1">
      <c r="A187" s="10" t="s">
        <v>432</v>
      </c>
      <c r="B187" s="9" t="s">
        <v>351</v>
      </c>
      <c r="C187" s="9" t="s">
        <v>433</v>
      </c>
      <c r="D187" s="6">
        <v>42851</v>
      </c>
      <c r="E187" s="8" t="s">
        <v>32</v>
      </c>
      <c r="F187" s="8" t="s">
        <v>26</v>
      </c>
      <c r="G187" s="8">
        <v>3</v>
      </c>
      <c r="H187" s="8" t="s">
        <v>290</v>
      </c>
      <c r="I187" s="8">
        <v>11</v>
      </c>
      <c r="J187" s="8" t="s">
        <v>45</v>
      </c>
      <c r="K187" s="7">
        <v>37417038</v>
      </c>
      <c r="L187" s="7">
        <v>35509339</v>
      </c>
      <c r="M187" s="13">
        <f>L187/K187</f>
        <v>0.94901523204482408</v>
      </c>
      <c r="N187" s="7">
        <v>33091782</v>
      </c>
      <c r="O187" s="7">
        <v>1624630</v>
      </c>
      <c r="P187" s="13">
        <f>(O187+N187)/L187</f>
        <v>0.97766990255718367</v>
      </c>
      <c r="Q187" s="7">
        <v>137</v>
      </c>
      <c r="R187" s="7">
        <v>16</v>
      </c>
      <c r="S187" s="14">
        <f>(R187+Q187)/L187</f>
        <v>4.308725656650494E-6</v>
      </c>
      <c r="T187" s="15">
        <f>(R187+Q187)/(O187+N187)</f>
        <v>4.4071374657035409E-6</v>
      </c>
      <c r="U187" s="8" t="s">
        <v>88</v>
      </c>
    </row>
    <row r="188" spans="1:21" ht="20.45" customHeight="1">
      <c r="A188" s="10" t="s">
        <v>434</v>
      </c>
      <c r="B188" s="9" t="s">
        <v>351</v>
      </c>
      <c r="C188" s="9" t="s">
        <v>435</v>
      </c>
      <c r="D188" s="6">
        <v>42851</v>
      </c>
      <c r="E188" s="8" t="s">
        <v>35</v>
      </c>
      <c r="F188" s="8" t="s">
        <v>26</v>
      </c>
      <c r="G188" s="8">
        <v>3</v>
      </c>
      <c r="H188" s="8" t="s">
        <v>290</v>
      </c>
      <c r="I188" s="8">
        <v>12</v>
      </c>
      <c r="J188" s="8" t="s">
        <v>45</v>
      </c>
      <c r="K188" s="7">
        <v>28221039</v>
      </c>
      <c r="L188" s="7">
        <v>26761933</v>
      </c>
      <c r="M188" s="13">
        <f>L188/K188</f>
        <v>0.94829722605181188</v>
      </c>
      <c r="N188" s="7">
        <v>24976040</v>
      </c>
      <c r="O188" s="7">
        <v>1062911</v>
      </c>
      <c r="P188" s="13">
        <f>(O188+N188)/L188</f>
        <v>0.97298468686847095</v>
      </c>
      <c r="Q188" s="7">
        <v>72</v>
      </c>
      <c r="R188" s="7">
        <v>34</v>
      </c>
      <c r="S188" s="14">
        <f>(R188+Q188)/L188</f>
        <v>3.9608499131957319E-6</v>
      </c>
      <c r="T188" s="15">
        <f>(R188+Q188)/(O188+N188)</f>
        <v>4.0708245120934405E-6</v>
      </c>
      <c r="U188" s="8" t="s">
        <v>88</v>
      </c>
    </row>
    <row r="189" spans="1:21" ht="20.45" customHeight="1"/>
    <row r="190" spans="1:21" ht="20.45" customHeight="1"/>
  </sheetData>
  <autoFilter ref="A2:U188" xr:uid="{00000000-0009-0000-0000-000000000000}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Adelaida Gomez</dc:creator>
  <cp:keywords/>
  <dc:description/>
  <cp:lastModifiedBy>Guest User</cp:lastModifiedBy>
  <cp:revision/>
  <dcterms:created xsi:type="dcterms:W3CDTF">2023-09-18T20:54:46Z</dcterms:created>
  <dcterms:modified xsi:type="dcterms:W3CDTF">2024-01-15T18:57:45Z</dcterms:modified>
  <cp:category/>
  <cp:contentStatus/>
</cp:coreProperties>
</file>