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D:\All Documents and Data\Rectorite\"/>
    </mc:Choice>
  </mc:AlternateContent>
  <xr:revisionPtr revIDLastSave="0" documentId="13_ncr:1_{89AA88FA-809B-4045-A4F0-97CB66E62D47}" xr6:coauthVersionLast="36" xr6:coauthVersionMax="36" xr10:uidLastSave="{00000000-0000-0000-0000-000000000000}"/>
  <bookViews>
    <workbookView xWindow="0" yWindow="0" windowWidth="23040" windowHeight="9048" xr2:uid="{00000000-000D-0000-FFFF-FFFF00000000}"/>
  </bookViews>
  <sheets>
    <sheet name="Data rectorite" sheetId="3" r:id="rId1"/>
    <sheet name="Averages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9" i="9" l="1"/>
  <c r="AE9" i="9"/>
  <c r="AA9" i="9"/>
  <c r="AB9" i="9"/>
  <c r="AD9" i="9"/>
  <c r="Z9" i="9"/>
  <c r="AC12" i="9"/>
  <c r="AE12" i="9"/>
  <c r="AA12" i="9"/>
  <c r="AB12" i="9"/>
  <c r="AD12" i="9"/>
  <c r="Z12" i="9"/>
  <c r="AC14" i="9"/>
  <c r="AE14" i="9"/>
  <c r="AA14" i="9"/>
  <c r="AB14" i="9"/>
  <c r="AD14" i="9"/>
  <c r="Z14" i="9"/>
  <c r="AC8" i="9"/>
  <c r="AE8" i="9"/>
  <c r="AA8" i="9"/>
  <c r="AB8" i="9"/>
  <c r="AD8" i="9"/>
  <c r="Z8" i="9"/>
  <c r="AC4" i="9"/>
  <c r="AE4" i="9"/>
  <c r="AA4" i="9"/>
  <c r="AB4" i="9"/>
  <c r="AD4" i="9"/>
  <c r="Z4" i="9"/>
  <c r="AC13" i="9"/>
  <c r="AE13" i="9"/>
  <c r="AA13" i="9"/>
  <c r="AB13" i="9"/>
  <c r="AD13" i="9"/>
  <c r="Z13" i="9"/>
  <c r="AC5" i="9"/>
  <c r="AE5" i="9"/>
  <c r="AA5" i="9"/>
  <c r="AB5" i="9"/>
  <c r="AD5" i="9"/>
  <c r="Z5" i="9"/>
  <c r="AC10" i="9"/>
  <c r="AE10" i="9"/>
  <c r="AA10" i="9"/>
  <c r="AB10" i="9"/>
  <c r="AD10" i="9"/>
  <c r="Z10" i="9"/>
  <c r="AC11" i="9"/>
  <c r="AE11" i="9"/>
  <c r="AA11" i="9"/>
  <c r="AB11" i="9"/>
  <c r="AD11" i="9"/>
  <c r="Z11" i="9"/>
  <c r="AC15" i="9"/>
  <c r="AE15" i="9"/>
  <c r="AA15" i="9"/>
  <c r="AB15" i="9"/>
  <c r="AD15" i="9"/>
  <c r="Z15" i="9"/>
  <c r="AC6" i="9"/>
  <c r="AE6" i="9"/>
  <c r="AA6" i="9"/>
  <c r="AB6" i="9"/>
  <c r="AD6" i="9"/>
  <c r="Z6" i="9"/>
  <c r="AD7" i="9"/>
  <c r="AC7" i="9"/>
  <c r="AE7" i="9"/>
  <c r="AB7" i="9"/>
  <c r="AA7" i="9"/>
  <c r="Z7" i="9"/>
  <c r="Q9" i="9"/>
  <c r="Q12" i="9"/>
  <c r="Q14" i="9"/>
  <c r="Q4" i="9"/>
  <c r="Q8" i="9"/>
  <c r="Q13" i="9"/>
  <c r="Q5" i="9"/>
  <c r="Q10" i="9"/>
  <c r="Q11" i="9"/>
  <c r="Q15" i="9"/>
  <c r="Q6" i="9"/>
  <c r="Q7" i="9"/>
  <c r="M9" i="9"/>
  <c r="L9" i="9"/>
  <c r="K9" i="9"/>
  <c r="J9" i="9"/>
  <c r="I9" i="9"/>
  <c r="H9" i="9"/>
  <c r="M12" i="9"/>
  <c r="L12" i="9"/>
  <c r="K12" i="9"/>
  <c r="J12" i="9"/>
  <c r="I12" i="9"/>
  <c r="H12" i="9"/>
  <c r="M14" i="9"/>
  <c r="L14" i="9"/>
  <c r="K14" i="9"/>
  <c r="J14" i="9"/>
  <c r="I14" i="9"/>
  <c r="H14" i="9"/>
  <c r="M4" i="9"/>
  <c r="L4" i="9"/>
  <c r="K4" i="9"/>
  <c r="J4" i="9"/>
  <c r="I4" i="9"/>
  <c r="H4" i="9"/>
  <c r="M8" i="9"/>
  <c r="L8" i="9"/>
  <c r="K8" i="9"/>
  <c r="J8" i="9"/>
  <c r="I8" i="9"/>
  <c r="H8" i="9"/>
  <c r="M13" i="9"/>
  <c r="L13" i="9"/>
  <c r="K13" i="9"/>
  <c r="J13" i="9"/>
  <c r="I13" i="9"/>
  <c r="H13" i="9"/>
  <c r="M5" i="9"/>
  <c r="L5" i="9"/>
  <c r="K5" i="9"/>
  <c r="J5" i="9"/>
  <c r="I5" i="9"/>
  <c r="H5" i="9"/>
  <c r="M10" i="9"/>
  <c r="L10" i="9"/>
  <c r="K10" i="9"/>
  <c r="J10" i="9"/>
  <c r="I10" i="9"/>
  <c r="H10" i="9"/>
  <c r="M11" i="9"/>
  <c r="L11" i="9"/>
  <c r="K11" i="9"/>
  <c r="J11" i="9"/>
  <c r="I11" i="9"/>
  <c r="H11" i="9"/>
  <c r="M15" i="9"/>
  <c r="L15" i="9"/>
  <c r="K15" i="9"/>
  <c r="J15" i="9"/>
  <c r="I15" i="9"/>
  <c r="H15" i="9"/>
  <c r="M6" i="9"/>
  <c r="L6" i="9"/>
  <c r="K6" i="9"/>
  <c r="J6" i="9"/>
  <c r="I6" i="9"/>
  <c r="H6" i="9"/>
  <c r="M7" i="9"/>
  <c r="K7" i="9"/>
  <c r="L7" i="9"/>
  <c r="J7" i="9"/>
  <c r="H7" i="9"/>
  <c r="I7" i="9"/>
  <c r="B1" i="3" l="1"/>
</calcChain>
</file>

<file path=xl/sharedStrings.xml><?xml version="1.0" encoding="utf-8"?>
<sst xmlns="http://schemas.openxmlformats.org/spreadsheetml/2006/main" count="666" uniqueCount="315">
  <si>
    <t>F1250615DE-MgRT-NU30-3</t>
  </si>
  <si>
    <t>F1250615DE-MgRT-NU30-2</t>
  </si>
  <si>
    <t>F1250615DE-MgRT-NU30-1</t>
  </si>
  <si>
    <t>F3250615DE-NH-NU5-2</t>
  </si>
  <si>
    <t>F3250615DE-NH-NU5-1</t>
  </si>
  <si>
    <t>F3230615DE-RT3Na-NU30-3</t>
  </si>
  <si>
    <t>F3230615DE-RT3Na-NU30-2</t>
  </si>
  <si>
    <t>F3230615DE-RT3Na-NU30-1</t>
  </si>
  <si>
    <t>F3230615DE-RT3Na-NU5-3</t>
  </si>
  <si>
    <t>F3230615DE-RT3Na-NU5-2</t>
  </si>
  <si>
    <t>F3230615DE-RT3Na-NU5-1</t>
  </si>
  <si>
    <t>F3240615DE-RT3Li-NU5-3</t>
  </si>
  <si>
    <t>F3240615DE-RT3Li-NU5-2</t>
  </si>
  <si>
    <t>F3240615DE-RT3Li-NU5-1</t>
  </si>
  <si>
    <t>F3240615DE-RT3NH-OU30-3</t>
  </si>
  <si>
    <t>F1240615DE-RT1b-NU5s-3</t>
  </si>
  <si>
    <t>F1240615DE-RT1b-NU5s-2</t>
  </si>
  <si>
    <t>F1240615DE-RT1b-NU5s-1</t>
  </si>
  <si>
    <t>F3240615DE-RT3Na-OU30-2</t>
  </si>
  <si>
    <t>F3240615DE-RT3NH-OU30-2</t>
  </si>
  <si>
    <t>F3240615DE-RT3NH-OU30-1</t>
  </si>
  <si>
    <t>F3240615DE-RT3NH-OU5-3</t>
  </si>
  <si>
    <t>F3240615DE-RT3NH-OU5-2</t>
  </si>
  <si>
    <t>F3230615DE-RT3Na-OU5-3</t>
  </si>
  <si>
    <t>F3240615DE-RT3NH-OU5-1</t>
  </si>
  <si>
    <t>F3230615DE-RT3Na-OU5-2</t>
  </si>
  <si>
    <t>F3240615DE-RT3Li-OU5-3</t>
  </si>
  <si>
    <t>F3240615DE-RT3Li-OU5-2</t>
  </si>
  <si>
    <t>F3240615DE-RT3Li-OU5-1</t>
  </si>
  <si>
    <t>F3240615DE-AAfOU5-3</t>
  </si>
  <si>
    <t>F3240615DE-AAfOU5-2</t>
  </si>
  <si>
    <t>F3240615DE-AAfOU5-1</t>
  </si>
  <si>
    <t>F3230615DE-AA13OU30-3</t>
  </si>
  <si>
    <t>F3230615DE-AA13OU30-2</t>
  </si>
  <si>
    <t>F3230615DE-AA13OU30-1</t>
  </si>
  <si>
    <t>F3230615DE-AA13OU5-3</t>
  </si>
  <si>
    <t>F3230615DE-AA13OU5-2</t>
  </si>
  <si>
    <t>F3230615DE-AA13OU5-1</t>
  </si>
  <si>
    <t>F1-061113-RT1b-P-3</t>
  </si>
  <si>
    <t>F1-061113-RT1b-P-2</t>
  </si>
  <si>
    <t>F1-061113-RT1b-P-1</t>
  </si>
  <si>
    <t>F1-260415-RT1Li-2</t>
  </si>
  <si>
    <t>F1-260415-RT1Li-1</t>
  </si>
  <si>
    <t>F3-260415-RT3Li-1</t>
  </si>
  <si>
    <t>F3-260415-RT3NH4-15-3</t>
  </si>
  <si>
    <t>F3-260415-RT3NH4-15-2</t>
  </si>
  <si>
    <t>F3-260415-RT3NH4-15-1</t>
  </si>
  <si>
    <t>F3-260415-RT3Na-3</t>
  </si>
  <si>
    <t>F1-230415-RT1b wT-3</t>
  </si>
  <si>
    <t>F1-230415-RT1b wT-2</t>
  </si>
  <si>
    <t>F1-230415-RT1b wT-1</t>
  </si>
  <si>
    <t>F3-270115-NH4-14-3</t>
  </si>
  <si>
    <t>F3-270115-NH4-14-2</t>
  </si>
  <si>
    <t>F3-270115-NH4-14-1</t>
  </si>
  <si>
    <t>F3-200114-NH4-14-3</t>
  </si>
  <si>
    <t>F3-200114-NH4-14-2</t>
  </si>
  <si>
    <t>F3-200114-NH4-14-1</t>
  </si>
  <si>
    <t>F3-200114-Li13-3</t>
  </si>
  <si>
    <t>F3-200114-Li13-2</t>
  </si>
  <si>
    <t>F3-200114-Li13-1</t>
  </si>
  <si>
    <t>F3-070414AAf4-3</t>
  </si>
  <si>
    <t>F3-070414AAf4-2</t>
  </si>
  <si>
    <t>F3-070414AAf4-1</t>
  </si>
  <si>
    <t>F3-070414AAf3-3</t>
  </si>
  <si>
    <t>F3-070414AAf3-2b</t>
  </si>
  <si>
    <t>F3-070414AAf3-2</t>
  </si>
  <si>
    <t>F3-070414AAf3-1</t>
  </si>
  <si>
    <t>F3-070414AAf2-2</t>
  </si>
  <si>
    <t>F3-070414AAf2-1</t>
  </si>
  <si>
    <t>F3-070414AAf1-3</t>
  </si>
  <si>
    <t>F3-070414AAf1-2</t>
  </si>
  <si>
    <t>F3-070414AAf1-1</t>
  </si>
  <si>
    <t>F3-201213-NH4-13-2-3</t>
  </si>
  <si>
    <t>F3-201213-NH4-13-2-2b</t>
  </si>
  <si>
    <t>F3-201213-NH4-13-2-2</t>
  </si>
  <si>
    <t>F3-201213-NH4-13-2-1</t>
  </si>
  <si>
    <t>F3-201213-NH4-13-1-3</t>
  </si>
  <si>
    <t>F3-201213-NH4-13-1-2</t>
  </si>
  <si>
    <t>F3-201213-NH4-13-1</t>
  </si>
  <si>
    <t>F2121113RT2TH70-3</t>
  </si>
  <si>
    <t>F2121113RT2TH70-2</t>
  </si>
  <si>
    <t>F2121113RT2TH70-1</t>
  </si>
  <si>
    <t>F1061113RT1m-3</t>
  </si>
  <si>
    <t>F1061113RT1m-2</t>
  </si>
  <si>
    <t>F1061113RT1m-1</t>
  </si>
  <si>
    <t>F1061113RT1b-3</t>
  </si>
  <si>
    <t>F1061113RT1b-2</t>
  </si>
  <si>
    <t>F1061113RT1b-1</t>
  </si>
  <si>
    <t>F3180913RT3 100-3</t>
  </si>
  <si>
    <t>F3180913RT3 100-2</t>
  </si>
  <si>
    <t>F3180913RT3 100</t>
  </si>
  <si>
    <t>F3-49-OWF-P3</t>
  </si>
  <si>
    <t>F3-49-OWF-P2</t>
  </si>
  <si>
    <t>F3-49-OWF-P1</t>
  </si>
  <si>
    <t>F3-48-Sr-P3</t>
  </si>
  <si>
    <t>F3-48-Sr-P2</t>
  </si>
  <si>
    <t>F3-48-Sr-P1</t>
  </si>
  <si>
    <t>F3-41-Na2-P4</t>
  </si>
  <si>
    <t>F3-41-Na2-P3</t>
  </si>
  <si>
    <t>F3-41-Na2-P2</t>
  </si>
  <si>
    <t>F3-41-Na2-P1</t>
  </si>
  <si>
    <t>F3-49-OWF 2i3</t>
  </si>
  <si>
    <t>F3-49-OWF 2 i2</t>
  </si>
  <si>
    <t>F3-49-OWF 2 i1</t>
  </si>
  <si>
    <t>F3-49-OWF i3</t>
  </si>
  <si>
    <t>F3-49-OWF i2</t>
  </si>
  <si>
    <t>F3-49-OWF i1</t>
  </si>
  <si>
    <t>F3-48-Sr-i3</t>
  </si>
  <si>
    <t>F3-48-Sr-i2</t>
  </si>
  <si>
    <t>F3-48-Sr-i1</t>
  </si>
  <si>
    <t>F3-46-Ba-i3</t>
  </si>
  <si>
    <t>F3-46-Ba-i2</t>
  </si>
  <si>
    <t>F3-46-Ba-i1</t>
  </si>
  <si>
    <t>F3-45-Cs-i3</t>
  </si>
  <si>
    <t>F3-45-Cs-i2</t>
  </si>
  <si>
    <t>F3-45-Cs-i1</t>
  </si>
  <si>
    <t>F3-32-Na1-i7</t>
  </si>
  <si>
    <t>F3-31-Li-i7</t>
  </si>
  <si>
    <t>F3-31-Li-i8</t>
  </si>
  <si>
    <t>F3-47-Sr-i4</t>
  </si>
  <si>
    <t>F3-47-Sr-i2</t>
  </si>
  <si>
    <t>F3-44-Mg-i4</t>
  </si>
  <si>
    <t>F3-44-Mg-i3</t>
  </si>
  <si>
    <t>F3-44-Mg-i2</t>
  </si>
  <si>
    <t>F3-44-Mg-i1</t>
  </si>
  <si>
    <t>F3-43-K-i4</t>
  </si>
  <si>
    <t>F3-43-K-i3</t>
  </si>
  <si>
    <t>F3-43-K-i2</t>
  </si>
  <si>
    <t>F3-43-K-i1</t>
  </si>
  <si>
    <t>F3-38-OWE i9</t>
  </si>
  <si>
    <t>F3-38-OWE i8</t>
  </si>
  <si>
    <t>F3-38-OWE i7</t>
  </si>
  <si>
    <t>F3-38-OWE i6</t>
  </si>
  <si>
    <t>F3-42 NH4 4i</t>
  </si>
  <si>
    <t>F3-42 NH4 3i</t>
  </si>
  <si>
    <t>F3-42 NH4 2i</t>
  </si>
  <si>
    <t>F3-42 NH4 1i</t>
  </si>
  <si>
    <t>F3-41 Na2 4i</t>
  </si>
  <si>
    <t>F3-41 Na2 3i</t>
  </si>
  <si>
    <t>F3-41 Na2 2i</t>
  </si>
  <si>
    <t>F3-41 Na2 1i</t>
  </si>
  <si>
    <t>F3-40 Na1 5i</t>
  </si>
  <si>
    <t>F3-40 Na1 4i</t>
  </si>
  <si>
    <t>F3-40 Na1 3i</t>
  </si>
  <si>
    <t>F3-40 Na1 2i</t>
  </si>
  <si>
    <t>F3-40 Na1 1i</t>
  </si>
  <si>
    <t>F3-Li-39o6</t>
  </si>
  <si>
    <t>F3-Li-39i5</t>
  </si>
  <si>
    <t>F3-Li-39i4</t>
  </si>
  <si>
    <t>F3-Li-39i3</t>
  </si>
  <si>
    <t>Test#</t>
  </si>
  <si>
    <t>Na</t>
  </si>
  <si>
    <t>Li</t>
  </si>
  <si>
    <t>NH</t>
  </si>
  <si>
    <t>F3-260415-RT3K-3</t>
  </si>
  <si>
    <t>F3-260415-RT3K-2</t>
  </si>
  <si>
    <t>F3-260415-RT3K-1</t>
  </si>
  <si>
    <t>F3-201213-Cs-last1</t>
  </si>
  <si>
    <t>Ba</t>
  </si>
  <si>
    <t>Cs</t>
  </si>
  <si>
    <t>Sr</t>
  </si>
  <si>
    <t>K</t>
  </si>
  <si>
    <t>F3-201213-Sr3-last1</t>
  </si>
  <si>
    <t>F3-201213-Sr3-last2</t>
  </si>
  <si>
    <t>RT1b</t>
  </si>
  <si>
    <t>RT1m</t>
  </si>
  <si>
    <t>F2-121113-RT2pur-P-1</t>
  </si>
  <si>
    <t>F3240615DE-AA13-NU5-3</t>
  </si>
  <si>
    <t>F3240615DE-AA13-NU5-2</t>
  </si>
  <si>
    <t>F3240615DE-AA13-NU5-1</t>
  </si>
  <si>
    <t>pH</t>
  </si>
  <si>
    <t>F3201213-43-K-last3</t>
  </si>
  <si>
    <t>F3201213-43-K-last2</t>
  </si>
  <si>
    <t>F3201213-43-K-last1</t>
  </si>
  <si>
    <t>F3201213-42-NH4-12last3</t>
  </si>
  <si>
    <t>F3201213-42-NH4-12last2</t>
  </si>
  <si>
    <t>F3201213-42-NH4-12last1</t>
  </si>
  <si>
    <t>F3201213-41-2-Na2last3</t>
  </si>
  <si>
    <t>F3201213-41-2-Na2last2</t>
  </si>
  <si>
    <t>F3201213-41-2-Na2last1</t>
  </si>
  <si>
    <t>F3201213-41-Na2last3</t>
  </si>
  <si>
    <t>F3201213-41-Na2last2</t>
  </si>
  <si>
    <t>F3201213-40-Na1last1</t>
  </si>
  <si>
    <t>F3201213-40-Na1last3</t>
  </si>
  <si>
    <t>F3201213-40-Na1last2</t>
  </si>
  <si>
    <t>F3201213-40-Na1last</t>
  </si>
  <si>
    <t>F3-230415-RT3AA13wT-2</t>
  </si>
  <si>
    <t>F3-230415-RT3AA13wT-1</t>
  </si>
  <si>
    <t>F2-230415-RT2TH70 wT-3</t>
  </si>
  <si>
    <t>F2-230415-RT2TH70 wT-1</t>
  </si>
  <si>
    <t>F2-230415-RT2TH70 wT-2</t>
  </si>
  <si>
    <t>d (0.1)</t>
  </si>
  <si>
    <t>d (0.5)</t>
  </si>
  <si>
    <t>d (0.9)</t>
  </si>
  <si>
    <t>F3191015-Ba 30OU 4h nssw-2</t>
  </si>
  <si>
    <t>F3191015-Ba 30OU nssw 4h-1</t>
  </si>
  <si>
    <t>F3191015-Sr 30OU 4h nssw-2</t>
  </si>
  <si>
    <t>F3191015-Sr 30OU 4h nssw-1</t>
  </si>
  <si>
    <t>F3191015-Mg 30OU 4h nssw-4</t>
  </si>
  <si>
    <t>F3191015-Mg 30OU 4h nssw-3</t>
  </si>
  <si>
    <t>F3191015-Mg 30OU 4h nssw-2</t>
  </si>
  <si>
    <t>F3191015-Mg 30OU 4h nssw-1</t>
  </si>
  <si>
    <t>F3191015-K 30OU 4h nssw-2</t>
  </si>
  <si>
    <t>F3191015-K 30OU 4h nssw-1</t>
  </si>
  <si>
    <t>F3191015-NH 30OU 4h nssw-3</t>
  </si>
  <si>
    <t>F3191015-NH 30OU 4h nssw-2</t>
  </si>
  <si>
    <t>F3191015-NH 30OU 4h nssw-1</t>
  </si>
  <si>
    <t>F1021115-RT1b 30OU NS nssw-3</t>
  </si>
  <si>
    <t>F1021115-RT1b 30OU NS nssw-2</t>
  </si>
  <si>
    <t>F1021115-RT1b 30OU NS nssw-1</t>
  </si>
  <si>
    <t>F3021115-Sr 30OU NS nssw-3</t>
  </si>
  <si>
    <t>F3021115-Sr 30OU NS nssw-2</t>
  </si>
  <si>
    <t>F3021115-Sr 30OU NS nssw-1</t>
  </si>
  <si>
    <t>F3021115-AAf 30OU NS nssw-2</t>
  </si>
  <si>
    <t>F3021115-AAf 30OU NS nssw-1</t>
  </si>
  <si>
    <t>F2021115-TH70 30OU NS nssw-2</t>
  </si>
  <si>
    <t>F2021115-TH70 30OU NS nssw-1</t>
  </si>
  <si>
    <t>F3021115-AA13 30OU NS nssw-3</t>
  </si>
  <si>
    <t>F3021115-AA13 30OU NS nssw-2</t>
  </si>
  <si>
    <t>F3021115-AA13 30OU NS nssw-1</t>
  </si>
  <si>
    <t>F3191015-Na 30OU 4h nssw-3</t>
  </si>
  <si>
    <t>F3191015-Na 30OU 4h nssw-2</t>
  </si>
  <si>
    <t>F3191015-Na 30OU 4h nssw-1</t>
  </si>
  <si>
    <t>F3191015-Li 30OU 4h nssw-3</t>
  </si>
  <si>
    <t>F3191015-Li 30OU 4h nssw-2</t>
  </si>
  <si>
    <t>F3191015-Li 30OU 4h nssw-1</t>
  </si>
  <si>
    <t>F3021115-Ca 5OU 4h nssw-3</t>
  </si>
  <si>
    <t>F3021115-Ca 5OU 4h nssw-2</t>
  </si>
  <si>
    <t>F3021115-Ca 5OU 4h nssw-1</t>
  </si>
  <si>
    <t>F3021115-Ca 30OU 4h nssw-3</t>
  </si>
  <si>
    <t>F3021115-Ca 30OU 4h nssw-2</t>
  </si>
  <si>
    <t>F3021115-Ca 30OU 4h nssw-1</t>
  </si>
  <si>
    <t>F3021115-Ca 30OU NS nssw-3</t>
  </si>
  <si>
    <t>F3021115-Ca 30OU NS nssw-2</t>
  </si>
  <si>
    <t>F3021115-Ca 30OU NS nssw-1</t>
  </si>
  <si>
    <t>F3021115-Mg 30OU NS nssw-1</t>
  </si>
  <si>
    <t>F3021115-Cs 30OU NS nssw-3</t>
  </si>
  <si>
    <t>F3021115-Cs 30OU NS nssw-2</t>
  </si>
  <si>
    <t>F3021115-Cs 30OU NS nssw-1</t>
  </si>
  <si>
    <t>F3021115-K 30OU NS nssw-4</t>
  </si>
  <si>
    <t>F3021115-K 30OU NS nssw-3</t>
  </si>
  <si>
    <t>F3021115-K 30OU NS nssw-2</t>
  </si>
  <si>
    <t>F3021115-K 30OU NS nssw-1</t>
  </si>
  <si>
    <t>F3021115-NH 30OU NS nssw-3</t>
  </si>
  <si>
    <t>F3021115-NH 30OU NS nssw-2</t>
  </si>
  <si>
    <t>F3021115-NH 30OU NS nssw-1</t>
  </si>
  <si>
    <t>F3021115-Na 30OU NS nssw-3</t>
  </si>
  <si>
    <t>F3021115-Na 30OU NS nssw-2</t>
  </si>
  <si>
    <t>F3021115-Na 30OU NS nssw-1</t>
  </si>
  <si>
    <t>F3021115-Li 30OU NS nssw-2</t>
  </si>
  <si>
    <t>F3021115-Li 30OU NS nssw-1</t>
  </si>
  <si>
    <t>F3201213-Sr-3</t>
  </si>
  <si>
    <t>F3201213-Sr-2</t>
  </si>
  <si>
    <t>F3201213-Sr-1</t>
  </si>
  <si>
    <t>Mg</t>
  </si>
  <si>
    <t>RT2</t>
  </si>
  <si>
    <t>Ca</t>
  </si>
  <si>
    <t>nssw</t>
  </si>
  <si>
    <t>F3021115-Ba 30OU NS top nssw-3</t>
  </si>
  <si>
    <t>F3021115-Ba 30OU NS top nssw-2</t>
  </si>
  <si>
    <t>F3021115-Ba 30OU NS top nssw-1</t>
  </si>
  <si>
    <t>nssw=non-stick spray wipe</t>
  </si>
  <si>
    <t>Legend:</t>
  </si>
  <si>
    <t>RT3-OWE</t>
  </si>
  <si>
    <t>RT3-OWF</t>
  </si>
  <si>
    <t>RT3-AA13</t>
  </si>
  <si>
    <t>RT3-AAf</t>
  </si>
  <si>
    <t>Slurry processing conditions</t>
  </si>
  <si>
    <t>Tensile properties</t>
  </si>
  <si>
    <t>Clay</t>
  </si>
  <si>
    <t>Cation</t>
  </si>
  <si>
    <t>Interlayer</t>
  </si>
  <si>
    <t xml:space="preserve"> Na=0/Ca=1</t>
  </si>
  <si>
    <t>Concentration</t>
  </si>
  <si>
    <t>clay g/100ml UPW</t>
  </si>
  <si>
    <t>Sonication time</t>
  </si>
  <si>
    <t>MPa</t>
  </si>
  <si>
    <t>GPa</t>
  </si>
  <si>
    <t>min</t>
  </si>
  <si>
    <t>Stirring time</t>
  </si>
  <si>
    <t>h</t>
  </si>
  <si>
    <t>mV</t>
  </si>
  <si>
    <t>Number Mean (d)</t>
  </si>
  <si>
    <t>nm</t>
  </si>
  <si>
    <t>Number Mean st. dev.</t>
  </si>
  <si>
    <t>Zeta potential st. dev.</t>
  </si>
  <si>
    <t>Zeta potential</t>
  </si>
  <si>
    <t>Z-average (d)</t>
  </si>
  <si>
    <t>Z-average st. dev.</t>
  </si>
  <si>
    <t>Polydispersity Index</t>
  </si>
  <si>
    <t>Polydispersity Index st. dev.</t>
  </si>
  <si>
    <t>Slurry</t>
  </si>
  <si>
    <t>Slurry characterization in Zetasizer</t>
  </si>
  <si>
    <t>Slurry characterisation in Malvern</t>
  </si>
  <si>
    <t>Casting pan surface</t>
  </si>
  <si>
    <t>Charge index</t>
  </si>
  <si>
    <t>Particle Size (µm)</t>
  </si>
  <si>
    <t>Film</t>
  </si>
  <si>
    <t>Thickness</t>
  </si>
  <si>
    <t>mm</t>
  </si>
  <si>
    <t xml:space="preserve">Surface weighted mean </t>
  </si>
  <si>
    <t>Volume weighted mean</t>
  </si>
  <si>
    <t>d (3, 2)</t>
  </si>
  <si>
    <t>d (4, 3)</t>
  </si>
  <si>
    <t>Sample name</t>
  </si>
  <si>
    <t>Tensile strength</t>
  </si>
  <si>
    <t>Young's modulus</t>
  </si>
  <si>
    <t>RT1</t>
  </si>
  <si>
    <t>RT3</t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</si>
  <si>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</si>
  <si>
    <t>Maximum tensile strength</t>
  </si>
  <si>
    <t>St. dev.</t>
  </si>
  <si>
    <t>Maximum Young's modulus</t>
  </si>
  <si>
    <t>Average</t>
  </si>
  <si>
    <t>St.dev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</si>
</sst>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203">
    <xf numFmtId="0" fontId="0" fillId="0" borderId="0" xfId="0"/>
    <xf numFmtId="0" fontId="0" fillId="0" borderId="0" xfId="0" applyFill="1"/>
    <xf numFmtId="1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2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readingOrder="1"/>
    </xf>
    <xf numFmtId="49" fontId="8" fillId="0" borderId="2" xfId="0" applyNumberFormat="1" applyFont="1" applyFill="1" applyBorder="1" applyAlignment="1">
      <alignment horizontal="center" vertical="center" wrapText="1" readingOrder="1"/>
    </xf>
    <xf numFmtId="49" fontId="8" fillId="0" borderId="1" xfId="0" applyNumberFormat="1" applyFont="1" applyFill="1" applyBorder="1" applyAlignment="1">
      <alignment horizontal="center" vertical="center" readingOrder="1"/>
    </xf>
    <xf numFmtId="49" fontId="8" fillId="0" borderId="0" xfId="0" applyNumberFormat="1" applyFont="1" applyFill="1" applyBorder="1" applyAlignment="1">
      <alignment horizontal="center" vertical="center" readingOrder="1"/>
    </xf>
    <xf numFmtId="49" fontId="8" fillId="0" borderId="3" xfId="0" applyNumberFormat="1" applyFont="1" applyFill="1" applyBorder="1" applyAlignment="1">
      <alignment horizontal="center" vertical="center" readingOrder="1"/>
    </xf>
    <xf numFmtId="49" fontId="8" fillId="0" borderId="0" xfId="0" applyNumberFormat="1" applyFont="1" applyFill="1" applyBorder="1" applyAlignment="1">
      <alignment horizontal="center" vertical="center" wrapText="1" readingOrder="1"/>
    </xf>
    <xf numFmtId="49" fontId="6" fillId="0" borderId="0" xfId="0" applyNumberFormat="1" applyFont="1" applyFill="1" applyBorder="1" applyAlignment="1">
      <alignment horizontal="center" vertical="center" wrapText="1" readingOrder="1"/>
    </xf>
    <xf numFmtId="49" fontId="9" fillId="0" borderId="0" xfId="0" applyNumberFormat="1" applyFont="1" applyFill="1" applyBorder="1" applyAlignment="1">
      <alignment horizontal="center" vertical="center" wrapText="1" readingOrder="1"/>
    </xf>
    <xf numFmtId="2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readingOrder="1"/>
    </xf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top"/>
    </xf>
    <xf numFmtId="1" fontId="0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0" fillId="0" borderId="0" xfId="1" applyFont="1" applyFill="1"/>
    <xf numFmtId="0" fontId="0" fillId="0" borderId="0" xfId="2" applyFont="1" applyFill="1" applyAlignment="1">
      <alignment horizontal="center" vertical="center"/>
    </xf>
    <xf numFmtId="0" fontId="0" fillId="0" borderId="0" xfId="2" applyFont="1" applyFill="1"/>
    <xf numFmtId="0" fontId="0" fillId="0" borderId="1" xfId="2" applyFont="1" applyFill="1" applyBorder="1" applyAlignment="1">
      <alignment horizontal="center" vertical="center" wrapText="1"/>
    </xf>
    <xf numFmtId="2" fontId="0" fillId="0" borderId="2" xfId="2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" xfId="2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1" applyFont="1" applyFill="1" applyAlignment="1">
      <alignment horizontal="center" vertical="center"/>
    </xf>
    <xf numFmtId="0" fontId="0" fillId="0" borderId="0" xfId="1" applyFont="1" applyFill="1" applyAlignment="1">
      <alignment readingOrder="1"/>
    </xf>
    <xf numFmtId="0" fontId="0" fillId="0" borderId="1" xfId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 vertical="top"/>
    </xf>
    <xf numFmtId="1" fontId="4" fillId="0" borderId="0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left" vertical="center"/>
    </xf>
    <xf numFmtId="1" fontId="0" fillId="0" borderId="4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" fontId="8" fillId="0" borderId="6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2" fontId="6" fillId="0" borderId="7" xfId="0" applyNumberFormat="1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left" vertical="center"/>
    </xf>
    <xf numFmtId="2" fontId="0" fillId="0" borderId="4" xfId="0" applyNumberFormat="1" applyFont="1" applyFill="1" applyBorder="1" applyAlignment="1">
      <alignment horizontal="left" vertical="center"/>
    </xf>
    <xf numFmtId="2" fontId="2" fillId="0" borderId="4" xfId="0" applyNumberFormat="1" applyFont="1" applyFill="1" applyBorder="1" applyAlignment="1">
      <alignment horizontal="left" vertical="center"/>
    </xf>
    <xf numFmtId="2" fontId="5" fillId="0" borderId="4" xfId="0" applyNumberFormat="1" applyFont="1" applyFill="1" applyBorder="1" applyAlignment="1">
      <alignment horizontal="left" vertical="center"/>
    </xf>
    <xf numFmtId="49" fontId="8" fillId="0" borderId="5" xfId="0" applyNumberFormat="1" applyFont="1" applyFill="1" applyBorder="1" applyAlignment="1">
      <alignment horizontal="left" vertical="center" readingOrder="1"/>
    </xf>
    <xf numFmtId="2" fontId="6" fillId="0" borderId="4" xfId="0" applyNumberFormat="1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 readingOrder="1"/>
    </xf>
    <xf numFmtId="0" fontId="6" fillId="0" borderId="7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readingOrder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readingOrder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2" fontId="0" fillId="0" borderId="9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2" fontId="0" fillId="0" borderId="11" xfId="0" applyNumberFormat="1" applyFont="1" applyFill="1" applyBorder="1" applyAlignment="1">
      <alignment horizontal="center" vertical="center" wrapText="1"/>
    </xf>
    <xf numFmtId="2" fontId="0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readingOrder="1"/>
    </xf>
    <xf numFmtId="0" fontId="0" fillId="0" borderId="2" xfId="0" applyBorder="1"/>
    <xf numFmtId="49" fontId="8" fillId="0" borderId="1" xfId="0" applyNumberFormat="1" applyFont="1" applyFill="1" applyBorder="1" applyAlignment="1">
      <alignment horizontal="center" vertical="center" wrapText="1" readingOrder="1"/>
    </xf>
    <xf numFmtId="49" fontId="8" fillId="0" borderId="3" xfId="0" applyNumberFormat="1" applyFont="1" applyFill="1" applyBorder="1" applyAlignment="1">
      <alignment horizontal="center" vertical="center" wrapText="1" readingOrder="1"/>
    </xf>
    <xf numFmtId="2" fontId="6" fillId="0" borderId="0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2" applyFont="1" applyFill="1" applyAlignment="1">
      <alignment wrapText="1"/>
    </xf>
    <xf numFmtId="2" fontId="0" fillId="0" borderId="2" xfId="2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2" fontId="0" fillId="0" borderId="3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1" xfId="0" applyNumberFormat="1" applyFont="1" applyFill="1" applyBorder="1" applyAlignment="1">
      <alignment horizontal="center" wrapText="1"/>
    </xf>
    <xf numFmtId="1" fontId="8" fillId="0" borderId="6" xfId="0" applyNumberFormat="1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0" fillId="0" borderId="0" xfId="0" applyAlignment="1"/>
    <xf numFmtId="0" fontId="8" fillId="0" borderId="4" xfId="0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left" vertical="center"/>
    </xf>
    <xf numFmtId="0" fontId="0" fillId="0" borderId="6" xfId="0" applyBorder="1" applyAlignment="1"/>
    <xf numFmtId="0" fontId="4" fillId="0" borderId="8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" fontId="0" fillId="4" borderId="0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left" vertical="center" readingOrder="1"/>
    </xf>
    <xf numFmtId="49" fontId="8" fillId="4" borderId="0" xfId="0" applyNumberFormat="1" applyFont="1" applyFill="1" applyBorder="1" applyAlignment="1">
      <alignment horizontal="center" vertical="center" readingOrder="1"/>
    </xf>
    <xf numFmtId="2" fontId="0" fillId="4" borderId="8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1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center" vertical="center" wrapText="1" readingOrder="1"/>
    </xf>
    <xf numFmtId="49" fontId="6" fillId="4" borderId="2" xfId="0" applyNumberFormat="1" applyFont="1" applyFill="1" applyBorder="1" applyAlignment="1">
      <alignment horizontal="center" vertical="center" wrapText="1" readingOrder="1"/>
    </xf>
    <xf numFmtId="0" fontId="0" fillId="4" borderId="9" xfId="0" applyFont="1" applyFill="1" applyBorder="1" applyAlignment="1">
      <alignment horizontal="center" vertical="center" wrapText="1"/>
    </xf>
    <xf numFmtId="2" fontId="0" fillId="4" borderId="10" xfId="0" applyNumberFormat="1" applyFont="1" applyFill="1" applyBorder="1" applyAlignment="1">
      <alignment horizontal="center" vertical="center" wrapText="1"/>
    </xf>
    <xf numFmtId="164" fontId="0" fillId="4" borderId="0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64" fontId="7" fillId="0" borderId="0" xfId="2" applyNumberFormat="1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readingOrder="1"/>
    </xf>
    <xf numFmtId="49" fontId="6" fillId="0" borderId="10" xfId="0" applyNumberFormat="1" applyFont="1" applyFill="1" applyBorder="1" applyAlignment="1">
      <alignment readingOrder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 applyAlignment="1">
      <alignment horizontal="center" wrapText="1"/>
    </xf>
    <xf numFmtId="0" fontId="6" fillId="4" borderId="0" xfId="2" applyFont="1" applyFill="1" applyAlignment="1">
      <alignment horizontal="center" vertical="center"/>
    </xf>
    <xf numFmtId="0" fontId="6" fillId="4" borderId="0" xfId="2" applyFont="1" applyFill="1"/>
    <xf numFmtId="0" fontId="6" fillId="4" borderId="1" xfId="2" applyFont="1" applyFill="1" applyBorder="1" applyAlignment="1">
      <alignment horizontal="center" vertical="center" wrapText="1"/>
    </xf>
    <xf numFmtId="2" fontId="6" fillId="4" borderId="2" xfId="2" applyNumberFormat="1" applyFont="1" applyFill="1" applyBorder="1" applyAlignment="1">
      <alignment horizontal="center" vertical="center"/>
    </xf>
    <xf numFmtId="1" fontId="6" fillId="4" borderId="0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2" fontId="6" fillId="4" borderId="3" xfId="0" applyNumberFormat="1" applyFont="1" applyFill="1" applyBorder="1" applyAlignment="1">
      <alignment horizontal="center"/>
    </xf>
    <xf numFmtId="164" fontId="6" fillId="4" borderId="0" xfId="0" applyNumberFormat="1" applyFont="1" applyFill="1" applyBorder="1" applyAlignment="1">
      <alignment horizontal="center" vertical="top"/>
    </xf>
    <xf numFmtId="164" fontId="9" fillId="4" borderId="0" xfId="0" applyNumberFormat="1" applyFont="1" applyFill="1" applyBorder="1" applyAlignment="1">
      <alignment horizontal="center" vertical="top"/>
    </xf>
    <xf numFmtId="1" fontId="6" fillId="4" borderId="0" xfId="0" applyNumberFormat="1" applyFont="1" applyFill="1" applyBorder="1" applyAlignment="1">
      <alignment horizontal="center" vertical="top"/>
    </xf>
    <xf numFmtId="1" fontId="9" fillId="4" borderId="0" xfId="0" applyNumberFormat="1" applyFont="1" applyFill="1" applyBorder="1" applyAlignment="1">
      <alignment horizontal="center" vertical="top"/>
    </xf>
    <xf numFmtId="2" fontId="6" fillId="4" borderId="0" xfId="0" applyNumberFormat="1" applyFont="1" applyFill="1" applyBorder="1" applyAlignment="1">
      <alignment horizontal="center" vertical="top"/>
    </xf>
    <xf numFmtId="2" fontId="6" fillId="4" borderId="0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" fontId="6" fillId="4" borderId="2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9" fillId="4" borderId="0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Border="1" applyAlignment="1">
      <alignment horizontal="center" vertical="center"/>
    </xf>
    <xf numFmtId="2" fontId="6" fillId="4" borderId="0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/>
    </xf>
  </cellXfs>
  <cellStyles count="3">
    <cellStyle name="Bad" xfId="1" builtinId="27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00FF00"/>
      <color rgb="FF00FFFF"/>
      <color rgb="FF00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4"/>
  <sheetViews>
    <sheetView tabSelected="1" topLeftCell="C1" workbookViewId="0">
      <pane xSplit="2" ySplit="3" topLeftCell="E4" activePane="bottomRight" state="frozen"/>
      <selection activeCell="C1" sqref="C1"/>
      <selection pane="topRight" activeCell="E1" sqref="E1"/>
      <selection pane="bottomLeft" activeCell="C4" sqref="C4"/>
      <selection pane="bottomRight" activeCell="W1" sqref="W1"/>
    </sheetView>
  </sheetViews>
  <sheetFormatPr defaultRowHeight="14.4" x14ac:dyDescent="0.3"/>
  <cols>
    <col min="1" max="1" width="9.109375" style="47"/>
    <col min="2" max="2" width="30" style="3" customWidth="1"/>
    <col min="3" max="3" width="9.109375" style="33" customWidth="1"/>
    <col min="4" max="4" width="11.5546875" style="9" customWidth="1"/>
    <col min="5" max="5" width="9.88671875" style="151" customWidth="1"/>
    <col min="6" max="7" width="9.109375" style="159"/>
    <col min="8" max="8" width="18.109375" style="7" customWidth="1"/>
    <col min="9" max="9" width="11" style="29" customWidth="1"/>
    <col min="10" max="10" width="9.109375" style="30" customWidth="1"/>
    <col min="11" max="11" width="9.109375" style="31"/>
    <col min="12" max="12" width="9.109375" style="29" customWidth="1"/>
    <col min="13" max="13" width="9.109375" style="67" customWidth="1"/>
    <col min="14" max="14" width="9.109375" style="29"/>
    <col min="15" max="15" width="9.109375" style="67" customWidth="1"/>
    <col min="16" max="16" width="9.109375" style="29" customWidth="1"/>
    <col min="17" max="17" width="9.109375" style="67" customWidth="1"/>
    <col min="18" max="18" width="14.44140625" style="29" customWidth="1"/>
    <col min="19" max="19" width="13.5546875" style="5" customWidth="1"/>
    <col min="20" max="20" width="9.109375" style="26" customWidth="1"/>
    <col min="21" max="24" width="9.109375" style="27" customWidth="1"/>
    <col min="25" max="25" width="27.109375" style="32" customWidth="1"/>
    <col min="29" max="29" width="9.33203125" style="1" customWidth="1"/>
  </cols>
  <sheetData>
    <row r="1" spans="1:29" s="87" customFormat="1" x14ac:dyDescent="0.3">
      <c r="A1" s="71" t="s">
        <v>262</v>
      </c>
      <c r="B1" s="72">
        <f>MAX(F26:F33,F83:F85,F87:F89,F101:F113,F124:F131,F141:F153,F179:F193,F229:F233)</f>
        <v>35.72461538461539</v>
      </c>
      <c r="C1" s="73" t="s">
        <v>269</v>
      </c>
      <c r="D1" s="74" t="s">
        <v>271</v>
      </c>
      <c r="E1" s="148" t="s">
        <v>297</v>
      </c>
      <c r="F1" s="152" t="s">
        <v>268</v>
      </c>
      <c r="G1" s="153"/>
      <c r="H1" s="75" t="s">
        <v>267</v>
      </c>
      <c r="I1" s="76"/>
      <c r="J1" s="77"/>
      <c r="K1" s="78" t="s">
        <v>291</v>
      </c>
      <c r="L1" s="71" t="s">
        <v>292</v>
      </c>
      <c r="M1" s="79"/>
      <c r="N1" s="80"/>
      <c r="O1" s="79"/>
      <c r="P1" s="81"/>
      <c r="Q1" s="79"/>
      <c r="R1" s="81"/>
      <c r="S1" s="82"/>
      <c r="T1" s="83" t="s">
        <v>293</v>
      </c>
      <c r="U1" s="84"/>
      <c r="V1" s="85"/>
      <c r="W1" s="85"/>
      <c r="X1" s="85"/>
      <c r="Y1" s="86" t="s">
        <v>294</v>
      </c>
    </row>
    <row r="2" spans="1:29" s="90" customFormat="1" ht="45" customHeight="1" x14ac:dyDescent="0.3">
      <c r="A2" s="88" t="s">
        <v>150</v>
      </c>
      <c r="B2" s="89" t="s">
        <v>304</v>
      </c>
      <c r="C2" s="11" t="s">
        <v>270</v>
      </c>
      <c r="D2" s="12" t="s">
        <v>295</v>
      </c>
      <c r="E2" s="149" t="s">
        <v>298</v>
      </c>
      <c r="F2" s="154" t="s">
        <v>305</v>
      </c>
      <c r="G2" s="155" t="s">
        <v>306</v>
      </c>
      <c r="H2" s="13" t="s">
        <v>273</v>
      </c>
      <c r="I2" s="16" t="s">
        <v>275</v>
      </c>
      <c r="J2" s="12" t="s">
        <v>279</v>
      </c>
      <c r="K2" s="15"/>
      <c r="L2" s="16" t="s">
        <v>286</v>
      </c>
      <c r="M2" s="18" t="s">
        <v>285</v>
      </c>
      <c r="N2" s="17" t="s">
        <v>282</v>
      </c>
      <c r="O2" s="18" t="s">
        <v>284</v>
      </c>
      <c r="P2" s="16" t="s">
        <v>287</v>
      </c>
      <c r="Q2" s="18" t="s">
        <v>288</v>
      </c>
      <c r="R2" s="16" t="s">
        <v>289</v>
      </c>
      <c r="S2" s="17" t="s">
        <v>290</v>
      </c>
      <c r="T2" s="13"/>
      <c r="U2" s="4" t="s">
        <v>296</v>
      </c>
      <c r="V2" s="14"/>
      <c r="W2" s="19" t="s">
        <v>300</v>
      </c>
      <c r="X2" s="19" t="s">
        <v>301</v>
      </c>
      <c r="Y2" s="70" t="s">
        <v>261</v>
      </c>
    </row>
    <row r="3" spans="1:29" s="91" customFormat="1" ht="15" customHeight="1" x14ac:dyDescent="0.3">
      <c r="C3" s="92"/>
      <c r="D3" s="93" t="s">
        <v>272</v>
      </c>
      <c r="E3" s="150" t="s">
        <v>299</v>
      </c>
      <c r="F3" s="156" t="s">
        <v>276</v>
      </c>
      <c r="G3" s="157" t="s">
        <v>277</v>
      </c>
      <c r="H3" s="95" t="s">
        <v>274</v>
      </c>
      <c r="I3" s="96" t="s">
        <v>278</v>
      </c>
      <c r="J3" s="97" t="s">
        <v>280</v>
      </c>
      <c r="K3" s="98" t="s">
        <v>170</v>
      </c>
      <c r="L3" s="99" t="s">
        <v>281</v>
      </c>
      <c r="M3" s="100" t="s">
        <v>281</v>
      </c>
      <c r="N3" s="99" t="s">
        <v>283</v>
      </c>
      <c r="O3" s="100" t="s">
        <v>283</v>
      </c>
      <c r="P3" s="99" t="s">
        <v>283</v>
      </c>
      <c r="Q3" s="100" t="s">
        <v>283</v>
      </c>
      <c r="R3" s="99"/>
      <c r="S3" s="99"/>
      <c r="T3" s="95" t="s">
        <v>191</v>
      </c>
      <c r="U3" s="99" t="s">
        <v>192</v>
      </c>
      <c r="V3" s="99" t="s">
        <v>193</v>
      </c>
      <c r="W3" s="99" t="s">
        <v>302</v>
      </c>
      <c r="X3" s="99" t="s">
        <v>303</v>
      </c>
      <c r="Y3" s="101"/>
      <c r="AC3" s="102"/>
    </row>
    <row r="4" spans="1:29" s="3" customFormat="1" x14ac:dyDescent="0.3">
      <c r="A4" s="24">
        <v>602</v>
      </c>
      <c r="B4" s="3" t="s">
        <v>194</v>
      </c>
      <c r="C4" s="25" t="s">
        <v>158</v>
      </c>
      <c r="D4" s="49">
        <v>1</v>
      </c>
      <c r="E4" s="147">
        <v>18</v>
      </c>
      <c r="F4" s="158">
        <v>13.43888888888889</v>
      </c>
      <c r="G4" s="158">
        <v>5.8211111111111116</v>
      </c>
      <c r="H4" s="41">
        <v>1</v>
      </c>
      <c r="I4" s="20">
        <v>30</v>
      </c>
      <c r="J4" s="21">
        <v>4</v>
      </c>
      <c r="K4" s="22">
        <v>6.8</v>
      </c>
      <c r="L4" s="50">
        <v>-27.100000000000005</v>
      </c>
      <c r="M4" s="64">
        <v>0.35590260840104443</v>
      </c>
      <c r="N4" s="51">
        <v>2176.3333333333335</v>
      </c>
      <c r="O4" s="68">
        <v>83.59159979062224</v>
      </c>
      <c r="P4" s="51">
        <v>2194.3333333333335</v>
      </c>
      <c r="Q4" s="68">
        <v>43.926706632247715</v>
      </c>
      <c r="R4" s="52">
        <v>0.16166666666666665</v>
      </c>
      <c r="S4" s="52">
        <v>0.10069867040940624</v>
      </c>
      <c r="T4" s="26">
        <v>2.7410000000000001</v>
      </c>
      <c r="U4" s="27">
        <v>5.7119999999999997</v>
      </c>
      <c r="V4" s="27">
        <v>14.349</v>
      </c>
      <c r="W4" s="27">
        <v>5.069</v>
      </c>
      <c r="X4" s="27">
        <v>43.991999999999997</v>
      </c>
      <c r="Y4" s="22" t="s">
        <v>257</v>
      </c>
    </row>
    <row r="5" spans="1:29" s="3" customFormat="1" x14ac:dyDescent="0.3">
      <c r="A5" s="24">
        <v>601</v>
      </c>
      <c r="B5" s="3" t="s">
        <v>195</v>
      </c>
      <c r="C5" s="25" t="s">
        <v>158</v>
      </c>
      <c r="D5" s="49">
        <v>1</v>
      </c>
      <c r="E5" s="147">
        <v>18</v>
      </c>
      <c r="F5" s="158">
        <v>9.5749999999999993</v>
      </c>
      <c r="G5" s="158">
        <v>5.056166666666666</v>
      </c>
      <c r="H5" s="41">
        <v>1</v>
      </c>
      <c r="I5" s="20">
        <v>30</v>
      </c>
      <c r="J5" s="21">
        <v>4</v>
      </c>
      <c r="K5" s="22">
        <v>6.8</v>
      </c>
      <c r="L5" s="50">
        <v>-27.100000000000005</v>
      </c>
      <c r="M5" s="64">
        <v>0.35590260840104443</v>
      </c>
      <c r="N5" s="51">
        <v>2176.3333333333335</v>
      </c>
      <c r="O5" s="68">
        <v>83.59159979062224</v>
      </c>
      <c r="P5" s="51">
        <v>2194.3333333333335</v>
      </c>
      <c r="Q5" s="68">
        <v>43.926706632247715</v>
      </c>
      <c r="R5" s="52">
        <v>0.16166666666666665</v>
      </c>
      <c r="S5" s="52">
        <v>0.10069867040940624</v>
      </c>
      <c r="T5" s="26">
        <v>2.7410000000000001</v>
      </c>
      <c r="U5" s="27">
        <v>5.7119999999999997</v>
      </c>
      <c r="V5" s="27">
        <v>14.349</v>
      </c>
      <c r="W5" s="27">
        <v>5.069</v>
      </c>
      <c r="X5" s="27">
        <v>43.991999999999997</v>
      </c>
      <c r="Y5" s="22" t="s">
        <v>257</v>
      </c>
    </row>
    <row r="6" spans="1:29" s="185" customFormat="1" x14ac:dyDescent="0.3">
      <c r="A6" s="168">
        <v>586</v>
      </c>
      <c r="B6" s="169" t="s">
        <v>258</v>
      </c>
      <c r="C6" s="170" t="s">
        <v>158</v>
      </c>
      <c r="D6" s="171">
        <v>1</v>
      </c>
      <c r="E6" s="172">
        <v>30</v>
      </c>
      <c r="F6" s="173">
        <v>14.851333333333335</v>
      </c>
      <c r="G6" s="173">
        <v>25.396666666666665</v>
      </c>
      <c r="H6" s="174">
        <v>1</v>
      </c>
      <c r="I6" s="175">
        <v>30</v>
      </c>
      <c r="J6" s="176">
        <v>0</v>
      </c>
      <c r="K6" s="177">
        <v>6.8</v>
      </c>
      <c r="L6" s="178">
        <v>-30.833333333333332</v>
      </c>
      <c r="M6" s="179">
        <v>0.79302515022468711</v>
      </c>
      <c r="N6" s="180">
        <v>1165.3333333333333</v>
      </c>
      <c r="O6" s="181">
        <v>93.203481098556011</v>
      </c>
      <c r="P6" s="180">
        <v>1413.3333333333333</v>
      </c>
      <c r="Q6" s="181">
        <v>48.527197414325187</v>
      </c>
      <c r="R6" s="182">
        <v>0.82966666666666666</v>
      </c>
      <c r="S6" s="182">
        <v>0.24088771012421728</v>
      </c>
      <c r="T6" s="174">
        <v>2.7290000000000001</v>
      </c>
      <c r="U6" s="183">
        <v>5.6950000000000003</v>
      </c>
      <c r="V6" s="183">
        <v>13.792999999999999</v>
      </c>
      <c r="W6" s="183">
        <v>5.0259999999999998</v>
      </c>
      <c r="X6" s="183">
        <v>28.917000000000002</v>
      </c>
      <c r="Y6" s="184" t="s">
        <v>257</v>
      </c>
    </row>
    <row r="7" spans="1:29" s="3" customFormat="1" x14ac:dyDescent="0.3">
      <c r="A7" s="24">
        <v>585</v>
      </c>
      <c r="B7" s="3" t="s">
        <v>259</v>
      </c>
      <c r="C7" s="25" t="s">
        <v>158</v>
      </c>
      <c r="D7" s="57">
        <v>1</v>
      </c>
      <c r="E7" s="147">
        <v>30</v>
      </c>
      <c r="F7" s="158">
        <v>11.19</v>
      </c>
      <c r="G7" s="158">
        <v>8.846333333333332</v>
      </c>
      <c r="H7" s="26">
        <v>1</v>
      </c>
      <c r="I7" s="29">
        <v>30</v>
      </c>
      <c r="J7" s="30">
        <v>0</v>
      </c>
      <c r="K7" s="31">
        <v>6.8</v>
      </c>
      <c r="L7" s="50">
        <v>-30.833333333333332</v>
      </c>
      <c r="M7" s="64">
        <v>0.79302515022468711</v>
      </c>
      <c r="N7" s="51">
        <v>1165.3333333333333</v>
      </c>
      <c r="O7" s="68">
        <v>93.203481098556011</v>
      </c>
      <c r="P7" s="51">
        <v>1413.3333333333333</v>
      </c>
      <c r="Q7" s="68">
        <v>48.527197414325187</v>
      </c>
      <c r="R7" s="52">
        <v>0.82966666666666666</v>
      </c>
      <c r="S7" s="52">
        <v>0.24088771012421728</v>
      </c>
      <c r="T7" s="26">
        <v>2.7290000000000001</v>
      </c>
      <c r="U7" s="27">
        <v>5.6950000000000003</v>
      </c>
      <c r="V7" s="27">
        <v>13.792999999999999</v>
      </c>
      <c r="W7" s="27">
        <v>5.0259999999999998</v>
      </c>
      <c r="X7" s="27">
        <v>28.917000000000002</v>
      </c>
      <c r="Y7" s="32" t="s">
        <v>257</v>
      </c>
    </row>
    <row r="8" spans="1:29" s="3" customFormat="1" x14ac:dyDescent="0.3">
      <c r="A8" s="24">
        <v>584</v>
      </c>
      <c r="B8" s="3" t="s">
        <v>260</v>
      </c>
      <c r="C8" s="25" t="s">
        <v>158</v>
      </c>
      <c r="D8" s="57">
        <v>1</v>
      </c>
      <c r="E8" s="147">
        <v>30</v>
      </c>
      <c r="F8" s="158">
        <v>8.4146666666666672</v>
      </c>
      <c r="G8" s="158">
        <v>16.888333333333332</v>
      </c>
      <c r="H8" s="26">
        <v>1</v>
      </c>
      <c r="I8" s="29">
        <v>30</v>
      </c>
      <c r="J8" s="30">
        <v>0</v>
      </c>
      <c r="K8" s="31">
        <v>6.8</v>
      </c>
      <c r="L8" s="50">
        <v>-30.833333333333332</v>
      </c>
      <c r="M8" s="64">
        <v>0.79302515022468711</v>
      </c>
      <c r="N8" s="51">
        <v>1165.3333333333333</v>
      </c>
      <c r="O8" s="68">
        <v>93.203481098556011</v>
      </c>
      <c r="P8" s="51">
        <v>1413.3333333333333</v>
      </c>
      <c r="Q8" s="68">
        <v>48.527197414325187</v>
      </c>
      <c r="R8" s="52">
        <v>0.82966666666666666</v>
      </c>
      <c r="S8" s="52">
        <v>0.24088771012421728</v>
      </c>
      <c r="T8" s="26">
        <v>2.7290000000000001</v>
      </c>
      <c r="U8" s="27">
        <v>5.6950000000000003</v>
      </c>
      <c r="V8" s="27">
        <v>13.792999999999999</v>
      </c>
      <c r="W8" s="27">
        <v>5.0259999999999998</v>
      </c>
      <c r="X8" s="27">
        <v>28.917000000000002</v>
      </c>
      <c r="Y8" s="32" t="s">
        <v>257</v>
      </c>
    </row>
    <row r="9" spans="1:29" s="3" customFormat="1" x14ac:dyDescent="0.3">
      <c r="A9" s="24">
        <v>88</v>
      </c>
      <c r="B9" s="44" t="s">
        <v>110</v>
      </c>
      <c r="C9" s="39" t="s">
        <v>158</v>
      </c>
      <c r="D9" s="49">
        <v>1</v>
      </c>
      <c r="E9" s="147">
        <v>170</v>
      </c>
      <c r="F9" s="158">
        <v>7.2085999999999997</v>
      </c>
      <c r="G9" s="158">
        <v>1.6385999999999998</v>
      </c>
      <c r="H9" s="41">
        <v>5.82</v>
      </c>
      <c r="I9" s="35">
        <v>30</v>
      </c>
      <c r="J9" s="36">
        <v>0</v>
      </c>
      <c r="K9" s="22">
        <v>6.8</v>
      </c>
      <c r="L9" s="42">
        <v>-30.833333333333332</v>
      </c>
      <c r="M9" s="65">
        <v>0.79302515022468711</v>
      </c>
      <c r="N9" s="40">
        <v>1165.3333333333333</v>
      </c>
      <c r="O9" s="2">
        <v>93.203481098556011</v>
      </c>
      <c r="P9" s="40">
        <v>1413.3333333333333</v>
      </c>
      <c r="Q9" s="2">
        <v>48.527197414325187</v>
      </c>
      <c r="R9" s="10">
        <v>0.82966666666666666</v>
      </c>
      <c r="S9" s="10">
        <v>0.24088771012421728</v>
      </c>
      <c r="T9" s="41">
        <v>2.7290000000000001</v>
      </c>
      <c r="U9" s="10">
        <v>5.6950000000000003</v>
      </c>
      <c r="V9" s="10">
        <v>13.792999999999999</v>
      </c>
      <c r="W9" s="10">
        <v>5.0259999999999998</v>
      </c>
      <c r="X9" s="10">
        <v>28.917000000000002</v>
      </c>
      <c r="Y9" s="38"/>
    </row>
    <row r="10" spans="1:29" s="3" customFormat="1" x14ac:dyDescent="0.3">
      <c r="A10" s="24">
        <v>86</v>
      </c>
      <c r="B10" s="44" t="s">
        <v>111</v>
      </c>
      <c r="C10" s="39" t="s">
        <v>158</v>
      </c>
      <c r="D10" s="49">
        <v>1</v>
      </c>
      <c r="E10" s="147">
        <v>170</v>
      </c>
      <c r="F10" s="158">
        <v>7.9203764705882351</v>
      </c>
      <c r="G10" s="158">
        <v>3.2039529411764707</v>
      </c>
      <c r="H10" s="41">
        <v>5.82</v>
      </c>
      <c r="I10" s="35">
        <v>30</v>
      </c>
      <c r="J10" s="36">
        <v>0</v>
      </c>
      <c r="K10" s="22">
        <v>6.8</v>
      </c>
      <c r="L10" s="42">
        <v>-30.833333333333332</v>
      </c>
      <c r="M10" s="65">
        <v>0.79302515022468711</v>
      </c>
      <c r="N10" s="40">
        <v>1165.3333333333333</v>
      </c>
      <c r="O10" s="2">
        <v>93.203481098556011</v>
      </c>
      <c r="P10" s="40">
        <v>1413.3333333333333</v>
      </c>
      <c r="Q10" s="2">
        <v>48.527197414325187</v>
      </c>
      <c r="R10" s="10">
        <v>0.82966666666666666</v>
      </c>
      <c r="S10" s="10">
        <v>0.24088771012421728</v>
      </c>
      <c r="T10" s="41">
        <v>2.7290000000000001</v>
      </c>
      <c r="U10" s="10">
        <v>5.6950000000000003</v>
      </c>
      <c r="V10" s="10">
        <v>13.792999999999999</v>
      </c>
      <c r="W10" s="10">
        <v>5.0259999999999998</v>
      </c>
      <c r="X10" s="10">
        <v>28.917000000000002</v>
      </c>
      <c r="Y10" s="38"/>
    </row>
    <row r="11" spans="1:29" s="3" customFormat="1" x14ac:dyDescent="0.3">
      <c r="A11" s="24">
        <v>85</v>
      </c>
      <c r="B11" s="44" t="s">
        <v>112</v>
      </c>
      <c r="C11" s="39" t="s">
        <v>158</v>
      </c>
      <c r="D11" s="49">
        <v>1</v>
      </c>
      <c r="E11" s="147">
        <v>170</v>
      </c>
      <c r="F11" s="158">
        <v>7.5718588235294115</v>
      </c>
      <c r="G11" s="158">
        <v>2.870211764705882</v>
      </c>
      <c r="H11" s="41">
        <v>5.82</v>
      </c>
      <c r="I11" s="35">
        <v>30</v>
      </c>
      <c r="J11" s="36">
        <v>0</v>
      </c>
      <c r="K11" s="22">
        <v>6.8</v>
      </c>
      <c r="L11" s="42">
        <v>-30.833333333333332</v>
      </c>
      <c r="M11" s="65">
        <v>0.79302515022468711</v>
      </c>
      <c r="N11" s="40">
        <v>1165.3333333333333</v>
      </c>
      <c r="O11" s="2">
        <v>93.203481098556011</v>
      </c>
      <c r="P11" s="40">
        <v>1413.3333333333333</v>
      </c>
      <c r="Q11" s="2">
        <v>48.527197414325187</v>
      </c>
      <c r="R11" s="10">
        <v>0.82966666666666666</v>
      </c>
      <c r="S11" s="10">
        <v>0.24088771012421728</v>
      </c>
      <c r="T11" s="41">
        <v>2.7290000000000001</v>
      </c>
      <c r="U11" s="10">
        <v>5.6950000000000003</v>
      </c>
      <c r="V11" s="10">
        <v>13.792999999999999</v>
      </c>
      <c r="W11" s="10">
        <v>5.0259999999999998</v>
      </c>
      <c r="X11" s="10">
        <v>28.917000000000002</v>
      </c>
      <c r="Y11" s="38"/>
    </row>
    <row r="12" spans="1:29" s="55" customFormat="1" x14ac:dyDescent="0.3">
      <c r="A12" s="24">
        <v>566</v>
      </c>
      <c r="B12" s="3" t="s">
        <v>226</v>
      </c>
      <c r="C12" s="25" t="s">
        <v>256</v>
      </c>
      <c r="D12" s="49">
        <v>1</v>
      </c>
      <c r="E12" s="147">
        <v>23</v>
      </c>
      <c r="F12" s="158">
        <v>14.732608695652175</v>
      </c>
      <c r="G12" s="158">
        <v>20.222173913043481</v>
      </c>
      <c r="H12" s="26">
        <v>1</v>
      </c>
      <c r="I12" s="29">
        <v>30</v>
      </c>
      <c r="J12" s="30">
        <v>4</v>
      </c>
      <c r="K12" s="31">
        <v>6.1</v>
      </c>
      <c r="L12" s="42">
        <v>-25.233333333333334</v>
      </c>
      <c r="M12" s="64">
        <v>0.16996731711975913</v>
      </c>
      <c r="N12" s="51">
        <v>2009.6666666666667</v>
      </c>
      <c r="O12" s="68">
        <v>72.71099565326341</v>
      </c>
      <c r="P12" s="51">
        <v>2096</v>
      </c>
      <c r="Q12" s="68">
        <v>81.071984474704124</v>
      </c>
      <c r="R12" s="52">
        <v>6.4000000000000001E-2</v>
      </c>
      <c r="S12" s="52">
        <v>1.2675435561221011E-2</v>
      </c>
      <c r="T12" s="33">
        <v>3.238</v>
      </c>
      <c r="U12" s="29">
        <v>7.2670000000000003</v>
      </c>
      <c r="V12" s="29">
        <v>17.404</v>
      </c>
      <c r="W12" s="29">
        <v>6.1059999999999999</v>
      </c>
      <c r="X12" s="29">
        <v>9.1489999999999991</v>
      </c>
      <c r="Y12" s="32" t="s">
        <v>257</v>
      </c>
    </row>
    <row r="13" spans="1:29" s="185" customFormat="1" x14ac:dyDescent="0.3">
      <c r="A13" s="186">
        <v>565</v>
      </c>
      <c r="B13" s="185" t="s">
        <v>227</v>
      </c>
      <c r="C13" s="187" t="s">
        <v>256</v>
      </c>
      <c r="D13" s="188">
        <v>1</v>
      </c>
      <c r="E13" s="172">
        <v>23</v>
      </c>
      <c r="F13" s="173">
        <v>22.903913043478266</v>
      </c>
      <c r="G13" s="173">
        <v>18.080869565217391</v>
      </c>
      <c r="H13" s="174">
        <v>1</v>
      </c>
      <c r="I13" s="175">
        <v>30</v>
      </c>
      <c r="J13" s="176">
        <v>4</v>
      </c>
      <c r="K13" s="177">
        <v>6.1</v>
      </c>
      <c r="L13" s="189">
        <v>-25.233333333333334</v>
      </c>
      <c r="M13" s="179">
        <v>0.16996731711975913</v>
      </c>
      <c r="N13" s="180">
        <v>2009.6666666666667</v>
      </c>
      <c r="O13" s="181">
        <v>72.71099565326341</v>
      </c>
      <c r="P13" s="180">
        <v>2096</v>
      </c>
      <c r="Q13" s="181">
        <v>81.071984474704124</v>
      </c>
      <c r="R13" s="182">
        <v>6.4000000000000001E-2</v>
      </c>
      <c r="S13" s="182">
        <v>1.2675435561221011E-2</v>
      </c>
      <c r="T13" s="190">
        <v>3.238</v>
      </c>
      <c r="U13" s="175">
        <v>7.2670000000000003</v>
      </c>
      <c r="V13" s="175">
        <v>17.404</v>
      </c>
      <c r="W13" s="175">
        <v>6.1059999999999999</v>
      </c>
      <c r="X13" s="175">
        <v>9.1489999999999991</v>
      </c>
      <c r="Y13" s="184" t="s">
        <v>257</v>
      </c>
    </row>
    <row r="14" spans="1:29" s="3" customFormat="1" x14ac:dyDescent="0.3">
      <c r="A14" s="24">
        <v>564</v>
      </c>
      <c r="B14" s="53" t="s">
        <v>228</v>
      </c>
      <c r="C14" s="25" t="s">
        <v>256</v>
      </c>
      <c r="D14" s="49">
        <v>1</v>
      </c>
      <c r="E14" s="147">
        <v>23</v>
      </c>
      <c r="F14" s="158">
        <v>1.3985652173913043</v>
      </c>
      <c r="G14" s="158">
        <v>0.853304347826087</v>
      </c>
      <c r="H14" s="26">
        <v>1</v>
      </c>
      <c r="I14" s="29">
        <v>30</v>
      </c>
      <c r="J14" s="30">
        <v>4</v>
      </c>
      <c r="K14" s="31">
        <v>6.1</v>
      </c>
      <c r="L14" s="42">
        <v>-25.233333333333334</v>
      </c>
      <c r="M14" s="64">
        <v>0.16996731711975913</v>
      </c>
      <c r="N14" s="51">
        <v>2009.6666666666667</v>
      </c>
      <c r="O14" s="68">
        <v>72.71099565326341</v>
      </c>
      <c r="P14" s="51">
        <v>2096</v>
      </c>
      <c r="Q14" s="68">
        <v>81.071984474704124</v>
      </c>
      <c r="R14" s="52">
        <v>6.4000000000000001E-2</v>
      </c>
      <c r="S14" s="52">
        <v>1.2675435561221011E-2</v>
      </c>
      <c r="T14" s="33">
        <v>3.238</v>
      </c>
      <c r="U14" s="29">
        <v>7.2670000000000003</v>
      </c>
      <c r="V14" s="29">
        <v>17.404</v>
      </c>
      <c r="W14" s="29">
        <v>6.1059999999999999</v>
      </c>
      <c r="X14" s="29">
        <v>9.1489999999999991</v>
      </c>
      <c r="Y14" s="32" t="s">
        <v>257</v>
      </c>
    </row>
    <row r="15" spans="1:29" s="3" customFormat="1" x14ac:dyDescent="0.3">
      <c r="A15" s="24">
        <v>563</v>
      </c>
      <c r="B15" s="3" t="s">
        <v>229</v>
      </c>
      <c r="C15" s="25" t="s">
        <v>256</v>
      </c>
      <c r="D15" s="49">
        <v>1</v>
      </c>
      <c r="E15" s="147">
        <v>25</v>
      </c>
      <c r="F15" s="158">
        <v>6.0963999999999992</v>
      </c>
      <c r="G15" s="158">
        <v>2.5986799999999999</v>
      </c>
      <c r="H15" s="26">
        <v>1</v>
      </c>
      <c r="I15" s="29">
        <v>30</v>
      </c>
      <c r="J15" s="30">
        <v>4</v>
      </c>
      <c r="K15" s="31">
        <v>6.3</v>
      </c>
      <c r="L15" s="50">
        <v>-24.400000000000002</v>
      </c>
      <c r="M15" s="64">
        <v>0.14142135623730984</v>
      </c>
      <c r="N15" s="51">
        <v>893.66666666666663</v>
      </c>
      <c r="O15" s="68">
        <v>158.17821875621451</v>
      </c>
      <c r="P15" s="51">
        <v>1471</v>
      </c>
      <c r="Q15" s="68">
        <v>14.89966442575134</v>
      </c>
      <c r="R15" s="52">
        <v>0.17033333333333334</v>
      </c>
      <c r="S15" s="52">
        <v>4.7140452079103079E-3</v>
      </c>
      <c r="T15" s="33">
        <v>2.964</v>
      </c>
      <c r="U15" s="29">
        <v>6.35</v>
      </c>
      <c r="V15" s="29">
        <v>14.663</v>
      </c>
      <c r="W15" s="29">
        <v>5.452</v>
      </c>
      <c r="X15" s="29">
        <v>7.9059999999999997</v>
      </c>
      <c r="Y15" s="32" t="s">
        <v>257</v>
      </c>
    </row>
    <row r="16" spans="1:29" s="55" customFormat="1" x14ac:dyDescent="0.3">
      <c r="A16" s="24">
        <v>562</v>
      </c>
      <c r="B16" s="3" t="s">
        <v>230</v>
      </c>
      <c r="C16" s="25" t="s">
        <v>256</v>
      </c>
      <c r="D16" s="49">
        <v>1</v>
      </c>
      <c r="E16" s="147">
        <v>25</v>
      </c>
      <c r="F16" s="158">
        <v>5.5027999999999997</v>
      </c>
      <c r="G16" s="158">
        <v>15.1144</v>
      </c>
      <c r="H16" s="26">
        <v>1</v>
      </c>
      <c r="I16" s="29">
        <v>30</v>
      </c>
      <c r="J16" s="30">
        <v>4</v>
      </c>
      <c r="K16" s="31">
        <v>6.3</v>
      </c>
      <c r="L16" s="50">
        <v>-24.400000000000002</v>
      </c>
      <c r="M16" s="64">
        <v>0.14142135623730984</v>
      </c>
      <c r="N16" s="51">
        <v>893.66666666666663</v>
      </c>
      <c r="O16" s="68">
        <v>158.17821875621451</v>
      </c>
      <c r="P16" s="51">
        <v>1471</v>
      </c>
      <c r="Q16" s="68">
        <v>14.89966442575134</v>
      </c>
      <c r="R16" s="52">
        <v>0.17033333333333334</v>
      </c>
      <c r="S16" s="52">
        <v>4.7140452079103079E-3</v>
      </c>
      <c r="T16" s="33">
        <v>2.964</v>
      </c>
      <c r="U16" s="29">
        <v>6.35</v>
      </c>
      <c r="V16" s="29">
        <v>14.663</v>
      </c>
      <c r="W16" s="29">
        <v>5.452</v>
      </c>
      <c r="X16" s="29">
        <v>7.9059999999999997</v>
      </c>
      <c r="Y16" s="32" t="s">
        <v>257</v>
      </c>
    </row>
    <row r="17" spans="1:25" s="3" customFormat="1" x14ac:dyDescent="0.3">
      <c r="A17" s="24">
        <v>561</v>
      </c>
      <c r="B17" s="3" t="s">
        <v>231</v>
      </c>
      <c r="C17" s="25" t="s">
        <v>256</v>
      </c>
      <c r="D17" s="49">
        <v>1</v>
      </c>
      <c r="E17" s="147">
        <v>25</v>
      </c>
      <c r="F17" s="158">
        <v>8.3187999999999995</v>
      </c>
      <c r="G17" s="158">
        <v>15.4132</v>
      </c>
      <c r="H17" s="26">
        <v>1</v>
      </c>
      <c r="I17" s="29">
        <v>30</v>
      </c>
      <c r="J17" s="30">
        <v>4</v>
      </c>
      <c r="K17" s="31">
        <v>6.3</v>
      </c>
      <c r="L17" s="50">
        <v>-24.400000000000002</v>
      </c>
      <c r="M17" s="64">
        <v>0.14142135623730984</v>
      </c>
      <c r="N17" s="51">
        <v>893.66666666666663</v>
      </c>
      <c r="O17" s="68">
        <v>158.17821875621451</v>
      </c>
      <c r="P17" s="51">
        <v>1471</v>
      </c>
      <c r="Q17" s="68">
        <v>14.89966442575134</v>
      </c>
      <c r="R17" s="52">
        <v>0.17033333333333334</v>
      </c>
      <c r="S17" s="52">
        <v>4.7140452079103079E-3</v>
      </c>
      <c r="T17" s="33">
        <v>2.964</v>
      </c>
      <c r="U17" s="29">
        <v>6.35</v>
      </c>
      <c r="V17" s="29">
        <v>14.663</v>
      </c>
      <c r="W17" s="29">
        <v>5.452</v>
      </c>
      <c r="X17" s="29">
        <v>7.9059999999999997</v>
      </c>
      <c r="Y17" s="32" t="s">
        <v>257</v>
      </c>
    </row>
    <row r="18" spans="1:25" s="3" customFormat="1" x14ac:dyDescent="0.3">
      <c r="A18" s="24">
        <v>560</v>
      </c>
      <c r="B18" s="53" t="s">
        <v>232</v>
      </c>
      <c r="C18" s="25" t="s">
        <v>256</v>
      </c>
      <c r="D18" s="49">
        <v>1</v>
      </c>
      <c r="E18" s="147">
        <v>30</v>
      </c>
      <c r="F18" s="158">
        <v>0.61336666666666673</v>
      </c>
      <c r="G18" s="158">
        <v>1.1233666666666668</v>
      </c>
      <c r="H18" s="26">
        <v>1</v>
      </c>
      <c r="I18" s="29">
        <v>30</v>
      </c>
      <c r="J18" s="30">
        <v>0</v>
      </c>
      <c r="K18" s="31">
        <v>6.3</v>
      </c>
      <c r="L18" s="50">
        <v>-25.866666666666664</v>
      </c>
      <c r="M18" s="64">
        <v>0.94280904158206336</v>
      </c>
      <c r="N18" s="51">
        <v>1088.6666666666667</v>
      </c>
      <c r="O18" s="68">
        <v>65.30101241345514</v>
      </c>
      <c r="P18" s="51">
        <v>1344.3333333333333</v>
      </c>
      <c r="Q18" s="68">
        <v>37.11543554312081</v>
      </c>
      <c r="R18" s="52">
        <v>0.86900000000000011</v>
      </c>
      <c r="S18" s="52">
        <v>0.18526197667087521</v>
      </c>
      <c r="T18" s="33">
        <v>2.84</v>
      </c>
      <c r="U18" s="29">
        <v>6.4210000000000003</v>
      </c>
      <c r="V18" s="29">
        <v>16.187999999999999</v>
      </c>
      <c r="W18" s="29">
        <v>5.415</v>
      </c>
      <c r="X18" s="29">
        <v>8.6340000000000003</v>
      </c>
      <c r="Y18" s="32" t="s">
        <v>257</v>
      </c>
    </row>
    <row r="19" spans="1:25" s="3" customFormat="1" x14ac:dyDescent="0.3">
      <c r="A19" s="24">
        <v>559</v>
      </c>
      <c r="B19" s="3" t="s">
        <v>233</v>
      </c>
      <c r="C19" s="25" t="s">
        <v>256</v>
      </c>
      <c r="D19" s="49">
        <v>1</v>
      </c>
      <c r="E19" s="147">
        <v>30</v>
      </c>
      <c r="F19" s="158">
        <v>8.6650000000000009</v>
      </c>
      <c r="G19" s="158">
        <v>6.1073333333333339</v>
      </c>
      <c r="H19" s="26">
        <v>1</v>
      </c>
      <c r="I19" s="29">
        <v>30</v>
      </c>
      <c r="J19" s="30">
        <v>0</v>
      </c>
      <c r="K19" s="31">
        <v>6.3</v>
      </c>
      <c r="L19" s="50">
        <v>-25.866666666666664</v>
      </c>
      <c r="M19" s="64">
        <v>0.94280904158206336</v>
      </c>
      <c r="N19" s="51">
        <v>1088.6666666666667</v>
      </c>
      <c r="O19" s="68">
        <v>65.30101241345514</v>
      </c>
      <c r="P19" s="51">
        <v>1344.3333333333333</v>
      </c>
      <c r="Q19" s="68">
        <v>37.11543554312081</v>
      </c>
      <c r="R19" s="52">
        <v>0.86900000000000011</v>
      </c>
      <c r="S19" s="52">
        <v>0.18526197667087521</v>
      </c>
      <c r="T19" s="33">
        <v>2.84</v>
      </c>
      <c r="U19" s="29">
        <v>6.4210000000000003</v>
      </c>
      <c r="V19" s="29">
        <v>16.187999999999999</v>
      </c>
      <c r="W19" s="29">
        <v>5.415</v>
      </c>
      <c r="X19" s="29">
        <v>8.6340000000000003</v>
      </c>
      <c r="Y19" s="32" t="s">
        <v>257</v>
      </c>
    </row>
    <row r="20" spans="1:25" s="55" customFormat="1" x14ac:dyDescent="0.3">
      <c r="A20" s="54">
        <v>558</v>
      </c>
      <c r="B20" s="55" t="s">
        <v>234</v>
      </c>
      <c r="C20" s="56" t="s">
        <v>256</v>
      </c>
      <c r="D20" s="49">
        <v>1</v>
      </c>
      <c r="E20" s="147">
        <v>30</v>
      </c>
      <c r="F20" s="158">
        <v>7.9573333333333345</v>
      </c>
      <c r="G20" s="158">
        <v>3.0149333333333335</v>
      </c>
      <c r="H20" s="26">
        <v>1</v>
      </c>
      <c r="I20" s="29">
        <v>30</v>
      </c>
      <c r="J20" s="30">
        <v>0</v>
      </c>
      <c r="K20" s="31">
        <v>6.3</v>
      </c>
      <c r="L20" s="50">
        <v>-25.866666666666664</v>
      </c>
      <c r="M20" s="64">
        <v>0.94280904158206336</v>
      </c>
      <c r="N20" s="51">
        <v>1088.6666666666667</v>
      </c>
      <c r="O20" s="68">
        <v>65.30101241345514</v>
      </c>
      <c r="P20" s="51">
        <v>1344.3333333333333</v>
      </c>
      <c r="Q20" s="68">
        <v>37.11543554312081</v>
      </c>
      <c r="R20" s="52">
        <v>0.86900000000000011</v>
      </c>
      <c r="S20" s="52">
        <v>0.18526197667087521</v>
      </c>
      <c r="T20" s="33">
        <v>2.84</v>
      </c>
      <c r="U20" s="29">
        <v>6.4210000000000003</v>
      </c>
      <c r="V20" s="29">
        <v>16.187999999999999</v>
      </c>
      <c r="W20" s="29">
        <v>5.415</v>
      </c>
      <c r="X20" s="29">
        <v>8.6340000000000003</v>
      </c>
      <c r="Y20" s="32" t="s">
        <v>257</v>
      </c>
    </row>
    <row r="21" spans="1:25" s="3" customFormat="1" x14ac:dyDescent="0.3">
      <c r="A21" s="24">
        <v>556</v>
      </c>
      <c r="B21" s="3" t="s">
        <v>236</v>
      </c>
      <c r="C21" s="25" t="s">
        <v>159</v>
      </c>
      <c r="D21" s="49">
        <v>0</v>
      </c>
      <c r="E21" s="147">
        <v>25</v>
      </c>
      <c r="F21" s="158">
        <v>3.9511200000000009</v>
      </c>
      <c r="G21" s="158">
        <v>9.3924000000000021</v>
      </c>
      <c r="H21" s="26">
        <v>1</v>
      </c>
      <c r="I21" s="29">
        <v>30</v>
      </c>
      <c r="J21" s="30">
        <v>0</v>
      </c>
      <c r="K21" s="31">
        <v>5.5</v>
      </c>
      <c r="L21" s="50">
        <v>-31.388888888888896</v>
      </c>
      <c r="M21" s="64">
        <v>1.5748015748023627</v>
      </c>
      <c r="N21" s="51">
        <v>699.15</v>
      </c>
      <c r="O21" s="68">
        <v>36.969386734912923</v>
      </c>
      <c r="P21" s="51">
        <v>1159.3333333333333</v>
      </c>
      <c r="Q21" s="68">
        <v>14.613540144521982</v>
      </c>
      <c r="R21" s="52">
        <v>0.17116666666666669</v>
      </c>
      <c r="S21" s="52">
        <v>1.960158723731888E-2</v>
      </c>
      <c r="T21" s="33">
        <v>2.964</v>
      </c>
      <c r="U21" s="29">
        <v>5.4160000000000004</v>
      </c>
      <c r="V21" s="29">
        <v>9.9689999999999994</v>
      </c>
      <c r="W21" s="29">
        <v>4.8849999999999998</v>
      </c>
      <c r="X21" s="29">
        <v>6.0289999999999999</v>
      </c>
      <c r="Y21" s="32" t="s">
        <v>257</v>
      </c>
    </row>
    <row r="22" spans="1:25" s="3" customFormat="1" x14ac:dyDescent="0.3">
      <c r="A22" s="54">
        <v>555</v>
      </c>
      <c r="B22" s="55" t="s">
        <v>237</v>
      </c>
      <c r="C22" s="56" t="s">
        <v>159</v>
      </c>
      <c r="D22" s="49">
        <v>0</v>
      </c>
      <c r="E22" s="147">
        <v>25</v>
      </c>
      <c r="F22" s="158">
        <v>9.7751999999999999</v>
      </c>
      <c r="G22" s="158">
        <v>5.3288000000000011</v>
      </c>
      <c r="H22" s="26">
        <v>1</v>
      </c>
      <c r="I22" s="29">
        <v>30</v>
      </c>
      <c r="J22" s="30">
        <v>0</v>
      </c>
      <c r="K22" s="31">
        <v>5.5</v>
      </c>
      <c r="L22" s="50">
        <v>-31.388888888888896</v>
      </c>
      <c r="M22" s="64">
        <v>1.5748015748023627</v>
      </c>
      <c r="N22" s="51">
        <v>699.15</v>
      </c>
      <c r="O22" s="68">
        <v>36.969386734912923</v>
      </c>
      <c r="P22" s="51">
        <v>1159.3333333333333</v>
      </c>
      <c r="Q22" s="68">
        <v>14.613540144521982</v>
      </c>
      <c r="R22" s="52">
        <v>0.17116666666666669</v>
      </c>
      <c r="S22" s="52">
        <v>1.960158723731888E-2</v>
      </c>
      <c r="T22" s="33">
        <v>2.964</v>
      </c>
      <c r="U22" s="29">
        <v>5.4160000000000004</v>
      </c>
      <c r="V22" s="29">
        <v>9.9689999999999994</v>
      </c>
      <c r="W22" s="29">
        <v>4.8849999999999998</v>
      </c>
      <c r="X22" s="29">
        <v>6.0289999999999999</v>
      </c>
      <c r="Y22" s="32" t="s">
        <v>257</v>
      </c>
    </row>
    <row r="23" spans="1:25" s="3" customFormat="1" x14ac:dyDescent="0.3">
      <c r="A23" s="24">
        <v>554</v>
      </c>
      <c r="B23" s="3" t="s">
        <v>238</v>
      </c>
      <c r="C23" s="25" t="s">
        <v>159</v>
      </c>
      <c r="D23" s="49">
        <v>0</v>
      </c>
      <c r="E23" s="147">
        <v>25</v>
      </c>
      <c r="F23" s="158">
        <v>6.9412000000000011</v>
      </c>
      <c r="G23" s="158">
        <v>18.528399999999998</v>
      </c>
      <c r="H23" s="41">
        <v>1</v>
      </c>
      <c r="I23" s="20">
        <v>30</v>
      </c>
      <c r="J23" s="21">
        <v>0</v>
      </c>
      <c r="K23" s="22">
        <v>5.5</v>
      </c>
      <c r="L23" s="50">
        <v>-31.388888888888896</v>
      </c>
      <c r="M23" s="64">
        <v>1.5748015748023627</v>
      </c>
      <c r="N23" s="51">
        <v>699.15</v>
      </c>
      <c r="O23" s="68">
        <v>36.969386734912923</v>
      </c>
      <c r="P23" s="51">
        <v>1159.3333333333333</v>
      </c>
      <c r="Q23" s="68">
        <v>14.613540144521982</v>
      </c>
      <c r="R23" s="52">
        <v>0.17116666666666669</v>
      </c>
      <c r="S23" s="52">
        <v>1.960158723731888E-2</v>
      </c>
      <c r="T23" s="26">
        <v>2.964</v>
      </c>
      <c r="U23" s="27">
        <v>5.4160000000000004</v>
      </c>
      <c r="V23" s="27">
        <v>9.9689999999999994</v>
      </c>
      <c r="W23" s="27">
        <v>4.8849999999999998</v>
      </c>
      <c r="X23" s="27">
        <v>6.0289999999999999</v>
      </c>
      <c r="Y23" s="22" t="s">
        <v>257</v>
      </c>
    </row>
    <row r="24" spans="1:25" s="185" customFormat="1" x14ac:dyDescent="0.3">
      <c r="A24" s="186">
        <v>261</v>
      </c>
      <c r="B24" s="185" t="s">
        <v>157</v>
      </c>
      <c r="C24" s="191" t="s">
        <v>159</v>
      </c>
      <c r="D24" s="188">
        <v>0</v>
      </c>
      <c r="E24" s="172">
        <v>31</v>
      </c>
      <c r="F24" s="173">
        <v>15.470322580645162</v>
      </c>
      <c r="G24" s="173">
        <v>43.422580645161297</v>
      </c>
      <c r="H24" s="192">
        <v>1</v>
      </c>
      <c r="I24" s="193">
        <v>30</v>
      </c>
      <c r="J24" s="194">
        <v>0</v>
      </c>
      <c r="K24" s="177">
        <v>5.5</v>
      </c>
      <c r="L24" s="189">
        <v>-31.388888888888896</v>
      </c>
      <c r="M24" s="195">
        <v>1.5748015748023627</v>
      </c>
      <c r="N24" s="172">
        <v>699.15</v>
      </c>
      <c r="O24" s="196">
        <v>36.969386734912923</v>
      </c>
      <c r="P24" s="172">
        <v>1159.3333333333333</v>
      </c>
      <c r="Q24" s="196">
        <v>14.613540144521982</v>
      </c>
      <c r="R24" s="197">
        <v>0.17116666666666669</v>
      </c>
      <c r="S24" s="197">
        <v>1.960158723731888E-2</v>
      </c>
      <c r="T24" s="192">
        <v>2.964</v>
      </c>
      <c r="U24" s="197">
        <v>5.4160000000000004</v>
      </c>
      <c r="V24" s="197">
        <v>9.9689999999999994</v>
      </c>
      <c r="W24" s="197">
        <v>4.8849999999999998</v>
      </c>
      <c r="X24" s="197">
        <v>6.0289999999999999</v>
      </c>
      <c r="Y24" s="198"/>
    </row>
    <row r="25" spans="1:25" s="3" customFormat="1" x14ac:dyDescent="0.3">
      <c r="A25" s="24">
        <v>84</v>
      </c>
      <c r="B25" s="62" t="s">
        <v>113</v>
      </c>
      <c r="C25" s="39" t="s">
        <v>159</v>
      </c>
      <c r="D25" s="49">
        <v>0</v>
      </c>
      <c r="E25" s="147">
        <v>130</v>
      </c>
      <c r="F25" s="158">
        <v>4.4221000000000004</v>
      </c>
      <c r="G25" s="158">
        <v>2.2629000000000001</v>
      </c>
      <c r="H25" s="41">
        <v>4.76</v>
      </c>
      <c r="I25" s="35">
        <v>30</v>
      </c>
      <c r="J25" s="36">
        <v>0</v>
      </c>
      <c r="K25" s="31">
        <v>5.5</v>
      </c>
      <c r="L25" s="42">
        <v>-31.388888888888896</v>
      </c>
      <c r="M25" s="65">
        <v>1.5748015748023627</v>
      </c>
      <c r="N25" s="40">
        <v>699.15</v>
      </c>
      <c r="O25" s="2">
        <v>36.969386734912923</v>
      </c>
      <c r="P25" s="40">
        <v>1159.3333333333333</v>
      </c>
      <c r="Q25" s="2">
        <v>14.613540144521982</v>
      </c>
      <c r="R25" s="10">
        <v>0.17116666666666669</v>
      </c>
      <c r="S25" s="10">
        <v>1.960158723731888E-2</v>
      </c>
      <c r="T25" s="41">
        <v>2.964</v>
      </c>
      <c r="U25" s="10">
        <v>5.4160000000000004</v>
      </c>
      <c r="V25" s="10">
        <v>9.9689999999999994</v>
      </c>
      <c r="W25" s="10">
        <v>4.8849999999999998</v>
      </c>
      <c r="X25" s="10">
        <v>6.0289999999999999</v>
      </c>
      <c r="Y25" s="38"/>
    </row>
    <row r="26" spans="1:25" s="3" customFormat="1" x14ac:dyDescent="0.3">
      <c r="A26" s="24">
        <v>83</v>
      </c>
      <c r="B26" s="62" t="s">
        <v>114</v>
      </c>
      <c r="C26" s="39" t="s">
        <v>159</v>
      </c>
      <c r="D26" s="49">
        <v>0</v>
      </c>
      <c r="E26" s="147">
        <v>110</v>
      </c>
      <c r="F26" s="158">
        <v>0.48809999999999998</v>
      </c>
      <c r="G26" s="158">
        <v>0.81832000000000005</v>
      </c>
      <c r="H26" s="41">
        <v>4.76</v>
      </c>
      <c r="I26" s="35">
        <v>30</v>
      </c>
      <c r="J26" s="36">
        <v>0</v>
      </c>
      <c r="K26" s="31">
        <v>5.5</v>
      </c>
      <c r="L26" s="42">
        <v>-31.388888888888896</v>
      </c>
      <c r="M26" s="65">
        <v>1.5748015748023627</v>
      </c>
      <c r="N26" s="40">
        <v>699.15</v>
      </c>
      <c r="O26" s="2">
        <v>36.969386734912923</v>
      </c>
      <c r="P26" s="40">
        <v>1159.3333333333333</v>
      </c>
      <c r="Q26" s="2">
        <v>14.613540144521982</v>
      </c>
      <c r="R26" s="10">
        <v>0.17116666666666669</v>
      </c>
      <c r="S26" s="10">
        <v>1.960158723731888E-2</v>
      </c>
      <c r="T26" s="41">
        <v>2.964</v>
      </c>
      <c r="U26" s="10">
        <v>5.4160000000000004</v>
      </c>
      <c r="V26" s="10">
        <v>9.9689999999999994</v>
      </c>
      <c r="W26" s="10">
        <v>4.8849999999999998</v>
      </c>
      <c r="X26" s="10">
        <v>6.0289999999999999</v>
      </c>
      <c r="Y26" s="38"/>
    </row>
    <row r="27" spans="1:25" s="55" customFormat="1" x14ac:dyDescent="0.3">
      <c r="A27" s="24">
        <v>82</v>
      </c>
      <c r="B27" s="62" t="s">
        <v>115</v>
      </c>
      <c r="C27" s="39" t="s">
        <v>159</v>
      </c>
      <c r="D27" s="49">
        <v>0</v>
      </c>
      <c r="E27" s="147">
        <v>90</v>
      </c>
      <c r="F27" s="158">
        <v>0.98521999999999998</v>
      </c>
      <c r="G27" s="158">
        <v>1.3984000000000001</v>
      </c>
      <c r="H27" s="41">
        <v>4.76</v>
      </c>
      <c r="I27" s="35">
        <v>30</v>
      </c>
      <c r="J27" s="36">
        <v>0</v>
      </c>
      <c r="K27" s="31">
        <v>5.5</v>
      </c>
      <c r="L27" s="42">
        <v>-31.388888888888896</v>
      </c>
      <c r="M27" s="65">
        <v>1.5748015748023627</v>
      </c>
      <c r="N27" s="40">
        <v>699.15</v>
      </c>
      <c r="O27" s="2">
        <v>36.969386734912923</v>
      </c>
      <c r="P27" s="40">
        <v>1159.3333333333333</v>
      </c>
      <c r="Q27" s="2">
        <v>14.613540144521982</v>
      </c>
      <c r="R27" s="10">
        <v>0.17116666666666669</v>
      </c>
      <c r="S27" s="10">
        <v>1.960158723731888E-2</v>
      </c>
      <c r="T27" s="41">
        <v>2.964</v>
      </c>
      <c r="U27" s="10">
        <v>5.4160000000000004</v>
      </c>
      <c r="V27" s="10">
        <v>9.9689999999999994</v>
      </c>
      <c r="W27" s="10">
        <v>4.8849999999999998</v>
      </c>
      <c r="X27" s="10">
        <v>6.0289999999999999</v>
      </c>
      <c r="Y27" s="38"/>
    </row>
    <row r="28" spans="1:25" s="3" customFormat="1" x14ac:dyDescent="0.3">
      <c r="A28" s="54">
        <v>594</v>
      </c>
      <c r="B28" s="55" t="s">
        <v>202</v>
      </c>
      <c r="C28" s="56" t="s">
        <v>161</v>
      </c>
      <c r="D28" s="57">
        <v>0</v>
      </c>
      <c r="E28" s="147">
        <v>17</v>
      </c>
      <c r="F28" s="158">
        <v>33.031176470588242</v>
      </c>
      <c r="G28" s="158">
        <v>56.301176470588246</v>
      </c>
      <c r="H28" s="26">
        <v>1</v>
      </c>
      <c r="I28" s="29">
        <v>30</v>
      </c>
      <c r="J28" s="30">
        <v>4</v>
      </c>
      <c r="K28" s="31">
        <v>8.8000000000000007</v>
      </c>
      <c r="L28" s="50">
        <v>-43.666666666666664</v>
      </c>
      <c r="M28" s="64">
        <v>0.26246692913372743</v>
      </c>
      <c r="N28" s="51">
        <v>662.2</v>
      </c>
      <c r="O28" s="68">
        <v>23.130211124558862</v>
      </c>
      <c r="P28" s="51">
        <v>818.4666666666667</v>
      </c>
      <c r="Q28" s="68">
        <v>19.925249196824531</v>
      </c>
      <c r="R28" s="52">
        <v>0.16966666666666666</v>
      </c>
      <c r="S28" s="52">
        <v>6.5045283371578055E-2</v>
      </c>
      <c r="T28" s="26">
        <v>3.6219999999999999</v>
      </c>
      <c r="U28" s="27">
        <v>9.9809999999999999</v>
      </c>
      <c r="V28" s="27">
        <v>969.60199999999998</v>
      </c>
      <c r="W28" s="27">
        <v>8.34</v>
      </c>
      <c r="X28" s="27">
        <v>257.452</v>
      </c>
      <c r="Y28" s="32" t="s">
        <v>257</v>
      </c>
    </row>
    <row r="29" spans="1:25" s="3" customFormat="1" x14ac:dyDescent="0.3">
      <c r="A29" s="24">
        <v>593</v>
      </c>
      <c r="B29" s="53" t="s">
        <v>203</v>
      </c>
      <c r="C29" s="25" t="s">
        <v>161</v>
      </c>
      <c r="D29" s="49">
        <v>0</v>
      </c>
      <c r="E29" s="147">
        <v>17</v>
      </c>
      <c r="F29" s="158">
        <v>1.8316470588235296</v>
      </c>
      <c r="G29" s="158">
        <v>3.1651176470588238</v>
      </c>
      <c r="H29" s="26">
        <v>1</v>
      </c>
      <c r="I29" s="29">
        <v>30</v>
      </c>
      <c r="J29" s="30">
        <v>4</v>
      </c>
      <c r="K29" s="31">
        <v>8.8000000000000007</v>
      </c>
      <c r="L29" s="50">
        <v>-43.666666666666664</v>
      </c>
      <c r="M29" s="64">
        <v>0.26246692913372743</v>
      </c>
      <c r="N29" s="51">
        <v>662.2</v>
      </c>
      <c r="O29" s="68">
        <v>23.130211124558862</v>
      </c>
      <c r="P29" s="51">
        <v>818.4666666666667</v>
      </c>
      <c r="Q29" s="68">
        <v>19.925249196824531</v>
      </c>
      <c r="R29" s="52">
        <v>0.16966666666666666</v>
      </c>
      <c r="S29" s="52">
        <v>6.5045283371578055E-2</v>
      </c>
      <c r="T29" s="26">
        <v>3.6219999999999999</v>
      </c>
      <c r="U29" s="27">
        <v>9.9809999999999999</v>
      </c>
      <c r="V29" s="27">
        <v>969.60199999999998</v>
      </c>
      <c r="W29" s="27">
        <v>8.34</v>
      </c>
      <c r="X29" s="27">
        <v>257.452</v>
      </c>
      <c r="Y29" s="32" t="s">
        <v>257</v>
      </c>
    </row>
    <row r="30" spans="1:25" s="169" customFormat="1" x14ac:dyDescent="0.3">
      <c r="A30" s="186">
        <v>553</v>
      </c>
      <c r="B30" s="185" t="s">
        <v>239</v>
      </c>
      <c r="C30" s="187" t="s">
        <v>161</v>
      </c>
      <c r="D30" s="188">
        <v>0</v>
      </c>
      <c r="E30" s="172">
        <v>13</v>
      </c>
      <c r="F30" s="173">
        <v>35.72461538461539</v>
      </c>
      <c r="G30" s="173">
        <v>11.42</v>
      </c>
      <c r="H30" s="192">
        <v>1</v>
      </c>
      <c r="I30" s="199">
        <v>30</v>
      </c>
      <c r="J30" s="200">
        <v>0</v>
      </c>
      <c r="K30" s="201">
        <v>8.8000000000000007</v>
      </c>
      <c r="L30" s="178">
        <v>-49.633333333333333</v>
      </c>
      <c r="M30" s="179">
        <v>1.4522013940527974</v>
      </c>
      <c r="N30" s="180">
        <v>662.56666666666672</v>
      </c>
      <c r="O30" s="181">
        <v>10.173931830363792</v>
      </c>
      <c r="P30" s="180">
        <v>804.13333333333333</v>
      </c>
      <c r="Q30" s="181">
        <v>11.104453561021781</v>
      </c>
      <c r="R30" s="182">
        <v>8.9333333333333334E-2</v>
      </c>
      <c r="S30" s="182">
        <v>2.2528993664954373E-2</v>
      </c>
      <c r="T30" s="174">
        <v>3.0369999999999999</v>
      </c>
      <c r="U30" s="183">
        <v>6.4109999999999996</v>
      </c>
      <c r="V30" s="183">
        <v>13.367000000000001</v>
      </c>
      <c r="W30" s="183">
        <v>5.4770000000000003</v>
      </c>
      <c r="X30" s="183">
        <v>7.4210000000000003</v>
      </c>
      <c r="Y30" s="201" t="s">
        <v>257</v>
      </c>
    </row>
    <row r="31" spans="1:25" s="3" customFormat="1" ht="15" customHeight="1" x14ac:dyDescent="0.3">
      <c r="A31" s="24">
        <v>552</v>
      </c>
      <c r="B31" s="3" t="s">
        <v>240</v>
      </c>
      <c r="C31" s="25" t="s">
        <v>161</v>
      </c>
      <c r="D31" s="49">
        <v>0</v>
      </c>
      <c r="E31" s="147">
        <v>13</v>
      </c>
      <c r="F31" s="158">
        <v>25.053076923076926</v>
      </c>
      <c r="G31" s="158">
        <v>14.829230769230769</v>
      </c>
      <c r="H31" s="41">
        <v>1</v>
      </c>
      <c r="I31" s="20">
        <v>30</v>
      </c>
      <c r="J31" s="21">
        <v>0</v>
      </c>
      <c r="K31" s="22">
        <v>8.8000000000000007</v>
      </c>
      <c r="L31" s="50">
        <v>-49.633333333333333</v>
      </c>
      <c r="M31" s="64">
        <v>1.4522013940527974</v>
      </c>
      <c r="N31" s="51">
        <v>662.56666666666672</v>
      </c>
      <c r="O31" s="68">
        <v>10.173931830363792</v>
      </c>
      <c r="P31" s="51">
        <v>804.13333333333333</v>
      </c>
      <c r="Q31" s="68">
        <v>11.104453561021781</v>
      </c>
      <c r="R31" s="52">
        <v>8.9333333333333334E-2</v>
      </c>
      <c r="S31" s="52">
        <v>2.2528993664954373E-2</v>
      </c>
      <c r="T31" s="26">
        <v>3.0369999999999999</v>
      </c>
      <c r="U31" s="27">
        <v>6.4109999999999996</v>
      </c>
      <c r="V31" s="27">
        <v>13.367000000000001</v>
      </c>
      <c r="W31" s="27">
        <v>5.4770000000000003</v>
      </c>
      <c r="X31" s="27">
        <v>7.4210000000000003</v>
      </c>
      <c r="Y31" s="22" t="s">
        <v>257</v>
      </c>
    </row>
    <row r="32" spans="1:25" s="3" customFormat="1" ht="15" customHeight="1" x14ac:dyDescent="0.3">
      <c r="A32" s="24">
        <v>551</v>
      </c>
      <c r="B32" s="3" t="s">
        <v>241</v>
      </c>
      <c r="C32" s="25" t="s">
        <v>161</v>
      </c>
      <c r="D32" s="49">
        <v>0</v>
      </c>
      <c r="E32" s="147">
        <v>13</v>
      </c>
      <c r="F32" s="158">
        <v>20.079230769230772</v>
      </c>
      <c r="G32" s="158">
        <v>42.210769230769237</v>
      </c>
      <c r="H32" s="41">
        <v>1</v>
      </c>
      <c r="I32" s="20">
        <v>30</v>
      </c>
      <c r="J32" s="21">
        <v>0</v>
      </c>
      <c r="K32" s="22">
        <v>8.8000000000000007</v>
      </c>
      <c r="L32" s="50">
        <v>-49.633333333333333</v>
      </c>
      <c r="M32" s="64">
        <v>1.4522013940527974</v>
      </c>
      <c r="N32" s="51">
        <v>662.56666666666672</v>
      </c>
      <c r="O32" s="68">
        <v>10.173931830363792</v>
      </c>
      <c r="P32" s="51">
        <v>804.13333333333333</v>
      </c>
      <c r="Q32" s="68">
        <v>11.104453561021781</v>
      </c>
      <c r="R32" s="52">
        <v>8.9333333333333334E-2</v>
      </c>
      <c r="S32" s="52">
        <v>2.2528993664954373E-2</v>
      </c>
      <c r="T32" s="26">
        <v>3.0369999999999999</v>
      </c>
      <c r="U32" s="27">
        <v>6.4109999999999996</v>
      </c>
      <c r="V32" s="27">
        <v>13.367000000000001</v>
      </c>
      <c r="W32" s="27">
        <v>5.4770000000000003</v>
      </c>
      <c r="X32" s="27">
        <v>7.4210000000000003</v>
      </c>
      <c r="Y32" s="22" t="s">
        <v>257</v>
      </c>
    </row>
    <row r="33" spans="1:25" s="3" customFormat="1" ht="15" customHeight="1" x14ac:dyDescent="0.3">
      <c r="A33" s="24">
        <v>550</v>
      </c>
      <c r="B33" s="3" t="s">
        <v>242</v>
      </c>
      <c r="C33" s="25" t="s">
        <v>161</v>
      </c>
      <c r="D33" s="49">
        <v>0</v>
      </c>
      <c r="E33" s="147">
        <v>13</v>
      </c>
      <c r="F33" s="158">
        <v>12.086153846153847</v>
      </c>
      <c r="G33" s="158">
        <v>3.6444615384615391</v>
      </c>
      <c r="H33" s="41">
        <v>1</v>
      </c>
      <c r="I33" s="20">
        <v>30</v>
      </c>
      <c r="J33" s="21">
        <v>0</v>
      </c>
      <c r="K33" s="22">
        <v>8.8000000000000007</v>
      </c>
      <c r="L33" s="50">
        <v>-49.633333333333333</v>
      </c>
      <c r="M33" s="64">
        <v>1.4522013940527974</v>
      </c>
      <c r="N33" s="51">
        <v>662.56666666666672</v>
      </c>
      <c r="O33" s="68">
        <v>10.173931830363792</v>
      </c>
      <c r="P33" s="51">
        <v>804.13333333333333</v>
      </c>
      <c r="Q33" s="68">
        <v>11.104453561021781</v>
      </c>
      <c r="R33" s="52">
        <v>8.9333333333333334E-2</v>
      </c>
      <c r="S33" s="52">
        <v>2.2528993664954373E-2</v>
      </c>
      <c r="T33" s="26">
        <v>3.0369999999999999</v>
      </c>
      <c r="U33" s="27">
        <v>6.4109999999999996</v>
      </c>
      <c r="V33" s="27">
        <v>13.367000000000001</v>
      </c>
      <c r="W33" s="27">
        <v>5.4770000000000003</v>
      </c>
      <c r="X33" s="27">
        <v>7.4210000000000003</v>
      </c>
      <c r="Y33" s="22" t="s">
        <v>257</v>
      </c>
    </row>
    <row r="34" spans="1:25" s="55" customFormat="1" x14ac:dyDescent="0.3">
      <c r="A34" s="24">
        <v>294</v>
      </c>
      <c r="B34" s="3" t="s">
        <v>154</v>
      </c>
      <c r="C34" s="39" t="s">
        <v>161</v>
      </c>
      <c r="D34" s="49">
        <v>0</v>
      </c>
      <c r="E34" s="147">
        <v>20</v>
      </c>
      <c r="F34" s="158">
        <v>8.9207000000000001</v>
      </c>
      <c r="G34" s="158">
        <v>1.2253000000000001</v>
      </c>
      <c r="H34" s="41">
        <v>1</v>
      </c>
      <c r="I34" s="35">
        <v>30</v>
      </c>
      <c r="J34" s="36">
        <v>24</v>
      </c>
      <c r="K34" s="31">
        <v>8.8000000000000007</v>
      </c>
      <c r="L34" s="42"/>
      <c r="M34" s="65"/>
      <c r="N34" s="40"/>
      <c r="O34" s="2"/>
      <c r="P34" s="40"/>
      <c r="Q34" s="2"/>
      <c r="R34" s="10"/>
      <c r="S34" s="10"/>
      <c r="T34" s="41"/>
      <c r="U34" s="10"/>
      <c r="V34" s="10"/>
      <c r="W34" s="10"/>
      <c r="X34" s="10"/>
      <c r="Y34" s="38"/>
    </row>
    <row r="35" spans="1:25" s="3" customFormat="1" x14ac:dyDescent="0.3">
      <c r="A35" s="24">
        <v>293</v>
      </c>
      <c r="B35" s="3" t="s">
        <v>155</v>
      </c>
      <c r="C35" s="39" t="s">
        <v>161</v>
      </c>
      <c r="D35" s="49">
        <v>0</v>
      </c>
      <c r="E35" s="147">
        <v>20</v>
      </c>
      <c r="F35" s="158">
        <v>11.603999999999999</v>
      </c>
      <c r="G35" s="158">
        <v>1.2065999999999999</v>
      </c>
      <c r="H35" s="41">
        <v>1</v>
      </c>
      <c r="I35" s="35">
        <v>30</v>
      </c>
      <c r="J35" s="36">
        <v>24</v>
      </c>
      <c r="K35" s="31">
        <v>8.8000000000000007</v>
      </c>
      <c r="L35" s="42"/>
      <c r="M35" s="65"/>
      <c r="N35" s="40"/>
      <c r="O35" s="2"/>
      <c r="P35" s="40"/>
      <c r="Q35" s="2"/>
      <c r="R35" s="10"/>
      <c r="S35" s="10"/>
      <c r="T35" s="41"/>
      <c r="U35" s="10"/>
      <c r="V35" s="10"/>
      <c r="W35" s="10"/>
      <c r="X35" s="10"/>
      <c r="Y35" s="38"/>
    </row>
    <row r="36" spans="1:25" s="3" customFormat="1" x14ac:dyDescent="0.3">
      <c r="A36" s="24">
        <v>292</v>
      </c>
      <c r="B36" s="3" t="s">
        <v>156</v>
      </c>
      <c r="C36" s="39" t="s">
        <v>161</v>
      </c>
      <c r="D36" s="49">
        <v>0</v>
      </c>
      <c r="E36" s="147">
        <v>20</v>
      </c>
      <c r="F36" s="158">
        <v>9.6077999999999992</v>
      </c>
      <c r="G36" s="158">
        <v>0.80945999999999996</v>
      </c>
      <c r="H36" s="41">
        <v>1</v>
      </c>
      <c r="I36" s="35">
        <v>30</v>
      </c>
      <c r="J36" s="36">
        <v>24</v>
      </c>
      <c r="K36" s="31">
        <v>8.8000000000000007</v>
      </c>
      <c r="L36" s="42"/>
      <c r="M36" s="65"/>
      <c r="N36" s="40"/>
      <c r="O36" s="2"/>
      <c r="P36" s="40"/>
      <c r="Q36" s="2"/>
      <c r="R36" s="10"/>
      <c r="S36" s="10"/>
      <c r="T36" s="41"/>
      <c r="U36" s="10"/>
      <c r="V36" s="10"/>
      <c r="W36" s="10"/>
      <c r="X36" s="10"/>
      <c r="Y36" s="38"/>
    </row>
    <row r="37" spans="1:25" s="3" customFormat="1" x14ac:dyDescent="0.3">
      <c r="A37" s="24">
        <v>249</v>
      </c>
      <c r="B37" s="3" t="s">
        <v>171</v>
      </c>
      <c r="C37" s="39" t="s">
        <v>161</v>
      </c>
      <c r="D37" s="49">
        <v>0</v>
      </c>
      <c r="E37" s="147">
        <v>117</v>
      </c>
      <c r="F37" s="158">
        <v>5.3794017094017095</v>
      </c>
      <c r="G37" s="158">
        <v>2.5645299145299147</v>
      </c>
      <c r="H37" s="41">
        <v>3.67</v>
      </c>
      <c r="I37" s="35">
        <v>30</v>
      </c>
      <c r="J37" s="36">
        <v>0</v>
      </c>
      <c r="K37" s="31">
        <v>8.8000000000000007</v>
      </c>
      <c r="L37" s="42">
        <v>-49.633333333333333</v>
      </c>
      <c r="M37" s="65">
        <v>1.4522013940527974</v>
      </c>
      <c r="N37" s="40">
        <v>662.56666666666672</v>
      </c>
      <c r="O37" s="2">
        <v>10.173931830363792</v>
      </c>
      <c r="P37" s="40">
        <v>804.13333333333333</v>
      </c>
      <c r="Q37" s="2">
        <v>11.104453561021781</v>
      </c>
      <c r="R37" s="10">
        <v>8.9333333333333334E-2</v>
      </c>
      <c r="S37" s="10">
        <v>2.2528993664954373E-2</v>
      </c>
      <c r="T37" s="41">
        <v>3.0369999999999999</v>
      </c>
      <c r="U37" s="10">
        <v>6.4109999999999996</v>
      </c>
      <c r="V37" s="10">
        <v>13.367000000000001</v>
      </c>
      <c r="W37" s="10">
        <v>5.4770000000000003</v>
      </c>
      <c r="X37" s="10">
        <v>7.4210000000000003</v>
      </c>
      <c r="Y37" s="38"/>
    </row>
    <row r="38" spans="1:25" s="3" customFormat="1" x14ac:dyDescent="0.3">
      <c r="A38" s="24">
        <v>248</v>
      </c>
      <c r="B38" s="53" t="s">
        <v>172</v>
      </c>
      <c r="C38" s="39" t="s">
        <v>161</v>
      </c>
      <c r="D38" s="49">
        <v>0</v>
      </c>
      <c r="E38" s="147">
        <v>117</v>
      </c>
      <c r="F38" s="158">
        <v>0.3789145299145299</v>
      </c>
      <c r="G38" s="158">
        <v>3.5968376068376071</v>
      </c>
      <c r="H38" s="41">
        <v>3.67</v>
      </c>
      <c r="I38" s="35">
        <v>30</v>
      </c>
      <c r="J38" s="36">
        <v>0</v>
      </c>
      <c r="K38" s="31">
        <v>8.8000000000000007</v>
      </c>
      <c r="L38" s="42">
        <v>-49.633333333333333</v>
      </c>
      <c r="M38" s="65">
        <v>1.4522013940527974</v>
      </c>
      <c r="N38" s="40">
        <v>662.56666666666672</v>
      </c>
      <c r="O38" s="2">
        <v>10.173931830363792</v>
      </c>
      <c r="P38" s="40">
        <v>804.13333333333333</v>
      </c>
      <c r="Q38" s="2">
        <v>11.104453561021781</v>
      </c>
      <c r="R38" s="10">
        <v>8.9333333333333334E-2</v>
      </c>
      <c r="S38" s="10">
        <v>2.2528993664954373E-2</v>
      </c>
      <c r="T38" s="41">
        <v>3.0369999999999999</v>
      </c>
      <c r="U38" s="10">
        <v>6.4109999999999996</v>
      </c>
      <c r="V38" s="10">
        <v>13.367000000000001</v>
      </c>
      <c r="W38" s="10">
        <v>5.4770000000000003</v>
      </c>
      <c r="X38" s="10">
        <v>7.4210000000000003</v>
      </c>
      <c r="Y38" s="38"/>
    </row>
    <row r="39" spans="1:25" s="3" customFormat="1" x14ac:dyDescent="0.3">
      <c r="A39" s="24">
        <v>247</v>
      </c>
      <c r="B39" s="3" t="s">
        <v>173</v>
      </c>
      <c r="C39" s="39" t="s">
        <v>161</v>
      </c>
      <c r="D39" s="49">
        <v>0</v>
      </c>
      <c r="E39" s="147">
        <v>117</v>
      </c>
      <c r="F39" s="158">
        <v>4.724102564102564</v>
      </c>
      <c r="G39" s="158">
        <v>1.2856410256410258</v>
      </c>
      <c r="H39" s="41">
        <v>3.67</v>
      </c>
      <c r="I39" s="35">
        <v>30</v>
      </c>
      <c r="J39" s="36">
        <v>0</v>
      </c>
      <c r="K39" s="31">
        <v>8.8000000000000007</v>
      </c>
      <c r="L39" s="42">
        <v>-49.633333333333333</v>
      </c>
      <c r="M39" s="65">
        <v>1.4522013940527974</v>
      </c>
      <c r="N39" s="40">
        <v>662.56666666666672</v>
      </c>
      <c r="O39" s="2">
        <v>10.173931830363792</v>
      </c>
      <c r="P39" s="40">
        <v>804.13333333333333</v>
      </c>
      <c r="Q39" s="2">
        <v>11.104453561021781</v>
      </c>
      <c r="R39" s="10">
        <v>8.9333333333333334E-2</v>
      </c>
      <c r="S39" s="10">
        <v>2.2528993664954373E-2</v>
      </c>
      <c r="T39" s="41">
        <v>3.0369999999999999</v>
      </c>
      <c r="U39" s="10">
        <v>6.4109999999999996</v>
      </c>
      <c r="V39" s="10">
        <v>13.367000000000001</v>
      </c>
      <c r="W39" s="10">
        <v>5.4770000000000003</v>
      </c>
      <c r="X39" s="10">
        <v>7.4210000000000003</v>
      </c>
      <c r="Y39" s="38"/>
    </row>
    <row r="40" spans="1:25" s="3" customFormat="1" x14ac:dyDescent="0.3">
      <c r="A40" s="24">
        <v>49</v>
      </c>
      <c r="B40" s="62" t="s">
        <v>125</v>
      </c>
      <c r="C40" s="39" t="s">
        <v>161</v>
      </c>
      <c r="D40" s="49">
        <v>0</v>
      </c>
      <c r="E40" s="147">
        <v>72</v>
      </c>
      <c r="F40" s="158">
        <v>5.5558944444444442</v>
      </c>
      <c r="G40" s="158">
        <v>1.4272666666666669</v>
      </c>
      <c r="H40" s="41">
        <v>3.34</v>
      </c>
      <c r="I40" s="35">
        <v>30</v>
      </c>
      <c r="J40" s="36">
        <v>0</v>
      </c>
      <c r="K40" s="31">
        <v>8.8000000000000007</v>
      </c>
      <c r="L40" s="42">
        <v>-49.633333333333333</v>
      </c>
      <c r="M40" s="65">
        <v>1.4522013940527974</v>
      </c>
      <c r="N40" s="40">
        <v>662.56666666666672</v>
      </c>
      <c r="O40" s="2">
        <v>10.173931830363792</v>
      </c>
      <c r="P40" s="40">
        <v>804.13333333333333</v>
      </c>
      <c r="Q40" s="2">
        <v>11.104453561021781</v>
      </c>
      <c r="R40" s="10">
        <v>8.9333333333333334E-2</v>
      </c>
      <c r="S40" s="10">
        <v>2.2528993664954373E-2</v>
      </c>
      <c r="T40" s="41">
        <v>3.0369999999999999</v>
      </c>
      <c r="U40" s="10">
        <v>6.4109999999999996</v>
      </c>
      <c r="V40" s="10">
        <v>13.367000000000001</v>
      </c>
      <c r="W40" s="10">
        <v>5.4770000000000003</v>
      </c>
      <c r="X40" s="10">
        <v>7.4210000000000003</v>
      </c>
      <c r="Y40" s="38"/>
    </row>
    <row r="41" spans="1:25" s="3" customFormat="1" x14ac:dyDescent="0.3">
      <c r="A41" s="24">
        <v>48</v>
      </c>
      <c r="B41" s="62" t="s">
        <v>126</v>
      </c>
      <c r="C41" s="39" t="s">
        <v>161</v>
      </c>
      <c r="D41" s="49">
        <v>0</v>
      </c>
      <c r="E41" s="147">
        <v>40</v>
      </c>
      <c r="F41" s="158">
        <v>7.3847224999999996</v>
      </c>
      <c r="G41" s="158">
        <v>2.6733600000000002</v>
      </c>
      <c r="H41" s="41">
        <v>3.34</v>
      </c>
      <c r="I41" s="35">
        <v>30</v>
      </c>
      <c r="J41" s="36">
        <v>0</v>
      </c>
      <c r="K41" s="31">
        <v>8.8000000000000007</v>
      </c>
      <c r="L41" s="42">
        <v>-49.633333333333333</v>
      </c>
      <c r="M41" s="65">
        <v>1.4522013940527974</v>
      </c>
      <c r="N41" s="40">
        <v>662.56666666666672</v>
      </c>
      <c r="O41" s="2">
        <v>10.173931830363792</v>
      </c>
      <c r="P41" s="40">
        <v>804.13333333333333</v>
      </c>
      <c r="Q41" s="2">
        <v>11.104453561021781</v>
      </c>
      <c r="R41" s="10">
        <v>8.9333333333333334E-2</v>
      </c>
      <c r="S41" s="10">
        <v>2.2528993664954373E-2</v>
      </c>
      <c r="T41" s="41">
        <v>3.0369999999999999</v>
      </c>
      <c r="U41" s="10">
        <v>6.4109999999999996</v>
      </c>
      <c r="V41" s="10">
        <v>13.367000000000001</v>
      </c>
      <c r="W41" s="10">
        <v>5.4770000000000003</v>
      </c>
      <c r="X41" s="10">
        <v>7.4210000000000003</v>
      </c>
      <c r="Y41" s="38"/>
    </row>
    <row r="42" spans="1:25" s="3" customFormat="1" x14ac:dyDescent="0.3">
      <c r="A42" s="24">
        <v>47</v>
      </c>
      <c r="B42" s="62" t="s">
        <v>127</v>
      </c>
      <c r="C42" s="39" t="s">
        <v>161</v>
      </c>
      <c r="D42" s="49">
        <v>0</v>
      </c>
      <c r="E42" s="147">
        <v>88</v>
      </c>
      <c r="F42" s="158">
        <v>4.5151750000000002</v>
      </c>
      <c r="G42" s="158">
        <v>1.1228875</v>
      </c>
      <c r="H42" s="41">
        <v>3.34</v>
      </c>
      <c r="I42" s="35">
        <v>30</v>
      </c>
      <c r="J42" s="36">
        <v>0</v>
      </c>
      <c r="K42" s="31">
        <v>8.8000000000000007</v>
      </c>
      <c r="L42" s="42">
        <v>-49.633333333333333</v>
      </c>
      <c r="M42" s="65">
        <v>1.4522013940527974</v>
      </c>
      <c r="N42" s="40">
        <v>662.56666666666672</v>
      </c>
      <c r="O42" s="2">
        <v>10.173931830363792</v>
      </c>
      <c r="P42" s="40">
        <v>804.13333333333333</v>
      </c>
      <c r="Q42" s="2">
        <v>11.104453561021781</v>
      </c>
      <c r="R42" s="10">
        <v>8.9333333333333334E-2</v>
      </c>
      <c r="S42" s="10">
        <v>2.2528993664954373E-2</v>
      </c>
      <c r="T42" s="41">
        <v>3.0369999999999999</v>
      </c>
      <c r="U42" s="10">
        <v>6.4109999999999996</v>
      </c>
      <c r="V42" s="10">
        <v>13.367000000000001</v>
      </c>
      <c r="W42" s="10">
        <v>5.4770000000000003</v>
      </c>
      <c r="X42" s="10">
        <v>7.4210000000000003</v>
      </c>
      <c r="Y42" s="38"/>
    </row>
    <row r="43" spans="1:25" s="3" customFormat="1" x14ac:dyDescent="0.3">
      <c r="A43" s="24">
        <v>46</v>
      </c>
      <c r="B43" s="62" t="s">
        <v>128</v>
      </c>
      <c r="C43" s="39" t="s">
        <v>161</v>
      </c>
      <c r="D43" s="49">
        <v>0</v>
      </c>
      <c r="E43" s="147">
        <v>107</v>
      </c>
      <c r="F43" s="158">
        <v>3.8472364485981307</v>
      </c>
      <c r="G43" s="158">
        <v>0.82203457943925218</v>
      </c>
      <c r="H43" s="41">
        <v>3.34</v>
      </c>
      <c r="I43" s="35">
        <v>30</v>
      </c>
      <c r="J43" s="36">
        <v>0</v>
      </c>
      <c r="K43" s="31">
        <v>8.8000000000000007</v>
      </c>
      <c r="L43" s="42">
        <v>-49.633333333333333</v>
      </c>
      <c r="M43" s="65">
        <v>1.4522013940527974</v>
      </c>
      <c r="N43" s="40">
        <v>662.56666666666672</v>
      </c>
      <c r="O43" s="2">
        <v>10.173931830363792</v>
      </c>
      <c r="P43" s="40">
        <v>804.13333333333333</v>
      </c>
      <c r="Q43" s="2">
        <v>11.104453561021781</v>
      </c>
      <c r="R43" s="10">
        <v>8.9333333333333334E-2</v>
      </c>
      <c r="S43" s="10">
        <v>2.2528993664954373E-2</v>
      </c>
      <c r="T43" s="41">
        <v>3.0369999999999999</v>
      </c>
      <c r="U43" s="10">
        <v>6.4109999999999996</v>
      </c>
      <c r="V43" s="10">
        <v>13.367000000000001</v>
      </c>
      <c r="W43" s="10">
        <v>5.4770000000000003</v>
      </c>
      <c r="X43" s="10">
        <v>7.4210000000000003</v>
      </c>
      <c r="Y43" s="38"/>
    </row>
    <row r="44" spans="1:25" s="3" customFormat="1" x14ac:dyDescent="0.3">
      <c r="A44" s="24">
        <v>569</v>
      </c>
      <c r="B44" s="3" t="s">
        <v>223</v>
      </c>
      <c r="C44" s="25" t="s">
        <v>152</v>
      </c>
      <c r="D44" s="49">
        <v>0</v>
      </c>
      <c r="E44" s="147">
        <v>13</v>
      </c>
      <c r="F44" s="158">
        <v>8.5715384615384629</v>
      </c>
      <c r="G44" s="158">
        <v>3.3939230769230777</v>
      </c>
      <c r="H44" s="26">
        <v>1</v>
      </c>
      <c r="I44" s="29">
        <v>30</v>
      </c>
      <c r="J44" s="30">
        <v>4</v>
      </c>
      <c r="K44" s="31">
        <v>9.6199999999999992</v>
      </c>
      <c r="L44" s="50">
        <v>-52.266666666666673</v>
      </c>
      <c r="M44" s="64">
        <v>0.87305339024725337</v>
      </c>
      <c r="N44" s="51">
        <v>306.26666666666665</v>
      </c>
      <c r="O44" s="68">
        <v>158.89829731274307</v>
      </c>
      <c r="P44" s="51">
        <v>627.5333333333333</v>
      </c>
      <c r="Q44" s="68">
        <v>9.5834347820717163</v>
      </c>
      <c r="R44" s="52">
        <v>0.44966666666666666</v>
      </c>
      <c r="S44" s="52">
        <v>9.1068960439633556E-2</v>
      </c>
      <c r="T44" s="33">
        <v>4.1710000000000003</v>
      </c>
      <c r="U44" s="29">
        <v>18.277999999999999</v>
      </c>
      <c r="V44" s="29">
        <v>1078.0509999999999</v>
      </c>
      <c r="W44" s="29">
        <v>10.98</v>
      </c>
      <c r="X44" s="29">
        <v>291.41800000000001</v>
      </c>
      <c r="Y44" s="32" t="s">
        <v>257</v>
      </c>
    </row>
    <row r="45" spans="1:25" s="3" customFormat="1" x14ac:dyDescent="0.3">
      <c r="A45" s="24">
        <v>568</v>
      </c>
      <c r="B45" s="3" t="s">
        <v>224</v>
      </c>
      <c r="C45" s="25" t="s">
        <v>152</v>
      </c>
      <c r="D45" s="49">
        <v>0</v>
      </c>
      <c r="E45" s="147">
        <v>13</v>
      </c>
      <c r="F45" s="158">
        <v>10.073846153846155</v>
      </c>
      <c r="G45" s="158">
        <v>3.5553076923076925</v>
      </c>
      <c r="H45" s="26">
        <v>1</v>
      </c>
      <c r="I45" s="29">
        <v>30</v>
      </c>
      <c r="J45" s="30">
        <v>4</v>
      </c>
      <c r="K45" s="31">
        <v>9.6199999999999992</v>
      </c>
      <c r="L45" s="50">
        <v>-52.266666666666673</v>
      </c>
      <c r="M45" s="64">
        <v>0.87305339024725337</v>
      </c>
      <c r="N45" s="51">
        <v>306.26666666666665</v>
      </c>
      <c r="O45" s="68">
        <v>158.89829731274307</v>
      </c>
      <c r="P45" s="51">
        <v>627.5333333333333</v>
      </c>
      <c r="Q45" s="68">
        <v>9.5834347820717163</v>
      </c>
      <c r="R45" s="52">
        <v>0.44966666666666666</v>
      </c>
      <c r="S45" s="52">
        <v>9.1068960439633556E-2</v>
      </c>
      <c r="T45" s="33">
        <v>4.1710000000000003</v>
      </c>
      <c r="U45" s="29">
        <v>18.277999999999999</v>
      </c>
      <c r="V45" s="29">
        <v>1078.0509999999999</v>
      </c>
      <c r="W45" s="29">
        <v>10.98</v>
      </c>
      <c r="X45" s="29">
        <v>291.41800000000001</v>
      </c>
      <c r="Y45" s="32" t="s">
        <v>257</v>
      </c>
    </row>
    <row r="46" spans="1:25" s="3" customFormat="1" x14ac:dyDescent="0.3">
      <c r="A46" s="24">
        <v>567</v>
      </c>
      <c r="B46" s="53" t="s">
        <v>225</v>
      </c>
      <c r="C46" s="25" t="s">
        <v>152</v>
      </c>
      <c r="D46" s="49">
        <v>0</v>
      </c>
      <c r="E46" s="147">
        <v>13</v>
      </c>
      <c r="F46" s="158">
        <v>2.5</v>
      </c>
      <c r="G46" s="158">
        <v>1.6437692307692306</v>
      </c>
      <c r="H46" s="26">
        <v>1</v>
      </c>
      <c r="I46" s="29">
        <v>30</v>
      </c>
      <c r="J46" s="30">
        <v>4</v>
      </c>
      <c r="K46" s="31">
        <v>9.6199999999999992</v>
      </c>
      <c r="L46" s="50">
        <v>-52.266666666666673</v>
      </c>
      <c r="M46" s="64">
        <v>0.87305339024725337</v>
      </c>
      <c r="N46" s="51">
        <v>306.26666666666665</v>
      </c>
      <c r="O46" s="68">
        <v>158.89829731274307</v>
      </c>
      <c r="P46" s="51">
        <v>627.5333333333333</v>
      </c>
      <c r="Q46" s="68">
        <v>9.5834347820717163</v>
      </c>
      <c r="R46" s="52">
        <v>0.44966666666666666</v>
      </c>
      <c r="S46" s="52">
        <v>9.1068960439633556E-2</v>
      </c>
      <c r="T46" s="33">
        <v>4.1710000000000003</v>
      </c>
      <c r="U46" s="29">
        <v>18.277999999999999</v>
      </c>
      <c r="V46" s="29">
        <v>1078.0509999999999</v>
      </c>
      <c r="W46" s="29">
        <v>10.98</v>
      </c>
      <c r="X46" s="29">
        <v>291.41800000000001</v>
      </c>
      <c r="Y46" s="32" t="s">
        <v>257</v>
      </c>
    </row>
    <row r="47" spans="1:25" s="185" customFormat="1" x14ac:dyDescent="0.3">
      <c r="A47" s="168">
        <v>543</v>
      </c>
      <c r="B47" s="169" t="s">
        <v>249</v>
      </c>
      <c r="C47" s="170" t="s">
        <v>152</v>
      </c>
      <c r="D47" s="188">
        <v>0</v>
      </c>
      <c r="E47" s="172">
        <v>23</v>
      </c>
      <c r="F47" s="173">
        <v>12.889130434782611</v>
      </c>
      <c r="G47" s="173">
        <v>18.783478260869565</v>
      </c>
      <c r="H47" s="192">
        <v>1</v>
      </c>
      <c r="I47" s="199">
        <v>30</v>
      </c>
      <c r="J47" s="200">
        <v>0</v>
      </c>
      <c r="K47" s="201">
        <v>9.6199999999999992</v>
      </c>
      <c r="L47" s="178">
        <v>-52.266666666666673</v>
      </c>
      <c r="M47" s="179">
        <v>0.87305339024725337</v>
      </c>
      <c r="N47" s="180">
        <v>306.26666666666665</v>
      </c>
      <c r="O47" s="181">
        <v>158.89829731274307</v>
      </c>
      <c r="P47" s="180">
        <v>627.5333333333333</v>
      </c>
      <c r="Q47" s="181">
        <v>9.5834347820717163</v>
      </c>
      <c r="R47" s="182">
        <v>0.44966666666666666</v>
      </c>
      <c r="S47" s="182">
        <v>9.1068960439633556E-2</v>
      </c>
      <c r="T47" s="174">
        <v>7.5810000000000004</v>
      </c>
      <c r="U47" s="183">
        <v>80.242000000000004</v>
      </c>
      <c r="V47" s="183">
        <v>1156.3</v>
      </c>
      <c r="W47" s="183">
        <v>22.449000000000002</v>
      </c>
      <c r="X47" s="183">
        <v>372.24299999999999</v>
      </c>
      <c r="Y47" s="201" t="s">
        <v>257</v>
      </c>
    </row>
    <row r="48" spans="1:25" s="55" customFormat="1" x14ac:dyDescent="0.3">
      <c r="A48" s="24">
        <v>542</v>
      </c>
      <c r="B48" s="3" t="s">
        <v>250</v>
      </c>
      <c r="C48" s="25" t="s">
        <v>152</v>
      </c>
      <c r="D48" s="49">
        <v>0</v>
      </c>
      <c r="E48" s="147">
        <v>23</v>
      </c>
      <c r="F48" s="158">
        <v>5.7456521739130437</v>
      </c>
      <c r="G48" s="158">
        <v>5.5795652173913064</v>
      </c>
      <c r="H48" s="41">
        <v>1</v>
      </c>
      <c r="I48" s="20">
        <v>30</v>
      </c>
      <c r="J48" s="21">
        <v>0</v>
      </c>
      <c r="K48" s="22">
        <v>9.6199999999999992</v>
      </c>
      <c r="L48" s="50">
        <v>-52.266666666666673</v>
      </c>
      <c r="M48" s="64">
        <v>0.87305339024725337</v>
      </c>
      <c r="N48" s="51">
        <v>306.26666666666665</v>
      </c>
      <c r="O48" s="68">
        <v>158.89829731274307</v>
      </c>
      <c r="P48" s="51">
        <v>627.5333333333333</v>
      </c>
      <c r="Q48" s="68">
        <v>9.5834347820717163</v>
      </c>
      <c r="R48" s="52">
        <v>0.44966666666666666</v>
      </c>
      <c r="S48" s="52">
        <v>9.1068960439633556E-2</v>
      </c>
      <c r="T48" s="26">
        <v>7.5810000000000004</v>
      </c>
      <c r="U48" s="27">
        <v>80.242000000000004</v>
      </c>
      <c r="V48" s="27">
        <v>1156.3</v>
      </c>
      <c r="W48" s="27">
        <v>22.449000000000002</v>
      </c>
      <c r="X48" s="27">
        <v>372.24299999999999</v>
      </c>
      <c r="Y48" s="22" t="s">
        <v>257</v>
      </c>
    </row>
    <row r="49" spans="1:30" s="3" customFormat="1" x14ac:dyDescent="0.3">
      <c r="A49" s="24">
        <v>338</v>
      </c>
      <c r="B49" s="3" t="s">
        <v>11</v>
      </c>
      <c r="C49" s="39" t="s">
        <v>152</v>
      </c>
      <c r="D49" s="49">
        <v>0</v>
      </c>
      <c r="E49" s="147">
        <v>13</v>
      </c>
      <c r="F49" s="158">
        <v>7.3380769230769243</v>
      </c>
      <c r="G49" s="158">
        <v>2.5420769230769227</v>
      </c>
      <c r="H49" s="41">
        <v>1</v>
      </c>
      <c r="I49" s="35">
        <v>5</v>
      </c>
      <c r="J49" s="36">
        <v>24</v>
      </c>
      <c r="K49" s="37">
        <v>9.6199999999999992</v>
      </c>
      <c r="L49" s="42">
        <v>-39.199999999999996</v>
      </c>
      <c r="M49" s="65">
        <v>1.0535653752852743</v>
      </c>
      <c r="N49" s="40">
        <v>710.4</v>
      </c>
      <c r="O49" s="2">
        <v>45.42213116972826</v>
      </c>
      <c r="P49" s="40">
        <v>1235.3333333333333</v>
      </c>
      <c r="Q49" s="2">
        <v>50.292477900112786</v>
      </c>
      <c r="R49" s="10">
        <v>0.33400000000000002</v>
      </c>
      <c r="S49" s="10">
        <v>0.18000833314044107</v>
      </c>
      <c r="T49" s="41">
        <v>3.1720000000000002</v>
      </c>
      <c r="U49" s="10">
        <v>7.2919999999999998</v>
      </c>
      <c r="V49" s="10">
        <v>18.53</v>
      </c>
      <c r="W49" s="10">
        <v>6.109</v>
      </c>
      <c r="X49" s="10">
        <v>27.268999999999998</v>
      </c>
      <c r="Y49" s="38"/>
    </row>
    <row r="50" spans="1:30" s="3" customFormat="1" x14ac:dyDescent="0.3">
      <c r="A50" s="24">
        <v>337</v>
      </c>
      <c r="B50" s="3" t="s">
        <v>12</v>
      </c>
      <c r="C50" s="39" t="s">
        <v>152</v>
      </c>
      <c r="D50" s="49">
        <v>0</v>
      </c>
      <c r="E50" s="147">
        <v>13</v>
      </c>
      <c r="F50" s="158">
        <v>2.8537692307692311</v>
      </c>
      <c r="G50" s="158">
        <v>1.7259230769230771</v>
      </c>
      <c r="H50" s="41">
        <v>1</v>
      </c>
      <c r="I50" s="35">
        <v>5</v>
      </c>
      <c r="J50" s="36">
        <v>24</v>
      </c>
      <c r="K50" s="37">
        <v>9.6199999999999992</v>
      </c>
      <c r="L50" s="42">
        <v>-39.199999999999996</v>
      </c>
      <c r="M50" s="65">
        <v>1.0535653752852743</v>
      </c>
      <c r="N50" s="40">
        <v>710.4</v>
      </c>
      <c r="O50" s="2">
        <v>45.42213116972826</v>
      </c>
      <c r="P50" s="40">
        <v>1235.3333333333333</v>
      </c>
      <c r="Q50" s="2">
        <v>50.292477900112786</v>
      </c>
      <c r="R50" s="10">
        <v>0.33400000000000002</v>
      </c>
      <c r="S50" s="10">
        <v>0.18000833314044107</v>
      </c>
      <c r="T50" s="41">
        <v>3.1720000000000002</v>
      </c>
      <c r="U50" s="10">
        <v>7.2919999999999998</v>
      </c>
      <c r="V50" s="10">
        <v>18.53</v>
      </c>
      <c r="W50" s="10">
        <v>6.109</v>
      </c>
      <c r="X50" s="10">
        <v>27.268999999999998</v>
      </c>
      <c r="Y50" s="38"/>
    </row>
    <row r="51" spans="1:30" s="55" customFormat="1" x14ac:dyDescent="0.3">
      <c r="A51" s="24">
        <v>336</v>
      </c>
      <c r="B51" s="43" t="s">
        <v>13</v>
      </c>
      <c r="C51" s="39" t="s">
        <v>152</v>
      </c>
      <c r="D51" s="49">
        <v>0</v>
      </c>
      <c r="E51" s="147">
        <v>13</v>
      </c>
      <c r="F51" s="158">
        <v>10.612307692307692</v>
      </c>
      <c r="G51" s="158">
        <v>50.654615384615383</v>
      </c>
      <c r="H51" s="41">
        <v>1</v>
      </c>
      <c r="I51" s="35">
        <v>5</v>
      </c>
      <c r="J51" s="36">
        <v>24</v>
      </c>
      <c r="K51" s="37">
        <v>9.6199999999999992</v>
      </c>
      <c r="L51" s="42">
        <v>-39.199999999999996</v>
      </c>
      <c r="M51" s="65">
        <v>1.0535653752852743</v>
      </c>
      <c r="N51" s="40">
        <v>710.4</v>
      </c>
      <c r="O51" s="2">
        <v>45.42213116972826</v>
      </c>
      <c r="P51" s="40">
        <v>1235.3333333333333</v>
      </c>
      <c r="Q51" s="2">
        <v>50.292477900112786</v>
      </c>
      <c r="R51" s="10">
        <v>0.33400000000000002</v>
      </c>
      <c r="S51" s="10">
        <v>0.18000833314044107</v>
      </c>
      <c r="T51" s="41">
        <v>3.1720000000000002</v>
      </c>
      <c r="U51" s="10">
        <v>7.2919999999999998</v>
      </c>
      <c r="V51" s="10">
        <v>18.53</v>
      </c>
      <c r="W51" s="10">
        <v>6.109</v>
      </c>
      <c r="X51" s="10">
        <v>27.268999999999998</v>
      </c>
      <c r="Y51" s="38"/>
    </row>
    <row r="52" spans="1:30" s="3" customFormat="1" x14ac:dyDescent="0.3">
      <c r="A52" s="24">
        <v>320</v>
      </c>
      <c r="B52" s="3" t="s">
        <v>26</v>
      </c>
      <c r="C52" s="39" t="s">
        <v>152</v>
      </c>
      <c r="D52" s="49">
        <v>0</v>
      </c>
      <c r="E52" s="147">
        <v>13</v>
      </c>
      <c r="F52" s="158">
        <v>5.6259999999999994</v>
      </c>
      <c r="G52" s="158">
        <v>15.916923076923077</v>
      </c>
      <c r="H52" s="41">
        <v>1</v>
      </c>
      <c r="I52" s="35">
        <v>5</v>
      </c>
      <c r="J52" s="36">
        <v>24</v>
      </c>
      <c r="K52" s="37">
        <v>9.6199999999999992</v>
      </c>
      <c r="L52" s="42">
        <v>-39.233333333333334</v>
      </c>
      <c r="M52" s="65">
        <v>1.1015141094572183</v>
      </c>
      <c r="N52" s="40">
        <v>238.1</v>
      </c>
      <c r="O52" s="2">
        <v>44.433770940580779</v>
      </c>
      <c r="P52" s="40">
        <v>1077.7333333333333</v>
      </c>
      <c r="Q52" s="2">
        <v>101.18306841232543</v>
      </c>
      <c r="R52" s="10">
        <v>0.58333333333333337</v>
      </c>
      <c r="S52" s="10">
        <v>4.0673496694202879E-2</v>
      </c>
      <c r="T52" s="41">
        <v>3.069</v>
      </c>
      <c r="U52" s="10">
        <v>8.4120000000000008</v>
      </c>
      <c r="V52" s="10">
        <v>774.63400000000001</v>
      </c>
      <c r="W52" s="10">
        <v>6.8179999999999996</v>
      </c>
      <c r="X52" s="10">
        <v>163.19499999999999</v>
      </c>
      <c r="Y52" s="38"/>
    </row>
    <row r="53" spans="1:30" s="3" customFormat="1" x14ac:dyDescent="0.3">
      <c r="A53" s="24">
        <v>319</v>
      </c>
      <c r="B53" s="53" t="s">
        <v>27</v>
      </c>
      <c r="C53" s="39" t="s">
        <v>152</v>
      </c>
      <c r="D53" s="49">
        <v>0</v>
      </c>
      <c r="E53" s="147">
        <v>13</v>
      </c>
      <c r="F53" s="158">
        <v>1.3862307692307694</v>
      </c>
      <c r="G53" s="158">
        <v>0.84792307692307689</v>
      </c>
      <c r="H53" s="41">
        <v>1</v>
      </c>
      <c r="I53" s="35">
        <v>5</v>
      </c>
      <c r="J53" s="36">
        <v>24</v>
      </c>
      <c r="K53" s="37">
        <v>9.6199999999999992</v>
      </c>
      <c r="L53" s="42">
        <v>-39.233333333333334</v>
      </c>
      <c r="M53" s="65">
        <v>1.1015141094572183</v>
      </c>
      <c r="N53" s="40">
        <v>238.1</v>
      </c>
      <c r="O53" s="2">
        <v>44.433770940580779</v>
      </c>
      <c r="P53" s="40">
        <v>1077.7333333333333</v>
      </c>
      <c r="Q53" s="2">
        <v>101.18306841232543</v>
      </c>
      <c r="R53" s="10">
        <v>0.58333333333333337</v>
      </c>
      <c r="S53" s="10">
        <v>4.0673496694202879E-2</v>
      </c>
      <c r="T53" s="41">
        <v>3.069</v>
      </c>
      <c r="U53" s="10">
        <v>8.4120000000000008</v>
      </c>
      <c r="V53" s="10">
        <v>774.63400000000001</v>
      </c>
      <c r="W53" s="10">
        <v>6.8179999999999996</v>
      </c>
      <c r="X53" s="10">
        <v>163.19499999999999</v>
      </c>
      <c r="Y53" s="38"/>
    </row>
    <row r="54" spans="1:30" s="3" customFormat="1" x14ac:dyDescent="0.3">
      <c r="A54" s="24">
        <v>318</v>
      </c>
      <c r="B54" s="3" t="s">
        <v>28</v>
      </c>
      <c r="C54" s="39" t="s">
        <v>152</v>
      </c>
      <c r="D54" s="49">
        <v>0</v>
      </c>
      <c r="E54" s="147">
        <v>13</v>
      </c>
      <c r="F54" s="158">
        <v>11.127692307692307</v>
      </c>
      <c r="G54" s="158">
        <v>14.455384615384617</v>
      </c>
      <c r="H54" s="41">
        <v>1</v>
      </c>
      <c r="I54" s="35">
        <v>5</v>
      </c>
      <c r="J54" s="36">
        <v>24</v>
      </c>
      <c r="K54" s="37">
        <v>9.6199999999999992</v>
      </c>
      <c r="L54" s="42">
        <v>-39.233333333333334</v>
      </c>
      <c r="M54" s="65">
        <v>1.1015141094572183</v>
      </c>
      <c r="N54" s="40">
        <v>238.1</v>
      </c>
      <c r="O54" s="2">
        <v>44.433770940580779</v>
      </c>
      <c r="P54" s="40">
        <v>1077.7333333333333</v>
      </c>
      <c r="Q54" s="2">
        <v>101.18306841232543</v>
      </c>
      <c r="R54" s="10">
        <v>0.58333333333333337</v>
      </c>
      <c r="S54" s="10">
        <v>4.0673496694202879E-2</v>
      </c>
      <c r="T54" s="41">
        <v>3.069</v>
      </c>
      <c r="U54" s="10">
        <v>8.4120000000000008</v>
      </c>
      <c r="V54" s="10">
        <v>774.63400000000001</v>
      </c>
      <c r="W54" s="10">
        <v>6.8179999999999996</v>
      </c>
      <c r="X54" s="10">
        <v>163.19499999999999</v>
      </c>
      <c r="Y54" s="38"/>
    </row>
    <row r="55" spans="1:30" s="3" customFormat="1" x14ac:dyDescent="0.3">
      <c r="A55" s="24">
        <v>301</v>
      </c>
      <c r="B55" s="3" t="s">
        <v>41</v>
      </c>
      <c r="C55" s="39" t="s">
        <v>152</v>
      </c>
      <c r="D55" s="49">
        <v>0</v>
      </c>
      <c r="E55" s="147">
        <v>18</v>
      </c>
      <c r="F55" s="158">
        <v>6.592777777777779</v>
      </c>
      <c r="G55" s="158">
        <v>0.65933333333333322</v>
      </c>
      <c r="H55" s="41">
        <v>1</v>
      </c>
      <c r="I55" s="35">
        <v>30</v>
      </c>
      <c r="J55" s="36">
        <v>24</v>
      </c>
      <c r="K55" s="37">
        <v>9.6199999999999992</v>
      </c>
      <c r="L55" s="42">
        <v>-47.166666666666664</v>
      </c>
      <c r="M55" s="65">
        <v>1.4843629385474875</v>
      </c>
      <c r="N55" s="40">
        <v>203.56666666666669</v>
      </c>
      <c r="O55" s="2">
        <v>11.287751473758334</v>
      </c>
      <c r="P55" s="40">
        <v>849.83333333333337</v>
      </c>
      <c r="Q55" s="2">
        <v>28.197399407273974</v>
      </c>
      <c r="R55" s="10">
        <v>0.56100000000000005</v>
      </c>
      <c r="S55" s="10">
        <v>3.8999999999999972E-2</v>
      </c>
      <c r="T55" s="41">
        <v>3.0990000000000002</v>
      </c>
      <c r="U55" s="10">
        <v>7.6790000000000003</v>
      </c>
      <c r="V55" s="10">
        <v>811.41499999999996</v>
      </c>
      <c r="W55" s="10">
        <v>6.55</v>
      </c>
      <c r="X55" s="10">
        <v>167.08799999999999</v>
      </c>
      <c r="Y55" s="38"/>
    </row>
    <row r="56" spans="1:30" s="3" customFormat="1" x14ac:dyDescent="0.3">
      <c r="A56" s="24">
        <v>300</v>
      </c>
      <c r="B56" s="3" t="s">
        <v>42</v>
      </c>
      <c r="C56" s="39" t="s">
        <v>152</v>
      </c>
      <c r="D56" s="49">
        <v>0</v>
      </c>
      <c r="E56" s="147">
        <v>18</v>
      </c>
      <c r="F56" s="158">
        <v>7.8222222222222229</v>
      </c>
      <c r="G56" s="158">
        <v>0.8235555555555556</v>
      </c>
      <c r="H56" s="41">
        <v>1</v>
      </c>
      <c r="I56" s="35">
        <v>30</v>
      </c>
      <c r="J56" s="36">
        <v>24</v>
      </c>
      <c r="K56" s="37">
        <v>9.6199999999999992</v>
      </c>
      <c r="L56" s="42">
        <v>-47.166666666666664</v>
      </c>
      <c r="M56" s="65">
        <v>1.4843629385474875</v>
      </c>
      <c r="N56" s="40">
        <v>203.56666666666669</v>
      </c>
      <c r="O56" s="2">
        <v>11.287751473758334</v>
      </c>
      <c r="P56" s="40">
        <v>849.83333333333337</v>
      </c>
      <c r="Q56" s="2">
        <v>28.197399407273974</v>
      </c>
      <c r="R56" s="10">
        <v>0.56100000000000005</v>
      </c>
      <c r="S56" s="10">
        <v>3.8999999999999972E-2</v>
      </c>
      <c r="T56" s="41">
        <v>3.0990000000000002</v>
      </c>
      <c r="U56" s="10">
        <v>7.6790000000000003</v>
      </c>
      <c r="V56" s="10">
        <v>811.41499999999996</v>
      </c>
      <c r="W56" s="10">
        <v>6.55</v>
      </c>
      <c r="X56" s="10">
        <v>167.08799999999999</v>
      </c>
      <c r="Y56" s="38"/>
    </row>
    <row r="57" spans="1:30" s="3" customFormat="1" x14ac:dyDescent="0.3">
      <c r="A57" s="24">
        <v>299</v>
      </c>
      <c r="B57" s="3" t="s">
        <v>43</v>
      </c>
      <c r="C57" s="39" t="s">
        <v>152</v>
      </c>
      <c r="D57" s="49">
        <v>0</v>
      </c>
      <c r="E57" s="147">
        <v>18</v>
      </c>
      <c r="F57" s="158">
        <v>6.9627777777777773</v>
      </c>
      <c r="G57" s="158">
        <v>10.174444444444443</v>
      </c>
      <c r="H57" s="41">
        <v>1</v>
      </c>
      <c r="I57" s="35">
        <v>30</v>
      </c>
      <c r="J57" s="36">
        <v>24</v>
      </c>
      <c r="K57" s="37">
        <v>9.6199999999999992</v>
      </c>
      <c r="L57" s="42">
        <v>-47.166666666666664</v>
      </c>
      <c r="M57" s="65">
        <v>1.4843629385474875</v>
      </c>
      <c r="N57" s="40">
        <v>203.56666666666669</v>
      </c>
      <c r="O57" s="2">
        <v>11.287751473758334</v>
      </c>
      <c r="P57" s="40">
        <v>849.83333333333337</v>
      </c>
      <c r="Q57" s="2">
        <v>28.197399407273974</v>
      </c>
      <c r="R57" s="10">
        <v>0.56100000000000005</v>
      </c>
      <c r="S57" s="10">
        <v>3.8999999999999972E-2</v>
      </c>
      <c r="T57" s="41">
        <v>3.0990000000000002</v>
      </c>
      <c r="U57" s="10">
        <v>7.6790000000000003</v>
      </c>
      <c r="V57" s="10">
        <v>811.41499999999996</v>
      </c>
      <c r="W57" s="10">
        <v>6.55</v>
      </c>
      <c r="X57" s="10">
        <v>167.08799999999999</v>
      </c>
      <c r="Y57" s="38"/>
    </row>
    <row r="58" spans="1:30" s="3" customFormat="1" x14ac:dyDescent="0.3">
      <c r="A58" s="24">
        <v>277</v>
      </c>
      <c r="B58" s="53" t="s">
        <v>57</v>
      </c>
      <c r="C58" s="39" t="s">
        <v>152</v>
      </c>
      <c r="D58" s="49">
        <v>0</v>
      </c>
      <c r="E58" s="147">
        <v>15</v>
      </c>
      <c r="F58" s="158">
        <v>3.1564000000000005</v>
      </c>
      <c r="G58" s="158">
        <v>1.8568000000000002</v>
      </c>
      <c r="H58" s="41">
        <v>1</v>
      </c>
      <c r="I58" s="35">
        <v>30</v>
      </c>
      <c r="J58" s="36">
        <v>0</v>
      </c>
      <c r="K58" s="37">
        <v>9.6199999999999992</v>
      </c>
      <c r="L58" s="42">
        <v>-42.233333333333334</v>
      </c>
      <c r="M58" s="65">
        <v>1.2423096769056161</v>
      </c>
      <c r="N58" s="40">
        <v>720.93333333333339</v>
      </c>
      <c r="O58" s="2">
        <v>35.717269399176232</v>
      </c>
      <c r="P58" s="40">
        <v>825.6</v>
      </c>
      <c r="Q58" s="2">
        <v>31.030952289609154</v>
      </c>
      <c r="R58" s="10">
        <v>0.13733333333333334</v>
      </c>
      <c r="S58" s="10">
        <v>8.3548389172582643E-2</v>
      </c>
      <c r="T58" s="41">
        <v>2.9820000000000002</v>
      </c>
      <c r="U58" s="10">
        <v>7.32</v>
      </c>
      <c r="V58" s="10">
        <v>881.61199999999997</v>
      </c>
      <c r="W58" s="10">
        <v>6.3659999999999997</v>
      </c>
      <c r="X58" s="10">
        <v>195.52</v>
      </c>
      <c r="Y58" s="38"/>
    </row>
    <row r="59" spans="1:30" s="3" customFormat="1" x14ac:dyDescent="0.3">
      <c r="A59" s="24">
        <v>276</v>
      </c>
      <c r="B59" s="53" t="s">
        <v>58</v>
      </c>
      <c r="C59" s="39" t="s">
        <v>152</v>
      </c>
      <c r="D59" s="49">
        <v>0</v>
      </c>
      <c r="E59" s="147">
        <v>15</v>
      </c>
      <c r="F59" s="158">
        <v>3.1348666666666669</v>
      </c>
      <c r="G59" s="158">
        <v>24.936000000000003</v>
      </c>
      <c r="H59" s="41">
        <v>1</v>
      </c>
      <c r="I59" s="35">
        <v>30</v>
      </c>
      <c r="J59" s="36">
        <v>0</v>
      </c>
      <c r="K59" s="37">
        <v>9.6199999999999992</v>
      </c>
      <c r="L59" s="42">
        <v>-42.233333333333334</v>
      </c>
      <c r="M59" s="65">
        <v>1.2423096769056161</v>
      </c>
      <c r="N59" s="40">
        <v>720.93333333333339</v>
      </c>
      <c r="O59" s="2">
        <v>35.717269399176232</v>
      </c>
      <c r="P59" s="40">
        <v>825.6</v>
      </c>
      <c r="Q59" s="2">
        <v>31.030952289609154</v>
      </c>
      <c r="R59" s="10">
        <v>0.13733333333333334</v>
      </c>
      <c r="S59" s="10">
        <v>8.3548389172582643E-2</v>
      </c>
      <c r="T59" s="41">
        <v>2.9820000000000002</v>
      </c>
      <c r="U59" s="10">
        <v>7.32</v>
      </c>
      <c r="V59" s="10">
        <v>881.61199999999997</v>
      </c>
      <c r="W59" s="10">
        <v>6.3659999999999997</v>
      </c>
      <c r="X59" s="10">
        <v>195.52</v>
      </c>
      <c r="Y59" s="38"/>
    </row>
    <row r="60" spans="1:30" s="3" customFormat="1" x14ac:dyDescent="0.3">
      <c r="A60" s="24">
        <v>275</v>
      </c>
      <c r="B60" s="55" t="s">
        <v>59</v>
      </c>
      <c r="C60" s="39" t="s">
        <v>152</v>
      </c>
      <c r="D60" s="49">
        <v>0</v>
      </c>
      <c r="E60" s="147">
        <v>15</v>
      </c>
      <c r="F60" s="158">
        <v>9.6620000000000008</v>
      </c>
      <c r="G60" s="158">
        <v>3.8014000000000006</v>
      </c>
      <c r="H60" s="41">
        <v>1</v>
      </c>
      <c r="I60" s="35">
        <v>30</v>
      </c>
      <c r="J60" s="36">
        <v>0</v>
      </c>
      <c r="K60" s="37">
        <v>9.6199999999999992</v>
      </c>
      <c r="L60" s="42">
        <v>-42.233333333333334</v>
      </c>
      <c r="M60" s="65">
        <v>1.2423096769056161</v>
      </c>
      <c r="N60" s="40">
        <v>720.93333333333339</v>
      </c>
      <c r="O60" s="2">
        <v>35.717269399176232</v>
      </c>
      <c r="P60" s="40">
        <v>825.6</v>
      </c>
      <c r="Q60" s="2">
        <v>31.030952289609154</v>
      </c>
      <c r="R60" s="10">
        <v>0.13733333333333334</v>
      </c>
      <c r="S60" s="10">
        <v>8.3548389172582643E-2</v>
      </c>
      <c r="T60" s="41">
        <v>2.9820000000000002</v>
      </c>
      <c r="U60" s="10">
        <v>7.32</v>
      </c>
      <c r="V60" s="10">
        <v>881.61199999999997</v>
      </c>
      <c r="W60" s="10">
        <v>6.3659999999999997</v>
      </c>
      <c r="X60" s="10">
        <v>195.52</v>
      </c>
      <c r="Y60" s="38"/>
    </row>
    <row r="61" spans="1:30" s="3" customFormat="1" x14ac:dyDescent="0.3">
      <c r="A61" s="24">
        <v>57</v>
      </c>
      <c r="B61" s="62" t="s">
        <v>117</v>
      </c>
      <c r="C61" s="39" t="s">
        <v>152</v>
      </c>
      <c r="D61" s="49">
        <v>0</v>
      </c>
      <c r="E61" s="147">
        <v>58</v>
      </c>
      <c r="F61" s="158">
        <v>2.9945517241379314</v>
      </c>
      <c r="G61" s="158">
        <v>0.69831034482758625</v>
      </c>
      <c r="H61" s="41">
        <v>3.28</v>
      </c>
      <c r="I61" s="35">
        <v>5</v>
      </c>
      <c r="J61" s="36">
        <v>0</v>
      </c>
      <c r="K61" s="37">
        <v>9.6199999999999992</v>
      </c>
      <c r="L61" s="42">
        <v>-38.666666666666664</v>
      </c>
      <c r="M61" s="65">
        <v>1.2013880860626724</v>
      </c>
      <c r="N61" s="40">
        <v>388.06666666666661</v>
      </c>
      <c r="O61" s="2">
        <v>256.35565789218191</v>
      </c>
      <c r="P61" s="40">
        <v>1190.6666666666667</v>
      </c>
      <c r="Q61" s="2">
        <v>45.709225910458528</v>
      </c>
      <c r="R61" s="10">
        <v>0.62066666666666659</v>
      </c>
      <c r="S61" s="10">
        <v>1.5885003409925155E-2</v>
      </c>
      <c r="T61" s="41">
        <v>3.1549999999999998</v>
      </c>
      <c r="U61" s="10">
        <v>7.8079999999999998</v>
      </c>
      <c r="V61" s="10">
        <v>896.63800000000003</v>
      </c>
      <c r="W61" s="10">
        <v>6.7039999999999997</v>
      </c>
      <c r="X61" s="10">
        <v>188.864</v>
      </c>
      <c r="Y61" s="38"/>
    </row>
    <row r="62" spans="1:30" s="3" customFormat="1" x14ac:dyDescent="0.3">
      <c r="A62" s="24">
        <v>56</v>
      </c>
      <c r="B62" s="62" t="s">
        <v>118</v>
      </c>
      <c r="C62" s="39" t="s">
        <v>152</v>
      </c>
      <c r="D62" s="49">
        <v>0</v>
      </c>
      <c r="E62" s="147">
        <v>58</v>
      </c>
      <c r="F62" s="158">
        <v>3.8007586206896558</v>
      </c>
      <c r="G62" s="158">
        <v>1.3796034482758619</v>
      </c>
      <c r="H62" s="41">
        <v>3.28</v>
      </c>
      <c r="I62" s="35">
        <v>5</v>
      </c>
      <c r="J62" s="36">
        <v>0</v>
      </c>
      <c r="K62" s="37">
        <v>9.6199999999999992</v>
      </c>
      <c r="L62" s="42">
        <v>-38.666666666666664</v>
      </c>
      <c r="M62" s="65">
        <v>1.2013880860626724</v>
      </c>
      <c r="N62" s="40">
        <v>388.06666666666661</v>
      </c>
      <c r="O62" s="2">
        <v>256.35565789218191</v>
      </c>
      <c r="P62" s="40">
        <v>1190.6666666666667</v>
      </c>
      <c r="Q62" s="2">
        <v>45.709225910458528</v>
      </c>
      <c r="R62" s="10">
        <v>0.62066666666666659</v>
      </c>
      <c r="S62" s="10">
        <v>1.5885003409925155E-2</v>
      </c>
      <c r="T62" s="41">
        <v>3.1549999999999998</v>
      </c>
      <c r="U62" s="10">
        <v>7.8079999999999998</v>
      </c>
      <c r="V62" s="10">
        <v>896.63800000000003</v>
      </c>
      <c r="W62" s="10">
        <v>6.7039999999999997</v>
      </c>
      <c r="X62" s="10">
        <v>188.864</v>
      </c>
      <c r="Y62" s="38"/>
    </row>
    <row r="63" spans="1:30" s="3" customFormat="1" x14ac:dyDescent="0.3">
      <c r="A63" s="24">
        <v>17</v>
      </c>
      <c r="B63" s="62" t="s">
        <v>146</v>
      </c>
      <c r="C63" s="39" t="s">
        <v>152</v>
      </c>
      <c r="D63" s="49">
        <v>0</v>
      </c>
      <c r="E63" s="147">
        <v>113</v>
      </c>
      <c r="F63" s="158">
        <v>2.8666194690265483</v>
      </c>
      <c r="G63" s="158">
        <v>0.65098973451327413</v>
      </c>
      <c r="H63" s="41">
        <v>3.12</v>
      </c>
      <c r="I63" s="35">
        <v>5</v>
      </c>
      <c r="J63" s="36">
        <v>0</v>
      </c>
      <c r="K63" s="37">
        <v>9.6199999999999992</v>
      </c>
      <c r="L63" s="42">
        <v>-42.566666666666663</v>
      </c>
      <c r="M63" s="65">
        <v>6.7855238068503985</v>
      </c>
      <c r="N63" s="40">
        <v>388.06666666666661</v>
      </c>
      <c r="O63" s="2">
        <v>256.35565789218191</v>
      </c>
      <c r="P63" s="40">
        <v>1190.6666666666667</v>
      </c>
      <c r="Q63" s="2">
        <v>45.709225910458528</v>
      </c>
      <c r="R63" s="10">
        <v>0.62066666666666659</v>
      </c>
      <c r="S63" s="10">
        <v>1.5885003409925155E-2</v>
      </c>
      <c r="T63" s="41">
        <v>3.1549999999999998</v>
      </c>
      <c r="U63" s="10">
        <v>7.8079999999999998</v>
      </c>
      <c r="V63" s="10">
        <v>896.63800000000003</v>
      </c>
      <c r="W63" s="10">
        <v>6.7039999999999997</v>
      </c>
      <c r="X63" s="10">
        <v>188.864</v>
      </c>
      <c r="Y63" s="38"/>
      <c r="AC63" s="58"/>
      <c r="AD63" s="58"/>
    </row>
    <row r="64" spans="1:30" s="3" customFormat="1" x14ac:dyDescent="0.3">
      <c r="A64" s="24">
        <v>16</v>
      </c>
      <c r="B64" s="62" t="s">
        <v>147</v>
      </c>
      <c r="C64" s="39" t="s">
        <v>152</v>
      </c>
      <c r="D64" s="49">
        <v>0</v>
      </c>
      <c r="E64" s="147">
        <v>113</v>
      </c>
      <c r="F64" s="158">
        <v>3.1332849557522118</v>
      </c>
      <c r="G64" s="158">
        <v>0.46063097345132747</v>
      </c>
      <c r="H64" s="41">
        <v>3.28</v>
      </c>
      <c r="I64" s="35">
        <v>5</v>
      </c>
      <c r="J64" s="36">
        <v>0</v>
      </c>
      <c r="K64" s="37">
        <v>9.6199999999999992</v>
      </c>
      <c r="L64" s="42">
        <v>-42.566666666666663</v>
      </c>
      <c r="M64" s="65">
        <v>6.7855238068503985</v>
      </c>
      <c r="N64" s="40">
        <v>388.06666666666661</v>
      </c>
      <c r="O64" s="2">
        <v>256.35565789218191</v>
      </c>
      <c r="P64" s="40">
        <v>1190.6666666666667</v>
      </c>
      <c r="Q64" s="2">
        <v>45.709225910458528</v>
      </c>
      <c r="R64" s="10">
        <v>0.62066666666666659</v>
      </c>
      <c r="S64" s="10">
        <v>1.5885003409925155E-2</v>
      </c>
      <c r="T64" s="41">
        <v>3.1549999999999998</v>
      </c>
      <c r="U64" s="10">
        <v>7.8079999999999998</v>
      </c>
      <c r="V64" s="10">
        <v>896.63800000000003</v>
      </c>
      <c r="W64" s="10">
        <v>6.7039999999999997</v>
      </c>
      <c r="X64" s="10">
        <v>188.864</v>
      </c>
      <c r="Y64" s="38"/>
    </row>
    <row r="65" spans="1:25" s="3" customFormat="1" x14ac:dyDescent="0.3">
      <c r="A65" s="24">
        <v>15</v>
      </c>
      <c r="B65" s="62" t="s">
        <v>148</v>
      </c>
      <c r="C65" s="39" t="s">
        <v>152</v>
      </c>
      <c r="D65" s="49">
        <v>0</v>
      </c>
      <c r="E65" s="147">
        <v>113</v>
      </c>
      <c r="F65" s="158">
        <v>3.0810362831858402</v>
      </c>
      <c r="G65" s="158">
        <v>0.56342805309734512</v>
      </c>
      <c r="H65" s="41">
        <v>3.28</v>
      </c>
      <c r="I65" s="35">
        <v>5</v>
      </c>
      <c r="J65" s="36">
        <v>0</v>
      </c>
      <c r="K65" s="37">
        <v>9.6199999999999992</v>
      </c>
      <c r="L65" s="42">
        <v>-42.566666666666663</v>
      </c>
      <c r="M65" s="65">
        <v>6.7855238068503985</v>
      </c>
      <c r="N65" s="40">
        <v>388.06666666666661</v>
      </c>
      <c r="O65" s="2">
        <v>256.35565789218191</v>
      </c>
      <c r="P65" s="40">
        <v>1190.6666666666667</v>
      </c>
      <c r="Q65" s="2">
        <v>45.709225910458528</v>
      </c>
      <c r="R65" s="10">
        <v>0.62066666666666659</v>
      </c>
      <c r="S65" s="10">
        <v>1.5885003409925155E-2</v>
      </c>
      <c r="T65" s="41">
        <v>3.1549999999999998</v>
      </c>
      <c r="U65" s="10">
        <v>7.8079999999999998</v>
      </c>
      <c r="V65" s="10">
        <v>896.63800000000003</v>
      </c>
      <c r="W65" s="10">
        <v>6.7039999999999997</v>
      </c>
      <c r="X65" s="10">
        <v>188.864</v>
      </c>
      <c r="Y65" s="38"/>
    </row>
    <row r="66" spans="1:25" s="3" customFormat="1" x14ac:dyDescent="0.3">
      <c r="A66" s="24">
        <v>14</v>
      </c>
      <c r="B66" s="62" t="s">
        <v>149</v>
      </c>
      <c r="C66" s="39" t="s">
        <v>152</v>
      </c>
      <c r="D66" s="49">
        <v>0</v>
      </c>
      <c r="E66" s="147">
        <v>113</v>
      </c>
      <c r="F66" s="158">
        <v>2.870215929203539</v>
      </c>
      <c r="G66" s="158">
        <v>0.44807433628318583</v>
      </c>
      <c r="H66" s="41">
        <v>3.28</v>
      </c>
      <c r="I66" s="35">
        <v>5</v>
      </c>
      <c r="J66" s="36">
        <v>0</v>
      </c>
      <c r="K66" s="37">
        <v>9.6199999999999992</v>
      </c>
      <c r="L66" s="42">
        <v>-42.566666666666663</v>
      </c>
      <c r="M66" s="65">
        <v>6.7855238068503985</v>
      </c>
      <c r="N66" s="40">
        <v>388.06666666666661</v>
      </c>
      <c r="O66" s="2">
        <v>256.35565789218191</v>
      </c>
      <c r="P66" s="40">
        <v>1190.6666666666667</v>
      </c>
      <c r="Q66" s="2">
        <v>45.709225910458528</v>
      </c>
      <c r="R66" s="10">
        <v>0.62066666666666659</v>
      </c>
      <c r="S66" s="10">
        <v>1.5885003409925155E-2</v>
      </c>
      <c r="T66" s="41">
        <v>3.1549999999999998</v>
      </c>
      <c r="U66" s="10">
        <v>7.8079999999999998</v>
      </c>
      <c r="V66" s="10">
        <v>896.63800000000003</v>
      </c>
      <c r="W66" s="10">
        <v>6.7039999999999997</v>
      </c>
      <c r="X66" s="10">
        <v>188.864</v>
      </c>
      <c r="Y66" s="38"/>
    </row>
    <row r="67" spans="1:25" s="3" customFormat="1" x14ac:dyDescent="0.3">
      <c r="A67" s="24">
        <v>598</v>
      </c>
      <c r="B67" s="3" t="s">
        <v>198</v>
      </c>
      <c r="C67" s="25" t="s">
        <v>254</v>
      </c>
      <c r="D67" s="49">
        <v>1</v>
      </c>
      <c r="E67" s="147">
        <v>23</v>
      </c>
      <c r="F67" s="158">
        <v>4.3508695652173914</v>
      </c>
      <c r="G67" s="158">
        <v>2.9967391304347832</v>
      </c>
      <c r="H67" s="41">
        <v>1</v>
      </c>
      <c r="I67" s="20">
        <v>30</v>
      </c>
      <c r="J67" s="21">
        <v>4</v>
      </c>
      <c r="K67" s="22">
        <v>7.06</v>
      </c>
      <c r="L67" s="50">
        <v>-13.6</v>
      </c>
      <c r="M67" s="64">
        <v>0.56666666666666643</v>
      </c>
      <c r="N67" s="51">
        <v>1183.6166666666668</v>
      </c>
      <c r="O67" s="68">
        <v>122.74859615308662</v>
      </c>
      <c r="P67" s="51">
        <v>1538.6666666666667</v>
      </c>
      <c r="Q67" s="68">
        <v>33</v>
      </c>
      <c r="R67" s="52">
        <v>0.14666666666666667</v>
      </c>
      <c r="S67" s="52">
        <v>1.9666666666666662E-2</v>
      </c>
      <c r="T67" s="26">
        <v>2.8039999999999998</v>
      </c>
      <c r="U67" s="27">
        <v>5.7169999999999996</v>
      </c>
      <c r="V67" s="27">
        <v>12.006</v>
      </c>
      <c r="W67" s="27">
        <v>4.9820000000000002</v>
      </c>
      <c r="X67" s="27">
        <v>6.72</v>
      </c>
      <c r="Y67" s="22" t="s">
        <v>257</v>
      </c>
    </row>
    <row r="68" spans="1:25" s="3" customFormat="1" x14ac:dyDescent="0.3">
      <c r="A68" s="24">
        <v>597</v>
      </c>
      <c r="B68" s="3" t="s">
        <v>199</v>
      </c>
      <c r="C68" s="25" t="s">
        <v>254</v>
      </c>
      <c r="D68" s="49">
        <v>1</v>
      </c>
      <c r="E68" s="147">
        <v>23</v>
      </c>
      <c r="F68" s="158">
        <v>9.58</v>
      </c>
      <c r="G68" s="158">
        <v>3.9314782608695653</v>
      </c>
      <c r="H68" s="41">
        <v>1</v>
      </c>
      <c r="I68" s="20">
        <v>30</v>
      </c>
      <c r="J68" s="21">
        <v>4</v>
      </c>
      <c r="K68" s="22">
        <v>7.06</v>
      </c>
      <c r="L68" s="50">
        <v>-13.6</v>
      </c>
      <c r="M68" s="64">
        <v>0.56666666666666643</v>
      </c>
      <c r="N68" s="51">
        <v>1183.6166666666668</v>
      </c>
      <c r="O68" s="68">
        <v>122.74859615308662</v>
      </c>
      <c r="P68" s="51">
        <v>1538.6666666666667</v>
      </c>
      <c r="Q68" s="68">
        <v>33</v>
      </c>
      <c r="R68" s="52">
        <v>0.14666666666666667</v>
      </c>
      <c r="S68" s="52">
        <v>1.9666666666666662E-2</v>
      </c>
      <c r="T68" s="26">
        <v>2.8039999999999998</v>
      </c>
      <c r="U68" s="27">
        <v>5.7169999999999996</v>
      </c>
      <c r="V68" s="27">
        <v>12.006</v>
      </c>
      <c r="W68" s="27">
        <v>4.9820000000000002</v>
      </c>
      <c r="X68" s="27">
        <v>6.72</v>
      </c>
      <c r="Y68" s="22" t="s">
        <v>257</v>
      </c>
    </row>
    <row r="69" spans="1:25" s="3" customFormat="1" x14ac:dyDescent="0.3">
      <c r="A69" s="24">
        <v>596</v>
      </c>
      <c r="B69" s="3" t="s">
        <v>200</v>
      </c>
      <c r="C69" s="25" t="s">
        <v>254</v>
      </c>
      <c r="D69" s="49">
        <v>1</v>
      </c>
      <c r="E69" s="147">
        <v>23</v>
      </c>
      <c r="F69" s="158">
        <v>10.421304347826089</v>
      </c>
      <c r="G69" s="158">
        <v>4.3804347826086962</v>
      </c>
      <c r="H69" s="41">
        <v>1</v>
      </c>
      <c r="I69" s="20">
        <v>30</v>
      </c>
      <c r="J69" s="21">
        <v>4</v>
      </c>
      <c r="K69" s="22">
        <v>7.06</v>
      </c>
      <c r="L69" s="50">
        <v>-13.6</v>
      </c>
      <c r="M69" s="64">
        <v>0.56666666666666643</v>
      </c>
      <c r="N69" s="51">
        <v>1183.6166666666668</v>
      </c>
      <c r="O69" s="68">
        <v>122.74859615308662</v>
      </c>
      <c r="P69" s="51">
        <v>1538.6666666666667</v>
      </c>
      <c r="Q69" s="68">
        <v>33</v>
      </c>
      <c r="R69" s="52">
        <v>0.14666666666666667</v>
      </c>
      <c r="S69" s="52">
        <v>1.9666666666666662E-2</v>
      </c>
      <c r="T69" s="26">
        <v>2.8039999999999998</v>
      </c>
      <c r="U69" s="27">
        <v>5.7169999999999996</v>
      </c>
      <c r="V69" s="27">
        <v>12.006</v>
      </c>
      <c r="W69" s="27">
        <v>4.9820000000000002</v>
      </c>
      <c r="X69" s="27">
        <v>6.72</v>
      </c>
      <c r="Y69" s="22" t="s">
        <v>257</v>
      </c>
    </row>
    <row r="70" spans="1:25" s="3" customFormat="1" x14ac:dyDescent="0.3">
      <c r="A70" s="24">
        <v>595</v>
      </c>
      <c r="B70" s="3" t="s">
        <v>201</v>
      </c>
      <c r="C70" s="25" t="s">
        <v>254</v>
      </c>
      <c r="D70" s="49">
        <v>1</v>
      </c>
      <c r="E70" s="147">
        <v>23</v>
      </c>
      <c r="F70" s="158">
        <v>4.6904347826086958</v>
      </c>
      <c r="G70" s="158">
        <v>2.4433043478260874</v>
      </c>
      <c r="H70" s="41">
        <v>1</v>
      </c>
      <c r="I70" s="20">
        <v>30</v>
      </c>
      <c r="J70" s="21">
        <v>4</v>
      </c>
      <c r="K70" s="22">
        <v>7.06</v>
      </c>
      <c r="L70" s="50">
        <v>-13.6</v>
      </c>
      <c r="M70" s="64">
        <v>0.56666666666666643</v>
      </c>
      <c r="N70" s="51">
        <v>1183.6166666666668</v>
      </c>
      <c r="O70" s="68">
        <v>122.74859615308662</v>
      </c>
      <c r="P70" s="51">
        <v>1538.6666666666667</v>
      </c>
      <c r="Q70" s="68">
        <v>33</v>
      </c>
      <c r="R70" s="52">
        <v>0.14666666666666667</v>
      </c>
      <c r="S70" s="52">
        <v>1.9666666666666662E-2</v>
      </c>
      <c r="T70" s="26">
        <v>2.8039999999999998</v>
      </c>
      <c r="U70" s="27">
        <v>5.7169999999999996</v>
      </c>
      <c r="V70" s="27">
        <v>12.006</v>
      </c>
      <c r="W70" s="27">
        <v>4.9820000000000002</v>
      </c>
      <c r="X70" s="27">
        <v>6.72</v>
      </c>
      <c r="Y70" s="22" t="s">
        <v>257</v>
      </c>
    </row>
    <row r="71" spans="1:25" s="3" customFormat="1" x14ac:dyDescent="0.3">
      <c r="A71" s="24">
        <v>557</v>
      </c>
      <c r="B71" s="3" t="s">
        <v>235</v>
      </c>
      <c r="C71" s="25" t="s">
        <v>254</v>
      </c>
      <c r="D71" s="49">
        <v>1</v>
      </c>
      <c r="E71" s="147">
        <v>13</v>
      </c>
      <c r="F71" s="158">
        <v>4.0621538461538469</v>
      </c>
      <c r="G71" s="158">
        <v>15.160769230769231</v>
      </c>
      <c r="H71" s="26">
        <v>1</v>
      </c>
      <c r="I71" s="29">
        <v>30</v>
      </c>
      <c r="J71" s="30">
        <v>0</v>
      </c>
      <c r="K71" s="31">
        <v>7.06</v>
      </c>
      <c r="L71" s="50">
        <v>-20.8</v>
      </c>
      <c r="M71" s="64">
        <v>8.1649658092772318E-2</v>
      </c>
      <c r="N71" s="51">
        <v>1365</v>
      </c>
      <c r="O71" s="68">
        <v>156.59076175389998</v>
      </c>
      <c r="P71" s="51">
        <v>1468.3333333333333</v>
      </c>
      <c r="Q71" s="68">
        <v>90.584521611341287</v>
      </c>
      <c r="R71" s="52">
        <v>0.2456666666666667</v>
      </c>
      <c r="S71" s="52">
        <v>7.4499813571727885E-2</v>
      </c>
      <c r="T71" s="33">
        <v>2.8149999999999999</v>
      </c>
      <c r="U71" s="29">
        <v>5.8620000000000001</v>
      </c>
      <c r="V71" s="29">
        <v>14.064</v>
      </c>
      <c r="W71" s="29">
        <v>5.1719999999999997</v>
      </c>
      <c r="X71" s="29">
        <v>28.266999999999999</v>
      </c>
      <c r="Y71" s="32" t="s">
        <v>257</v>
      </c>
    </row>
    <row r="72" spans="1:25" s="185" customFormat="1" x14ac:dyDescent="0.3">
      <c r="A72" s="186">
        <v>350</v>
      </c>
      <c r="B72" s="185" t="s">
        <v>0</v>
      </c>
      <c r="C72" s="191" t="s">
        <v>254</v>
      </c>
      <c r="D72" s="188">
        <v>1</v>
      </c>
      <c r="E72" s="172">
        <v>20</v>
      </c>
      <c r="F72" s="173">
        <v>13.937999999999999</v>
      </c>
      <c r="G72" s="173">
        <v>20.623999999999999</v>
      </c>
      <c r="H72" s="192">
        <v>1</v>
      </c>
      <c r="I72" s="193">
        <v>30</v>
      </c>
      <c r="J72" s="194">
        <v>24</v>
      </c>
      <c r="K72" s="202">
        <v>8.2200000000000006</v>
      </c>
      <c r="L72" s="189">
        <v>-20.566666666666666</v>
      </c>
      <c r="M72" s="195">
        <v>2.5423086620890967</v>
      </c>
      <c r="N72" s="172">
        <v>1124.9666666666667</v>
      </c>
      <c r="O72" s="196">
        <v>601.4102620785028</v>
      </c>
      <c r="P72" s="172">
        <v>1728</v>
      </c>
      <c r="Q72" s="196">
        <v>137.19693874135822</v>
      </c>
      <c r="R72" s="197">
        <v>0.29866666666666669</v>
      </c>
      <c r="S72" s="197">
        <v>9.0012962029550628E-2</v>
      </c>
      <c r="T72" s="192">
        <v>0.11</v>
      </c>
      <c r="U72" s="197">
        <v>3.214</v>
      </c>
      <c r="V72" s="197">
        <v>20.423999999999999</v>
      </c>
      <c r="W72" s="197">
        <v>0.34399999999999997</v>
      </c>
      <c r="X72" s="197">
        <v>13.917</v>
      </c>
      <c r="Y72" s="198"/>
    </row>
    <row r="73" spans="1:25" s="3" customFormat="1" x14ac:dyDescent="0.3">
      <c r="A73" s="24">
        <v>349</v>
      </c>
      <c r="B73" s="53" t="s">
        <v>0</v>
      </c>
      <c r="C73" s="39" t="s">
        <v>254</v>
      </c>
      <c r="D73" s="49">
        <v>1</v>
      </c>
      <c r="E73" s="147">
        <v>20</v>
      </c>
      <c r="F73" s="158">
        <v>9.5364999999999998E-3</v>
      </c>
      <c r="G73" s="158">
        <v>0.84295000000000009</v>
      </c>
      <c r="H73" s="41">
        <v>1</v>
      </c>
      <c r="I73" s="35">
        <v>30</v>
      </c>
      <c r="J73" s="36">
        <v>24</v>
      </c>
      <c r="K73" s="37">
        <v>8.2200000000000006</v>
      </c>
      <c r="L73" s="42">
        <v>-20.566666666666666</v>
      </c>
      <c r="M73" s="65">
        <v>2.5423086620890967</v>
      </c>
      <c r="N73" s="40">
        <v>1124.9666666666667</v>
      </c>
      <c r="O73" s="2">
        <v>601.4102620785028</v>
      </c>
      <c r="P73" s="40">
        <v>1728</v>
      </c>
      <c r="Q73" s="2">
        <v>137.19693874135822</v>
      </c>
      <c r="R73" s="10">
        <v>0.29866666666666669</v>
      </c>
      <c r="S73" s="10">
        <v>9.0012962029550628E-2</v>
      </c>
      <c r="T73" s="41">
        <v>0.11</v>
      </c>
      <c r="U73" s="10">
        <v>3.214</v>
      </c>
      <c r="V73" s="10">
        <v>20.423999999999999</v>
      </c>
      <c r="W73" s="10">
        <v>0.34399999999999997</v>
      </c>
      <c r="X73" s="10">
        <v>13.917</v>
      </c>
      <c r="Y73" s="38"/>
    </row>
    <row r="74" spans="1:25" s="3" customFormat="1" x14ac:dyDescent="0.3">
      <c r="A74" s="54">
        <v>348</v>
      </c>
      <c r="B74" s="55" t="s">
        <v>1</v>
      </c>
      <c r="C74" s="59" t="s">
        <v>254</v>
      </c>
      <c r="D74" s="49">
        <v>1</v>
      </c>
      <c r="E74" s="147">
        <v>20</v>
      </c>
      <c r="F74" s="158">
        <v>12.3415</v>
      </c>
      <c r="G74" s="158">
        <v>3.6794000000000002</v>
      </c>
      <c r="H74" s="41">
        <v>1</v>
      </c>
      <c r="I74" s="35">
        <v>30</v>
      </c>
      <c r="J74" s="36">
        <v>24</v>
      </c>
      <c r="K74" s="37">
        <v>8.2200000000000006</v>
      </c>
      <c r="L74" s="42">
        <v>-20.566666666666666</v>
      </c>
      <c r="M74" s="65">
        <v>2.5423086620890967</v>
      </c>
      <c r="N74" s="40">
        <v>1124.9666666666667</v>
      </c>
      <c r="O74" s="2">
        <v>601.4102620785028</v>
      </c>
      <c r="P74" s="40">
        <v>1728</v>
      </c>
      <c r="Q74" s="2">
        <v>137.19693874135822</v>
      </c>
      <c r="R74" s="10">
        <v>0.29866666666666669</v>
      </c>
      <c r="S74" s="10">
        <v>9.0012962029550628E-2</v>
      </c>
      <c r="T74" s="39">
        <v>0.11</v>
      </c>
      <c r="U74" s="35">
        <v>3.214</v>
      </c>
      <c r="V74" s="35">
        <v>20.423999999999999</v>
      </c>
      <c r="W74" s="35">
        <v>0.34399999999999997</v>
      </c>
      <c r="X74" s="35">
        <v>13.917</v>
      </c>
      <c r="Y74" s="38"/>
    </row>
    <row r="75" spans="1:25" s="3" customFormat="1" x14ac:dyDescent="0.3">
      <c r="A75" s="24">
        <v>347</v>
      </c>
      <c r="B75" s="3" t="s">
        <v>2</v>
      </c>
      <c r="C75" s="39" t="s">
        <v>254</v>
      </c>
      <c r="D75" s="49">
        <v>1</v>
      </c>
      <c r="E75" s="147">
        <v>20</v>
      </c>
      <c r="F75" s="158">
        <v>7.9655000000000005</v>
      </c>
      <c r="G75" s="158">
        <v>3.1835500000000003</v>
      </c>
      <c r="H75" s="41">
        <v>1</v>
      </c>
      <c r="I75" s="35">
        <v>30</v>
      </c>
      <c r="J75" s="36">
        <v>24</v>
      </c>
      <c r="K75" s="37">
        <v>8.2200000000000006</v>
      </c>
      <c r="L75" s="42">
        <v>-20.566666666666666</v>
      </c>
      <c r="M75" s="65">
        <v>2.5423086620890967</v>
      </c>
      <c r="N75" s="40">
        <v>1124.9666666666667</v>
      </c>
      <c r="O75" s="2">
        <v>601.4102620785028</v>
      </c>
      <c r="P75" s="40">
        <v>1728</v>
      </c>
      <c r="Q75" s="2">
        <v>137.19693874135822</v>
      </c>
      <c r="R75" s="10">
        <v>0.29866666666666669</v>
      </c>
      <c r="S75" s="10">
        <v>9.0012962029550628E-2</v>
      </c>
      <c r="T75" s="41">
        <v>0.11</v>
      </c>
      <c r="U75" s="10">
        <v>3.214</v>
      </c>
      <c r="V75" s="10">
        <v>20.423999999999999</v>
      </c>
      <c r="W75" s="10">
        <v>0.34399999999999997</v>
      </c>
      <c r="X75" s="10">
        <v>13.917</v>
      </c>
      <c r="Y75" s="38"/>
    </row>
    <row r="76" spans="1:25" s="3" customFormat="1" x14ac:dyDescent="0.3">
      <c r="A76" s="24">
        <v>53</v>
      </c>
      <c r="B76" s="62" t="s">
        <v>121</v>
      </c>
      <c r="C76" s="39" t="s">
        <v>254</v>
      </c>
      <c r="D76" s="49">
        <v>1</v>
      </c>
      <c r="E76" s="147">
        <v>60</v>
      </c>
      <c r="F76" s="158">
        <v>1.8914133333333336</v>
      </c>
      <c r="G76" s="158">
        <v>1.6066266666666666</v>
      </c>
      <c r="H76" s="41">
        <v>2.7</v>
      </c>
      <c r="I76" s="35">
        <v>5</v>
      </c>
      <c r="J76" s="36">
        <v>0</v>
      </c>
      <c r="K76" s="22">
        <v>7.06</v>
      </c>
      <c r="L76" s="42">
        <v>-20.333333333333332</v>
      </c>
      <c r="M76" s="65">
        <v>0.58594652770823175</v>
      </c>
      <c r="N76" s="40">
        <v>430.66666666666669</v>
      </c>
      <c r="O76" s="2">
        <v>73.624746745461422</v>
      </c>
      <c r="P76" s="40">
        <v>1436</v>
      </c>
      <c r="Q76" s="2">
        <v>35.791060336346561</v>
      </c>
      <c r="R76" s="10">
        <v>0.34899999999999998</v>
      </c>
      <c r="S76" s="10">
        <v>6.2856980519271188E-2</v>
      </c>
      <c r="T76" s="41">
        <v>0.109</v>
      </c>
      <c r="U76" s="10">
        <v>2.7309999999999999</v>
      </c>
      <c r="V76" s="10">
        <v>31.122</v>
      </c>
      <c r="W76" s="10">
        <v>0.33300000000000002</v>
      </c>
      <c r="X76" s="10">
        <v>19.638999999999999</v>
      </c>
      <c r="Y76" s="38"/>
    </row>
    <row r="77" spans="1:25" s="3" customFormat="1" x14ac:dyDescent="0.3">
      <c r="A77" s="24">
        <v>52</v>
      </c>
      <c r="B77" s="62" t="s">
        <v>122</v>
      </c>
      <c r="C77" s="39" t="s">
        <v>254</v>
      </c>
      <c r="D77" s="49">
        <v>1</v>
      </c>
      <c r="E77" s="147">
        <v>60</v>
      </c>
      <c r="F77" s="158">
        <v>1.4113</v>
      </c>
      <c r="G77" s="158">
        <v>1.0535999999999999</v>
      </c>
      <c r="H77" s="41">
        <v>2.7</v>
      </c>
      <c r="I77" s="35">
        <v>5</v>
      </c>
      <c r="J77" s="36">
        <v>0</v>
      </c>
      <c r="K77" s="22">
        <v>7.06</v>
      </c>
      <c r="L77" s="42">
        <v>-20.333333333333332</v>
      </c>
      <c r="M77" s="65">
        <v>0.58594652770823175</v>
      </c>
      <c r="N77" s="40">
        <v>430.66666666666669</v>
      </c>
      <c r="O77" s="2">
        <v>73.624746745461422</v>
      </c>
      <c r="P77" s="40">
        <v>1436</v>
      </c>
      <c r="Q77" s="2">
        <v>35.791060336346561</v>
      </c>
      <c r="R77" s="10">
        <v>0.34899999999999998</v>
      </c>
      <c r="S77" s="10">
        <v>6.2856980519271188E-2</v>
      </c>
      <c r="T77" s="41">
        <v>0.109</v>
      </c>
      <c r="U77" s="10">
        <v>2.7309999999999999</v>
      </c>
      <c r="V77" s="10">
        <v>31.122</v>
      </c>
      <c r="W77" s="10">
        <v>0.33300000000000002</v>
      </c>
      <c r="X77" s="10">
        <v>19.638999999999999</v>
      </c>
      <c r="Y77" s="38"/>
    </row>
    <row r="78" spans="1:25" s="3" customFormat="1" x14ac:dyDescent="0.3">
      <c r="A78" s="24">
        <v>51</v>
      </c>
      <c r="B78" s="62" t="s">
        <v>123</v>
      </c>
      <c r="C78" s="39" t="s">
        <v>254</v>
      </c>
      <c r="D78" s="49">
        <v>1</v>
      </c>
      <c r="E78" s="147">
        <v>60</v>
      </c>
      <c r="F78" s="158">
        <v>2.8790100000000005</v>
      </c>
      <c r="G78" s="158">
        <v>1.3513500000000003</v>
      </c>
      <c r="H78" s="41">
        <v>2.7</v>
      </c>
      <c r="I78" s="35">
        <v>5</v>
      </c>
      <c r="J78" s="36">
        <v>0</v>
      </c>
      <c r="K78" s="22">
        <v>7.06</v>
      </c>
      <c r="L78" s="42">
        <v>-20.333333333333332</v>
      </c>
      <c r="M78" s="65">
        <v>0.58594652770823175</v>
      </c>
      <c r="N78" s="40">
        <v>430.66666666666669</v>
      </c>
      <c r="O78" s="2">
        <v>73.624746745461422</v>
      </c>
      <c r="P78" s="40">
        <v>1436</v>
      </c>
      <c r="Q78" s="2">
        <v>35.791060336346561</v>
      </c>
      <c r="R78" s="10">
        <v>0.34899999999999998</v>
      </c>
      <c r="S78" s="10">
        <v>6.2856980519271188E-2</v>
      </c>
      <c r="T78" s="41">
        <v>0.109</v>
      </c>
      <c r="U78" s="10">
        <v>2.7309999999999999</v>
      </c>
      <c r="V78" s="10">
        <v>31.122</v>
      </c>
      <c r="W78" s="10">
        <v>0.33300000000000002</v>
      </c>
      <c r="X78" s="10">
        <v>19.638999999999999</v>
      </c>
      <c r="Y78" s="38"/>
    </row>
    <row r="79" spans="1:25" s="3" customFormat="1" x14ac:dyDescent="0.3">
      <c r="A79" s="24">
        <v>50</v>
      </c>
      <c r="B79" s="62" t="s">
        <v>124</v>
      </c>
      <c r="C79" s="39" t="s">
        <v>254</v>
      </c>
      <c r="D79" s="49">
        <v>1</v>
      </c>
      <c r="E79" s="147">
        <v>60</v>
      </c>
      <c r="F79" s="158">
        <v>1.20296</v>
      </c>
      <c r="G79" s="158">
        <v>1.3035999999999999</v>
      </c>
      <c r="H79" s="41">
        <v>2.7</v>
      </c>
      <c r="I79" s="35">
        <v>5</v>
      </c>
      <c r="J79" s="36">
        <v>0</v>
      </c>
      <c r="K79" s="22">
        <v>7.06</v>
      </c>
      <c r="L79" s="42">
        <v>-20.333333333333332</v>
      </c>
      <c r="M79" s="65">
        <v>0.58594652770823175</v>
      </c>
      <c r="N79" s="40">
        <v>430.66666666666669</v>
      </c>
      <c r="O79" s="2">
        <v>73.624746745461422</v>
      </c>
      <c r="P79" s="40">
        <v>1436</v>
      </c>
      <c r="Q79" s="2">
        <v>35.791060336346561</v>
      </c>
      <c r="R79" s="10">
        <v>0.34899999999999998</v>
      </c>
      <c r="S79" s="10">
        <v>6.2856980519271188E-2</v>
      </c>
      <c r="T79" s="41">
        <v>0.109</v>
      </c>
      <c r="U79" s="10">
        <v>2.7309999999999999</v>
      </c>
      <c r="V79" s="10">
        <v>31.122</v>
      </c>
      <c r="W79" s="10">
        <v>0.33300000000000002</v>
      </c>
      <c r="X79" s="10">
        <v>19.638999999999999</v>
      </c>
      <c r="Y79" s="38"/>
    </row>
    <row r="80" spans="1:25" s="185" customFormat="1" x14ac:dyDescent="0.3">
      <c r="A80" s="168">
        <v>572</v>
      </c>
      <c r="B80" s="169" t="s">
        <v>220</v>
      </c>
      <c r="C80" s="170" t="s">
        <v>151</v>
      </c>
      <c r="D80" s="188">
        <v>0</v>
      </c>
      <c r="E80" s="172">
        <v>23</v>
      </c>
      <c r="F80" s="173">
        <v>31.822173913043478</v>
      </c>
      <c r="G80" s="173">
        <v>55.304347826086953</v>
      </c>
      <c r="H80" s="174">
        <v>1</v>
      </c>
      <c r="I80" s="175">
        <v>30</v>
      </c>
      <c r="J80" s="176">
        <v>4</v>
      </c>
      <c r="K80" s="177">
        <v>8.58</v>
      </c>
      <c r="L80" s="189">
        <v>-48.466666666666669</v>
      </c>
      <c r="M80" s="195">
        <v>0.26246692913372743</v>
      </c>
      <c r="N80" s="172">
        <v>230.16666666666666</v>
      </c>
      <c r="O80" s="196">
        <v>9.348202441586773</v>
      </c>
      <c r="P80" s="172">
        <v>900.0333333333333</v>
      </c>
      <c r="Q80" s="196">
        <v>59.406920659315631</v>
      </c>
      <c r="R80" s="197">
        <v>0.52433333333333332</v>
      </c>
      <c r="S80" s="197">
        <v>4.7338027936204612E-2</v>
      </c>
      <c r="T80" s="190">
        <v>2.7050000000000001</v>
      </c>
      <c r="U80" s="175">
        <v>5.8250000000000002</v>
      </c>
      <c r="V80" s="175">
        <v>17.902999999999999</v>
      </c>
      <c r="W80" s="175">
        <v>5.1470000000000002</v>
      </c>
      <c r="X80" s="175">
        <v>47.267000000000003</v>
      </c>
      <c r="Y80" s="184" t="s">
        <v>257</v>
      </c>
    </row>
    <row r="81" spans="1:25" s="3" customFormat="1" x14ac:dyDescent="0.3">
      <c r="A81" s="24">
        <v>571</v>
      </c>
      <c r="B81" s="3" t="s">
        <v>221</v>
      </c>
      <c r="C81" s="25" t="s">
        <v>151</v>
      </c>
      <c r="D81" s="49">
        <v>0</v>
      </c>
      <c r="E81" s="147">
        <v>23</v>
      </c>
      <c r="F81" s="158">
        <v>21.76</v>
      </c>
      <c r="G81" s="158">
        <v>21.635217391304348</v>
      </c>
      <c r="H81" s="26">
        <v>1</v>
      </c>
      <c r="I81" s="29">
        <v>30</v>
      </c>
      <c r="J81" s="30">
        <v>4</v>
      </c>
      <c r="K81" s="31">
        <v>8.58</v>
      </c>
      <c r="L81" s="42">
        <v>-48.466666666666669</v>
      </c>
      <c r="M81" s="65">
        <v>0.26246692913372743</v>
      </c>
      <c r="N81" s="40">
        <v>230.16666666666666</v>
      </c>
      <c r="O81" s="2">
        <v>9.348202441586773</v>
      </c>
      <c r="P81" s="40">
        <v>900.0333333333333</v>
      </c>
      <c r="Q81" s="2">
        <v>59.406920659315631</v>
      </c>
      <c r="R81" s="10">
        <v>0.52433333333333332</v>
      </c>
      <c r="S81" s="10">
        <v>4.7338027936204612E-2</v>
      </c>
      <c r="T81" s="33">
        <v>2.7050000000000001</v>
      </c>
      <c r="U81" s="29">
        <v>5.8250000000000002</v>
      </c>
      <c r="V81" s="29">
        <v>17.902999999999999</v>
      </c>
      <c r="W81" s="29">
        <v>5.1470000000000002</v>
      </c>
      <c r="X81" s="29">
        <v>47.267000000000003</v>
      </c>
      <c r="Y81" s="32" t="s">
        <v>257</v>
      </c>
    </row>
    <row r="82" spans="1:25" s="3" customFormat="1" x14ac:dyDescent="0.3">
      <c r="A82" s="24">
        <v>570</v>
      </c>
      <c r="B82" s="3" t="s">
        <v>222</v>
      </c>
      <c r="C82" s="25" t="s">
        <v>151</v>
      </c>
      <c r="D82" s="49">
        <v>0</v>
      </c>
      <c r="E82" s="147">
        <v>23</v>
      </c>
      <c r="F82" s="158">
        <v>26.829565217391302</v>
      </c>
      <c r="G82" s="158">
        <v>28.322608695652178</v>
      </c>
      <c r="H82" s="26">
        <v>1</v>
      </c>
      <c r="I82" s="29">
        <v>30</v>
      </c>
      <c r="J82" s="30">
        <v>4</v>
      </c>
      <c r="K82" s="31">
        <v>8.58</v>
      </c>
      <c r="L82" s="42">
        <v>-48.466666666666669</v>
      </c>
      <c r="M82" s="65">
        <v>0.26246692913372743</v>
      </c>
      <c r="N82" s="40">
        <v>230.16666666666666</v>
      </c>
      <c r="O82" s="2">
        <v>9.348202441586773</v>
      </c>
      <c r="P82" s="40">
        <v>900.0333333333333</v>
      </c>
      <c r="Q82" s="2">
        <v>59.406920659315631</v>
      </c>
      <c r="R82" s="10">
        <v>0.52433333333333332</v>
      </c>
      <c r="S82" s="10">
        <v>4.7338027936204612E-2</v>
      </c>
      <c r="T82" s="33">
        <v>2.7050000000000001</v>
      </c>
      <c r="U82" s="29">
        <v>5.8250000000000002</v>
      </c>
      <c r="V82" s="29">
        <v>17.902999999999999</v>
      </c>
      <c r="W82" s="29">
        <v>5.1470000000000002</v>
      </c>
      <c r="X82" s="29">
        <v>47.267000000000003</v>
      </c>
      <c r="Y82" s="32" t="s">
        <v>257</v>
      </c>
    </row>
    <row r="83" spans="1:25" s="3" customFormat="1" x14ac:dyDescent="0.3">
      <c r="A83" s="24">
        <v>546</v>
      </c>
      <c r="B83" s="3" t="s">
        <v>246</v>
      </c>
      <c r="C83" s="25" t="s">
        <v>151</v>
      </c>
      <c r="D83" s="49">
        <v>0</v>
      </c>
      <c r="E83" s="147">
        <v>22</v>
      </c>
      <c r="F83" s="158">
        <v>17.369545454545456</v>
      </c>
      <c r="G83" s="158">
        <v>2.8194545454545463</v>
      </c>
      <c r="H83" s="41">
        <v>1</v>
      </c>
      <c r="I83" s="20">
        <v>30</v>
      </c>
      <c r="J83" s="21">
        <v>0</v>
      </c>
      <c r="K83" s="22">
        <v>8.58</v>
      </c>
      <c r="L83" s="50">
        <v>-46.199999999999996</v>
      </c>
      <c r="M83" s="64">
        <v>0.84852813742385569</v>
      </c>
      <c r="N83" s="51">
        <v>218.6</v>
      </c>
      <c r="O83" s="68">
        <v>62.03649463555044</v>
      </c>
      <c r="P83" s="51">
        <v>876.43333333333339</v>
      </c>
      <c r="Q83" s="68">
        <v>26.853222442670756</v>
      </c>
      <c r="R83" s="52">
        <v>0.53600000000000003</v>
      </c>
      <c r="S83" s="52">
        <v>2.6470108928122401E-2</v>
      </c>
      <c r="T83" s="26">
        <v>2.8639999999999999</v>
      </c>
      <c r="U83" s="27">
        <v>6.7859999999999996</v>
      </c>
      <c r="V83" s="27">
        <v>800.99099999999999</v>
      </c>
      <c r="W83" s="27">
        <v>6.0010000000000003</v>
      </c>
      <c r="X83" s="27">
        <v>176.61199999999999</v>
      </c>
      <c r="Y83" s="22" t="s">
        <v>257</v>
      </c>
    </row>
    <row r="84" spans="1:25" s="3" customFormat="1" x14ac:dyDescent="0.3">
      <c r="A84" s="24">
        <v>545</v>
      </c>
      <c r="B84" s="3" t="s">
        <v>247</v>
      </c>
      <c r="C84" s="25" t="s">
        <v>151</v>
      </c>
      <c r="D84" s="49">
        <v>0</v>
      </c>
      <c r="E84" s="147">
        <v>22</v>
      </c>
      <c r="F84" s="158">
        <v>14.312727272727273</v>
      </c>
      <c r="G84" s="158">
        <v>4.5968181818181826</v>
      </c>
      <c r="H84" s="41">
        <v>1</v>
      </c>
      <c r="I84" s="20">
        <v>30</v>
      </c>
      <c r="J84" s="21">
        <v>0</v>
      </c>
      <c r="K84" s="22">
        <v>8.58</v>
      </c>
      <c r="L84" s="50">
        <v>-46.199999999999996</v>
      </c>
      <c r="M84" s="64">
        <v>0.84852813742385569</v>
      </c>
      <c r="N84" s="51">
        <v>218.6</v>
      </c>
      <c r="O84" s="68">
        <v>62.03649463555044</v>
      </c>
      <c r="P84" s="51">
        <v>876.43333333333339</v>
      </c>
      <c r="Q84" s="68">
        <v>26.853222442670756</v>
      </c>
      <c r="R84" s="52">
        <v>0.53600000000000003</v>
      </c>
      <c r="S84" s="52">
        <v>2.6470108928122401E-2</v>
      </c>
      <c r="T84" s="26">
        <v>2.8639999999999999</v>
      </c>
      <c r="U84" s="27">
        <v>6.7859999999999996</v>
      </c>
      <c r="V84" s="27">
        <v>800.99099999999999</v>
      </c>
      <c r="W84" s="27">
        <v>6.0010000000000003</v>
      </c>
      <c r="X84" s="27">
        <v>176.61199999999999</v>
      </c>
      <c r="Y84" s="22" t="s">
        <v>257</v>
      </c>
    </row>
    <row r="85" spans="1:25" s="3" customFormat="1" x14ac:dyDescent="0.3">
      <c r="A85" s="24">
        <v>544</v>
      </c>
      <c r="B85" s="3" t="s">
        <v>248</v>
      </c>
      <c r="C85" s="25" t="s">
        <v>151</v>
      </c>
      <c r="D85" s="49">
        <v>0</v>
      </c>
      <c r="E85" s="147">
        <v>22</v>
      </c>
      <c r="F85" s="158">
        <v>2.8660454545454548</v>
      </c>
      <c r="G85" s="158">
        <v>10.995000000000001</v>
      </c>
      <c r="H85" s="41">
        <v>1</v>
      </c>
      <c r="I85" s="20">
        <v>30</v>
      </c>
      <c r="J85" s="21">
        <v>0</v>
      </c>
      <c r="K85" s="22">
        <v>8.58</v>
      </c>
      <c r="L85" s="50">
        <v>-46.199999999999996</v>
      </c>
      <c r="M85" s="64">
        <v>0.84852813742385569</v>
      </c>
      <c r="N85" s="51">
        <v>218.6</v>
      </c>
      <c r="O85" s="68">
        <v>62.03649463555044</v>
      </c>
      <c r="P85" s="51">
        <v>876.43333333333339</v>
      </c>
      <c r="Q85" s="68">
        <v>26.853222442670756</v>
      </c>
      <c r="R85" s="52">
        <v>0.53600000000000003</v>
      </c>
      <c r="S85" s="52">
        <v>2.6470108928122401E-2</v>
      </c>
      <c r="T85" s="26">
        <v>2.8639999999999999</v>
      </c>
      <c r="U85" s="27">
        <v>6.7859999999999996</v>
      </c>
      <c r="V85" s="27">
        <v>800.99099999999999</v>
      </c>
      <c r="W85" s="27">
        <v>6.0010000000000003</v>
      </c>
      <c r="X85" s="27">
        <v>176.61199999999999</v>
      </c>
      <c r="Y85" s="22" t="s">
        <v>257</v>
      </c>
    </row>
    <row r="86" spans="1:25" s="3" customFormat="1" x14ac:dyDescent="0.3">
      <c r="A86" s="24">
        <v>344</v>
      </c>
      <c r="B86" s="3" t="s">
        <v>5</v>
      </c>
      <c r="C86" s="39" t="s">
        <v>151</v>
      </c>
      <c r="D86" s="49">
        <v>0</v>
      </c>
      <c r="E86" s="147">
        <v>35</v>
      </c>
      <c r="F86" s="158">
        <v>11.286</v>
      </c>
      <c r="G86" s="158">
        <v>5.403142857142857</v>
      </c>
      <c r="H86" s="41">
        <v>1</v>
      </c>
      <c r="I86" s="35">
        <v>30</v>
      </c>
      <c r="J86" s="36">
        <v>24</v>
      </c>
      <c r="K86" s="37">
        <v>8.58</v>
      </c>
      <c r="L86" s="42">
        <v>-41.43333333333333</v>
      </c>
      <c r="M86" s="65">
        <v>1.7785762095938824</v>
      </c>
      <c r="N86" s="40">
        <v>202.36666666666665</v>
      </c>
      <c r="O86" s="2">
        <v>23.824846973975152</v>
      </c>
      <c r="P86" s="40">
        <v>819.36666666666667</v>
      </c>
      <c r="Q86" s="2">
        <v>108.03894359597066</v>
      </c>
      <c r="R86" s="10">
        <v>0.67533333333333323</v>
      </c>
      <c r="S86" s="10">
        <v>7.4144004028197277E-2</v>
      </c>
      <c r="T86" s="41">
        <v>2.661</v>
      </c>
      <c r="U86" s="10">
        <v>6.4039999999999999</v>
      </c>
      <c r="V86" s="10">
        <v>40.286000000000001</v>
      </c>
      <c r="W86" s="10">
        <v>5.4210000000000003</v>
      </c>
      <c r="X86" s="10">
        <v>45.829000000000001</v>
      </c>
      <c r="Y86" s="38"/>
    </row>
    <row r="87" spans="1:25" s="3" customFormat="1" x14ac:dyDescent="0.3">
      <c r="A87" s="24">
        <v>343</v>
      </c>
      <c r="B87" s="3" t="s">
        <v>6</v>
      </c>
      <c r="C87" s="39" t="s">
        <v>151</v>
      </c>
      <c r="D87" s="49">
        <v>0</v>
      </c>
      <c r="E87" s="147">
        <v>35</v>
      </c>
      <c r="F87" s="158">
        <v>9.7774285714285707</v>
      </c>
      <c r="G87" s="158">
        <v>2.8654285714285717</v>
      </c>
      <c r="H87" s="41">
        <v>1</v>
      </c>
      <c r="I87" s="35">
        <v>30</v>
      </c>
      <c r="J87" s="36">
        <v>24</v>
      </c>
      <c r="K87" s="37">
        <v>8.58</v>
      </c>
      <c r="L87" s="42">
        <v>-41.43333333333333</v>
      </c>
      <c r="M87" s="65">
        <v>1.7785762095938824</v>
      </c>
      <c r="N87" s="40">
        <v>202.36666666666665</v>
      </c>
      <c r="O87" s="2">
        <v>23.824846973975152</v>
      </c>
      <c r="P87" s="40">
        <v>819.36666666666667</v>
      </c>
      <c r="Q87" s="2">
        <v>108.03894359597066</v>
      </c>
      <c r="R87" s="10">
        <v>0.67533333333333323</v>
      </c>
      <c r="S87" s="10">
        <v>7.4144004028197277E-2</v>
      </c>
      <c r="T87" s="41">
        <v>2.661</v>
      </c>
      <c r="U87" s="10">
        <v>6.4039999999999999</v>
      </c>
      <c r="V87" s="10">
        <v>40.286000000000001</v>
      </c>
      <c r="W87" s="10">
        <v>5.4210000000000003</v>
      </c>
      <c r="X87" s="10">
        <v>45.829000000000001</v>
      </c>
      <c r="Y87" s="38"/>
    </row>
    <row r="88" spans="1:25" s="3" customFormat="1" x14ac:dyDescent="0.3">
      <c r="A88" s="24">
        <v>342</v>
      </c>
      <c r="B88" s="3" t="s">
        <v>7</v>
      </c>
      <c r="C88" s="39" t="s">
        <v>151</v>
      </c>
      <c r="D88" s="49">
        <v>0</v>
      </c>
      <c r="E88" s="147">
        <v>35</v>
      </c>
      <c r="F88" s="158">
        <v>16.073428571428572</v>
      </c>
      <c r="G88" s="158">
        <v>6.0077142857142869</v>
      </c>
      <c r="H88" s="41">
        <v>1</v>
      </c>
      <c r="I88" s="35">
        <v>30</v>
      </c>
      <c r="J88" s="36">
        <v>24</v>
      </c>
      <c r="K88" s="37">
        <v>8.58</v>
      </c>
      <c r="L88" s="42">
        <v>-41.43333333333333</v>
      </c>
      <c r="M88" s="65">
        <v>1.7785762095938824</v>
      </c>
      <c r="N88" s="40">
        <v>202.36666666666665</v>
      </c>
      <c r="O88" s="2">
        <v>23.824846973975152</v>
      </c>
      <c r="P88" s="40">
        <v>819.36666666666667</v>
      </c>
      <c r="Q88" s="2">
        <v>108.03894359597066</v>
      </c>
      <c r="R88" s="10">
        <v>0.67533333333333323</v>
      </c>
      <c r="S88" s="10">
        <v>7.4144004028197277E-2</v>
      </c>
      <c r="T88" s="41">
        <v>2.661</v>
      </c>
      <c r="U88" s="10">
        <v>6.4039999999999999</v>
      </c>
      <c r="V88" s="10">
        <v>40.286000000000001</v>
      </c>
      <c r="W88" s="10">
        <v>5.4210000000000003</v>
      </c>
      <c r="X88" s="10">
        <v>45.829000000000001</v>
      </c>
      <c r="Y88" s="38"/>
    </row>
    <row r="89" spans="1:25" s="3" customFormat="1" x14ac:dyDescent="0.3">
      <c r="A89" s="24">
        <v>341</v>
      </c>
      <c r="B89" s="3" t="s">
        <v>8</v>
      </c>
      <c r="C89" s="39" t="s">
        <v>151</v>
      </c>
      <c r="D89" s="49">
        <v>0</v>
      </c>
      <c r="E89" s="147">
        <v>35</v>
      </c>
      <c r="F89" s="158">
        <v>1.8800571428571426</v>
      </c>
      <c r="G89" s="158">
        <v>10.155714285714287</v>
      </c>
      <c r="H89" s="41">
        <v>1</v>
      </c>
      <c r="I89" s="35">
        <v>5</v>
      </c>
      <c r="J89" s="36">
        <v>24</v>
      </c>
      <c r="K89" s="37">
        <v>8.58</v>
      </c>
      <c r="L89" s="42">
        <v>-39.5</v>
      </c>
      <c r="M89" s="65">
        <v>0.60827625302982247</v>
      </c>
      <c r="N89" s="40">
        <v>289.66666666666669</v>
      </c>
      <c r="O89" s="2">
        <v>31.26041159891107</v>
      </c>
      <c r="P89" s="40">
        <v>1080.3333333333333</v>
      </c>
      <c r="Q89" s="2">
        <v>53.519466863313703</v>
      </c>
      <c r="R89" s="10">
        <v>0.6303333333333333</v>
      </c>
      <c r="S89" s="10">
        <v>2.7006172134038817E-2</v>
      </c>
      <c r="T89" s="41">
        <v>3.46</v>
      </c>
      <c r="U89" s="10">
        <v>11.696</v>
      </c>
      <c r="V89" s="10">
        <v>36.927</v>
      </c>
      <c r="W89" s="10">
        <v>7.9039999999999999</v>
      </c>
      <c r="X89" s="10">
        <v>18.614000000000001</v>
      </c>
      <c r="Y89" s="38"/>
    </row>
    <row r="90" spans="1:25" s="3" customFormat="1" x14ac:dyDescent="0.3">
      <c r="A90" s="24">
        <v>340</v>
      </c>
      <c r="B90" s="3" t="s">
        <v>9</v>
      </c>
      <c r="C90" s="39" t="s">
        <v>151</v>
      </c>
      <c r="D90" s="49">
        <v>0</v>
      </c>
      <c r="E90" s="147">
        <v>35</v>
      </c>
      <c r="F90" s="158">
        <v>4.8831428571428575</v>
      </c>
      <c r="G90" s="158">
        <v>2.972</v>
      </c>
      <c r="H90" s="41">
        <v>1</v>
      </c>
      <c r="I90" s="35">
        <v>5</v>
      </c>
      <c r="J90" s="36">
        <v>24</v>
      </c>
      <c r="K90" s="37">
        <v>8.58</v>
      </c>
      <c r="L90" s="42">
        <v>-39.5</v>
      </c>
      <c r="M90" s="65">
        <v>0.60827625302982247</v>
      </c>
      <c r="N90" s="40">
        <v>289.66666666666669</v>
      </c>
      <c r="O90" s="2">
        <v>31.26041159891107</v>
      </c>
      <c r="P90" s="40">
        <v>1080.3333333333333</v>
      </c>
      <c r="Q90" s="2">
        <v>53.519466863313703</v>
      </c>
      <c r="R90" s="10">
        <v>0.6303333333333333</v>
      </c>
      <c r="S90" s="10">
        <v>2.7006172134038817E-2</v>
      </c>
      <c r="T90" s="41">
        <v>3.46</v>
      </c>
      <c r="U90" s="10">
        <v>11.696</v>
      </c>
      <c r="V90" s="10">
        <v>36.927</v>
      </c>
      <c r="W90" s="10">
        <v>7.9039999999999999</v>
      </c>
      <c r="X90" s="10">
        <v>18.614000000000001</v>
      </c>
      <c r="Y90" s="38"/>
    </row>
    <row r="91" spans="1:25" s="3" customFormat="1" x14ac:dyDescent="0.3">
      <c r="A91" s="24">
        <v>339</v>
      </c>
      <c r="B91" s="3" t="s">
        <v>10</v>
      </c>
      <c r="C91" s="39" t="s">
        <v>151</v>
      </c>
      <c r="D91" s="49">
        <v>0</v>
      </c>
      <c r="E91" s="147">
        <v>35</v>
      </c>
      <c r="F91" s="158">
        <v>3.4391428571428571</v>
      </c>
      <c r="G91" s="158">
        <v>4.0708571428571423</v>
      </c>
      <c r="H91" s="41">
        <v>1</v>
      </c>
      <c r="I91" s="35">
        <v>5</v>
      </c>
      <c r="J91" s="36">
        <v>24</v>
      </c>
      <c r="K91" s="37">
        <v>8.58</v>
      </c>
      <c r="L91" s="42">
        <v>-39.5</v>
      </c>
      <c r="M91" s="65">
        <v>0.60827625302982247</v>
      </c>
      <c r="N91" s="40">
        <v>289.66666666666669</v>
      </c>
      <c r="O91" s="2">
        <v>31.26041159891107</v>
      </c>
      <c r="P91" s="40">
        <v>1080.3333333333333</v>
      </c>
      <c r="Q91" s="2">
        <v>53.519466863313703</v>
      </c>
      <c r="R91" s="10">
        <v>0.6303333333333333</v>
      </c>
      <c r="S91" s="10">
        <v>2.7006172134038817E-2</v>
      </c>
      <c r="T91" s="41">
        <v>3.46</v>
      </c>
      <c r="U91" s="10">
        <v>11.696</v>
      </c>
      <c r="V91" s="10">
        <v>36.927</v>
      </c>
      <c r="W91" s="10">
        <v>7.9039999999999999</v>
      </c>
      <c r="X91" s="10">
        <v>18.614000000000001</v>
      </c>
      <c r="Y91" s="38"/>
    </row>
    <row r="92" spans="1:25" s="3" customFormat="1" x14ac:dyDescent="0.3">
      <c r="A92" s="24">
        <v>328</v>
      </c>
      <c r="B92" s="53" t="s">
        <v>18</v>
      </c>
      <c r="C92" s="39" t="s">
        <v>151</v>
      </c>
      <c r="D92" s="49">
        <v>0</v>
      </c>
      <c r="E92" s="147">
        <v>13</v>
      </c>
      <c r="F92" s="158">
        <v>0.46752307692307693</v>
      </c>
      <c r="G92" s="158">
        <v>0.51476923076923087</v>
      </c>
      <c r="H92" s="41">
        <v>1</v>
      </c>
      <c r="I92" s="35">
        <v>30</v>
      </c>
      <c r="J92" s="36">
        <v>24</v>
      </c>
      <c r="K92" s="37">
        <v>8.58</v>
      </c>
      <c r="L92" s="42">
        <v>-46.233333333333327</v>
      </c>
      <c r="M92" s="65">
        <v>1.5885003409925162</v>
      </c>
      <c r="N92" s="40">
        <v>235.5</v>
      </c>
      <c r="O92" s="2">
        <v>19.673078050981236</v>
      </c>
      <c r="P92" s="40">
        <v>867.66666666666663</v>
      </c>
      <c r="Q92" s="2">
        <v>100.88331543587044</v>
      </c>
      <c r="R92" s="10">
        <v>0.64233333333333331</v>
      </c>
      <c r="S92" s="10">
        <v>4.0104031385053251E-2</v>
      </c>
      <c r="T92" s="41">
        <v>2.7320000000000002</v>
      </c>
      <c r="U92" s="10">
        <v>6.9930000000000003</v>
      </c>
      <c r="V92" s="10">
        <v>814.91399999999999</v>
      </c>
      <c r="W92" s="10">
        <v>5.9189999999999996</v>
      </c>
      <c r="X92" s="10">
        <v>171.809</v>
      </c>
      <c r="Y92" s="38"/>
    </row>
    <row r="93" spans="1:25" s="3" customFormat="1" x14ac:dyDescent="0.3">
      <c r="A93" s="24">
        <v>323</v>
      </c>
      <c r="B93" s="3" t="s">
        <v>23</v>
      </c>
      <c r="C93" s="39" t="s">
        <v>151</v>
      </c>
      <c r="D93" s="49">
        <v>0</v>
      </c>
      <c r="E93" s="147">
        <v>18</v>
      </c>
      <c r="F93" s="158">
        <v>15.978333333333333</v>
      </c>
      <c r="G93" s="158">
        <v>4.2145000000000001</v>
      </c>
      <c r="H93" s="41">
        <v>1</v>
      </c>
      <c r="I93" s="35">
        <v>5</v>
      </c>
      <c r="J93" s="36">
        <v>24</v>
      </c>
      <c r="K93" s="37">
        <v>8.58</v>
      </c>
      <c r="L93" s="42">
        <v>-39.200000000000003</v>
      </c>
      <c r="M93" s="65">
        <v>1.5524174696260029</v>
      </c>
      <c r="N93" s="40">
        <v>274.83333333333331</v>
      </c>
      <c r="O93" s="2">
        <v>23.519637185410279</v>
      </c>
      <c r="P93" s="40">
        <v>1337</v>
      </c>
      <c r="Q93" s="2">
        <v>111.30139262381222</v>
      </c>
      <c r="R93" s="10">
        <v>0.69299999999999995</v>
      </c>
      <c r="S93" s="10">
        <v>1.8681541692269363E-2</v>
      </c>
      <c r="T93" s="41">
        <v>3.2970000000000002</v>
      </c>
      <c r="U93" s="10">
        <v>11.426</v>
      </c>
      <c r="V93" s="10">
        <v>66.253</v>
      </c>
      <c r="W93" s="10">
        <v>7.8140000000000001</v>
      </c>
      <c r="X93" s="10">
        <v>77.811999999999998</v>
      </c>
      <c r="Y93" s="38"/>
    </row>
    <row r="94" spans="1:25" s="3" customFormat="1" x14ac:dyDescent="0.3">
      <c r="A94" s="24">
        <v>321</v>
      </c>
      <c r="B94" s="53" t="s">
        <v>25</v>
      </c>
      <c r="C94" s="39" t="s">
        <v>151</v>
      </c>
      <c r="D94" s="49">
        <v>0</v>
      </c>
      <c r="E94" s="147">
        <v>18</v>
      </c>
      <c r="F94" s="158">
        <v>0.7292777777777778</v>
      </c>
      <c r="G94" s="158">
        <v>0.46351666666666674</v>
      </c>
      <c r="H94" s="41">
        <v>1</v>
      </c>
      <c r="I94" s="35">
        <v>5</v>
      </c>
      <c r="J94" s="36">
        <v>24</v>
      </c>
      <c r="K94" s="37">
        <v>8.58</v>
      </c>
      <c r="L94" s="42">
        <v>-39.200000000000003</v>
      </c>
      <c r="M94" s="65">
        <v>1.5524174696260029</v>
      </c>
      <c r="N94" s="40">
        <v>274.83333333333331</v>
      </c>
      <c r="O94" s="2">
        <v>23.519637185410279</v>
      </c>
      <c r="P94" s="40">
        <v>1337</v>
      </c>
      <c r="Q94" s="2">
        <v>111.30139262381222</v>
      </c>
      <c r="R94" s="10">
        <v>0.69299999999999995</v>
      </c>
      <c r="S94" s="10">
        <v>1.8681541692269363E-2</v>
      </c>
      <c r="T94" s="41">
        <v>3.2970000000000002</v>
      </c>
      <c r="U94" s="10">
        <v>11.426</v>
      </c>
      <c r="V94" s="10">
        <v>66.253</v>
      </c>
      <c r="W94" s="10">
        <v>7.8140000000000001</v>
      </c>
      <c r="X94" s="10">
        <v>77.811999999999998</v>
      </c>
      <c r="Y94" s="38"/>
    </row>
    <row r="95" spans="1:25" s="3" customFormat="1" x14ac:dyDescent="0.3">
      <c r="A95" s="24">
        <v>295</v>
      </c>
      <c r="B95" s="3" t="s">
        <v>47</v>
      </c>
      <c r="C95" s="39" t="s">
        <v>151</v>
      </c>
      <c r="D95" s="49">
        <v>0</v>
      </c>
      <c r="E95" s="147">
        <v>18</v>
      </c>
      <c r="F95" s="158">
        <v>7.8251111111111111</v>
      </c>
      <c r="G95" s="158">
        <v>13.602222222222224</v>
      </c>
      <c r="H95" s="41">
        <v>1</v>
      </c>
      <c r="I95" s="35">
        <v>30</v>
      </c>
      <c r="J95" s="36">
        <v>24</v>
      </c>
      <c r="K95" s="22">
        <v>8.58</v>
      </c>
      <c r="L95" s="42">
        <v>-46.233333333333327</v>
      </c>
      <c r="M95" s="65">
        <v>1.5885003409925162</v>
      </c>
      <c r="N95" s="40">
        <v>235.5</v>
      </c>
      <c r="O95" s="2">
        <v>19.673078050981236</v>
      </c>
      <c r="P95" s="40">
        <v>867.66666666666663</v>
      </c>
      <c r="Q95" s="2">
        <v>100.88331543587044</v>
      </c>
      <c r="R95" s="10">
        <v>0.64233333333333331</v>
      </c>
      <c r="S95" s="10">
        <v>4.0104031385053251E-2</v>
      </c>
      <c r="T95" s="41">
        <v>2.7320000000000002</v>
      </c>
      <c r="U95" s="10">
        <v>6.9930000000000003</v>
      </c>
      <c r="V95" s="10">
        <v>814.91399999999999</v>
      </c>
      <c r="W95" s="10">
        <v>5.9189999999999996</v>
      </c>
      <c r="X95" s="10">
        <v>171.809</v>
      </c>
      <c r="Y95" s="38"/>
    </row>
    <row r="96" spans="1:25" s="3" customFormat="1" x14ac:dyDescent="0.3">
      <c r="A96" s="24">
        <v>243</v>
      </c>
      <c r="B96" s="3" t="s">
        <v>177</v>
      </c>
      <c r="C96" s="39" t="s">
        <v>151</v>
      </c>
      <c r="D96" s="49">
        <v>0</v>
      </c>
      <c r="E96" s="147">
        <v>75</v>
      </c>
      <c r="F96" s="158">
        <v>9.5722666666666676</v>
      </c>
      <c r="G96" s="158">
        <v>1.4723333333333333</v>
      </c>
      <c r="H96" s="41">
        <v>2.6</v>
      </c>
      <c r="I96" s="35">
        <v>5</v>
      </c>
      <c r="J96" s="36">
        <v>0</v>
      </c>
      <c r="K96" s="37">
        <v>8.58</v>
      </c>
      <c r="L96" s="42">
        <v>-37.699999999999996</v>
      </c>
      <c r="M96" s="65">
        <v>0.34641016151377629</v>
      </c>
      <c r="N96" s="40">
        <v>380.56666666666661</v>
      </c>
      <c r="O96" s="2">
        <v>364.48188340894717</v>
      </c>
      <c r="P96" s="40">
        <v>1374.6666666666667</v>
      </c>
      <c r="Q96" s="2">
        <v>89.690207566563998</v>
      </c>
      <c r="R96" s="10">
        <v>0.51133333333333331</v>
      </c>
      <c r="S96" s="10">
        <v>7.3282558179511043E-2</v>
      </c>
      <c r="T96" s="39">
        <v>3.91</v>
      </c>
      <c r="U96" s="35">
        <v>17.626000000000001</v>
      </c>
      <c r="V96" s="35">
        <v>55.709000000000003</v>
      </c>
      <c r="W96" s="35">
        <v>9.843</v>
      </c>
      <c r="X96" s="35">
        <v>36.918999999999997</v>
      </c>
      <c r="Y96" s="38"/>
    </row>
    <row r="97" spans="1:25" s="3" customFormat="1" x14ac:dyDescent="0.3">
      <c r="A97" s="24">
        <v>242</v>
      </c>
      <c r="B97" s="3" t="s">
        <v>178</v>
      </c>
      <c r="C97" s="39" t="s">
        <v>151</v>
      </c>
      <c r="D97" s="49">
        <v>0</v>
      </c>
      <c r="E97" s="147">
        <v>75</v>
      </c>
      <c r="F97" s="158">
        <v>9.941866666666666</v>
      </c>
      <c r="G97" s="158">
        <v>1.6820533333333332</v>
      </c>
      <c r="H97" s="41">
        <v>2.6</v>
      </c>
      <c r="I97" s="35">
        <v>5</v>
      </c>
      <c r="J97" s="36">
        <v>0</v>
      </c>
      <c r="K97" s="37">
        <v>8.58</v>
      </c>
      <c r="L97" s="42">
        <v>-37.699999999999996</v>
      </c>
      <c r="M97" s="65">
        <v>0.34641016151377629</v>
      </c>
      <c r="N97" s="40">
        <v>380.56666666666661</v>
      </c>
      <c r="O97" s="2">
        <v>364.48188340894717</v>
      </c>
      <c r="P97" s="40">
        <v>1374.6666666666667</v>
      </c>
      <c r="Q97" s="2">
        <v>89.690207566563998</v>
      </c>
      <c r="R97" s="10">
        <v>0.51133333333333331</v>
      </c>
      <c r="S97" s="10">
        <v>7.3282558179511043E-2</v>
      </c>
      <c r="T97" s="39">
        <v>3.91</v>
      </c>
      <c r="U97" s="35">
        <v>17.626000000000001</v>
      </c>
      <c r="V97" s="35">
        <v>55.709000000000003</v>
      </c>
      <c r="W97" s="35">
        <v>9.843</v>
      </c>
      <c r="X97" s="35">
        <v>36.918999999999997</v>
      </c>
      <c r="Y97" s="38"/>
    </row>
    <row r="98" spans="1:25" s="3" customFormat="1" x14ac:dyDescent="0.3">
      <c r="A98" s="24">
        <v>241</v>
      </c>
      <c r="B98" s="3" t="s">
        <v>179</v>
      </c>
      <c r="C98" s="39" t="s">
        <v>151</v>
      </c>
      <c r="D98" s="49">
        <v>0</v>
      </c>
      <c r="E98" s="147">
        <v>75</v>
      </c>
      <c r="F98" s="158">
        <v>9.5377333333333318</v>
      </c>
      <c r="G98" s="158">
        <v>1.3099333333333334</v>
      </c>
      <c r="H98" s="41">
        <v>2.6</v>
      </c>
      <c r="I98" s="35">
        <v>5</v>
      </c>
      <c r="J98" s="36">
        <v>0</v>
      </c>
      <c r="K98" s="37">
        <v>8.58</v>
      </c>
      <c r="L98" s="42">
        <v>-37.699999999999996</v>
      </c>
      <c r="M98" s="65">
        <v>0.34641016151377629</v>
      </c>
      <c r="N98" s="40">
        <v>380.56666666666661</v>
      </c>
      <c r="O98" s="2">
        <v>364.48188340894717</v>
      </c>
      <c r="P98" s="40">
        <v>1374.6666666666667</v>
      </c>
      <c r="Q98" s="2">
        <v>89.690207566563998</v>
      </c>
      <c r="R98" s="10">
        <v>0.51133333333333331</v>
      </c>
      <c r="S98" s="10">
        <v>7.3282558179511043E-2</v>
      </c>
      <c r="T98" s="39">
        <v>3.91</v>
      </c>
      <c r="U98" s="35">
        <v>17.626000000000001</v>
      </c>
      <c r="V98" s="35">
        <v>55.709000000000003</v>
      </c>
      <c r="W98" s="35">
        <v>9.843</v>
      </c>
      <c r="X98" s="35">
        <v>36.918999999999997</v>
      </c>
      <c r="Y98" s="38"/>
    </row>
    <row r="99" spans="1:25" s="3" customFormat="1" x14ac:dyDescent="0.3">
      <c r="A99" s="24">
        <v>240</v>
      </c>
      <c r="B99" s="3" t="s">
        <v>180</v>
      </c>
      <c r="C99" s="39" t="s">
        <v>151</v>
      </c>
      <c r="D99" s="49">
        <v>0</v>
      </c>
      <c r="E99" s="147">
        <v>75</v>
      </c>
      <c r="F99" s="158">
        <v>5.4568266666666663</v>
      </c>
      <c r="G99" s="158">
        <v>1.5978666666666668</v>
      </c>
      <c r="H99" s="41">
        <v>2.04</v>
      </c>
      <c r="I99" s="35">
        <v>5</v>
      </c>
      <c r="J99" s="36">
        <v>0</v>
      </c>
      <c r="K99" s="37">
        <v>8.58</v>
      </c>
      <c r="L99" s="42">
        <v>-37.699999999999996</v>
      </c>
      <c r="M99" s="65">
        <v>0.34641016151377629</v>
      </c>
      <c r="N99" s="40">
        <v>380.56666666666661</v>
      </c>
      <c r="O99" s="2">
        <v>364.48188340894717</v>
      </c>
      <c r="P99" s="40">
        <v>1374.6666666666667</v>
      </c>
      <c r="Q99" s="2">
        <v>89.690207566563998</v>
      </c>
      <c r="R99" s="10">
        <v>0.51133333333333331</v>
      </c>
      <c r="S99" s="10">
        <v>7.3282558179511043E-2</v>
      </c>
      <c r="T99" s="39">
        <v>3.91</v>
      </c>
      <c r="U99" s="35">
        <v>17.626000000000001</v>
      </c>
      <c r="V99" s="35">
        <v>55.709000000000003</v>
      </c>
      <c r="W99" s="35">
        <v>9.843</v>
      </c>
      <c r="X99" s="35">
        <v>36.918999999999997</v>
      </c>
      <c r="Y99" s="38"/>
    </row>
    <row r="100" spans="1:25" s="3" customFormat="1" x14ac:dyDescent="0.3">
      <c r="A100" s="24">
        <v>239</v>
      </c>
      <c r="B100" s="3" t="s">
        <v>181</v>
      </c>
      <c r="C100" s="39" t="s">
        <v>151</v>
      </c>
      <c r="D100" s="49">
        <v>0</v>
      </c>
      <c r="E100" s="147">
        <v>75</v>
      </c>
      <c r="F100" s="158">
        <v>8.6715999999999998</v>
      </c>
      <c r="G100" s="158">
        <v>1.0378666666666667</v>
      </c>
      <c r="H100" s="41">
        <v>2.04</v>
      </c>
      <c r="I100" s="35">
        <v>5</v>
      </c>
      <c r="J100" s="36">
        <v>0</v>
      </c>
      <c r="K100" s="37">
        <v>8.58</v>
      </c>
      <c r="L100" s="42">
        <v>-37.699999999999996</v>
      </c>
      <c r="M100" s="65">
        <v>0.34641016151377629</v>
      </c>
      <c r="N100" s="40">
        <v>380.56666666666661</v>
      </c>
      <c r="O100" s="2">
        <v>364.48188340894717</v>
      </c>
      <c r="P100" s="40">
        <v>1374.6666666666667</v>
      </c>
      <c r="Q100" s="2">
        <v>89.690207566563998</v>
      </c>
      <c r="R100" s="10">
        <v>0.51133333333333331</v>
      </c>
      <c r="S100" s="10">
        <v>7.3282558179511043E-2</v>
      </c>
      <c r="T100" s="39">
        <v>3.91</v>
      </c>
      <c r="U100" s="35">
        <v>17.626000000000001</v>
      </c>
      <c r="V100" s="35">
        <v>55.709000000000003</v>
      </c>
      <c r="W100" s="35">
        <v>9.843</v>
      </c>
      <c r="X100" s="35">
        <v>36.918999999999997</v>
      </c>
      <c r="Y100" s="38"/>
    </row>
    <row r="101" spans="1:25" s="3" customFormat="1" x14ac:dyDescent="0.3">
      <c r="A101" s="24">
        <v>238</v>
      </c>
      <c r="B101" s="3" t="s">
        <v>182</v>
      </c>
      <c r="C101" s="39" t="s">
        <v>151</v>
      </c>
      <c r="D101" s="49">
        <v>0</v>
      </c>
      <c r="E101" s="147">
        <v>64</v>
      </c>
      <c r="F101" s="158">
        <v>8.0590781249999992</v>
      </c>
      <c r="G101" s="158">
        <v>1.3706875000000001</v>
      </c>
      <c r="H101" s="41">
        <v>4.05</v>
      </c>
      <c r="I101" s="35">
        <v>5</v>
      </c>
      <c r="J101" s="36">
        <v>0</v>
      </c>
      <c r="K101" s="37">
        <v>8.58</v>
      </c>
      <c r="L101" s="42">
        <v>-37.700000000000003</v>
      </c>
      <c r="M101" s="65">
        <v>0.34641016151377602</v>
      </c>
      <c r="N101" s="40">
        <v>380.566666666667</v>
      </c>
      <c r="O101" s="2">
        <v>364.481883408947</v>
      </c>
      <c r="P101" s="40">
        <v>1374.6666666666699</v>
      </c>
      <c r="Q101" s="2">
        <v>89.690207566563998</v>
      </c>
      <c r="R101" s="10">
        <v>0.51133333333333297</v>
      </c>
      <c r="S101" s="10">
        <v>7.3282558179511001E-2</v>
      </c>
      <c r="T101" s="39">
        <v>3.91</v>
      </c>
      <c r="U101" s="35">
        <v>17.626000000000001</v>
      </c>
      <c r="V101" s="35">
        <v>55.709000000000003</v>
      </c>
      <c r="W101" s="35">
        <v>9.843</v>
      </c>
      <c r="X101" s="35">
        <v>36.918999999999997</v>
      </c>
      <c r="Y101" s="38"/>
    </row>
    <row r="102" spans="1:25" s="3" customFormat="1" x14ac:dyDescent="0.3">
      <c r="A102" s="24">
        <v>237</v>
      </c>
      <c r="B102" s="53" t="s">
        <v>183</v>
      </c>
      <c r="C102" s="39" t="s">
        <v>151</v>
      </c>
      <c r="D102" s="49">
        <v>0</v>
      </c>
      <c r="E102" s="147">
        <v>64</v>
      </c>
      <c r="F102" s="158">
        <v>7.2999374999999995</v>
      </c>
      <c r="G102" s="158">
        <v>1.7421937499999998</v>
      </c>
      <c r="H102" s="41">
        <v>4.05</v>
      </c>
      <c r="I102" s="35">
        <v>5</v>
      </c>
      <c r="J102" s="36">
        <v>0</v>
      </c>
      <c r="K102" s="37">
        <v>8.58</v>
      </c>
      <c r="L102" s="42">
        <v>-37.700000000000003</v>
      </c>
      <c r="M102" s="65">
        <v>0.34641016151377602</v>
      </c>
      <c r="N102" s="40">
        <v>380.566666666667</v>
      </c>
      <c r="O102" s="2">
        <v>364.481883408947</v>
      </c>
      <c r="P102" s="40">
        <v>1374.6666666666699</v>
      </c>
      <c r="Q102" s="2">
        <v>89.690207566563998</v>
      </c>
      <c r="R102" s="10">
        <v>0.51133333333333297</v>
      </c>
      <c r="S102" s="10">
        <v>7.3282558179511001E-2</v>
      </c>
      <c r="T102" s="39">
        <v>3.91</v>
      </c>
      <c r="U102" s="35">
        <v>17.626000000000001</v>
      </c>
      <c r="V102" s="35">
        <v>55.709000000000003</v>
      </c>
      <c r="W102" s="35">
        <v>9.843</v>
      </c>
      <c r="X102" s="35">
        <v>36.918999999999997</v>
      </c>
      <c r="Y102" s="38"/>
    </row>
    <row r="103" spans="1:25" s="3" customFormat="1" x14ac:dyDescent="0.3">
      <c r="A103" s="24">
        <v>236</v>
      </c>
      <c r="B103" s="53" t="s">
        <v>184</v>
      </c>
      <c r="C103" s="39" t="s">
        <v>151</v>
      </c>
      <c r="D103" s="49">
        <v>0</v>
      </c>
      <c r="E103" s="147">
        <v>64</v>
      </c>
      <c r="F103" s="158">
        <v>6.3896250000000006</v>
      </c>
      <c r="G103" s="158">
        <v>1.1907937500000001</v>
      </c>
      <c r="H103" s="41">
        <v>4.05</v>
      </c>
      <c r="I103" s="35">
        <v>5</v>
      </c>
      <c r="J103" s="36">
        <v>0</v>
      </c>
      <c r="K103" s="37">
        <v>8.58</v>
      </c>
      <c r="L103" s="42">
        <v>-37.700000000000003</v>
      </c>
      <c r="M103" s="65">
        <v>0.34641016151377602</v>
      </c>
      <c r="N103" s="40">
        <v>380.566666666667</v>
      </c>
      <c r="O103" s="2">
        <v>364.481883408947</v>
      </c>
      <c r="P103" s="40">
        <v>1374.6666666666699</v>
      </c>
      <c r="Q103" s="2">
        <v>89.690207566563998</v>
      </c>
      <c r="R103" s="10">
        <v>0.51133333333333297</v>
      </c>
      <c r="S103" s="10">
        <v>7.3282558179511001E-2</v>
      </c>
      <c r="T103" s="39">
        <v>3.91</v>
      </c>
      <c r="U103" s="35">
        <v>17.626000000000001</v>
      </c>
      <c r="V103" s="35">
        <v>55.709000000000003</v>
      </c>
      <c r="W103" s="35">
        <v>9.843</v>
      </c>
      <c r="X103" s="35">
        <v>36.918999999999997</v>
      </c>
      <c r="Y103" s="38"/>
    </row>
    <row r="104" spans="1:25" s="3" customFormat="1" x14ac:dyDescent="0.3">
      <c r="A104" s="24">
        <v>235</v>
      </c>
      <c r="B104" s="53" t="s">
        <v>185</v>
      </c>
      <c r="C104" s="39" t="s">
        <v>151</v>
      </c>
      <c r="D104" s="49">
        <v>0</v>
      </c>
      <c r="E104" s="147">
        <v>64</v>
      </c>
      <c r="F104" s="158">
        <v>7.5112499999999995</v>
      </c>
      <c r="G104" s="158">
        <v>1.3845750000000001</v>
      </c>
      <c r="H104" s="41">
        <v>4.05</v>
      </c>
      <c r="I104" s="35">
        <v>5</v>
      </c>
      <c r="J104" s="36">
        <v>0</v>
      </c>
      <c r="K104" s="37">
        <v>8.58</v>
      </c>
      <c r="L104" s="42">
        <v>-37.700000000000003</v>
      </c>
      <c r="M104" s="65">
        <v>0.34641016151377602</v>
      </c>
      <c r="N104" s="40">
        <v>380.566666666667</v>
      </c>
      <c r="O104" s="2">
        <v>364.481883408947</v>
      </c>
      <c r="P104" s="40">
        <v>1374.6666666666699</v>
      </c>
      <c r="Q104" s="2">
        <v>89.690207566563998</v>
      </c>
      <c r="R104" s="10">
        <v>0.51133333333333297</v>
      </c>
      <c r="S104" s="10">
        <v>7.3282558179511001E-2</v>
      </c>
      <c r="T104" s="39">
        <v>3.91</v>
      </c>
      <c r="U104" s="35">
        <v>17.626000000000001</v>
      </c>
      <c r="V104" s="35">
        <v>55.709000000000003</v>
      </c>
      <c r="W104" s="35">
        <v>9.843</v>
      </c>
      <c r="X104" s="35">
        <v>36.918999999999997</v>
      </c>
      <c r="Y104" s="38"/>
    </row>
    <row r="105" spans="1:25" s="3" customFormat="1" x14ac:dyDescent="0.3">
      <c r="A105" s="24">
        <v>173</v>
      </c>
      <c r="B105" s="44" t="s">
        <v>97</v>
      </c>
      <c r="C105" s="39" t="s">
        <v>151</v>
      </c>
      <c r="D105" s="49">
        <v>0</v>
      </c>
      <c r="E105" s="147">
        <v>66</v>
      </c>
      <c r="F105" s="158">
        <v>5.8521999999999998</v>
      </c>
      <c r="G105" s="158">
        <v>1.3517999999999999</v>
      </c>
      <c r="H105" s="41">
        <v>3.7</v>
      </c>
      <c r="I105" s="35">
        <v>5</v>
      </c>
      <c r="J105" s="36">
        <v>0</v>
      </c>
      <c r="K105" s="37">
        <v>8.58</v>
      </c>
      <c r="L105" s="42">
        <v>-37.699999999999996</v>
      </c>
      <c r="M105" s="65">
        <v>0.34641016151377629</v>
      </c>
      <c r="N105" s="40">
        <v>380.56666666666661</v>
      </c>
      <c r="O105" s="2">
        <v>364.48188340894717</v>
      </c>
      <c r="P105" s="40">
        <v>1374.6666666666667</v>
      </c>
      <c r="Q105" s="2">
        <v>89.690207566563998</v>
      </c>
      <c r="R105" s="10">
        <v>0.51133333333333331</v>
      </c>
      <c r="S105" s="10">
        <v>7.3282558179511043E-2</v>
      </c>
      <c r="T105" s="39">
        <v>3.91</v>
      </c>
      <c r="U105" s="35">
        <v>17.626000000000001</v>
      </c>
      <c r="V105" s="35">
        <v>55.709000000000003</v>
      </c>
      <c r="W105" s="35">
        <v>9.843</v>
      </c>
      <c r="X105" s="35">
        <v>36.918999999999997</v>
      </c>
      <c r="Y105" s="38"/>
    </row>
    <row r="106" spans="1:25" s="3" customFormat="1" x14ac:dyDescent="0.3">
      <c r="A106" s="24">
        <v>172</v>
      </c>
      <c r="B106" s="44" t="s">
        <v>98</v>
      </c>
      <c r="C106" s="39" t="s">
        <v>151</v>
      </c>
      <c r="D106" s="49">
        <v>0</v>
      </c>
      <c r="E106" s="147">
        <v>66</v>
      </c>
      <c r="F106" s="158">
        <v>5.3368000000000002</v>
      </c>
      <c r="G106" s="158">
        <v>1.2504000000000002</v>
      </c>
      <c r="H106" s="41">
        <v>3.7</v>
      </c>
      <c r="I106" s="35">
        <v>5</v>
      </c>
      <c r="J106" s="36">
        <v>0</v>
      </c>
      <c r="K106" s="37">
        <v>8.58</v>
      </c>
      <c r="L106" s="42">
        <v>-37.699999999999996</v>
      </c>
      <c r="M106" s="65">
        <v>0.34641016151377629</v>
      </c>
      <c r="N106" s="40">
        <v>380.56666666666661</v>
      </c>
      <c r="O106" s="2">
        <v>364.48188340894717</v>
      </c>
      <c r="P106" s="40">
        <v>1374.6666666666667</v>
      </c>
      <c r="Q106" s="2">
        <v>89.690207566563998</v>
      </c>
      <c r="R106" s="10">
        <v>0.51133333333333331</v>
      </c>
      <c r="S106" s="10">
        <v>7.3282558179511043E-2</v>
      </c>
      <c r="T106" s="39">
        <v>3.91</v>
      </c>
      <c r="U106" s="35">
        <v>17.626000000000001</v>
      </c>
      <c r="V106" s="35">
        <v>55.709000000000003</v>
      </c>
      <c r="W106" s="35">
        <v>9.843</v>
      </c>
      <c r="X106" s="35">
        <v>36.918999999999997</v>
      </c>
      <c r="Y106" s="38"/>
    </row>
    <row r="107" spans="1:25" s="3" customFormat="1" x14ac:dyDescent="0.3">
      <c r="A107" s="24">
        <v>171</v>
      </c>
      <c r="B107" s="44" t="s">
        <v>99</v>
      </c>
      <c r="C107" s="39" t="s">
        <v>151</v>
      </c>
      <c r="D107" s="49">
        <v>0</v>
      </c>
      <c r="E107" s="147">
        <v>65</v>
      </c>
      <c r="F107" s="158">
        <v>6.5467000000000004</v>
      </c>
      <c r="G107" s="158">
        <v>0.94528000000000001</v>
      </c>
      <c r="H107" s="41">
        <v>3.7</v>
      </c>
      <c r="I107" s="35">
        <v>5</v>
      </c>
      <c r="J107" s="36">
        <v>0</v>
      </c>
      <c r="K107" s="37">
        <v>8.58</v>
      </c>
      <c r="L107" s="42">
        <v>-37.699999999999996</v>
      </c>
      <c r="M107" s="65">
        <v>0.34641016151377629</v>
      </c>
      <c r="N107" s="40">
        <v>380.56666666666661</v>
      </c>
      <c r="O107" s="2">
        <v>364.48188340894717</v>
      </c>
      <c r="P107" s="40">
        <v>1374.6666666666667</v>
      </c>
      <c r="Q107" s="2">
        <v>89.690207566563998</v>
      </c>
      <c r="R107" s="10">
        <v>0.51133333333333331</v>
      </c>
      <c r="S107" s="10">
        <v>7.3282558179511043E-2</v>
      </c>
      <c r="T107" s="39">
        <v>3.91</v>
      </c>
      <c r="U107" s="35">
        <v>17.626000000000001</v>
      </c>
      <c r="V107" s="35">
        <v>55.709000000000003</v>
      </c>
      <c r="W107" s="35">
        <v>9.843</v>
      </c>
      <c r="X107" s="35">
        <v>36.918999999999997</v>
      </c>
      <c r="Y107" s="38"/>
    </row>
    <row r="108" spans="1:25" s="3" customFormat="1" x14ac:dyDescent="0.3">
      <c r="A108" s="61">
        <v>170</v>
      </c>
      <c r="B108" s="62" t="s">
        <v>100</v>
      </c>
      <c r="C108" s="39" t="s">
        <v>151</v>
      </c>
      <c r="D108" s="49">
        <v>0</v>
      </c>
      <c r="E108" s="147">
        <v>60</v>
      </c>
      <c r="F108" s="158">
        <v>4.7995999999999999</v>
      </c>
      <c r="G108" s="158">
        <v>1.0347999999999999</v>
      </c>
      <c r="H108" s="41">
        <v>3.7</v>
      </c>
      <c r="I108" s="35">
        <v>5</v>
      </c>
      <c r="J108" s="36">
        <v>0</v>
      </c>
      <c r="K108" s="37">
        <v>8.58</v>
      </c>
      <c r="L108" s="42">
        <v>-37.699999999999996</v>
      </c>
      <c r="M108" s="65">
        <v>0.34641016151377629</v>
      </c>
      <c r="N108" s="40">
        <v>380.56666666666661</v>
      </c>
      <c r="O108" s="2">
        <v>364.48188340894717</v>
      </c>
      <c r="P108" s="40">
        <v>1374.6666666666667</v>
      </c>
      <c r="Q108" s="2">
        <v>89.690207566563998</v>
      </c>
      <c r="R108" s="10">
        <v>0.51133333333333331</v>
      </c>
      <c r="S108" s="10">
        <v>7.3282558179511043E-2</v>
      </c>
      <c r="T108" s="39">
        <v>3.91</v>
      </c>
      <c r="U108" s="35">
        <v>17.626000000000001</v>
      </c>
      <c r="V108" s="35">
        <v>55.709000000000003</v>
      </c>
      <c r="W108" s="35">
        <v>9.843</v>
      </c>
      <c r="X108" s="35">
        <v>36.918999999999997</v>
      </c>
      <c r="Y108" s="38"/>
    </row>
    <row r="109" spans="1:25" s="3" customFormat="1" x14ac:dyDescent="0.3">
      <c r="A109" s="24">
        <v>58</v>
      </c>
      <c r="B109" s="62" t="s">
        <v>116</v>
      </c>
      <c r="C109" s="39" t="s">
        <v>151</v>
      </c>
      <c r="D109" s="49">
        <v>0</v>
      </c>
      <c r="E109" s="147">
        <v>100</v>
      </c>
      <c r="F109" s="158">
        <v>2.9994300000000012</v>
      </c>
      <c r="G109" s="158">
        <v>0.49739900000000004</v>
      </c>
      <c r="H109" s="41">
        <v>3.12</v>
      </c>
      <c r="I109" s="35">
        <v>5</v>
      </c>
      <c r="J109" s="36">
        <v>0</v>
      </c>
      <c r="K109" s="22">
        <v>8.58</v>
      </c>
      <c r="L109" s="42">
        <v>-37.699999999999996</v>
      </c>
      <c r="M109" s="65">
        <v>0.34641016151377629</v>
      </c>
      <c r="N109" s="40">
        <v>380.56666666666661</v>
      </c>
      <c r="O109" s="2">
        <v>364.48188340894717</v>
      </c>
      <c r="P109" s="40">
        <v>1374.6666666666667</v>
      </c>
      <c r="Q109" s="2">
        <v>89.690207566563998</v>
      </c>
      <c r="R109" s="10">
        <v>0.51133333333333331</v>
      </c>
      <c r="S109" s="10">
        <v>7.3282558179511043E-2</v>
      </c>
      <c r="T109" s="39">
        <v>3.91</v>
      </c>
      <c r="U109" s="35">
        <v>17.626000000000001</v>
      </c>
      <c r="V109" s="35">
        <v>55.709000000000003</v>
      </c>
      <c r="W109" s="35">
        <v>9.843</v>
      </c>
      <c r="X109" s="35">
        <v>36.918999999999997</v>
      </c>
      <c r="Y109" s="38"/>
    </row>
    <row r="110" spans="1:25" s="3" customFormat="1" x14ac:dyDescent="0.3">
      <c r="A110" s="24">
        <v>35</v>
      </c>
      <c r="B110" s="62" t="s">
        <v>137</v>
      </c>
      <c r="C110" s="39" t="s">
        <v>151</v>
      </c>
      <c r="D110" s="49">
        <v>0</v>
      </c>
      <c r="E110" s="147">
        <v>100</v>
      </c>
      <c r="F110" s="158">
        <v>2.8020200000000002</v>
      </c>
      <c r="G110" s="158">
        <v>0.82926999999999995</v>
      </c>
      <c r="H110" s="41">
        <v>3.7</v>
      </c>
      <c r="I110" s="35">
        <v>5</v>
      </c>
      <c r="J110" s="36">
        <v>0</v>
      </c>
      <c r="K110" s="37">
        <v>8.58</v>
      </c>
      <c r="L110" s="42">
        <v>-37.699999999999996</v>
      </c>
      <c r="M110" s="65">
        <v>0.34641016151377629</v>
      </c>
      <c r="N110" s="40">
        <v>380.56666666666661</v>
      </c>
      <c r="O110" s="2">
        <v>364.48188340894717</v>
      </c>
      <c r="P110" s="40">
        <v>1374.6666666666667</v>
      </c>
      <c r="Q110" s="2">
        <v>89.690207566563998</v>
      </c>
      <c r="R110" s="10">
        <v>0.51133333333333331</v>
      </c>
      <c r="S110" s="10">
        <v>7.3282558179511043E-2</v>
      </c>
      <c r="T110" s="41">
        <v>3.91</v>
      </c>
      <c r="U110" s="10">
        <v>17.626000000000001</v>
      </c>
      <c r="V110" s="10">
        <v>55.709000000000003</v>
      </c>
      <c r="W110" s="10">
        <v>9.843</v>
      </c>
      <c r="X110" s="10">
        <v>36.918999999999997</v>
      </c>
      <c r="Y110" s="38"/>
    </row>
    <row r="111" spans="1:25" s="3" customFormat="1" x14ac:dyDescent="0.3">
      <c r="A111" s="24">
        <v>34</v>
      </c>
      <c r="B111" s="62" t="s">
        <v>138</v>
      </c>
      <c r="C111" s="39" t="s">
        <v>151</v>
      </c>
      <c r="D111" s="49">
        <v>0</v>
      </c>
      <c r="E111" s="147">
        <v>100</v>
      </c>
      <c r="F111" s="158">
        <v>2.6772240000000007</v>
      </c>
      <c r="G111" s="158">
        <v>0.80671799999999994</v>
      </c>
      <c r="H111" s="41">
        <v>3.7</v>
      </c>
      <c r="I111" s="35">
        <v>5</v>
      </c>
      <c r="J111" s="36">
        <v>0</v>
      </c>
      <c r="K111" s="37">
        <v>8.58</v>
      </c>
      <c r="L111" s="42">
        <v>-37.699999999999996</v>
      </c>
      <c r="M111" s="65">
        <v>0.34641016151377629</v>
      </c>
      <c r="N111" s="40">
        <v>380.56666666666661</v>
      </c>
      <c r="O111" s="2">
        <v>364.48188340894717</v>
      </c>
      <c r="P111" s="40">
        <v>1374.6666666666667</v>
      </c>
      <c r="Q111" s="2">
        <v>89.690207566563998</v>
      </c>
      <c r="R111" s="10">
        <v>0.51133333333333331</v>
      </c>
      <c r="S111" s="10">
        <v>7.3282558179511043E-2</v>
      </c>
      <c r="T111" s="41">
        <v>3.91</v>
      </c>
      <c r="U111" s="10">
        <v>17.626000000000001</v>
      </c>
      <c r="V111" s="10">
        <v>55.709000000000003</v>
      </c>
      <c r="W111" s="10">
        <v>9.843</v>
      </c>
      <c r="X111" s="10">
        <v>36.918999999999997</v>
      </c>
      <c r="Y111" s="38"/>
    </row>
    <row r="112" spans="1:25" s="3" customFormat="1" x14ac:dyDescent="0.3">
      <c r="A112" s="24">
        <v>33</v>
      </c>
      <c r="B112" s="62" t="s">
        <v>139</v>
      </c>
      <c r="C112" s="39" t="s">
        <v>151</v>
      </c>
      <c r="D112" s="49">
        <v>0</v>
      </c>
      <c r="E112" s="147">
        <v>100</v>
      </c>
      <c r="F112" s="158">
        <v>3.1579880000000005</v>
      </c>
      <c r="G112" s="158">
        <v>0.96995200000000015</v>
      </c>
      <c r="H112" s="41">
        <v>3.7</v>
      </c>
      <c r="I112" s="35">
        <v>5</v>
      </c>
      <c r="J112" s="36">
        <v>0</v>
      </c>
      <c r="K112" s="37">
        <v>8.58</v>
      </c>
      <c r="L112" s="42">
        <v>-37.699999999999996</v>
      </c>
      <c r="M112" s="65">
        <v>0.34641016151377629</v>
      </c>
      <c r="N112" s="40">
        <v>380.56666666666661</v>
      </c>
      <c r="O112" s="2">
        <v>364.48188340894717</v>
      </c>
      <c r="P112" s="40">
        <v>1374.6666666666667</v>
      </c>
      <c r="Q112" s="2">
        <v>89.690207566563998</v>
      </c>
      <c r="R112" s="10">
        <v>0.51133333333333331</v>
      </c>
      <c r="S112" s="10">
        <v>7.3282558179511043E-2</v>
      </c>
      <c r="T112" s="41">
        <v>3.91</v>
      </c>
      <c r="U112" s="10">
        <v>17.626000000000001</v>
      </c>
      <c r="V112" s="10">
        <v>55.709000000000003</v>
      </c>
      <c r="W112" s="10">
        <v>9.843</v>
      </c>
      <c r="X112" s="10">
        <v>36.918999999999997</v>
      </c>
      <c r="Y112" s="38"/>
    </row>
    <row r="113" spans="1:25" s="3" customFormat="1" x14ac:dyDescent="0.3">
      <c r="A113" s="24">
        <v>32</v>
      </c>
      <c r="B113" s="62" t="s">
        <v>140</v>
      </c>
      <c r="C113" s="39" t="s">
        <v>151</v>
      </c>
      <c r="D113" s="49">
        <v>0</v>
      </c>
      <c r="E113" s="147">
        <v>100</v>
      </c>
      <c r="F113" s="158">
        <v>2.92299</v>
      </c>
      <c r="G113" s="158">
        <v>0.90991199999999994</v>
      </c>
      <c r="H113" s="41">
        <v>3.7</v>
      </c>
      <c r="I113" s="35">
        <v>5</v>
      </c>
      <c r="J113" s="36">
        <v>0</v>
      </c>
      <c r="K113" s="37">
        <v>8.58</v>
      </c>
      <c r="L113" s="42">
        <v>-37.699999999999996</v>
      </c>
      <c r="M113" s="65">
        <v>0.34641016151377629</v>
      </c>
      <c r="N113" s="40">
        <v>380.56666666666661</v>
      </c>
      <c r="O113" s="2">
        <v>364.48188340894717</v>
      </c>
      <c r="P113" s="40">
        <v>1374.6666666666667</v>
      </c>
      <c r="Q113" s="2">
        <v>89.690207566563998</v>
      </c>
      <c r="R113" s="10">
        <v>0.51133333333333331</v>
      </c>
      <c r="S113" s="10">
        <v>7.3282558179511043E-2</v>
      </c>
      <c r="T113" s="41">
        <v>3.91</v>
      </c>
      <c r="U113" s="10">
        <v>17.626000000000001</v>
      </c>
      <c r="V113" s="10">
        <v>55.709000000000003</v>
      </c>
      <c r="W113" s="10">
        <v>9.843</v>
      </c>
      <c r="X113" s="10">
        <v>36.918999999999997</v>
      </c>
      <c r="Y113" s="38"/>
    </row>
    <row r="114" spans="1:25" s="3" customFormat="1" x14ac:dyDescent="0.3">
      <c r="A114" s="24">
        <v>31</v>
      </c>
      <c r="B114" s="44" t="s">
        <v>141</v>
      </c>
      <c r="C114" s="39" t="s">
        <v>151</v>
      </c>
      <c r="D114" s="49">
        <v>0</v>
      </c>
      <c r="E114" s="147">
        <v>138</v>
      </c>
      <c r="F114" s="158">
        <v>2.5276797101449273</v>
      </c>
      <c r="G114" s="158">
        <v>0.52475797101449273</v>
      </c>
      <c r="H114" s="41">
        <v>3.12</v>
      </c>
      <c r="I114" s="35">
        <v>5</v>
      </c>
      <c r="J114" s="36">
        <v>0</v>
      </c>
      <c r="K114" s="37">
        <v>8.58</v>
      </c>
      <c r="L114" s="42">
        <v>-37.700000000000003</v>
      </c>
      <c r="M114" s="65">
        <v>0.34641016151377602</v>
      </c>
      <c r="N114" s="40">
        <v>380.566666666667</v>
      </c>
      <c r="O114" s="2">
        <v>364.481883408947</v>
      </c>
      <c r="P114" s="40">
        <v>1374.6666666666699</v>
      </c>
      <c r="Q114" s="2">
        <v>89.690207566563998</v>
      </c>
      <c r="R114" s="10">
        <v>0.51133333333333297</v>
      </c>
      <c r="S114" s="10">
        <v>7.3282558179511001E-2</v>
      </c>
      <c r="T114" s="41">
        <v>3.91</v>
      </c>
      <c r="U114" s="10">
        <v>17.626000000000001</v>
      </c>
      <c r="V114" s="10">
        <v>55.709000000000003</v>
      </c>
      <c r="W114" s="10">
        <v>9.843</v>
      </c>
      <c r="X114" s="10">
        <v>36.918999999999997</v>
      </c>
      <c r="Y114" s="38"/>
    </row>
    <row r="115" spans="1:25" s="3" customFormat="1" x14ac:dyDescent="0.3">
      <c r="A115" s="24">
        <v>30</v>
      </c>
      <c r="B115" s="62" t="s">
        <v>142</v>
      </c>
      <c r="C115" s="39" t="s">
        <v>151</v>
      </c>
      <c r="D115" s="49">
        <v>0</v>
      </c>
      <c r="E115" s="147">
        <v>138</v>
      </c>
      <c r="F115" s="158">
        <v>2.4186724637681158</v>
      </c>
      <c r="G115" s="158">
        <v>0.4081144927536231</v>
      </c>
      <c r="H115" s="41">
        <v>3.12</v>
      </c>
      <c r="I115" s="35">
        <v>5</v>
      </c>
      <c r="J115" s="36">
        <v>0</v>
      </c>
      <c r="K115" s="37">
        <v>8.58</v>
      </c>
      <c r="L115" s="42">
        <v>-37.700000000000003</v>
      </c>
      <c r="M115" s="65">
        <v>0.34641016151377602</v>
      </c>
      <c r="N115" s="40">
        <v>380.566666666667</v>
      </c>
      <c r="O115" s="2">
        <v>364.481883408947</v>
      </c>
      <c r="P115" s="40">
        <v>1374.6666666666699</v>
      </c>
      <c r="Q115" s="2">
        <v>89.690207566563998</v>
      </c>
      <c r="R115" s="10">
        <v>0.51133333333333297</v>
      </c>
      <c r="S115" s="10">
        <v>7.3282558179511001E-2</v>
      </c>
      <c r="T115" s="41">
        <v>3.91</v>
      </c>
      <c r="U115" s="10">
        <v>17.626000000000001</v>
      </c>
      <c r="V115" s="10">
        <v>55.709000000000003</v>
      </c>
      <c r="W115" s="10">
        <v>9.843</v>
      </c>
      <c r="X115" s="10">
        <v>36.918999999999997</v>
      </c>
      <c r="Y115" s="38"/>
    </row>
    <row r="116" spans="1:25" s="3" customFormat="1" x14ac:dyDescent="0.3">
      <c r="A116" s="24">
        <v>29</v>
      </c>
      <c r="B116" s="62" t="s">
        <v>143</v>
      </c>
      <c r="C116" s="39" t="s">
        <v>151</v>
      </c>
      <c r="D116" s="49">
        <v>0</v>
      </c>
      <c r="E116" s="147">
        <v>138</v>
      </c>
      <c r="F116" s="158">
        <v>2.5706630434782602</v>
      </c>
      <c r="G116" s="158">
        <v>0.41302963768115936</v>
      </c>
      <c r="H116" s="41">
        <v>3.12</v>
      </c>
      <c r="I116" s="35">
        <v>5</v>
      </c>
      <c r="J116" s="36">
        <v>0</v>
      </c>
      <c r="K116" s="37">
        <v>8.58</v>
      </c>
      <c r="L116" s="42">
        <v>-37.700000000000003</v>
      </c>
      <c r="M116" s="65">
        <v>0.34641016151377602</v>
      </c>
      <c r="N116" s="40">
        <v>380.566666666667</v>
      </c>
      <c r="O116" s="2">
        <v>364.481883408947</v>
      </c>
      <c r="P116" s="40">
        <v>1374.6666666666699</v>
      </c>
      <c r="Q116" s="2">
        <v>89.690207566563998</v>
      </c>
      <c r="R116" s="10">
        <v>0.51133333333333297</v>
      </c>
      <c r="S116" s="10">
        <v>7.3282558179511001E-2</v>
      </c>
      <c r="T116" s="41">
        <v>3.91</v>
      </c>
      <c r="U116" s="10">
        <v>17.626000000000001</v>
      </c>
      <c r="V116" s="10">
        <v>55.709000000000003</v>
      </c>
      <c r="W116" s="10">
        <v>9.843</v>
      </c>
      <c r="X116" s="10">
        <v>36.918999999999997</v>
      </c>
      <c r="Y116" s="38"/>
    </row>
    <row r="117" spans="1:25" s="3" customFormat="1" x14ac:dyDescent="0.3">
      <c r="A117" s="24">
        <v>28</v>
      </c>
      <c r="B117" s="62" t="s">
        <v>144</v>
      </c>
      <c r="C117" s="39" t="s">
        <v>151</v>
      </c>
      <c r="D117" s="49">
        <v>0</v>
      </c>
      <c r="E117" s="147">
        <v>138</v>
      </c>
      <c r="F117" s="158">
        <v>2.422373913043478</v>
      </c>
      <c r="G117" s="158">
        <v>0.46455376811594201</v>
      </c>
      <c r="H117" s="41">
        <v>3.12</v>
      </c>
      <c r="I117" s="35">
        <v>5</v>
      </c>
      <c r="J117" s="36">
        <v>0</v>
      </c>
      <c r="K117" s="37">
        <v>8.58</v>
      </c>
      <c r="L117" s="42">
        <v>-37.700000000000003</v>
      </c>
      <c r="M117" s="65">
        <v>0.34641016151377602</v>
      </c>
      <c r="N117" s="40">
        <v>380.566666666667</v>
      </c>
      <c r="O117" s="2">
        <v>364.481883408947</v>
      </c>
      <c r="P117" s="40">
        <v>1374.6666666666699</v>
      </c>
      <c r="Q117" s="2">
        <v>89.690207566563998</v>
      </c>
      <c r="R117" s="10">
        <v>0.51133333333333297</v>
      </c>
      <c r="S117" s="10">
        <v>7.3282558179511001E-2</v>
      </c>
      <c r="T117" s="41">
        <v>3.91</v>
      </c>
      <c r="U117" s="10">
        <v>17.626000000000001</v>
      </c>
      <c r="V117" s="10">
        <v>55.709000000000003</v>
      </c>
      <c r="W117" s="10">
        <v>9.843</v>
      </c>
      <c r="X117" s="10">
        <v>36.918999999999997</v>
      </c>
      <c r="Y117" s="38"/>
    </row>
    <row r="118" spans="1:25" s="3" customFormat="1" x14ac:dyDescent="0.3">
      <c r="A118" s="24">
        <v>27</v>
      </c>
      <c r="B118" s="62" t="s">
        <v>145</v>
      </c>
      <c r="C118" s="39" t="s">
        <v>151</v>
      </c>
      <c r="D118" s="49">
        <v>0</v>
      </c>
      <c r="E118" s="147">
        <v>138</v>
      </c>
      <c r="F118" s="158">
        <v>2.5904985507246376</v>
      </c>
      <c r="G118" s="158">
        <v>0.419927536231884</v>
      </c>
      <c r="H118" s="41">
        <v>3.12</v>
      </c>
      <c r="I118" s="35">
        <v>5</v>
      </c>
      <c r="J118" s="36">
        <v>0</v>
      </c>
      <c r="K118" s="37">
        <v>8.58</v>
      </c>
      <c r="L118" s="42">
        <v>-37.700000000000003</v>
      </c>
      <c r="M118" s="65">
        <v>0.34641016151377602</v>
      </c>
      <c r="N118" s="40">
        <v>380.566666666667</v>
      </c>
      <c r="O118" s="2">
        <v>364.481883408947</v>
      </c>
      <c r="P118" s="40">
        <v>1374.6666666666699</v>
      </c>
      <c r="Q118" s="2">
        <v>89.690207566563998</v>
      </c>
      <c r="R118" s="10">
        <v>0.51133333333333297</v>
      </c>
      <c r="S118" s="10">
        <v>7.3282558179511001E-2</v>
      </c>
      <c r="T118" s="41">
        <v>3.91</v>
      </c>
      <c r="U118" s="10">
        <v>17.626000000000001</v>
      </c>
      <c r="V118" s="10">
        <v>55.709000000000003</v>
      </c>
      <c r="W118" s="10">
        <v>9.843</v>
      </c>
      <c r="X118" s="10">
        <v>36.918999999999997</v>
      </c>
      <c r="Y118" s="38"/>
    </row>
    <row r="119" spans="1:25" s="3" customFormat="1" x14ac:dyDescent="0.3">
      <c r="A119" s="24">
        <v>592</v>
      </c>
      <c r="B119" s="3" t="s">
        <v>204</v>
      </c>
      <c r="C119" s="25" t="s">
        <v>153</v>
      </c>
      <c r="D119" s="49">
        <v>0</v>
      </c>
      <c r="E119" s="147">
        <v>22</v>
      </c>
      <c r="F119" s="158">
        <v>7.8000000000000007</v>
      </c>
      <c r="G119" s="158">
        <v>4.3912727272727272</v>
      </c>
      <c r="H119" s="26">
        <v>1</v>
      </c>
      <c r="I119" s="29">
        <v>30</v>
      </c>
      <c r="J119" s="30">
        <v>4</v>
      </c>
      <c r="K119" s="31">
        <v>7.1</v>
      </c>
      <c r="L119" s="42">
        <v>-38.733333333333334</v>
      </c>
      <c r="M119" s="65">
        <v>1.8190351532856328</v>
      </c>
      <c r="N119" s="40">
        <v>621.5333333333333</v>
      </c>
      <c r="O119" s="2">
        <v>172.03236775547668</v>
      </c>
      <c r="P119" s="40">
        <v>1069.3333333333333</v>
      </c>
      <c r="Q119" s="2">
        <v>19.737161790783283</v>
      </c>
      <c r="R119" s="10">
        <v>0.18133333333333332</v>
      </c>
      <c r="S119" s="10">
        <v>3.065217048686053E-2</v>
      </c>
      <c r="T119" s="26">
        <v>3.56</v>
      </c>
      <c r="U119" s="27">
        <v>8.907</v>
      </c>
      <c r="V119" s="27">
        <v>546.61400000000003</v>
      </c>
      <c r="W119" s="27">
        <v>7.3719999999999999</v>
      </c>
      <c r="X119" s="27">
        <v>116.601</v>
      </c>
      <c r="Y119" s="32" t="s">
        <v>257</v>
      </c>
    </row>
    <row r="120" spans="1:25" s="3" customFormat="1" x14ac:dyDescent="0.3">
      <c r="A120" s="24">
        <v>591</v>
      </c>
      <c r="B120" s="53" t="s">
        <v>205</v>
      </c>
      <c r="C120" s="25" t="s">
        <v>153</v>
      </c>
      <c r="D120" s="49">
        <v>0</v>
      </c>
      <c r="E120" s="147">
        <v>22</v>
      </c>
      <c r="F120" s="158">
        <v>2.1322727272727273</v>
      </c>
      <c r="G120" s="158">
        <v>1.9462727272727276</v>
      </c>
      <c r="H120" s="26">
        <v>1</v>
      </c>
      <c r="I120" s="29">
        <v>30</v>
      </c>
      <c r="J120" s="30">
        <v>4</v>
      </c>
      <c r="K120" s="31">
        <v>7.1</v>
      </c>
      <c r="L120" s="42">
        <v>-38.733333333333334</v>
      </c>
      <c r="M120" s="65">
        <v>1.8190351532856328</v>
      </c>
      <c r="N120" s="40">
        <v>621.5333333333333</v>
      </c>
      <c r="O120" s="2">
        <v>172.03236775547668</v>
      </c>
      <c r="P120" s="40">
        <v>1069.3333333333333</v>
      </c>
      <c r="Q120" s="2">
        <v>19.737161790783283</v>
      </c>
      <c r="R120" s="10">
        <v>0.18133333333333332</v>
      </c>
      <c r="S120" s="10">
        <v>3.065217048686053E-2</v>
      </c>
      <c r="T120" s="26">
        <v>3.56</v>
      </c>
      <c r="U120" s="27">
        <v>8.907</v>
      </c>
      <c r="V120" s="27">
        <v>546.61400000000003</v>
      </c>
      <c r="W120" s="27">
        <v>7.3719999999999999</v>
      </c>
      <c r="X120" s="27">
        <v>116.601</v>
      </c>
      <c r="Y120" s="32" t="s">
        <v>257</v>
      </c>
    </row>
    <row r="121" spans="1:25" s="185" customFormat="1" x14ac:dyDescent="0.3">
      <c r="A121" s="168">
        <v>590</v>
      </c>
      <c r="B121" s="169" t="s">
        <v>206</v>
      </c>
      <c r="C121" s="170" t="s">
        <v>153</v>
      </c>
      <c r="D121" s="171">
        <v>0</v>
      </c>
      <c r="E121" s="172">
        <v>22</v>
      </c>
      <c r="F121" s="173">
        <v>43.726363636363601</v>
      </c>
      <c r="G121" s="173">
        <v>47.25454545454545</v>
      </c>
      <c r="H121" s="174">
        <v>1</v>
      </c>
      <c r="I121" s="175">
        <v>30</v>
      </c>
      <c r="J121" s="176">
        <v>4</v>
      </c>
      <c r="K121" s="177">
        <v>7.1</v>
      </c>
      <c r="L121" s="189">
        <v>-38.733333333333334</v>
      </c>
      <c r="M121" s="195">
        <v>1.8190351532856328</v>
      </c>
      <c r="N121" s="172">
        <v>621.5333333333333</v>
      </c>
      <c r="O121" s="196">
        <v>172.03236775547668</v>
      </c>
      <c r="P121" s="172">
        <v>1069.3333333333333</v>
      </c>
      <c r="Q121" s="196">
        <v>19.737161790783283</v>
      </c>
      <c r="R121" s="197">
        <v>0.18133333333333332</v>
      </c>
      <c r="S121" s="197">
        <v>3.065217048686053E-2</v>
      </c>
      <c r="T121" s="174">
        <v>3.56</v>
      </c>
      <c r="U121" s="183">
        <v>8.907</v>
      </c>
      <c r="V121" s="183">
        <v>546.61400000000003</v>
      </c>
      <c r="W121" s="183">
        <v>7.3719999999999999</v>
      </c>
      <c r="X121" s="183">
        <v>116.601</v>
      </c>
      <c r="Y121" s="184" t="s">
        <v>257</v>
      </c>
    </row>
    <row r="122" spans="1:25" s="3" customFormat="1" x14ac:dyDescent="0.3">
      <c r="A122" s="24">
        <v>549</v>
      </c>
      <c r="B122" s="3" t="s">
        <v>243</v>
      </c>
      <c r="C122" s="25" t="s">
        <v>153</v>
      </c>
      <c r="D122" s="49">
        <v>0</v>
      </c>
      <c r="E122" s="147">
        <v>22</v>
      </c>
      <c r="F122" s="158">
        <v>13.848636363636365</v>
      </c>
      <c r="G122" s="158">
        <v>3.5325454545454549</v>
      </c>
      <c r="H122" s="41">
        <v>1</v>
      </c>
      <c r="I122" s="20">
        <v>30</v>
      </c>
      <c r="J122" s="21">
        <v>0</v>
      </c>
      <c r="K122" s="22">
        <v>7.1</v>
      </c>
      <c r="L122" s="50">
        <v>-37.433333333333337</v>
      </c>
      <c r="M122" s="64">
        <v>0.57348835113617447</v>
      </c>
      <c r="N122" s="51">
        <v>677</v>
      </c>
      <c r="O122" s="68">
        <v>160.35236200318312</v>
      </c>
      <c r="P122" s="51">
        <v>1027.6000000000001</v>
      </c>
      <c r="Q122" s="68">
        <v>77.641397892275677</v>
      </c>
      <c r="R122" s="52">
        <v>0.21299999999999999</v>
      </c>
      <c r="S122" s="52">
        <v>0.17168187634886412</v>
      </c>
      <c r="T122" s="26">
        <v>3.52</v>
      </c>
      <c r="U122" s="27">
        <v>8.6859999999999999</v>
      </c>
      <c r="V122" s="27">
        <v>346.137</v>
      </c>
      <c r="W122" s="27">
        <v>7.181</v>
      </c>
      <c r="X122" s="27">
        <v>83.06</v>
      </c>
      <c r="Y122" s="22" t="s">
        <v>257</v>
      </c>
    </row>
    <row r="123" spans="1:25" s="3" customFormat="1" x14ac:dyDescent="0.3">
      <c r="A123" s="24">
        <v>548</v>
      </c>
      <c r="B123" s="53" t="s">
        <v>244</v>
      </c>
      <c r="C123" s="25" t="s">
        <v>153</v>
      </c>
      <c r="D123" s="49">
        <v>0</v>
      </c>
      <c r="E123" s="147">
        <v>22</v>
      </c>
      <c r="F123" s="158">
        <v>0.18810000000000004</v>
      </c>
      <c r="G123" s="158">
        <v>5.3990909090909096E-2</v>
      </c>
      <c r="H123" s="41">
        <v>1</v>
      </c>
      <c r="I123" s="20">
        <v>30</v>
      </c>
      <c r="J123" s="21">
        <v>0</v>
      </c>
      <c r="K123" s="22">
        <v>7.1</v>
      </c>
      <c r="L123" s="50">
        <v>-37.433333333333337</v>
      </c>
      <c r="M123" s="64">
        <v>0.57348835113617447</v>
      </c>
      <c r="N123" s="51">
        <v>677</v>
      </c>
      <c r="O123" s="68">
        <v>160.35236200318312</v>
      </c>
      <c r="P123" s="51">
        <v>1027.6000000000001</v>
      </c>
      <c r="Q123" s="68">
        <v>77.641397892275677</v>
      </c>
      <c r="R123" s="52">
        <v>0.21299999999999999</v>
      </c>
      <c r="S123" s="52">
        <v>0.17168187634886412</v>
      </c>
      <c r="T123" s="26">
        <v>3.52</v>
      </c>
      <c r="U123" s="27">
        <v>8.6859999999999999</v>
      </c>
      <c r="V123" s="27">
        <v>346.137</v>
      </c>
      <c r="W123" s="27">
        <v>7.181</v>
      </c>
      <c r="X123" s="27">
        <v>83.06</v>
      </c>
      <c r="Y123" s="22" t="s">
        <v>257</v>
      </c>
    </row>
    <row r="124" spans="1:25" s="3" customFormat="1" x14ac:dyDescent="0.3">
      <c r="A124" s="24">
        <v>547</v>
      </c>
      <c r="B124" s="3" t="s">
        <v>245</v>
      </c>
      <c r="C124" s="25" t="s">
        <v>153</v>
      </c>
      <c r="D124" s="49">
        <v>0</v>
      </c>
      <c r="E124" s="147">
        <v>22</v>
      </c>
      <c r="F124" s="158">
        <v>15.657272727272728</v>
      </c>
      <c r="G124" s="158">
        <v>4.2329090909090912</v>
      </c>
      <c r="H124" s="41">
        <v>1</v>
      </c>
      <c r="I124" s="20">
        <v>30</v>
      </c>
      <c r="J124" s="21">
        <v>0</v>
      </c>
      <c r="K124" s="22">
        <v>7.1</v>
      </c>
      <c r="L124" s="50">
        <v>-37.433333333333337</v>
      </c>
      <c r="M124" s="64">
        <v>0.57348835113617447</v>
      </c>
      <c r="N124" s="51">
        <v>677</v>
      </c>
      <c r="O124" s="68">
        <v>160.35236200318312</v>
      </c>
      <c r="P124" s="51">
        <v>1027.6000000000001</v>
      </c>
      <c r="Q124" s="68">
        <v>77.641397892275677</v>
      </c>
      <c r="R124" s="52">
        <v>0.21299999999999999</v>
      </c>
      <c r="S124" s="52">
        <v>0.17168187634886412</v>
      </c>
      <c r="T124" s="26">
        <v>3.52</v>
      </c>
      <c r="U124" s="27">
        <v>8.6859999999999999</v>
      </c>
      <c r="V124" s="27">
        <v>346.137</v>
      </c>
      <c r="W124" s="27">
        <v>7.181</v>
      </c>
      <c r="X124" s="27">
        <v>83.06</v>
      </c>
      <c r="Y124" s="22" t="s">
        <v>257</v>
      </c>
    </row>
    <row r="125" spans="1:25" s="3" customFormat="1" x14ac:dyDescent="0.3">
      <c r="A125" s="24">
        <v>346</v>
      </c>
      <c r="B125" s="53" t="s">
        <v>3</v>
      </c>
      <c r="C125" s="39" t="s">
        <v>153</v>
      </c>
      <c r="D125" s="49">
        <v>0</v>
      </c>
      <c r="E125" s="147">
        <v>23</v>
      </c>
      <c r="F125" s="158">
        <v>0.49017391304347829</v>
      </c>
      <c r="G125" s="158">
        <v>0.75921739130434795</v>
      </c>
      <c r="H125" s="41">
        <v>1</v>
      </c>
      <c r="I125" s="35">
        <v>5</v>
      </c>
      <c r="J125" s="36">
        <v>24</v>
      </c>
      <c r="K125" s="37">
        <v>7.1</v>
      </c>
      <c r="L125" s="42">
        <v>-38.200000000000003</v>
      </c>
      <c r="M125" s="65">
        <v>0.19999999999999929</v>
      </c>
      <c r="N125" s="40">
        <v>1126.3333333333333</v>
      </c>
      <c r="O125" s="2">
        <v>75.791380336640742</v>
      </c>
      <c r="P125" s="40">
        <v>2649.6666666666665</v>
      </c>
      <c r="Q125" s="2">
        <v>198.63114895034295</v>
      </c>
      <c r="R125" s="10">
        <v>1</v>
      </c>
      <c r="S125" s="10">
        <v>0</v>
      </c>
      <c r="T125" s="41">
        <v>3.4729999999999999</v>
      </c>
      <c r="U125" s="10">
        <v>8.09</v>
      </c>
      <c r="V125" s="10">
        <v>18.771999999999998</v>
      </c>
      <c r="W125" s="10">
        <v>6.633</v>
      </c>
      <c r="X125" s="10">
        <v>9.9139999999999997</v>
      </c>
      <c r="Y125" s="38"/>
    </row>
    <row r="126" spans="1:25" s="3" customFormat="1" x14ac:dyDescent="0.3">
      <c r="A126" s="24">
        <v>345</v>
      </c>
      <c r="B126" s="3" t="s">
        <v>4</v>
      </c>
      <c r="C126" s="39" t="s">
        <v>153</v>
      </c>
      <c r="D126" s="49">
        <v>0</v>
      </c>
      <c r="E126" s="147">
        <v>23</v>
      </c>
      <c r="F126" s="158">
        <v>10.657826086956522</v>
      </c>
      <c r="G126" s="158">
        <v>6.8969565217391313</v>
      </c>
      <c r="H126" s="41">
        <v>1</v>
      </c>
      <c r="I126" s="35">
        <v>5</v>
      </c>
      <c r="J126" s="36">
        <v>24</v>
      </c>
      <c r="K126" s="37">
        <v>7.1</v>
      </c>
      <c r="L126" s="42">
        <v>-38.200000000000003</v>
      </c>
      <c r="M126" s="65">
        <v>0.19999999999999929</v>
      </c>
      <c r="N126" s="40">
        <v>1126.3333333333333</v>
      </c>
      <c r="O126" s="2">
        <v>75.791380336640742</v>
      </c>
      <c r="P126" s="40">
        <v>2649.6666666666665</v>
      </c>
      <c r="Q126" s="2">
        <v>198.63114895034295</v>
      </c>
      <c r="R126" s="10">
        <v>1</v>
      </c>
      <c r="S126" s="10">
        <v>0</v>
      </c>
      <c r="T126" s="41">
        <v>3.4729999999999999</v>
      </c>
      <c r="U126" s="10">
        <v>8.09</v>
      </c>
      <c r="V126" s="10">
        <v>18.771999999999998</v>
      </c>
      <c r="W126" s="10">
        <v>6.633</v>
      </c>
      <c r="X126" s="10">
        <v>9.9139999999999997</v>
      </c>
      <c r="Y126" s="38"/>
    </row>
    <row r="127" spans="1:25" s="3" customFormat="1" x14ac:dyDescent="0.3">
      <c r="A127" s="24">
        <v>332</v>
      </c>
      <c r="B127" s="3" t="s">
        <v>14</v>
      </c>
      <c r="C127" s="39" t="s">
        <v>153</v>
      </c>
      <c r="D127" s="49">
        <v>0</v>
      </c>
      <c r="E127" s="147">
        <v>27</v>
      </c>
      <c r="F127" s="158">
        <v>21.731111111111112</v>
      </c>
      <c r="G127" s="158">
        <v>10.598148148148148</v>
      </c>
      <c r="H127" s="41">
        <v>1</v>
      </c>
      <c r="I127" s="35">
        <v>30</v>
      </c>
      <c r="J127" s="36">
        <v>24</v>
      </c>
      <c r="K127" s="37">
        <v>7.1</v>
      </c>
      <c r="L127" s="42">
        <v>-41.333333333333336</v>
      </c>
      <c r="M127" s="65">
        <v>0.20816659994661224</v>
      </c>
      <c r="N127" s="40">
        <v>886</v>
      </c>
      <c r="O127" s="2">
        <v>156.97018825241986</v>
      </c>
      <c r="P127" s="40">
        <v>1213.6666666666667</v>
      </c>
      <c r="Q127" s="2">
        <v>53.928965624544787</v>
      </c>
      <c r="R127" s="10">
        <v>0.21733333333333335</v>
      </c>
      <c r="S127" s="10">
        <v>0.14086281742650661</v>
      </c>
      <c r="T127" s="41">
        <v>3.508</v>
      </c>
      <c r="U127" s="10">
        <v>8.4499999999999993</v>
      </c>
      <c r="V127" s="10">
        <v>26.62</v>
      </c>
      <c r="W127" s="10">
        <v>7.0039999999999996</v>
      </c>
      <c r="X127" s="10">
        <v>78.554000000000002</v>
      </c>
      <c r="Y127" s="38"/>
    </row>
    <row r="128" spans="1:25" s="3" customFormat="1" x14ac:dyDescent="0.3">
      <c r="A128" s="24">
        <v>327</v>
      </c>
      <c r="B128" s="3" t="s">
        <v>19</v>
      </c>
      <c r="C128" s="39" t="s">
        <v>153</v>
      </c>
      <c r="D128" s="49">
        <v>0</v>
      </c>
      <c r="E128" s="147">
        <v>27</v>
      </c>
      <c r="F128" s="158">
        <v>3.768518518518519</v>
      </c>
      <c r="G128" s="158">
        <v>6.3407407407407401</v>
      </c>
      <c r="H128" s="41">
        <v>1</v>
      </c>
      <c r="I128" s="35">
        <v>30</v>
      </c>
      <c r="J128" s="36">
        <v>24</v>
      </c>
      <c r="K128" s="37">
        <v>7.1</v>
      </c>
      <c r="L128" s="42">
        <v>-41.333333333333336</v>
      </c>
      <c r="M128" s="65">
        <v>0.20816659994661224</v>
      </c>
      <c r="N128" s="40">
        <v>886</v>
      </c>
      <c r="O128" s="2">
        <v>156.97018825241986</v>
      </c>
      <c r="P128" s="40">
        <v>1213.6666666666667</v>
      </c>
      <c r="Q128" s="2">
        <v>53.928965624544787</v>
      </c>
      <c r="R128" s="10">
        <v>0.21733333333333335</v>
      </c>
      <c r="S128" s="10">
        <v>0.14086281742650661</v>
      </c>
      <c r="T128" s="41">
        <v>3.508</v>
      </c>
      <c r="U128" s="10">
        <v>8.4499999999999993</v>
      </c>
      <c r="V128" s="10">
        <v>26.62</v>
      </c>
      <c r="W128" s="10">
        <v>7.0039999999999996</v>
      </c>
      <c r="X128" s="10">
        <v>78.554000000000002</v>
      </c>
      <c r="Y128" s="38"/>
    </row>
    <row r="129" spans="1:25" s="3" customFormat="1" x14ac:dyDescent="0.3">
      <c r="A129" s="24">
        <v>326</v>
      </c>
      <c r="B129" s="55" t="s">
        <v>20</v>
      </c>
      <c r="C129" s="39" t="s">
        <v>153</v>
      </c>
      <c r="D129" s="49">
        <v>0</v>
      </c>
      <c r="E129" s="147">
        <v>27</v>
      </c>
      <c r="F129" s="158">
        <v>23.662592592592596</v>
      </c>
      <c r="G129" s="158">
        <v>9.7033333333333349</v>
      </c>
      <c r="H129" s="41">
        <v>1</v>
      </c>
      <c r="I129" s="35">
        <v>30</v>
      </c>
      <c r="J129" s="36">
        <v>24</v>
      </c>
      <c r="K129" s="37">
        <v>7.1</v>
      </c>
      <c r="L129" s="42">
        <v>-41.333333333333336</v>
      </c>
      <c r="M129" s="65">
        <v>0.20816659994661224</v>
      </c>
      <c r="N129" s="40">
        <v>886</v>
      </c>
      <c r="O129" s="2">
        <v>156.97018825241986</v>
      </c>
      <c r="P129" s="40">
        <v>1213.6666666666667</v>
      </c>
      <c r="Q129" s="2">
        <v>53.928965624544787</v>
      </c>
      <c r="R129" s="10">
        <v>0.21733333333333335</v>
      </c>
      <c r="S129" s="10">
        <v>0.14086281742650661</v>
      </c>
      <c r="T129" s="41">
        <v>3.508</v>
      </c>
      <c r="U129" s="10">
        <v>8.4499999999999993</v>
      </c>
      <c r="V129" s="10">
        <v>26.62</v>
      </c>
      <c r="W129" s="10">
        <v>7.0039999999999996</v>
      </c>
      <c r="X129" s="10">
        <v>78.554000000000002</v>
      </c>
      <c r="Y129" s="38"/>
    </row>
    <row r="130" spans="1:25" s="3" customFormat="1" x14ac:dyDescent="0.3">
      <c r="A130" s="24">
        <v>325</v>
      </c>
      <c r="B130" s="3" t="s">
        <v>21</v>
      </c>
      <c r="C130" s="39" t="s">
        <v>153</v>
      </c>
      <c r="D130" s="49">
        <v>0</v>
      </c>
      <c r="E130" s="147">
        <v>27</v>
      </c>
      <c r="F130" s="158">
        <v>8.1318518518518523</v>
      </c>
      <c r="G130" s="158">
        <v>1.7472962962962963</v>
      </c>
      <c r="H130" s="41">
        <v>1</v>
      </c>
      <c r="I130" s="35">
        <v>5</v>
      </c>
      <c r="J130" s="36">
        <v>24</v>
      </c>
      <c r="K130" s="37">
        <v>7.1</v>
      </c>
      <c r="L130" s="42">
        <v>-37.666666666666664</v>
      </c>
      <c r="M130" s="65">
        <v>1.2662279942148387</v>
      </c>
      <c r="N130" s="40">
        <v>1344.3333333333333</v>
      </c>
      <c r="O130" s="2">
        <v>216.05863401709613</v>
      </c>
      <c r="P130" s="40">
        <v>1763.6666666666667</v>
      </c>
      <c r="Q130" s="2">
        <v>177.92226767140005</v>
      </c>
      <c r="R130" s="10">
        <v>0.38066666666666665</v>
      </c>
      <c r="S130" s="10">
        <v>0.12592590413943178</v>
      </c>
      <c r="T130" s="41">
        <v>3.4950000000000001</v>
      </c>
      <c r="U130" s="10">
        <v>8.4830000000000005</v>
      </c>
      <c r="V130" s="10">
        <v>25.140999999999998</v>
      </c>
      <c r="W130" s="10">
        <v>6.99</v>
      </c>
      <c r="X130" s="10">
        <v>66.256</v>
      </c>
      <c r="Y130" s="38"/>
    </row>
    <row r="131" spans="1:25" s="3" customFormat="1" x14ac:dyDescent="0.3">
      <c r="A131" s="24">
        <v>324</v>
      </c>
      <c r="B131" s="3" t="s">
        <v>22</v>
      </c>
      <c r="C131" s="39" t="s">
        <v>153</v>
      </c>
      <c r="D131" s="49">
        <v>0</v>
      </c>
      <c r="E131" s="147">
        <v>27</v>
      </c>
      <c r="F131" s="158">
        <v>1.944185185185185</v>
      </c>
      <c r="G131" s="158">
        <v>2.3044444444444445</v>
      </c>
      <c r="H131" s="41">
        <v>1</v>
      </c>
      <c r="I131" s="35">
        <v>5</v>
      </c>
      <c r="J131" s="36">
        <v>24</v>
      </c>
      <c r="K131" s="37">
        <v>7.1</v>
      </c>
      <c r="L131" s="42">
        <v>-37.666666666666664</v>
      </c>
      <c r="M131" s="65">
        <v>1.2662279942148387</v>
      </c>
      <c r="N131" s="40">
        <v>1344.3333333333333</v>
      </c>
      <c r="O131" s="2">
        <v>216.05863401709613</v>
      </c>
      <c r="P131" s="40">
        <v>1763.6666666666667</v>
      </c>
      <c r="Q131" s="2">
        <v>177.92226767140005</v>
      </c>
      <c r="R131" s="10">
        <v>0.38066666666666665</v>
      </c>
      <c r="S131" s="10">
        <v>0.12592590413943178</v>
      </c>
      <c r="T131" s="41">
        <v>3.4950000000000001</v>
      </c>
      <c r="U131" s="10">
        <v>8.4830000000000005</v>
      </c>
      <c r="V131" s="10">
        <v>25.140999999999998</v>
      </c>
      <c r="W131" s="10">
        <v>6.99</v>
      </c>
      <c r="X131" s="10">
        <v>66.256</v>
      </c>
      <c r="Y131" s="38"/>
    </row>
    <row r="132" spans="1:25" s="3" customFormat="1" x14ac:dyDescent="0.3">
      <c r="A132" s="24">
        <v>322</v>
      </c>
      <c r="B132" s="53" t="s">
        <v>24</v>
      </c>
      <c r="C132" s="39" t="s">
        <v>153</v>
      </c>
      <c r="D132" s="49">
        <v>0</v>
      </c>
      <c r="E132" s="147">
        <v>10</v>
      </c>
      <c r="F132" s="158">
        <v>2.3921000000000001</v>
      </c>
      <c r="G132" s="158">
        <v>3.5453999999999999</v>
      </c>
      <c r="H132" s="41">
        <v>1</v>
      </c>
      <c r="I132" s="35">
        <v>5</v>
      </c>
      <c r="J132" s="36">
        <v>24</v>
      </c>
      <c r="K132" s="37">
        <v>7.1</v>
      </c>
      <c r="L132" s="42">
        <v>-37.666666666666664</v>
      </c>
      <c r="M132" s="65">
        <v>1.2662279942148387</v>
      </c>
      <c r="N132" s="40">
        <v>1344.3333333333333</v>
      </c>
      <c r="O132" s="2">
        <v>216.05863401709613</v>
      </c>
      <c r="P132" s="40">
        <v>1763.6666666666667</v>
      </c>
      <c r="Q132" s="2">
        <v>177.92226767140005</v>
      </c>
      <c r="R132" s="10">
        <v>0.38066666666666665</v>
      </c>
      <c r="S132" s="10">
        <v>0.12592590413943178</v>
      </c>
      <c r="T132" s="41">
        <v>3.38</v>
      </c>
      <c r="U132" s="10">
        <v>6.9809999999999999</v>
      </c>
      <c r="V132" s="10">
        <v>14.851000000000001</v>
      </c>
      <c r="W132" s="10">
        <v>6.0739999999999998</v>
      </c>
      <c r="X132" s="10">
        <v>26.742999999999999</v>
      </c>
      <c r="Y132" s="38"/>
    </row>
    <row r="133" spans="1:25" s="3" customFormat="1" x14ac:dyDescent="0.3">
      <c r="A133" s="24">
        <v>298</v>
      </c>
      <c r="B133" s="3" t="s">
        <v>44</v>
      </c>
      <c r="C133" s="39" t="s">
        <v>153</v>
      </c>
      <c r="D133" s="49">
        <v>0</v>
      </c>
      <c r="E133" s="147">
        <v>18</v>
      </c>
      <c r="F133" s="158">
        <v>11.470666666666666</v>
      </c>
      <c r="G133" s="158">
        <v>1.5604666666666667</v>
      </c>
      <c r="H133" s="41">
        <v>1</v>
      </c>
      <c r="I133" s="35">
        <v>30</v>
      </c>
      <c r="J133" s="36">
        <v>24</v>
      </c>
      <c r="K133" s="37">
        <v>7.1</v>
      </c>
      <c r="L133" s="42">
        <v>-41.333333333333336</v>
      </c>
      <c r="M133" s="65">
        <v>0.20816659994661224</v>
      </c>
      <c r="N133" s="40">
        <v>886</v>
      </c>
      <c r="O133" s="2">
        <v>156.97018825241986</v>
      </c>
      <c r="P133" s="40">
        <v>1213.6666666666667</v>
      </c>
      <c r="Q133" s="2">
        <v>53.928965624544787</v>
      </c>
      <c r="R133" s="10">
        <v>0.21733333333333335</v>
      </c>
      <c r="S133" s="10">
        <v>0.14086281742650661</v>
      </c>
      <c r="T133" s="41">
        <v>3.508</v>
      </c>
      <c r="U133" s="10">
        <v>8.4499999999999993</v>
      </c>
      <c r="V133" s="10">
        <v>26.62</v>
      </c>
      <c r="W133" s="10">
        <v>7.0039999999999996</v>
      </c>
      <c r="X133" s="10">
        <v>78.554000000000002</v>
      </c>
      <c r="Y133" s="38"/>
    </row>
    <row r="134" spans="1:25" s="3" customFormat="1" x14ac:dyDescent="0.3">
      <c r="A134" s="24">
        <v>297</v>
      </c>
      <c r="B134" s="3" t="s">
        <v>45</v>
      </c>
      <c r="C134" s="39" t="s">
        <v>153</v>
      </c>
      <c r="D134" s="49">
        <v>0</v>
      </c>
      <c r="E134" s="147">
        <v>18</v>
      </c>
      <c r="F134" s="158">
        <v>17.276444444444444</v>
      </c>
      <c r="G134" s="158">
        <v>2.7751111111111109</v>
      </c>
      <c r="H134" s="41">
        <v>1</v>
      </c>
      <c r="I134" s="35">
        <v>30</v>
      </c>
      <c r="J134" s="36">
        <v>24</v>
      </c>
      <c r="K134" s="37">
        <v>7.1</v>
      </c>
      <c r="L134" s="42">
        <v>-41.333333333333336</v>
      </c>
      <c r="M134" s="65">
        <v>0.20816659994661224</v>
      </c>
      <c r="N134" s="40">
        <v>886</v>
      </c>
      <c r="O134" s="2">
        <v>156.97018825241986</v>
      </c>
      <c r="P134" s="40">
        <v>1213.6666666666667</v>
      </c>
      <c r="Q134" s="2">
        <v>53.928965624544787</v>
      </c>
      <c r="R134" s="10">
        <v>0.21733333333333335</v>
      </c>
      <c r="S134" s="10">
        <v>0.14086281742650661</v>
      </c>
      <c r="T134" s="41">
        <v>3.508</v>
      </c>
      <c r="U134" s="10">
        <v>8.4499999999999993</v>
      </c>
      <c r="V134" s="10">
        <v>26.62</v>
      </c>
      <c r="W134" s="10">
        <v>7.0039999999999996</v>
      </c>
      <c r="X134" s="10">
        <v>78.554000000000002</v>
      </c>
      <c r="Y134" s="38"/>
    </row>
    <row r="135" spans="1:25" s="3" customFormat="1" x14ac:dyDescent="0.3">
      <c r="A135" s="24">
        <v>296</v>
      </c>
      <c r="B135" s="3" t="s">
        <v>46</v>
      </c>
      <c r="C135" s="39" t="s">
        <v>153</v>
      </c>
      <c r="D135" s="49">
        <v>0</v>
      </c>
      <c r="E135" s="147">
        <v>18</v>
      </c>
      <c r="F135" s="158">
        <v>12.761999999999999</v>
      </c>
      <c r="G135" s="158">
        <v>16.781111111111112</v>
      </c>
      <c r="H135" s="41">
        <v>1</v>
      </c>
      <c r="I135" s="35">
        <v>30</v>
      </c>
      <c r="J135" s="36">
        <v>24</v>
      </c>
      <c r="K135" s="37">
        <v>7.1</v>
      </c>
      <c r="L135" s="42">
        <v>-41.333333333333336</v>
      </c>
      <c r="M135" s="65">
        <v>0.20816659994661224</v>
      </c>
      <c r="N135" s="40">
        <v>886</v>
      </c>
      <c r="O135" s="2">
        <v>156.97018825241986</v>
      </c>
      <c r="P135" s="40">
        <v>1213.6666666666667</v>
      </c>
      <c r="Q135" s="2">
        <v>53.928965624544787</v>
      </c>
      <c r="R135" s="10">
        <v>0.21733333333333335</v>
      </c>
      <c r="S135" s="10">
        <v>0.14086281742650661</v>
      </c>
      <c r="T135" s="41">
        <v>3.508</v>
      </c>
      <c r="U135" s="10">
        <v>8.4499999999999993</v>
      </c>
      <c r="V135" s="10">
        <v>26.62</v>
      </c>
      <c r="W135" s="10">
        <v>7.0039999999999996</v>
      </c>
      <c r="X135" s="10">
        <v>78.554000000000002</v>
      </c>
      <c r="Y135" s="38"/>
    </row>
    <row r="136" spans="1:25" s="3" customFormat="1" x14ac:dyDescent="0.3">
      <c r="A136" s="24">
        <v>283</v>
      </c>
      <c r="B136" s="3" t="s">
        <v>51</v>
      </c>
      <c r="C136" s="39" t="s">
        <v>153</v>
      </c>
      <c r="D136" s="49">
        <v>0</v>
      </c>
      <c r="E136" s="147">
        <v>15</v>
      </c>
      <c r="F136" s="158">
        <v>9.8233333333333341</v>
      </c>
      <c r="G136" s="158">
        <v>1.6656000000000002</v>
      </c>
      <c r="H136" s="41">
        <v>1</v>
      </c>
      <c r="I136" s="35">
        <v>30</v>
      </c>
      <c r="J136" s="36">
        <v>24</v>
      </c>
      <c r="K136" s="37">
        <v>7.1</v>
      </c>
      <c r="L136" s="42">
        <v>-41.333333333333336</v>
      </c>
      <c r="M136" s="65">
        <v>0.20816659994661224</v>
      </c>
      <c r="N136" s="40">
        <v>886</v>
      </c>
      <c r="O136" s="2">
        <v>156.97018825241986</v>
      </c>
      <c r="P136" s="40">
        <v>1213.6666666666667</v>
      </c>
      <c r="Q136" s="2">
        <v>53.928965624544787</v>
      </c>
      <c r="R136" s="10">
        <v>0.21733333333333335</v>
      </c>
      <c r="S136" s="10">
        <v>0.14086281742650661</v>
      </c>
      <c r="T136" s="41">
        <v>3.508</v>
      </c>
      <c r="U136" s="10">
        <v>8.4499999999999993</v>
      </c>
      <c r="V136" s="10">
        <v>26.62</v>
      </c>
      <c r="W136" s="10">
        <v>7.0039999999999996</v>
      </c>
      <c r="X136" s="10">
        <v>78.554000000000002</v>
      </c>
      <c r="Y136" s="38"/>
    </row>
    <row r="137" spans="1:25" s="3" customFormat="1" x14ac:dyDescent="0.3">
      <c r="A137" s="24">
        <v>282</v>
      </c>
      <c r="B137" s="3" t="s">
        <v>52</v>
      </c>
      <c r="C137" s="39" t="s">
        <v>153</v>
      </c>
      <c r="D137" s="49">
        <v>0</v>
      </c>
      <c r="E137" s="147">
        <v>15</v>
      </c>
      <c r="F137" s="158">
        <v>5.4677333333333333</v>
      </c>
      <c r="G137" s="158">
        <v>1.7290000000000003</v>
      </c>
      <c r="H137" s="41">
        <v>1</v>
      </c>
      <c r="I137" s="35">
        <v>30</v>
      </c>
      <c r="J137" s="36">
        <v>24</v>
      </c>
      <c r="K137" s="37">
        <v>7.1</v>
      </c>
      <c r="L137" s="42">
        <v>-41.333333333333336</v>
      </c>
      <c r="M137" s="65">
        <v>0.20816659994661224</v>
      </c>
      <c r="N137" s="40">
        <v>886</v>
      </c>
      <c r="O137" s="2">
        <v>156.97018825241986</v>
      </c>
      <c r="P137" s="40">
        <v>1213.6666666666667</v>
      </c>
      <c r="Q137" s="2">
        <v>53.928965624544787</v>
      </c>
      <c r="R137" s="10">
        <v>0.21733333333333335</v>
      </c>
      <c r="S137" s="10">
        <v>0.14086281742650661</v>
      </c>
      <c r="T137" s="41">
        <v>3.508</v>
      </c>
      <c r="U137" s="10">
        <v>8.4499999999999993</v>
      </c>
      <c r="V137" s="10">
        <v>26.62</v>
      </c>
      <c r="W137" s="10">
        <v>7.0039999999999996</v>
      </c>
      <c r="X137" s="10">
        <v>78.554000000000002</v>
      </c>
      <c r="Y137" s="38"/>
    </row>
    <row r="138" spans="1:25" s="3" customFormat="1" x14ac:dyDescent="0.3">
      <c r="A138" s="24">
        <v>281</v>
      </c>
      <c r="B138" s="3" t="s">
        <v>53</v>
      </c>
      <c r="C138" s="39" t="s">
        <v>153</v>
      </c>
      <c r="D138" s="49">
        <v>0</v>
      </c>
      <c r="E138" s="147">
        <v>15</v>
      </c>
      <c r="F138" s="158">
        <v>19.911333333333335</v>
      </c>
      <c r="G138" s="158">
        <v>2.8052666666666668</v>
      </c>
      <c r="H138" s="41">
        <v>1</v>
      </c>
      <c r="I138" s="35">
        <v>30</v>
      </c>
      <c r="J138" s="36">
        <v>24</v>
      </c>
      <c r="K138" s="37">
        <v>7.1</v>
      </c>
      <c r="L138" s="42">
        <v>-41.333333333333336</v>
      </c>
      <c r="M138" s="65">
        <v>0.20816659994661224</v>
      </c>
      <c r="N138" s="40">
        <v>886</v>
      </c>
      <c r="O138" s="2">
        <v>156.97018825241986</v>
      </c>
      <c r="P138" s="40">
        <v>1213.6666666666667</v>
      </c>
      <c r="Q138" s="2">
        <v>53.928965624544787</v>
      </c>
      <c r="R138" s="10">
        <v>0.21733333333333335</v>
      </c>
      <c r="S138" s="10">
        <v>0.14086281742650661</v>
      </c>
      <c r="T138" s="41">
        <v>3.508</v>
      </c>
      <c r="U138" s="10">
        <v>8.4499999999999993</v>
      </c>
      <c r="V138" s="10">
        <v>26.62</v>
      </c>
      <c r="W138" s="10">
        <v>7.0039999999999996</v>
      </c>
      <c r="X138" s="10">
        <v>78.554000000000002</v>
      </c>
      <c r="Y138" s="38"/>
    </row>
    <row r="139" spans="1:25" s="3" customFormat="1" x14ac:dyDescent="0.3">
      <c r="A139" s="24">
        <v>280</v>
      </c>
      <c r="B139" s="53" t="s">
        <v>54</v>
      </c>
      <c r="C139" s="39" t="s">
        <v>153</v>
      </c>
      <c r="D139" s="49">
        <v>0</v>
      </c>
      <c r="E139" s="147">
        <v>100</v>
      </c>
      <c r="F139" s="158">
        <v>3.6403200000000004</v>
      </c>
      <c r="G139" s="158">
        <v>0.510849</v>
      </c>
      <c r="H139" s="41">
        <v>1</v>
      </c>
      <c r="I139" s="35">
        <v>30</v>
      </c>
      <c r="J139" s="36">
        <v>0</v>
      </c>
      <c r="K139" s="37">
        <v>7.1</v>
      </c>
      <c r="L139" s="42">
        <v>-37.433333333333337</v>
      </c>
      <c r="M139" s="65">
        <v>0.57348835113617447</v>
      </c>
      <c r="N139" s="40">
        <v>677</v>
      </c>
      <c r="O139" s="2">
        <v>160.35236200318312</v>
      </c>
      <c r="P139" s="40">
        <v>1027.6000000000001</v>
      </c>
      <c r="Q139" s="2">
        <v>77.641397892275677</v>
      </c>
      <c r="R139" s="10">
        <v>0.21299999999999999</v>
      </c>
      <c r="S139" s="10">
        <v>0.17168187634886412</v>
      </c>
      <c r="T139" s="41">
        <v>3.1019999999999999</v>
      </c>
      <c r="U139" s="10">
        <v>7.1639999999999997</v>
      </c>
      <c r="V139" s="10">
        <v>468.39299999999997</v>
      </c>
      <c r="W139" s="10">
        <v>6.1879999999999997</v>
      </c>
      <c r="X139" s="10">
        <v>96.24</v>
      </c>
      <c r="Y139" s="38"/>
    </row>
    <row r="140" spans="1:25" s="3" customFormat="1" x14ac:dyDescent="0.3">
      <c r="A140" s="24">
        <v>279</v>
      </c>
      <c r="B140" s="53" t="s">
        <v>55</v>
      </c>
      <c r="C140" s="39" t="s">
        <v>153</v>
      </c>
      <c r="D140" s="49">
        <v>0</v>
      </c>
      <c r="E140" s="147">
        <v>100</v>
      </c>
      <c r="F140" s="158">
        <v>3.4203999999999994</v>
      </c>
      <c r="G140" s="158">
        <v>1.0709000000000002</v>
      </c>
      <c r="H140" s="41">
        <v>1</v>
      </c>
      <c r="I140" s="35">
        <v>30</v>
      </c>
      <c r="J140" s="36">
        <v>0</v>
      </c>
      <c r="K140" s="37">
        <v>7.1</v>
      </c>
      <c r="L140" s="42">
        <v>-37.433333333333337</v>
      </c>
      <c r="M140" s="65">
        <v>0.57348835113617447</v>
      </c>
      <c r="N140" s="40">
        <v>677</v>
      </c>
      <c r="O140" s="2">
        <v>160.35236200318312</v>
      </c>
      <c r="P140" s="40">
        <v>1027.6000000000001</v>
      </c>
      <c r="Q140" s="2">
        <v>77.641397892275677</v>
      </c>
      <c r="R140" s="10">
        <v>0.21299999999999999</v>
      </c>
      <c r="S140" s="10">
        <v>0.17168187634886412</v>
      </c>
      <c r="T140" s="41">
        <v>3.1019999999999999</v>
      </c>
      <c r="U140" s="10">
        <v>7.1639999999999997</v>
      </c>
      <c r="V140" s="10">
        <v>468.39299999999997</v>
      </c>
      <c r="W140" s="10">
        <v>6.1879999999999997</v>
      </c>
      <c r="X140" s="10">
        <v>96.24</v>
      </c>
      <c r="Y140" s="38"/>
    </row>
    <row r="141" spans="1:25" s="3" customFormat="1" x14ac:dyDescent="0.3">
      <c r="A141" s="24">
        <v>278</v>
      </c>
      <c r="B141" s="53" t="s">
        <v>56</v>
      </c>
      <c r="C141" s="39" t="s">
        <v>153</v>
      </c>
      <c r="D141" s="49">
        <v>0</v>
      </c>
      <c r="E141" s="147">
        <v>100</v>
      </c>
      <c r="F141" s="158">
        <v>3.7343999999999999</v>
      </c>
      <c r="G141" s="158">
        <v>1.3109999999999999</v>
      </c>
      <c r="H141" s="41">
        <v>1</v>
      </c>
      <c r="I141" s="35">
        <v>30</v>
      </c>
      <c r="J141" s="36">
        <v>0</v>
      </c>
      <c r="K141" s="37">
        <v>7.1</v>
      </c>
      <c r="L141" s="42">
        <v>-37.433333333333337</v>
      </c>
      <c r="M141" s="65">
        <v>0.57348835113617447</v>
      </c>
      <c r="N141" s="40">
        <v>677</v>
      </c>
      <c r="O141" s="2">
        <v>160.35236200318312</v>
      </c>
      <c r="P141" s="40">
        <v>1027.6000000000001</v>
      </c>
      <c r="Q141" s="2">
        <v>77.641397892275677</v>
      </c>
      <c r="R141" s="10">
        <v>0.21299999999999999</v>
      </c>
      <c r="S141" s="10">
        <v>0.17168187634886412</v>
      </c>
      <c r="T141" s="41">
        <v>3.1019999999999999</v>
      </c>
      <c r="U141" s="10">
        <v>7.1639999999999997</v>
      </c>
      <c r="V141" s="10">
        <v>468.39299999999997</v>
      </c>
      <c r="W141" s="10">
        <v>6.1879999999999997</v>
      </c>
      <c r="X141" s="10">
        <v>96.24</v>
      </c>
      <c r="Y141" s="38"/>
    </row>
    <row r="142" spans="1:25" s="3" customFormat="1" x14ac:dyDescent="0.3">
      <c r="A142" s="24">
        <v>260</v>
      </c>
      <c r="B142" s="53" t="s">
        <v>72</v>
      </c>
      <c r="C142" s="39" t="s">
        <v>153</v>
      </c>
      <c r="D142" s="49">
        <v>0</v>
      </c>
      <c r="E142" s="147">
        <v>155</v>
      </c>
      <c r="F142" s="158">
        <v>4.5106451612903227</v>
      </c>
      <c r="G142" s="158">
        <v>0.86113548387096772</v>
      </c>
      <c r="H142" s="41">
        <v>1</v>
      </c>
      <c r="I142" s="35">
        <v>30</v>
      </c>
      <c r="J142" s="36">
        <v>0</v>
      </c>
      <c r="K142" s="37">
        <v>7.1</v>
      </c>
      <c r="L142" s="42">
        <v>-37.433333333333337</v>
      </c>
      <c r="M142" s="65">
        <v>0.57348835113617447</v>
      </c>
      <c r="N142" s="40">
        <v>677</v>
      </c>
      <c r="O142" s="2">
        <v>160.35236200318312</v>
      </c>
      <c r="P142" s="40">
        <v>1027.6000000000001</v>
      </c>
      <c r="Q142" s="2">
        <v>77.641397892275677</v>
      </c>
      <c r="R142" s="10">
        <v>0.21299999999999999</v>
      </c>
      <c r="S142" s="10">
        <v>0.17168187634886412</v>
      </c>
      <c r="T142" s="41">
        <v>3.1019999999999999</v>
      </c>
      <c r="U142" s="10">
        <v>7.1639999999999997</v>
      </c>
      <c r="V142" s="10">
        <v>468.39299999999997</v>
      </c>
      <c r="W142" s="10">
        <v>6.1879999999999997</v>
      </c>
      <c r="X142" s="10">
        <v>96.24</v>
      </c>
      <c r="Y142" s="38"/>
    </row>
    <row r="143" spans="1:25" s="3" customFormat="1" x14ac:dyDescent="0.3">
      <c r="A143" s="24">
        <v>259</v>
      </c>
      <c r="B143" s="3" t="s">
        <v>73</v>
      </c>
      <c r="C143" s="39" t="s">
        <v>153</v>
      </c>
      <c r="D143" s="49">
        <v>0</v>
      </c>
      <c r="E143" s="147">
        <v>155</v>
      </c>
      <c r="F143" s="158">
        <v>7.0127419354838718</v>
      </c>
      <c r="G143" s="158">
        <v>1.4263548387096774</v>
      </c>
      <c r="H143" s="41">
        <v>1</v>
      </c>
      <c r="I143" s="35">
        <v>30</v>
      </c>
      <c r="J143" s="36">
        <v>0</v>
      </c>
      <c r="K143" s="37">
        <v>7.1</v>
      </c>
      <c r="L143" s="42">
        <v>-37.433333333333337</v>
      </c>
      <c r="M143" s="65">
        <v>0.57348835113617447</v>
      </c>
      <c r="N143" s="40">
        <v>677</v>
      </c>
      <c r="O143" s="2">
        <v>160.35236200318312</v>
      </c>
      <c r="P143" s="40">
        <v>1027.6000000000001</v>
      </c>
      <c r="Q143" s="2">
        <v>77.641397892275677</v>
      </c>
      <c r="R143" s="10">
        <v>0.21299999999999999</v>
      </c>
      <c r="S143" s="10">
        <v>0.17168187634886412</v>
      </c>
      <c r="T143" s="41">
        <v>3.1019999999999999</v>
      </c>
      <c r="U143" s="10">
        <v>7.1639999999999997</v>
      </c>
      <c r="V143" s="10">
        <v>468.39299999999997</v>
      </c>
      <c r="W143" s="10">
        <v>6.1879999999999997</v>
      </c>
      <c r="X143" s="10">
        <v>96.24</v>
      </c>
      <c r="Y143" s="38"/>
    </row>
    <row r="144" spans="1:25" s="3" customFormat="1" x14ac:dyDescent="0.3">
      <c r="A144" s="24">
        <v>258</v>
      </c>
      <c r="B144" s="3" t="s">
        <v>74</v>
      </c>
      <c r="C144" s="39" t="s">
        <v>153</v>
      </c>
      <c r="D144" s="49">
        <v>0</v>
      </c>
      <c r="E144" s="147">
        <v>155</v>
      </c>
      <c r="F144" s="158">
        <v>6.6919354838709681</v>
      </c>
      <c r="G144" s="158">
        <v>0.99096774193548387</v>
      </c>
      <c r="H144" s="41">
        <v>1</v>
      </c>
      <c r="I144" s="35">
        <v>30</v>
      </c>
      <c r="J144" s="36">
        <v>0</v>
      </c>
      <c r="K144" s="37">
        <v>7.1</v>
      </c>
      <c r="L144" s="42">
        <v>-37.433333333333337</v>
      </c>
      <c r="M144" s="65">
        <v>0.57348835113617447</v>
      </c>
      <c r="N144" s="40">
        <v>677</v>
      </c>
      <c r="O144" s="2">
        <v>160.35236200318312</v>
      </c>
      <c r="P144" s="40">
        <v>1027.6000000000001</v>
      </c>
      <c r="Q144" s="2">
        <v>77.641397892275677</v>
      </c>
      <c r="R144" s="10">
        <v>0.21299999999999999</v>
      </c>
      <c r="S144" s="10">
        <v>0.17168187634886412</v>
      </c>
      <c r="T144" s="41">
        <v>3.1019999999999999</v>
      </c>
      <c r="U144" s="10">
        <v>7.1639999999999997</v>
      </c>
      <c r="V144" s="10">
        <v>468.39299999999997</v>
      </c>
      <c r="W144" s="10">
        <v>6.1879999999999997</v>
      </c>
      <c r="X144" s="10">
        <v>96.24</v>
      </c>
      <c r="Y144" s="38"/>
    </row>
    <row r="145" spans="1:25" s="3" customFormat="1" x14ac:dyDescent="0.3">
      <c r="A145" s="24">
        <v>257</v>
      </c>
      <c r="B145" s="3" t="s">
        <v>75</v>
      </c>
      <c r="C145" s="39" t="s">
        <v>153</v>
      </c>
      <c r="D145" s="49">
        <v>0</v>
      </c>
      <c r="E145" s="147">
        <v>155</v>
      </c>
      <c r="F145" s="158">
        <v>6.3297096774193546</v>
      </c>
      <c r="G145" s="158">
        <v>1.2568064516129032</v>
      </c>
      <c r="H145" s="41">
        <v>1</v>
      </c>
      <c r="I145" s="35">
        <v>30</v>
      </c>
      <c r="J145" s="36">
        <v>0</v>
      </c>
      <c r="K145" s="37">
        <v>7.1</v>
      </c>
      <c r="L145" s="42">
        <v>-37.433333333333337</v>
      </c>
      <c r="M145" s="65">
        <v>0.57348835113617447</v>
      </c>
      <c r="N145" s="40">
        <v>677</v>
      </c>
      <c r="O145" s="2">
        <v>160.35236200318312</v>
      </c>
      <c r="P145" s="40">
        <v>1027.6000000000001</v>
      </c>
      <c r="Q145" s="2">
        <v>77.641397892275677</v>
      </c>
      <c r="R145" s="10">
        <v>0.21299999999999999</v>
      </c>
      <c r="S145" s="10">
        <v>0.17168187634886412</v>
      </c>
      <c r="T145" s="41">
        <v>3.1019999999999999</v>
      </c>
      <c r="U145" s="10">
        <v>7.1639999999999997</v>
      </c>
      <c r="V145" s="10">
        <v>468.39299999999997</v>
      </c>
      <c r="W145" s="10">
        <v>6.1879999999999997</v>
      </c>
      <c r="X145" s="10">
        <v>96.24</v>
      </c>
      <c r="Y145" s="38"/>
    </row>
    <row r="146" spans="1:25" s="3" customFormat="1" x14ac:dyDescent="0.3">
      <c r="A146" s="24">
        <v>256</v>
      </c>
      <c r="B146" s="53" t="s">
        <v>76</v>
      </c>
      <c r="C146" s="39" t="s">
        <v>153</v>
      </c>
      <c r="D146" s="49">
        <v>0</v>
      </c>
      <c r="E146" s="147">
        <v>155</v>
      </c>
      <c r="F146" s="158">
        <v>4.629096774193548</v>
      </c>
      <c r="G146" s="158">
        <v>0.89710645161290326</v>
      </c>
      <c r="H146" s="41">
        <v>1</v>
      </c>
      <c r="I146" s="35">
        <v>30</v>
      </c>
      <c r="J146" s="36">
        <v>0</v>
      </c>
      <c r="K146" s="37">
        <v>7.1</v>
      </c>
      <c r="L146" s="42">
        <v>-37.433333333333337</v>
      </c>
      <c r="M146" s="65">
        <v>0.57348835113617447</v>
      </c>
      <c r="N146" s="40">
        <v>677</v>
      </c>
      <c r="O146" s="2">
        <v>160.35236200318312</v>
      </c>
      <c r="P146" s="40">
        <v>1027.6000000000001</v>
      </c>
      <c r="Q146" s="2">
        <v>77.641397892275677</v>
      </c>
      <c r="R146" s="10">
        <v>0.21299999999999999</v>
      </c>
      <c r="S146" s="10">
        <v>0.17168187634886412</v>
      </c>
      <c r="T146" s="41">
        <v>3.1019999999999999</v>
      </c>
      <c r="U146" s="10">
        <v>7.1639999999999997</v>
      </c>
      <c r="V146" s="10">
        <v>468.39299999999997</v>
      </c>
      <c r="W146" s="10">
        <v>6.1879999999999997</v>
      </c>
      <c r="X146" s="10">
        <v>96.24</v>
      </c>
      <c r="Y146" s="38"/>
    </row>
    <row r="147" spans="1:25" s="3" customFormat="1" x14ac:dyDescent="0.3">
      <c r="A147" s="24">
        <v>253</v>
      </c>
      <c r="B147" s="53" t="s">
        <v>77</v>
      </c>
      <c r="C147" s="39" t="s">
        <v>153</v>
      </c>
      <c r="D147" s="49">
        <v>0</v>
      </c>
      <c r="E147" s="147">
        <v>155</v>
      </c>
      <c r="F147" s="158">
        <v>3.3491612903225807</v>
      </c>
      <c r="G147" s="158">
        <v>0.87987096774193541</v>
      </c>
      <c r="H147" s="41">
        <v>1</v>
      </c>
      <c r="I147" s="35">
        <v>30</v>
      </c>
      <c r="J147" s="36">
        <v>0</v>
      </c>
      <c r="K147" s="37">
        <v>7.1</v>
      </c>
      <c r="L147" s="42">
        <v>-37.433333333333337</v>
      </c>
      <c r="M147" s="65">
        <v>0.57348835113617447</v>
      </c>
      <c r="N147" s="40">
        <v>677</v>
      </c>
      <c r="O147" s="2">
        <v>160.35236200318312</v>
      </c>
      <c r="P147" s="40">
        <v>1027.6000000000001</v>
      </c>
      <c r="Q147" s="2">
        <v>77.641397892275677</v>
      </c>
      <c r="R147" s="10">
        <v>0.21299999999999999</v>
      </c>
      <c r="S147" s="10">
        <v>0.17168187634886412</v>
      </c>
      <c r="T147" s="41">
        <v>3.1019999999999999</v>
      </c>
      <c r="U147" s="10">
        <v>7.1639999999999997</v>
      </c>
      <c r="V147" s="10">
        <v>468.39299999999997</v>
      </c>
      <c r="W147" s="10">
        <v>6.1879999999999997</v>
      </c>
      <c r="X147" s="10">
        <v>96.24</v>
      </c>
      <c r="Y147" s="38"/>
    </row>
    <row r="148" spans="1:25" s="3" customFormat="1" x14ac:dyDescent="0.3">
      <c r="A148" s="24">
        <v>252</v>
      </c>
      <c r="B148" s="53" t="s">
        <v>78</v>
      </c>
      <c r="C148" s="39" t="s">
        <v>153</v>
      </c>
      <c r="D148" s="49">
        <v>0</v>
      </c>
      <c r="E148" s="147">
        <v>155</v>
      </c>
      <c r="F148" s="158">
        <v>3.3468903225806454</v>
      </c>
      <c r="G148" s="158">
        <v>0.88506838709677416</v>
      </c>
      <c r="H148" s="41">
        <v>1</v>
      </c>
      <c r="I148" s="35">
        <v>30</v>
      </c>
      <c r="J148" s="36">
        <v>0</v>
      </c>
      <c r="K148" s="37">
        <v>7.1</v>
      </c>
      <c r="L148" s="42">
        <v>-37.433333333333337</v>
      </c>
      <c r="M148" s="65">
        <v>0.57348835113617447</v>
      </c>
      <c r="N148" s="40">
        <v>677</v>
      </c>
      <c r="O148" s="2">
        <v>160.35236200318312</v>
      </c>
      <c r="P148" s="40">
        <v>1027.6000000000001</v>
      </c>
      <c r="Q148" s="2">
        <v>77.641397892275677</v>
      </c>
      <c r="R148" s="10">
        <v>0.21299999999999999</v>
      </c>
      <c r="S148" s="10">
        <v>0.17168187634886412</v>
      </c>
      <c r="T148" s="41">
        <v>3.1019999999999999</v>
      </c>
      <c r="U148" s="10">
        <v>7.1639999999999997</v>
      </c>
      <c r="V148" s="10">
        <v>468.39299999999997</v>
      </c>
      <c r="W148" s="10">
        <v>6.1879999999999997</v>
      </c>
      <c r="X148" s="10">
        <v>96.24</v>
      </c>
      <c r="Y148" s="38"/>
    </row>
    <row r="149" spans="1:25" s="3" customFormat="1" x14ac:dyDescent="0.3">
      <c r="A149" s="24">
        <v>246</v>
      </c>
      <c r="B149" s="3" t="s">
        <v>174</v>
      </c>
      <c r="C149" s="39" t="s">
        <v>153</v>
      </c>
      <c r="D149" s="49">
        <v>0</v>
      </c>
      <c r="E149" s="147">
        <v>70</v>
      </c>
      <c r="F149" s="158">
        <v>9.1797000000000004</v>
      </c>
      <c r="G149" s="158">
        <v>1.6051</v>
      </c>
      <c r="H149" s="41">
        <v>3.43</v>
      </c>
      <c r="I149" s="35">
        <v>5</v>
      </c>
      <c r="J149" s="36">
        <v>0</v>
      </c>
      <c r="K149" s="37">
        <v>7.1</v>
      </c>
      <c r="L149" s="42">
        <v>-39.1</v>
      </c>
      <c r="M149" s="65">
        <v>0.19999999999999929</v>
      </c>
      <c r="N149" s="40">
        <v>1223</v>
      </c>
      <c r="O149" s="2">
        <v>53.113086899558006</v>
      </c>
      <c r="P149" s="40">
        <v>1459</v>
      </c>
      <c r="Q149" s="2">
        <v>89.420355624432631</v>
      </c>
      <c r="R149" s="10">
        <v>0.66233333333333333</v>
      </c>
      <c r="S149" s="10">
        <v>0.29822195313781524</v>
      </c>
      <c r="T149" s="39">
        <v>3.38</v>
      </c>
      <c r="U149" s="35">
        <v>6.9809999999999999</v>
      </c>
      <c r="V149" s="35">
        <v>14.851000000000001</v>
      </c>
      <c r="W149" s="35">
        <v>6.0739999999999998</v>
      </c>
      <c r="X149" s="35">
        <v>26.742999999999999</v>
      </c>
      <c r="Y149" s="38"/>
    </row>
    <row r="150" spans="1:25" s="3" customFormat="1" x14ac:dyDescent="0.3">
      <c r="A150" s="24">
        <v>245</v>
      </c>
      <c r="B150" s="3" t="s">
        <v>175</v>
      </c>
      <c r="C150" s="39" t="s">
        <v>153</v>
      </c>
      <c r="D150" s="49">
        <v>0</v>
      </c>
      <c r="E150" s="147">
        <v>60</v>
      </c>
      <c r="F150" s="158">
        <v>6.0015000000000009</v>
      </c>
      <c r="G150" s="158">
        <v>1.5924</v>
      </c>
      <c r="H150" s="41">
        <v>3.43</v>
      </c>
      <c r="I150" s="35">
        <v>5</v>
      </c>
      <c r="J150" s="36">
        <v>0</v>
      </c>
      <c r="K150" s="37">
        <v>7.1</v>
      </c>
      <c r="L150" s="42">
        <v>-39.1</v>
      </c>
      <c r="M150" s="65">
        <v>0.19999999999999929</v>
      </c>
      <c r="N150" s="40">
        <v>1223</v>
      </c>
      <c r="O150" s="2">
        <v>53.113086899558006</v>
      </c>
      <c r="P150" s="40">
        <v>1459</v>
      </c>
      <c r="Q150" s="2">
        <v>89.420355624432631</v>
      </c>
      <c r="R150" s="10">
        <v>0.66233333333333333</v>
      </c>
      <c r="S150" s="10">
        <v>0.29822195313781524</v>
      </c>
      <c r="T150" s="39">
        <v>3.38</v>
      </c>
      <c r="U150" s="35">
        <v>6.9809999999999999</v>
      </c>
      <c r="V150" s="35">
        <v>14.851000000000001</v>
      </c>
      <c r="W150" s="35">
        <v>6.0739999999999998</v>
      </c>
      <c r="X150" s="35">
        <v>26.742999999999999</v>
      </c>
      <c r="Y150" s="38"/>
    </row>
    <row r="151" spans="1:25" s="3" customFormat="1" x14ac:dyDescent="0.3">
      <c r="A151" s="24">
        <v>244</v>
      </c>
      <c r="B151" s="3" t="s">
        <v>176</v>
      </c>
      <c r="C151" s="39" t="s">
        <v>153</v>
      </c>
      <c r="D151" s="49">
        <v>0</v>
      </c>
      <c r="E151" s="147">
        <v>60</v>
      </c>
      <c r="F151" s="158">
        <v>11.847</v>
      </c>
      <c r="G151" s="158">
        <v>2.8996</v>
      </c>
      <c r="H151" s="41">
        <v>3.43</v>
      </c>
      <c r="I151" s="35">
        <v>5</v>
      </c>
      <c r="J151" s="36">
        <v>0</v>
      </c>
      <c r="K151" s="37">
        <v>7.1</v>
      </c>
      <c r="L151" s="42">
        <v>-39.1</v>
      </c>
      <c r="M151" s="65">
        <v>0.19999999999999929</v>
      </c>
      <c r="N151" s="40">
        <v>1223</v>
      </c>
      <c r="O151" s="2">
        <v>53.113086899558006</v>
      </c>
      <c r="P151" s="40">
        <v>1459</v>
      </c>
      <c r="Q151" s="2">
        <v>89.420355624432631</v>
      </c>
      <c r="R151" s="10">
        <v>0.66233333333333333</v>
      </c>
      <c r="S151" s="10">
        <v>0.29822195313781524</v>
      </c>
      <c r="T151" s="39">
        <v>3.38</v>
      </c>
      <c r="U151" s="35">
        <v>6.9809999999999999</v>
      </c>
      <c r="V151" s="35">
        <v>14.851000000000001</v>
      </c>
      <c r="W151" s="35">
        <v>6.0739999999999998</v>
      </c>
      <c r="X151" s="35">
        <v>26.742999999999999</v>
      </c>
      <c r="Y151" s="38"/>
    </row>
    <row r="152" spans="1:25" s="3" customFormat="1" x14ac:dyDescent="0.3">
      <c r="A152" s="24">
        <v>39</v>
      </c>
      <c r="B152" s="44" t="s">
        <v>133</v>
      </c>
      <c r="C152" s="39" t="s">
        <v>153</v>
      </c>
      <c r="D152" s="49">
        <v>0</v>
      </c>
      <c r="E152" s="147">
        <v>70</v>
      </c>
      <c r="F152" s="158">
        <v>5.8672457142857146</v>
      </c>
      <c r="G152" s="158">
        <v>1.7612571428571426</v>
      </c>
      <c r="H152" s="41">
        <v>3.1</v>
      </c>
      <c r="I152" s="35">
        <v>5</v>
      </c>
      <c r="J152" s="36">
        <v>0</v>
      </c>
      <c r="K152" s="37">
        <v>7.1</v>
      </c>
      <c r="L152" s="42">
        <v>-39.1</v>
      </c>
      <c r="M152" s="65">
        <v>0.19999999999999929</v>
      </c>
      <c r="N152" s="40">
        <v>1223</v>
      </c>
      <c r="O152" s="2">
        <v>53.113086899558006</v>
      </c>
      <c r="P152" s="40">
        <v>1459</v>
      </c>
      <c r="Q152" s="2">
        <v>89.420355624432631</v>
      </c>
      <c r="R152" s="10">
        <v>0.66233333333333333</v>
      </c>
      <c r="S152" s="10">
        <v>0.29822195313781524</v>
      </c>
      <c r="T152" s="41">
        <v>3.38</v>
      </c>
      <c r="U152" s="10">
        <v>6.9809999999999999</v>
      </c>
      <c r="V152" s="10">
        <v>14.851000000000001</v>
      </c>
      <c r="W152" s="10">
        <v>6.0739999999999998</v>
      </c>
      <c r="X152" s="10">
        <v>26.742999999999999</v>
      </c>
      <c r="Y152" s="38"/>
    </row>
    <row r="153" spans="1:25" s="3" customFormat="1" x14ac:dyDescent="0.3">
      <c r="A153" s="24">
        <v>38</v>
      </c>
      <c r="B153" s="44" t="s">
        <v>134</v>
      </c>
      <c r="C153" s="39" t="s">
        <v>153</v>
      </c>
      <c r="D153" s="49">
        <v>0</v>
      </c>
      <c r="E153" s="147">
        <v>70</v>
      </c>
      <c r="F153" s="158">
        <v>6.0345257142857145</v>
      </c>
      <c r="G153" s="158">
        <v>0.88162285714285704</v>
      </c>
      <c r="H153" s="41">
        <v>3.1</v>
      </c>
      <c r="I153" s="35">
        <v>5</v>
      </c>
      <c r="J153" s="36">
        <v>0</v>
      </c>
      <c r="K153" s="37">
        <v>7.1</v>
      </c>
      <c r="L153" s="42">
        <v>-39.1</v>
      </c>
      <c r="M153" s="65">
        <v>0.19999999999999929</v>
      </c>
      <c r="N153" s="40">
        <v>1223</v>
      </c>
      <c r="O153" s="2">
        <v>53.113086899558006</v>
      </c>
      <c r="P153" s="40">
        <v>1459</v>
      </c>
      <c r="Q153" s="2">
        <v>89.420355624432631</v>
      </c>
      <c r="R153" s="10">
        <v>0.66233333333333333</v>
      </c>
      <c r="S153" s="10">
        <v>0.29822195313781524</v>
      </c>
      <c r="T153" s="41">
        <v>3.38</v>
      </c>
      <c r="U153" s="10">
        <v>6.9809999999999999</v>
      </c>
      <c r="V153" s="10">
        <v>14.851000000000001</v>
      </c>
      <c r="W153" s="10">
        <v>6.0739999999999998</v>
      </c>
      <c r="X153" s="10">
        <v>26.742999999999999</v>
      </c>
      <c r="Y153" s="38"/>
    </row>
    <row r="154" spans="1:25" s="3" customFormat="1" x14ac:dyDescent="0.3">
      <c r="A154" s="24">
        <v>37</v>
      </c>
      <c r="B154" s="44" t="s">
        <v>135</v>
      </c>
      <c r="C154" s="39" t="s">
        <v>153</v>
      </c>
      <c r="D154" s="49">
        <v>0</v>
      </c>
      <c r="E154" s="147">
        <v>70</v>
      </c>
      <c r="F154" s="158">
        <v>6.1355571428571425</v>
      </c>
      <c r="G154" s="158">
        <v>0.95595428571428587</v>
      </c>
      <c r="H154" s="41">
        <v>3.1</v>
      </c>
      <c r="I154" s="35">
        <v>5</v>
      </c>
      <c r="J154" s="36">
        <v>0</v>
      </c>
      <c r="K154" s="37">
        <v>7.1</v>
      </c>
      <c r="L154" s="42">
        <v>-39.1</v>
      </c>
      <c r="M154" s="65">
        <v>0.19999999999999929</v>
      </c>
      <c r="N154" s="40">
        <v>1223</v>
      </c>
      <c r="O154" s="2">
        <v>53.113086899558006</v>
      </c>
      <c r="P154" s="40">
        <v>1459</v>
      </c>
      <c r="Q154" s="2">
        <v>89.420355624432631</v>
      </c>
      <c r="R154" s="10">
        <v>0.66233333333333333</v>
      </c>
      <c r="S154" s="10">
        <v>0.29822195313781524</v>
      </c>
      <c r="T154" s="41">
        <v>3.38</v>
      </c>
      <c r="U154" s="10">
        <v>6.9809999999999999</v>
      </c>
      <c r="V154" s="10">
        <v>14.851000000000001</v>
      </c>
      <c r="W154" s="10">
        <v>6.0739999999999998</v>
      </c>
      <c r="X154" s="10">
        <v>26.742999999999999</v>
      </c>
      <c r="Y154" s="38"/>
    </row>
    <row r="155" spans="1:25" s="3" customFormat="1" x14ac:dyDescent="0.3">
      <c r="A155" s="24">
        <v>36</v>
      </c>
      <c r="B155" s="44" t="s">
        <v>136</v>
      </c>
      <c r="C155" s="39" t="s">
        <v>153</v>
      </c>
      <c r="D155" s="49">
        <v>0</v>
      </c>
      <c r="E155" s="147">
        <v>70</v>
      </c>
      <c r="F155" s="158">
        <v>5.9719171428571425</v>
      </c>
      <c r="G155" s="158">
        <v>1.1590685714285713</v>
      </c>
      <c r="H155" s="41">
        <v>3.1</v>
      </c>
      <c r="I155" s="35">
        <v>5</v>
      </c>
      <c r="J155" s="36">
        <v>0</v>
      </c>
      <c r="K155" s="37">
        <v>7.1</v>
      </c>
      <c r="L155" s="42">
        <v>-39.1</v>
      </c>
      <c r="M155" s="65">
        <v>0.19999999999999929</v>
      </c>
      <c r="N155" s="40">
        <v>1223</v>
      </c>
      <c r="O155" s="2">
        <v>53.113086899558006</v>
      </c>
      <c r="P155" s="40">
        <v>1459</v>
      </c>
      <c r="Q155" s="2">
        <v>89.420355624432631</v>
      </c>
      <c r="R155" s="10">
        <v>0.66233333333333333</v>
      </c>
      <c r="S155" s="10">
        <v>0.29822195313781524</v>
      </c>
      <c r="T155" s="41">
        <v>3.38</v>
      </c>
      <c r="U155" s="10">
        <v>6.9809999999999999</v>
      </c>
      <c r="V155" s="10">
        <v>14.851000000000001</v>
      </c>
      <c r="W155" s="10">
        <v>6.0739999999999998</v>
      </c>
      <c r="X155" s="10">
        <v>26.742999999999999</v>
      </c>
      <c r="Y155" s="38"/>
    </row>
    <row r="156" spans="1:25" s="3" customFormat="1" x14ac:dyDescent="0.3">
      <c r="A156" s="24">
        <v>589</v>
      </c>
      <c r="B156" s="3" t="s">
        <v>207</v>
      </c>
      <c r="C156" s="25" t="s">
        <v>164</v>
      </c>
      <c r="D156" s="49">
        <v>0.75</v>
      </c>
      <c r="E156" s="147">
        <v>20</v>
      </c>
      <c r="F156" s="158">
        <v>16.533999999999999</v>
      </c>
      <c r="G156" s="158">
        <v>5.91</v>
      </c>
      <c r="H156" s="41">
        <v>1</v>
      </c>
      <c r="I156" s="20">
        <v>30</v>
      </c>
      <c r="J156" s="21">
        <v>0</v>
      </c>
      <c r="K156" s="22">
        <v>8.23</v>
      </c>
      <c r="L156" s="50">
        <v>-42.733333333333327</v>
      </c>
      <c r="M156" s="64">
        <v>0.69442222186665636</v>
      </c>
      <c r="N156" s="51">
        <v>596.6</v>
      </c>
      <c r="O156" s="68">
        <v>106.96363868156317</v>
      </c>
      <c r="P156" s="51">
        <v>982.70000000000016</v>
      </c>
      <c r="Q156" s="68">
        <v>24.630468935852591</v>
      </c>
      <c r="R156" s="52">
        <v>0.219</v>
      </c>
      <c r="S156" s="52">
        <v>4.2055518860985006E-2</v>
      </c>
      <c r="T156" s="26">
        <v>0.13400000000000001</v>
      </c>
      <c r="U156" s="27">
        <v>20.963000000000001</v>
      </c>
      <c r="V156" s="27">
        <v>1324.135</v>
      </c>
      <c r="W156" s="27">
        <v>0.495</v>
      </c>
      <c r="X156" s="27">
        <v>478.464</v>
      </c>
      <c r="Y156" s="22" t="s">
        <v>257</v>
      </c>
    </row>
    <row r="157" spans="1:25" s="3" customFormat="1" x14ac:dyDescent="0.3">
      <c r="A157" s="24">
        <v>588</v>
      </c>
      <c r="B157" s="3" t="s">
        <v>208</v>
      </c>
      <c r="C157" s="25" t="s">
        <v>164</v>
      </c>
      <c r="D157" s="49">
        <v>0.75</v>
      </c>
      <c r="E157" s="147">
        <v>20</v>
      </c>
      <c r="F157" s="158">
        <v>12.567500000000001</v>
      </c>
      <c r="G157" s="158">
        <v>2.1854499999999999</v>
      </c>
      <c r="H157" s="41">
        <v>1</v>
      </c>
      <c r="I157" s="20">
        <v>30</v>
      </c>
      <c r="J157" s="21">
        <v>0</v>
      </c>
      <c r="K157" s="22">
        <v>8.23</v>
      </c>
      <c r="L157" s="50">
        <v>-42.733333333333327</v>
      </c>
      <c r="M157" s="64">
        <v>0.69442222186665636</v>
      </c>
      <c r="N157" s="51">
        <v>596.6</v>
      </c>
      <c r="O157" s="68">
        <v>106.96363868156317</v>
      </c>
      <c r="P157" s="51">
        <v>982.70000000000016</v>
      </c>
      <c r="Q157" s="68">
        <v>24.630468935852591</v>
      </c>
      <c r="R157" s="52">
        <v>0.219</v>
      </c>
      <c r="S157" s="52">
        <v>4.2055518860985006E-2</v>
      </c>
      <c r="T157" s="26">
        <v>0.13400000000000001</v>
      </c>
      <c r="U157" s="27">
        <v>20.963000000000001</v>
      </c>
      <c r="V157" s="27">
        <v>1324.135</v>
      </c>
      <c r="W157" s="27">
        <v>0.495</v>
      </c>
      <c r="X157" s="27">
        <v>478.464</v>
      </c>
      <c r="Y157" s="22" t="s">
        <v>257</v>
      </c>
    </row>
    <row r="158" spans="1:25" s="3" customFormat="1" x14ac:dyDescent="0.3">
      <c r="A158" s="24">
        <v>587</v>
      </c>
      <c r="B158" s="3" t="s">
        <v>209</v>
      </c>
      <c r="C158" s="25" t="s">
        <v>164</v>
      </c>
      <c r="D158" s="49">
        <v>0.75</v>
      </c>
      <c r="E158" s="147">
        <v>20</v>
      </c>
      <c r="F158" s="158">
        <v>3.9539999999999997</v>
      </c>
      <c r="G158" s="158">
        <v>2.07965</v>
      </c>
      <c r="H158" s="41">
        <v>1</v>
      </c>
      <c r="I158" s="20">
        <v>30</v>
      </c>
      <c r="J158" s="21">
        <v>0</v>
      </c>
      <c r="K158" s="22">
        <v>8.23</v>
      </c>
      <c r="L158" s="50">
        <v>-42.733333333333327</v>
      </c>
      <c r="M158" s="64">
        <v>0.69442222186665636</v>
      </c>
      <c r="N158" s="51">
        <v>596.6</v>
      </c>
      <c r="O158" s="68">
        <v>106.96363868156317</v>
      </c>
      <c r="P158" s="51">
        <v>982.70000000000016</v>
      </c>
      <c r="Q158" s="68">
        <v>24.630468935852591</v>
      </c>
      <c r="R158" s="52">
        <v>0.219</v>
      </c>
      <c r="S158" s="52">
        <v>4.2055518860985006E-2</v>
      </c>
      <c r="T158" s="26">
        <v>0.13400000000000001</v>
      </c>
      <c r="U158" s="27">
        <v>20.963000000000001</v>
      </c>
      <c r="V158" s="27">
        <v>1324.135</v>
      </c>
      <c r="W158" s="27">
        <v>0.495</v>
      </c>
      <c r="X158" s="27">
        <v>478.464</v>
      </c>
      <c r="Y158" s="22" t="s">
        <v>257</v>
      </c>
    </row>
    <row r="159" spans="1:25" s="3" customFormat="1" x14ac:dyDescent="0.3">
      <c r="A159" s="24">
        <v>331</v>
      </c>
      <c r="B159" s="55" t="s">
        <v>15</v>
      </c>
      <c r="C159" s="59" t="s">
        <v>164</v>
      </c>
      <c r="D159" s="57">
        <v>0.75</v>
      </c>
      <c r="E159" s="147">
        <v>20</v>
      </c>
      <c r="F159" s="158">
        <v>19.937999999999999</v>
      </c>
      <c r="G159" s="158">
        <v>2.9846500000000007</v>
      </c>
      <c r="H159" s="41">
        <v>1</v>
      </c>
      <c r="I159" s="35">
        <v>5</v>
      </c>
      <c r="J159" s="36">
        <v>24</v>
      </c>
      <c r="K159" s="37">
        <v>8.85</v>
      </c>
      <c r="L159" s="42">
        <v>-34.800000000000004</v>
      </c>
      <c r="M159" s="65">
        <v>0.36055512754640007</v>
      </c>
      <c r="N159" s="40">
        <v>566.23333333333323</v>
      </c>
      <c r="O159" s="2">
        <v>229.75213455664215</v>
      </c>
      <c r="P159" s="40">
        <v>1249</v>
      </c>
      <c r="Q159" s="2">
        <v>25.514701644346147</v>
      </c>
      <c r="R159" s="10">
        <v>0.26433333333333336</v>
      </c>
      <c r="S159" s="10">
        <v>1.0016652800877822E-2</v>
      </c>
      <c r="T159" s="41">
        <v>0.159</v>
      </c>
      <c r="U159" s="10">
        <v>17.978999999999999</v>
      </c>
      <c r="V159" s="10">
        <v>1177.7639999999999</v>
      </c>
      <c r="W159" s="10">
        <v>0.71199999999999997</v>
      </c>
      <c r="X159" s="10">
        <v>347.34500000000003</v>
      </c>
      <c r="Y159" s="38"/>
    </row>
    <row r="160" spans="1:25" s="3" customFormat="1" x14ac:dyDescent="0.3">
      <c r="A160" s="24">
        <v>330</v>
      </c>
      <c r="B160" s="3" t="s">
        <v>16</v>
      </c>
      <c r="C160" s="39" t="s">
        <v>164</v>
      </c>
      <c r="D160" s="57">
        <v>0.75</v>
      </c>
      <c r="E160" s="147">
        <v>20</v>
      </c>
      <c r="F160" s="158">
        <v>14.863500000000002</v>
      </c>
      <c r="G160" s="158">
        <v>5.5095000000000001</v>
      </c>
      <c r="H160" s="41">
        <v>1</v>
      </c>
      <c r="I160" s="35">
        <v>5</v>
      </c>
      <c r="J160" s="36">
        <v>24</v>
      </c>
      <c r="K160" s="37">
        <v>8.85</v>
      </c>
      <c r="L160" s="42">
        <v>-34.800000000000004</v>
      </c>
      <c r="M160" s="65">
        <v>0.36055512754640007</v>
      </c>
      <c r="N160" s="40">
        <v>566.23333333333323</v>
      </c>
      <c r="O160" s="2">
        <v>229.75213455664215</v>
      </c>
      <c r="P160" s="40">
        <v>1249</v>
      </c>
      <c r="Q160" s="2">
        <v>25.514701644346147</v>
      </c>
      <c r="R160" s="10">
        <v>0.26433333333333336</v>
      </c>
      <c r="S160" s="10">
        <v>1.0016652800877822E-2</v>
      </c>
      <c r="T160" s="41">
        <v>0.159</v>
      </c>
      <c r="U160" s="10">
        <v>17.978999999999999</v>
      </c>
      <c r="V160" s="10">
        <v>1177.7639999999999</v>
      </c>
      <c r="W160" s="10">
        <v>0.71199999999999997</v>
      </c>
      <c r="X160" s="10">
        <v>347.34500000000003</v>
      </c>
      <c r="Y160" s="38"/>
    </row>
    <row r="161" spans="1:25" s="3" customFormat="1" x14ac:dyDescent="0.3">
      <c r="A161" s="24">
        <v>329</v>
      </c>
      <c r="B161" s="3" t="s">
        <v>17</v>
      </c>
      <c r="C161" s="39" t="s">
        <v>164</v>
      </c>
      <c r="D161" s="57">
        <v>0.75</v>
      </c>
      <c r="E161" s="147">
        <v>20</v>
      </c>
      <c r="F161" s="158">
        <v>8.657</v>
      </c>
      <c r="G161" s="158">
        <v>4.7876500000000002</v>
      </c>
      <c r="H161" s="41">
        <v>1</v>
      </c>
      <c r="I161" s="35">
        <v>5</v>
      </c>
      <c r="J161" s="36">
        <v>24</v>
      </c>
      <c r="K161" s="37">
        <v>8.85</v>
      </c>
      <c r="L161" s="42">
        <v>-34.800000000000004</v>
      </c>
      <c r="M161" s="65">
        <v>0.36055512754640007</v>
      </c>
      <c r="N161" s="40">
        <v>566.23333333333323</v>
      </c>
      <c r="O161" s="2">
        <v>229.75213455664215</v>
      </c>
      <c r="P161" s="40">
        <v>1249</v>
      </c>
      <c r="Q161" s="2">
        <v>25.514701644346147</v>
      </c>
      <c r="R161" s="10">
        <v>0.26433333333333336</v>
      </c>
      <c r="S161" s="10">
        <v>1.0016652800877822E-2</v>
      </c>
      <c r="T161" s="41">
        <v>0.159</v>
      </c>
      <c r="U161" s="10">
        <v>17.978999999999999</v>
      </c>
      <c r="V161" s="10">
        <v>1177.7639999999999</v>
      </c>
      <c r="W161" s="10">
        <v>0.71199999999999997</v>
      </c>
      <c r="X161" s="10">
        <v>347.34500000000003</v>
      </c>
      <c r="Y161" s="38"/>
    </row>
    <row r="162" spans="1:25" s="3" customFormat="1" x14ac:dyDescent="0.3">
      <c r="A162" s="24">
        <v>308</v>
      </c>
      <c r="B162" s="53" t="s">
        <v>38</v>
      </c>
      <c r="C162" s="39" t="s">
        <v>164</v>
      </c>
      <c r="D162" s="49">
        <v>0.75</v>
      </c>
      <c r="E162" s="147">
        <v>10</v>
      </c>
      <c r="F162" s="158">
        <v>2.1190000000000002</v>
      </c>
      <c r="G162" s="158">
        <v>0.60512999999999995</v>
      </c>
      <c r="H162" s="26">
        <v>1</v>
      </c>
      <c r="I162" s="35">
        <v>5</v>
      </c>
      <c r="J162" s="36">
        <v>24</v>
      </c>
      <c r="K162" s="37">
        <v>8.5</v>
      </c>
      <c r="L162" s="42">
        <v>-38.300000000000004</v>
      </c>
      <c r="M162" s="65">
        <v>1.4730919862656227</v>
      </c>
      <c r="N162" s="40">
        <v>439.60000000000008</v>
      </c>
      <c r="O162" s="2">
        <v>122.3728319521943</v>
      </c>
      <c r="P162" s="40">
        <v>1244.3333333333333</v>
      </c>
      <c r="Q162" s="2">
        <v>66.53069467045519</v>
      </c>
      <c r="R162" s="10">
        <v>0.24233333333333332</v>
      </c>
      <c r="S162" s="10">
        <v>2.4583192089989731E-2</v>
      </c>
      <c r="T162" s="41">
        <v>0.15</v>
      </c>
      <c r="U162" s="10">
        <v>16.140999999999998</v>
      </c>
      <c r="V162" s="10">
        <v>1183.6289999999999</v>
      </c>
      <c r="W162" s="10">
        <v>0.64900000000000002</v>
      </c>
      <c r="X162" s="10">
        <v>355.05399999999997</v>
      </c>
      <c r="Y162" s="38"/>
    </row>
    <row r="163" spans="1:25" s="3" customFormat="1" x14ac:dyDescent="0.3">
      <c r="A163" s="24">
        <v>307</v>
      </c>
      <c r="B163" s="3" t="s">
        <v>39</v>
      </c>
      <c r="C163" s="39" t="s">
        <v>164</v>
      </c>
      <c r="D163" s="49">
        <v>0.75</v>
      </c>
      <c r="E163" s="147">
        <v>10</v>
      </c>
      <c r="F163" s="158">
        <v>20.013999999999999</v>
      </c>
      <c r="G163" s="158">
        <v>44.25</v>
      </c>
      <c r="H163" s="26">
        <v>1</v>
      </c>
      <c r="I163" s="35">
        <v>5</v>
      </c>
      <c r="J163" s="36">
        <v>24</v>
      </c>
      <c r="K163" s="37">
        <v>8.5</v>
      </c>
      <c r="L163" s="42">
        <v>-38.300000000000004</v>
      </c>
      <c r="M163" s="65">
        <v>1.4730919862656227</v>
      </c>
      <c r="N163" s="40">
        <v>439.60000000000008</v>
      </c>
      <c r="O163" s="2">
        <v>122.3728319521943</v>
      </c>
      <c r="P163" s="40">
        <v>1244.3333333333333</v>
      </c>
      <c r="Q163" s="2">
        <v>66.53069467045519</v>
      </c>
      <c r="R163" s="10">
        <v>0.24233333333333332</v>
      </c>
      <c r="S163" s="10">
        <v>2.4583192089989731E-2</v>
      </c>
      <c r="T163" s="41">
        <v>0.15</v>
      </c>
      <c r="U163" s="10">
        <v>16.140999999999998</v>
      </c>
      <c r="V163" s="10">
        <v>1183.6289999999999</v>
      </c>
      <c r="W163" s="10">
        <v>0.64900000000000002</v>
      </c>
      <c r="X163" s="10">
        <v>355.05399999999997</v>
      </c>
      <c r="Y163" s="38"/>
    </row>
    <row r="164" spans="1:25" s="3" customFormat="1" x14ac:dyDescent="0.3">
      <c r="A164" s="24">
        <v>306</v>
      </c>
      <c r="B164" s="3" t="s">
        <v>40</v>
      </c>
      <c r="C164" s="39" t="s">
        <v>164</v>
      </c>
      <c r="D164" s="49">
        <v>0.75</v>
      </c>
      <c r="E164" s="147">
        <v>10</v>
      </c>
      <c r="F164" s="158">
        <v>12.727</v>
      </c>
      <c r="G164" s="158">
        <v>19.303999999999998</v>
      </c>
      <c r="H164" s="26">
        <v>1</v>
      </c>
      <c r="I164" s="35">
        <v>5</v>
      </c>
      <c r="J164" s="36">
        <v>24</v>
      </c>
      <c r="K164" s="37">
        <v>8.5</v>
      </c>
      <c r="L164" s="42">
        <v>-38.300000000000004</v>
      </c>
      <c r="M164" s="65">
        <v>1.4730919862656227</v>
      </c>
      <c r="N164" s="40">
        <v>439.60000000000008</v>
      </c>
      <c r="O164" s="2">
        <v>122.3728319521943</v>
      </c>
      <c r="P164" s="40">
        <v>1244.3333333333333</v>
      </c>
      <c r="Q164" s="2">
        <v>66.53069467045519</v>
      </c>
      <c r="R164" s="10">
        <v>0.24233333333333332</v>
      </c>
      <c r="S164" s="10">
        <v>2.4583192089989731E-2</v>
      </c>
      <c r="T164" s="41">
        <v>0.15</v>
      </c>
      <c r="U164" s="10">
        <v>16.140999999999998</v>
      </c>
      <c r="V164" s="10">
        <v>1183.6289999999999</v>
      </c>
      <c r="W164" s="10">
        <v>0.64900000000000002</v>
      </c>
      <c r="X164" s="10">
        <v>355.05399999999997</v>
      </c>
      <c r="Y164" s="38"/>
    </row>
    <row r="165" spans="1:25" s="3" customFormat="1" x14ac:dyDescent="0.3">
      <c r="A165" s="24">
        <v>286</v>
      </c>
      <c r="B165" s="3" t="s">
        <v>48</v>
      </c>
      <c r="C165" s="39" t="s">
        <v>164</v>
      </c>
      <c r="D165" s="49">
        <v>0.75</v>
      </c>
      <c r="E165" s="147">
        <v>25</v>
      </c>
      <c r="F165" s="158">
        <v>14.792399999999997</v>
      </c>
      <c r="G165" s="158">
        <v>3.56508</v>
      </c>
      <c r="H165" s="41">
        <v>1</v>
      </c>
      <c r="I165" s="35">
        <v>30</v>
      </c>
      <c r="J165" s="36">
        <v>24</v>
      </c>
      <c r="K165" s="37">
        <v>8.5</v>
      </c>
      <c r="L165" s="42">
        <v>-31.7</v>
      </c>
      <c r="M165" s="65">
        <v>1.3000000000000007</v>
      </c>
      <c r="N165" s="40">
        <v>470</v>
      </c>
      <c r="O165" s="2">
        <v>90.903850303493797</v>
      </c>
      <c r="P165" s="40">
        <v>880.6</v>
      </c>
      <c r="Q165" s="2">
        <v>18.174982806044113</v>
      </c>
      <c r="R165" s="10">
        <v>0.27933333333333338</v>
      </c>
      <c r="S165" s="10">
        <v>9.2915732431775467E-3</v>
      </c>
      <c r="T165" s="41">
        <v>0.124</v>
      </c>
      <c r="U165" s="10">
        <v>10.834</v>
      </c>
      <c r="V165" s="10">
        <v>1044.886</v>
      </c>
      <c r="W165" s="10">
        <v>0.435</v>
      </c>
      <c r="X165" s="10">
        <v>308.23200000000003</v>
      </c>
      <c r="Y165" s="38"/>
    </row>
    <row r="166" spans="1:25" s="185" customFormat="1" x14ac:dyDescent="0.3">
      <c r="A166" s="186">
        <v>285</v>
      </c>
      <c r="B166" s="185" t="s">
        <v>49</v>
      </c>
      <c r="C166" s="191" t="s">
        <v>164</v>
      </c>
      <c r="D166" s="188">
        <v>0.75</v>
      </c>
      <c r="E166" s="172">
        <v>25</v>
      </c>
      <c r="F166" s="173">
        <v>23.901599999999998</v>
      </c>
      <c r="G166" s="173">
        <v>4.3220400000000003</v>
      </c>
      <c r="H166" s="192">
        <v>1</v>
      </c>
      <c r="I166" s="193">
        <v>30</v>
      </c>
      <c r="J166" s="194">
        <v>24</v>
      </c>
      <c r="K166" s="202">
        <v>8.5</v>
      </c>
      <c r="L166" s="189">
        <v>-31.7</v>
      </c>
      <c r="M166" s="195">
        <v>1.3000000000000007</v>
      </c>
      <c r="N166" s="172">
        <v>470</v>
      </c>
      <c r="O166" s="196">
        <v>90.903850303493797</v>
      </c>
      <c r="P166" s="172">
        <v>880.6</v>
      </c>
      <c r="Q166" s="196">
        <v>18.174982806044099</v>
      </c>
      <c r="R166" s="197">
        <v>0.27933333333333299</v>
      </c>
      <c r="S166" s="197">
        <v>9.2915732431775502E-3</v>
      </c>
      <c r="T166" s="192">
        <v>0.124</v>
      </c>
      <c r="U166" s="197">
        <v>10.834</v>
      </c>
      <c r="V166" s="197">
        <v>1044.886</v>
      </c>
      <c r="W166" s="197">
        <v>0.435</v>
      </c>
      <c r="X166" s="197">
        <v>308.23200000000003</v>
      </c>
      <c r="Y166" s="198"/>
    </row>
    <row r="167" spans="1:25" s="3" customFormat="1" x14ac:dyDescent="0.3">
      <c r="A167" s="24">
        <v>284</v>
      </c>
      <c r="B167" s="3" t="s">
        <v>50</v>
      </c>
      <c r="C167" s="39" t="s">
        <v>164</v>
      </c>
      <c r="D167" s="49">
        <v>0.75</v>
      </c>
      <c r="E167" s="147">
        <v>25</v>
      </c>
      <c r="F167" s="158">
        <v>12.446399999999999</v>
      </c>
      <c r="G167" s="158">
        <v>4.2536800000000001</v>
      </c>
      <c r="H167" s="41">
        <v>1</v>
      </c>
      <c r="I167" s="35">
        <v>30</v>
      </c>
      <c r="J167" s="36">
        <v>24</v>
      </c>
      <c r="K167" s="37">
        <v>8.5</v>
      </c>
      <c r="L167" s="42">
        <v>-31.7</v>
      </c>
      <c r="M167" s="65">
        <v>1.3000000000000007</v>
      </c>
      <c r="N167" s="40">
        <v>470</v>
      </c>
      <c r="O167" s="2">
        <v>90.903850303493797</v>
      </c>
      <c r="P167" s="40">
        <v>880.6</v>
      </c>
      <c r="Q167" s="2">
        <v>18.174982806044099</v>
      </c>
      <c r="R167" s="10">
        <v>0.27933333333333299</v>
      </c>
      <c r="S167" s="10">
        <v>9.2915732431775502E-3</v>
      </c>
      <c r="T167" s="41">
        <v>0.124</v>
      </c>
      <c r="U167" s="10">
        <v>10.834</v>
      </c>
      <c r="V167" s="10">
        <v>1044.886</v>
      </c>
      <c r="W167" s="10">
        <v>0.435</v>
      </c>
      <c r="X167" s="10">
        <v>308.23200000000003</v>
      </c>
      <c r="Y167" s="38"/>
    </row>
    <row r="168" spans="1:25" s="3" customFormat="1" x14ac:dyDescent="0.3">
      <c r="A168" s="24">
        <v>202</v>
      </c>
      <c r="B168" s="44" t="s">
        <v>85</v>
      </c>
      <c r="C168" s="39" t="s">
        <v>164</v>
      </c>
      <c r="D168" s="49">
        <v>0.75</v>
      </c>
      <c r="E168" s="147">
        <v>26</v>
      </c>
      <c r="F168" s="158">
        <v>17.199230769230773</v>
      </c>
      <c r="G168" s="158">
        <v>6.3519999999999994</v>
      </c>
      <c r="H168" s="26">
        <v>1</v>
      </c>
      <c r="I168" s="35">
        <v>5</v>
      </c>
      <c r="J168" s="36">
        <v>24</v>
      </c>
      <c r="K168" s="37">
        <v>8.5</v>
      </c>
      <c r="L168" s="42">
        <v>-38.300000000000004</v>
      </c>
      <c r="M168" s="65">
        <v>1.4730919862656227</v>
      </c>
      <c r="N168" s="40">
        <v>439.60000000000008</v>
      </c>
      <c r="O168" s="2">
        <v>122.3728319521943</v>
      </c>
      <c r="P168" s="40">
        <v>1244.3333333333333</v>
      </c>
      <c r="Q168" s="2">
        <v>66.53069467045519</v>
      </c>
      <c r="R168" s="10">
        <v>0.24233333333333332</v>
      </c>
      <c r="S168" s="10">
        <v>2.4583192089989731E-2</v>
      </c>
      <c r="T168" s="41">
        <v>0.15</v>
      </c>
      <c r="U168" s="10">
        <v>16.140999999999998</v>
      </c>
      <c r="V168" s="10">
        <v>1183.6289999999999</v>
      </c>
      <c r="W168" s="10">
        <v>0.64900000000000002</v>
      </c>
      <c r="X168" s="10">
        <v>355.05399999999997</v>
      </c>
      <c r="Y168" s="38"/>
    </row>
    <row r="169" spans="1:25" s="3" customFormat="1" x14ac:dyDescent="0.3">
      <c r="A169" s="24">
        <v>201</v>
      </c>
      <c r="B169" s="44" t="s">
        <v>86</v>
      </c>
      <c r="C169" s="39" t="s">
        <v>164</v>
      </c>
      <c r="D169" s="49">
        <v>0.75</v>
      </c>
      <c r="E169" s="147">
        <v>26</v>
      </c>
      <c r="F169" s="158">
        <v>7.1198076923076918</v>
      </c>
      <c r="G169" s="158">
        <v>5.160692307692309</v>
      </c>
      <c r="H169" s="26">
        <v>1</v>
      </c>
      <c r="I169" s="35">
        <v>5</v>
      </c>
      <c r="J169" s="36">
        <v>24</v>
      </c>
      <c r="K169" s="37">
        <v>8.5</v>
      </c>
      <c r="L169" s="42">
        <v>-38.300000000000004</v>
      </c>
      <c r="M169" s="65">
        <v>1.4730919862656227</v>
      </c>
      <c r="N169" s="40">
        <v>439.60000000000008</v>
      </c>
      <c r="O169" s="2">
        <v>122.3728319521943</v>
      </c>
      <c r="P169" s="40">
        <v>1244.3333333333333</v>
      </c>
      <c r="Q169" s="2">
        <v>66.53069467045519</v>
      </c>
      <c r="R169" s="10">
        <v>0.24233333333333332</v>
      </c>
      <c r="S169" s="10">
        <v>2.4583192089989731E-2</v>
      </c>
      <c r="T169" s="41">
        <v>0.15</v>
      </c>
      <c r="U169" s="10">
        <v>16.140999999999998</v>
      </c>
      <c r="V169" s="10">
        <v>1183.6289999999999</v>
      </c>
      <c r="W169" s="10">
        <v>0.64900000000000002</v>
      </c>
      <c r="X169" s="10">
        <v>355.05399999999997</v>
      </c>
      <c r="Y169" s="38"/>
    </row>
    <row r="170" spans="1:25" s="3" customFormat="1" x14ac:dyDescent="0.3">
      <c r="A170" s="24">
        <v>200</v>
      </c>
      <c r="B170" s="44" t="s">
        <v>87</v>
      </c>
      <c r="C170" s="39" t="s">
        <v>164</v>
      </c>
      <c r="D170" s="49">
        <v>0.75</v>
      </c>
      <c r="E170" s="147">
        <v>26</v>
      </c>
      <c r="F170" s="158">
        <v>15.733076923076924</v>
      </c>
      <c r="G170" s="158">
        <v>5.6604615384615382</v>
      </c>
      <c r="H170" s="26">
        <v>1</v>
      </c>
      <c r="I170" s="35">
        <v>5</v>
      </c>
      <c r="J170" s="36">
        <v>24</v>
      </c>
      <c r="K170" s="37">
        <v>8.5</v>
      </c>
      <c r="L170" s="42">
        <v>-38.300000000000004</v>
      </c>
      <c r="M170" s="65">
        <v>1.4730919862656227</v>
      </c>
      <c r="N170" s="40">
        <v>439.60000000000008</v>
      </c>
      <c r="O170" s="2">
        <v>122.3728319521943</v>
      </c>
      <c r="P170" s="40">
        <v>1244.3333333333333</v>
      </c>
      <c r="Q170" s="2">
        <v>66.53069467045519</v>
      </c>
      <c r="R170" s="10">
        <v>0.24233333333333332</v>
      </c>
      <c r="S170" s="10">
        <v>2.4583192089989731E-2</v>
      </c>
      <c r="T170" s="41">
        <v>0.15</v>
      </c>
      <c r="U170" s="10">
        <v>16.140999999999998</v>
      </c>
      <c r="V170" s="10">
        <v>1183.6289999999999</v>
      </c>
      <c r="W170" s="10">
        <v>0.64900000000000002</v>
      </c>
      <c r="X170" s="10">
        <v>355.05399999999997</v>
      </c>
      <c r="Y170" s="38"/>
    </row>
    <row r="171" spans="1:25" s="3" customFormat="1" x14ac:dyDescent="0.3">
      <c r="A171" s="24">
        <v>209</v>
      </c>
      <c r="B171" s="44" t="s">
        <v>82</v>
      </c>
      <c r="C171" s="39" t="s">
        <v>165</v>
      </c>
      <c r="D171" s="49">
        <v>0.75</v>
      </c>
      <c r="E171" s="147">
        <v>22</v>
      </c>
      <c r="F171" s="158">
        <v>7.8385909090909101</v>
      </c>
      <c r="G171" s="158">
        <v>6.1044545454545451</v>
      </c>
      <c r="H171" s="26">
        <v>1</v>
      </c>
      <c r="I171" s="35">
        <v>5</v>
      </c>
      <c r="J171" s="36">
        <v>24</v>
      </c>
      <c r="K171" s="37">
        <v>8.5</v>
      </c>
      <c r="L171" s="42">
        <v>-5.2966666666666669</v>
      </c>
      <c r="M171" s="65">
        <v>1.2350843425990519</v>
      </c>
      <c r="N171" s="40">
        <v>439.60000000000008</v>
      </c>
      <c r="O171" s="2">
        <v>122.3728319521943</v>
      </c>
      <c r="P171" s="40">
        <v>1196.8</v>
      </c>
      <c r="Q171" s="2">
        <v>17.247608529880331</v>
      </c>
      <c r="R171" s="10">
        <v>0.26266666666666666</v>
      </c>
      <c r="S171" s="10">
        <v>2.8571547618799587E-2</v>
      </c>
      <c r="T171" s="41">
        <v>2.6949999999999998</v>
      </c>
      <c r="U171" s="10">
        <v>6.1935000000000002</v>
      </c>
      <c r="V171" s="10">
        <v>23.228000000000002</v>
      </c>
      <c r="W171" s="10">
        <v>5.3179999999999996</v>
      </c>
      <c r="X171" s="10">
        <v>16.738</v>
      </c>
      <c r="Y171" s="38"/>
    </row>
    <row r="172" spans="1:25" s="3" customFormat="1" x14ac:dyDescent="0.3">
      <c r="A172" s="24">
        <v>208</v>
      </c>
      <c r="B172" s="44" t="s">
        <v>83</v>
      </c>
      <c r="C172" s="39" t="s">
        <v>165</v>
      </c>
      <c r="D172" s="49">
        <v>0.75</v>
      </c>
      <c r="E172" s="147">
        <v>22</v>
      </c>
      <c r="F172" s="158">
        <v>13.707272727272727</v>
      </c>
      <c r="G172" s="158">
        <v>4.6459090909090914</v>
      </c>
      <c r="H172" s="26">
        <v>1</v>
      </c>
      <c r="I172" s="35">
        <v>5</v>
      </c>
      <c r="J172" s="36">
        <v>24</v>
      </c>
      <c r="K172" s="37">
        <v>8.5</v>
      </c>
      <c r="L172" s="42">
        <v>-5.2966666666666669</v>
      </c>
      <c r="M172" s="65">
        <v>1.2350843425990519</v>
      </c>
      <c r="N172" s="40">
        <v>439.60000000000008</v>
      </c>
      <c r="O172" s="2">
        <v>122.3728319521943</v>
      </c>
      <c r="P172" s="40">
        <v>1196.8</v>
      </c>
      <c r="Q172" s="2">
        <v>17.247608529880331</v>
      </c>
      <c r="R172" s="10">
        <v>0.26266666666666666</v>
      </c>
      <c r="S172" s="10">
        <v>2.8571547618799587E-2</v>
      </c>
      <c r="T172" s="41">
        <v>2.6949999999999998</v>
      </c>
      <c r="U172" s="10">
        <v>6.1935000000000002</v>
      </c>
      <c r="V172" s="10">
        <v>23.228000000000002</v>
      </c>
      <c r="W172" s="10">
        <v>5.3179999999999996</v>
      </c>
      <c r="X172" s="10">
        <v>16.738</v>
      </c>
      <c r="Y172" s="38"/>
    </row>
    <row r="173" spans="1:25" s="3" customFormat="1" x14ac:dyDescent="0.3">
      <c r="A173" s="24">
        <v>207</v>
      </c>
      <c r="B173" s="43" t="s">
        <v>84</v>
      </c>
      <c r="C173" s="39" t="s">
        <v>165</v>
      </c>
      <c r="D173" s="49">
        <v>0.75</v>
      </c>
      <c r="E173" s="147">
        <v>22</v>
      </c>
      <c r="F173" s="158">
        <v>17.386363636363637</v>
      </c>
      <c r="G173" s="158">
        <v>5.1295909090909086</v>
      </c>
      <c r="H173" s="41">
        <v>1</v>
      </c>
      <c r="I173" s="35">
        <v>5</v>
      </c>
      <c r="J173" s="36">
        <v>24</v>
      </c>
      <c r="K173" s="37">
        <v>8.5</v>
      </c>
      <c r="L173" s="45">
        <v>-5.2966666666666669</v>
      </c>
      <c r="M173" s="66">
        <v>1.2350843425990519</v>
      </c>
      <c r="N173" s="40">
        <v>439.60000000000008</v>
      </c>
      <c r="O173" s="2">
        <v>122.3728319521943</v>
      </c>
      <c r="P173" s="46">
        <v>1196.8</v>
      </c>
      <c r="Q173" s="69">
        <v>17.247608529880331</v>
      </c>
      <c r="R173" s="27">
        <v>0.26266666666666666</v>
      </c>
      <c r="S173" s="27">
        <v>2.8571547618799587E-2</v>
      </c>
      <c r="T173" s="41">
        <v>2.6949999999999998</v>
      </c>
      <c r="U173" s="10">
        <v>6.1935000000000002</v>
      </c>
      <c r="V173" s="10">
        <v>23.228000000000002</v>
      </c>
      <c r="W173" s="10">
        <v>5.3179999999999996</v>
      </c>
      <c r="X173" s="10">
        <v>16.738</v>
      </c>
      <c r="Y173" s="38"/>
    </row>
    <row r="174" spans="1:25" s="3" customFormat="1" x14ac:dyDescent="0.3">
      <c r="A174" s="24">
        <v>577</v>
      </c>
      <c r="B174" s="3" t="s">
        <v>215</v>
      </c>
      <c r="C174" s="25" t="s">
        <v>255</v>
      </c>
      <c r="D174" s="49">
        <v>0.75</v>
      </c>
      <c r="E174" s="147">
        <v>26</v>
      </c>
      <c r="F174" s="158">
        <v>2.4223076923076925</v>
      </c>
      <c r="G174" s="158">
        <v>3.1193846153846159</v>
      </c>
      <c r="H174" s="41">
        <v>1</v>
      </c>
      <c r="I174" s="20">
        <v>30</v>
      </c>
      <c r="J174" s="21">
        <v>0</v>
      </c>
      <c r="K174" s="22">
        <v>6.8</v>
      </c>
      <c r="L174" s="42">
        <v>-46.5</v>
      </c>
      <c r="M174" s="65">
        <v>1.6753109164172091</v>
      </c>
      <c r="N174" s="40">
        <v>189.20000000000002</v>
      </c>
      <c r="O174" s="2">
        <v>13.367373214909001</v>
      </c>
      <c r="P174" s="40">
        <v>627.4666666666667</v>
      </c>
      <c r="Q174" s="2">
        <v>7.1485818329387607</v>
      </c>
      <c r="R174" s="10">
        <v>0.30233333333333334</v>
      </c>
      <c r="S174" s="10">
        <v>1.1897712198383176E-2</v>
      </c>
      <c r="T174" s="26">
        <v>1.776</v>
      </c>
      <c r="U174" s="27">
        <v>5.6959999999999997</v>
      </c>
      <c r="V174" s="27">
        <v>18.497</v>
      </c>
      <c r="W174" s="27">
        <v>1.1619999999999999</v>
      </c>
      <c r="X174" s="27">
        <v>8.1509999999999998</v>
      </c>
      <c r="Y174" s="22" t="s">
        <v>257</v>
      </c>
    </row>
    <row r="175" spans="1:25" s="3" customFormat="1" x14ac:dyDescent="0.3">
      <c r="A175" s="54">
        <v>576</v>
      </c>
      <c r="B175" s="55" t="s">
        <v>216</v>
      </c>
      <c r="C175" s="56" t="s">
        <v>255</v>
      </c>
      <c r="D175" s="49">
        <v>0.75</v>
      </c>
      <c r="E175" s="147">
        <v>26</v>
      </c>
      <c r="F175" s="158">
        <v>7.6753846153846155</v>
      </c>
      <c r="G175" s="158">
        <v>8.5261538461538464</v>
      </c>
      <c r="H175" s="26">
        <v>1</v>
      </c>
      <c r="I175" s="29">
        <v>30</v>
      </c>
      <c r="J175" s="30">
        <v>0</v>
      </c>
      <c r="K175" s="31">
        <v>6.8</v>
      </c>
      <c r="L175" s="42">
        <v>-46.5</v>
      </c>
      <c r="M175" s="65">
        <v>1.6753109164172091</v>
      </c>
      <c r="N175" s="40">
        <v>189.20000000000002</v>
      </c>
      <c r="O175" s="2">
        <v>13.367373214909001</v>
      </c>
      <c r="P175" s="40">
        <v>627.4666666666667</v>
      </c>
      <c r="Q175" s="2">
        <v>7.1485818329387607</v>
      </c>
      <c r="R175" s="10">
        <v>0.30233333333333334</v>
      </c>
      <c r="S175" s="10">
        <v>1.1897712198383176E-2</v>
      </c>
      <c r="T175" s="26">
        <v>1.776</v>
      </c>
      <c r="U175" s="27">
        <v>5.6959999999999997</v>
      </c>
      <c r="V175" s="27">
        <v>18.497</v>
      </c>
      <c r="W175" s="27">
        <v>1.1619999999999999</v>
      </c>
      <c r="X175" s="27">
        <v>8.1509999999999998</v>
      </c>
      <c r="Y175" s="32" t="s">
        <v>257</v>
      </c>
    </row>
    <row r="176" spans="1:25" s="3" customFormat="1" x14ac:dyDescent="0.3">
      <c r="A176" s="24">
        <v>304</v>
      </c>
      <c r="B176" s="3" t="s">
        <v>166</v>
      </c>
      <c r="C176" s="39" t="s">
        <v>255</v>
      </c>
      <c r="D176" s="49">
        <v>0.75</v>
      </c>
      <c r="E176" s="147">
        <v>20</v>
      </c>
      <c r="F176" s="158">
        <v>6.2869999999999999</v>
      </c>
      <c r="G176" s="158">
        <v>20.381499999999999</v>
      </c>
      <c r="H176" s="41">
        <v>1</v>
      </c>
      <c r="I176" s="35">
        <v>5</v>
      </c>
      <c r="J176" s="36">
        <v>24</v>
      </c>
      <c r="K176" s="37">
        <v>6.7</v>
      </c>
      <c r="L176" s="42"/>
      <c r="M176" s="65"/>
      <c r="N176" s="40"/>
      <c r="O176" s="2"/>
      <c r="P176" s="40"/>
      <c r="Q176" s="2"/>
      <c r="R176" s="10"/>
      <c r="S176" s="10"/>
      <c r="T176" s="41">
        <v>3.113</v>
      </c>
      <c r="U176" s="10">
        <v>6.9930000000000003</v>
      </c>
      <c r="V176" s="10">
        <v>17.254000000000001</v>
      </c>
      <c r="W176" s="10">
        <v>5.9039999999999999</v>
      </c>
      <c r="X176" s="10">
        <v>9.827</v>
      </c>
      <c r="Y176" s="38"/>
    </row>
    <row r="177" spans="1:25" s="3" customFormat="1" x14ac:dyDescent="0.3">
      <c r="A177" s="24">
        <v>289</v>
      </c>
      <c r="B177" s="53" t="s">
        <v>188</v>
      </c>
      <c r="C177" s="39" t="s">
        <v>255</v>
      </c>
      <c r="D177" s="49">
        <v>0.75</v>
      </c>
      <c r="E177" s="147">
        <v>20</v>
      </c>
      <c r="F177" s="158">
        <v>3.9649500000000004</v>
      </c>
      <c r="G177" s="158">
        <v>11.205450000000001</v>
      </c>
      <c r="H177" s="41">
        <v>1</v>
      </c>
      <c r="I177" s="35">
        <v>30</v>
      </c>
      <c r="J177" s="36">
        <v>24</v>
      </c>
      <c r="K177" s="37">
        <v>6.7</v>
      </c>
      <c r="L177" s="42"/>
      <c r="M177" s="65"/>
      <c r="N177" s="40"/>
      <c r="O177" s="2"/>
      <c r="P177" s="40"/>
      <c r="Q177" s="2"/>
      <c r="R177" s="10"/>
      <c r="S177" s="10"/>
      <c r="T177" s="41">
        <v>3.113</v>
      </c>
      <c r="U177" s="10">
        <v>6.9930000000000003</v>
      </c>
      <c r="V177" s="10">
        <v>17.254000000000001</v>
      </c>
      <c r="W177" s="10">
        <v>5.9039999999999999</v>
      </c>
      <c r="X177" s="10">
        <v>9.827</v>
      </c>
      <c r="Y177" s="38"/>
    </row>
    <row r="178" spans="1:25" s="3" customFormat="1" x14ac:dyDescent="0.3">
      <c r="A178" s="24">
        <v>288</v>
      </c>
      <c r="B178" s="3" t="s">
        <v>190</v>
      </c>
      <c r="C178" s="39" t="s">
        <v>255</v>
      </c>
      <c r="D178" s="49">
        <v>0.75</v>
      </c>
      <c r="E178" s="147">
        <v>20</v>
      </c>
      <c r="F178" s="158">
        <v>7.8394500000000011</v>
      </c>
      <c r="G178" s="158">
        <v>49.826999999999998</v>
      </c>
      <c r="H178" s="41">
        <v>1</v>
      </c>
      <c r="I178" s="35">
        <v>30</v>
      </c>
      <c r="J178" s="36">
        <v>24</v>
      </c>
      <c r="K178" s="37">
        <v>6.7</v>
      </c>
      <c r="L178" s="42"/>
      <c r="M178" s="65"/>
      <c r="N178" s="40"/>
      <c r="O178" s="2"/>
      <c r="P178" s="40"/>
      <c r="Q178" s="2"/>
      <c r="R178" s="10"/>
      <c r="S178" s="10"/>
      <c r="T178" s="41">
        <v>3.113</v>
      </c>
      <c r="U178" s="10">
        <v>6.9930000000000003</v>
      </c>
      <c r="V178" s="10">
        <v>17.254000000000001</v>
      </c>
      <c r="W178" s="10">
        <v>5.9039999999999999</v>
      </c>
      <c r="X178" s="10">
        <v>9.827</v>
      </c>
      <c r="Y178" s="38"/>
    </row>
    <row r="179" spans="1:25" s="185" customFormat="1" x14ac:dyDescent="0.3">
      <c r="A179" s="186">
        <v>287</v>
      </c>
      <c r="B179" s="185" t="s">
        <v>189</v>
      </c>
      <c r="C179" s="191" t="s">
        <v>255</v>
      </c>
      <c r="D179" s="188">
        <v>0.75</v>
      </c>
      <c r="E179" s="172">
        <v>20</v>
      </c>
      <c r="F179" s="173">
        <v>11.69745</v>
      </c>
      <c r="G179" s="173">
        <v>3.1589999999999998</v>
      </c>
      <c r="H179" s="192">
        <v>1</v>
      </c>
      <c r="I179" s="193">
        <v>30</v>
      </c>
      <c r="J179" s="194">
        <v>24</v>
      </c>
      <c r="K179" s="202">
        <v>6.7</v>
      </c>
      <c r="L179" s="189"/>
      <c r="M179" s="195"/>
      <c r="N179" s="172"/>
      <c r="O179" s="196"/>
      <c r="P179" s="172"/>
      <c r="Q179" s="196"/>
      <c r="R179" s="197"/>
      <c r="S179" s="197"/>
      <c r="T179" s="192">
        <v>3.113</v>
      </c>
      <c r="U179" s="197">
        <v>6.9930000000000003</v>
      </c>
      <c r="V179" s="197">
        <v>17.254000000000001</v>
      </c>
      <c r="W179" s="197">
        <v>5.9039999999999999</v>
      </c>
      <c r="X179" s="197">
        <v>9.827</v>
      </c>
      <c r="Y179" s="198"/>
    </row>
    <row r="180" spans="1:25" s="3" customFormat="1" x14ac:dyDescent="0.3">
      <c r="A180" s="60">
        <v>215</v>
      </c>
      <c r="B180" s="44" t="s">
        <v>79</v>
      </c>
      <c r="C180" s="39" t="s">
        <v>255</v>
      </c>
      <c r="D180" s="49">
        <v>0.75</v>
      </c>
      <c r="E180" s="147">
        <v>16</v>
      </c>
      <c r="F180" s="158">
        <v>11.148750000000001</v>
      </c>
      <c r="G180" s="158">
        <v>33.961250000000007</v>
      </c>
      <c r="H180" s="41">
        <v>1</v>
      </c>
      <c r="I180" s="35">
        <v>5</v>
      </c>
      <c r="J180" s="36">
        <v>24</v>
      </c>
      <c r="K180" s="37">
        <v>6.7</v>
      </c>
      <c r="L180" s="42"/>
      <c r="M180" s="65"/>
      <c r="N180" s="40"/>
      <c r="O180" s="2"/>
      <c r="P180" s="40"/>
      <c r="Q180" s="2"/>
      <c r="R180" s="10"/>
      <c r="S180" s="10"/>
      <c r="T180" s="41">
        <v>3.113</v>
      </c>
      <c r="U180" s="10">
        <v>6.9930000000000003</v>
      </c>
      <c r="V180" s="10">
        <v>17.254000000000001</v>
      </c>
      <c r="W180" s="10">
        <v>5.9039999999999999</v>
      </c>
      <c r="X180" s="10">
        <v>9.827</v>
      </c>
      <c r="Y180" s="38"/>
    </row>
    <row r="181" spans="1:25" s="3" customFormat="1" x14ac:dyDescent="0.3">
      <c r="A181" s="60">
        <v>214</v>
      </c>
      <c r="B181" s="44" t="s">
        <v>80</v>
      </c>
      <c r="C181" s="39" t="s">
        <v>255</v>
      </c>
      <c r="D181" s="49">
        <v>0.75</v>
      </c>
      <c r="E181" s="147">
        <v>16</v>
      </c>
      <c r="F181" s="158">
        <v>9.7981250000000006</v>
      </c>
      <c r="G181" s="158">
        <v>7.6531250000000011</v>
      </c>
      <c r="H181" s="41">
        <v>1</v>
      </c>
      <c r="I181" s="35">
        <v>5</v>
      </c>
      <c r="J181" s="36">
        <v>24</v>
      </c>
      <c r="K181" s="37">
        <v>6.7</v>
      </c>
      <c r="L181" s="42"/>
      <c r="M181" s="65"/>
      <c r="N181" s="40"/>
      <c r="O181" s="2"/>
      <c r="P181" s="40"/>
      <c r="Q181" s="2"/>
      <c r="R181" s="10"/>
      <c r="S181" s="10"/>
      <c r="T181" s="41">
        <v>3.113</v>
      </c>
      <c r="U181" s="10">
        <v>6.9930000000000003</v>
      </c>
      <c r="V181" s="10">
        <v>17.254000000000001</v>
      </c>
      <c r="W181" s="10">
        <v>5.9039999999999999</v>
      </c>
      <c r="X181" s="10">
        <v>9.827</v>
      </c>
      <c r="Y181" s="38"/>
    </row>
    <row r="182" spans="1:25" s="3" customFormat="1" x14ac:dyDescent="0.3">
      <c r="A182" s="60">
        <v>213</v>
      </c>
      <c r="B182" s="44" t="s">
        <v>81</v>
      </c>
      <c r="C182" s="39" t="s">
        <v>255</v>
      </c>
      <c r="D182" s="49">
        <v>0.75</v>
      </c>
      <c r="E182" s="147">
        <v>16</v>
      </c>
      <c r="F182" s="158">
        <v>11.679375000000002</v>
      </c>
      <c r="G182" s="158">
        <v>39.393750000000011</v>
      </c>
      <c r="H182" s="41">
        <v>1</v>
      </c>
      <c r="I182" s="35">
        <v>5</v>
      </c>
      <c r="J182" s="36">
        <v>24</v>
      </c>
      <c r="K182" s="37">
        <v>6.7</v>
      </c>
      <c r="L182" s="42"/>
      <c r="M182" s="65"/>
      <c r="N182" s="40"/>
      <c r="O182" s="2"/>
      <c r="P182" s="40"/>
      <c r="Q182" s="2"/>
      <c r="R182" s="10"/>
      <c r="S182" s="10"/>
      <c r="T182" s="41">
        <v>3.113</v>
      </c>
      <c r="U182" s="10">
        <v>6.9930000000000003</v>
      </c>
      <c r="V182" s="10">
        <v>17.254000000000001</v>
      </c>
      <c r="W182" s="10">
        <v>5.9039999999999999</v>
      </c>
      <c r="X182" s="10">
        <v>9.827</v>
      </c>
      <c r="Y182" s="38"/>
    </row>
    <row r="183" spans="1:25" s="185" customFormat="1" ht="28.8" x14ac:dyDescent="0.3">
      <c r="A183" s="186">
        <v>575</v>
      </c>
      <c r="B183" s="169" t="s">
        <v>217</v>
      </c>
      <c r="C183" s="187" t="s">
        <v>265</v>
      </c>
      <c r="D183" s="188">
        <v>0.75</v>
      </c>
      <c r="E183" s="172">
        <v>20</v>
      </c>
      <c r="F183" s="173">
        <v>24.569500000000001</v>
      </c>
      <c r="G183" s="173">
        <v>13.311000000000002</v>
      </c>
      <c r="H183" s="174">
        <v>1</v>
      </c>
      <c r="I183" s="175">
        <v>30</v>
      </c>
      <c r="J183" s="176">
        <v>0</v>
      </c>
      <c r="K183" s="177">
        <v>7</v>
      </c>
      <c r="L183" s="178">
        <v>-32.666666666666664</v>
      </c>
      <c r="M183" s="179">
        <v>0.92855921847894241</v>
      </c>
      <c r="N183" s="180">
        <v>778.0333333333333</v>
      </c>
      <c r="O183" s="181">
        <v>18.863957402647252</v>
      </c>
      <c r="P183" s="180">
        <v>1042.9333333333334</v>
      </c>
      <c r="Q183" s="181">
        <v>33.021339901477198</v>
      </c>
      <c r="R183" s="182">
        <v>0.12333333333333334</v>
      </c>
      <c r="S183" s="182">
        <v>6.0587860903723034E-2</v>
      </c>
      <c r="T183" s="174">
        <v>3.2949999999999999</v>
      </c>
      <c r="U183" s="183">
        <v>6.96</v>
      </c>
      <c r="V183" s="183">
        <v>15.499000000000001</v>
      </c>
      <c r="W183" s="183">
        <v>5.9749999999999996</v>
      </c>
      <c r="X183" s="183">
        <v>8.5470000000000006</v>
      </c>
      <c r="Y183" s="184" t="s">
        <v>257</v>
      </c>
    </row>
    <row r="184" spans="1:25" s="24" customFormat="1" x14ac:dyDescent="0.3">
      <c r="A184" s="24">
        <v>574</v>
      </c>
      <c r="B184" s="3" t="s">
        <v>218</v>
      </c>
      <c r="C184" s="25" t="s">
        <v>265</v>
      </c>
      <c r="D184" s="49">
        <v>0.75</v>
      </c>
      <c r="E184" s="147">
        <v>20</v>
      </c>
      <c r="F184" s="158">
        <v>7.3895</v>
      </c>
      <c r="G184" s="158">
        <v>11.804</v>
      </c>
      <c r="H184" s="26">
        <v>1</v>
      </c>
      <c r="I184" s="29">
        <v>30</v>
      </c>
      <c r="J184" s="30">
        <v>0</v>
      </c>
      <c r="K184" s="31">
        <v>7</v>
      </c>
      <c r="L184" s="50">
        <v>-32.666666666666664</v>
      </c>
      <c r="M184" s="64">
        <v>0.92855921847894241</v>
      </c>
      <c r="N184" s="51">
        <v>778.0333333333333</v>
      </c>
      <c r="O184" s="68">
        <v>18.863957402647252</v>
      </c>
      <c r="P184" s="51">
        <v>1042.9333333333334</v>
      </c>
      <c r="Q184" s="68">
        <v>33.021339901477198</v>
      </c>
      <c r="R184" s="52">
        <v>0.12333333333333334</v>
      </c>
      <c r="S184" s="52">
        <v>6.0587860903723034E-2</v>
      </c>
      <c r="T184" s="33">
        <v>3.2949999999999999</v>
      </c>
      <c r="U184" s="29">
        <v>6.96</v>
      </c>
      <c r="V184" s="29">
        <v>15.499000000000001</v>
      </c>
      <c r="W184" s="29">
        <v>5.9749999999999996</v>
      </c>
      <c r="X184" s="29">
        <v>8.5470000000000006</v>
      </c>
      <c r="Y184" s="32" t="s">
        <v>257</v>
      </c>
    </row>
    <row r="185" spans="1:25" s="3" customFormat="1" x14ac:dyDescent="0.3">
      <c r="A185" s="24">
        <v>573</v>
      </c>
      <c r="B185" s="3" t="s">
        <v>219</v>
      </c>
      <c r="C185" s="25" t="s">
        <v>265</v>
      </c>
      <c r="D185" s="49">
        <v>0.75</v>
      </c>
      <c r="E185" s="147">
        <v>20</v>
      </c>
      <c r="F185" s="158">
        <v>5.5235000000000003</v>
      </c>
      <c r="G185" s="158">
        <v>4.1873999999999993</v>
      </c>
      <c r="H185" s="26">
        <v>1</v>
      </c>
      <c r="I185" s="29">
        <v>30</v>
      </c>
      <c r="J185" s="30">
        <v>0</v>
      </c>
      <c r="K185" s="31">
        <v>7</v>
      </c>
      <c r="L185" s="50">
        <v>-32.666666666666664</v>
      </c>
      <c r="M185" s="64">
        <v>0.92855921847894241</v>
      </c>
      <c r="N185" s="51">
        <v>778.0333333333333</v>
      </c>
      <c r="O185" s="68">
        <v>18.863957402647252</v>
      </c>
      <c r="P185" s="51">
        <v>1042.9333333333334</v>
      </c>
      <c r="Q185" s="68">
        <v>33.021339901477198</v>
      </c>
      <c r="R185" s="52">
        <v>0.12333333333333334</v>
      </c>
      <c r="S185" s="52">
        <v>6.0587860903723034E-2</v>
      </c>
      <c r="T185" s="33">
        <v>3.2949999999999999</v>
      </c>
      <c r="U185" s="29">
        <v>6.96</v>
      </c>
      <c r="V185" s="29">
        <v>15.499000000000001</v>
      </c>
      <c r="W185" s="29">
        <v>5.9749999999999996</v>
      </c>
      <c r="X185" s="29">
        <v>8.5470000000000006</v>
      </c>
      <c r="Y185" s="32" t="s">
        <v>257</v>
      </c>
    </row>
    <row r="186" spans="1:25" s="3" customFormat="1" x14ac:dyDescent="0.3">
      <c r="A186" s="24">
        <v>335</v>
      </c>
      <c r="B186" s="3" t="s">
        <v>167</v>
      </c>
      <c r="C186" s="39" t="s">
        <v>265</v>
      </c>
      <c r="D186" s="49">
        <v>0.75</v>
      </c>
      <c r="E186" s="147">
        <v>20</v>
      </c>
      <c r="F186" s="158">
        <v>14.831999999999999</v>
      </c>
      <c r="G186" s="158">
        <v>6.6420000000000003</v>
      </c>
      <c r="H186" s="41">
        <v>1</v>
      </c>
      <c r="I186" s="35">
        <v>5</v>
      </c>
      <c r="J186" s="36">
        <v>24</v>
      </c>
      <c r="K186" s="37">
        <v>7</v>
      </c>
      <c r="L186" s="42">
        <v>-45.033333333333339</v>
      </c>
      <c r="M186" s="65">
        <v>1.3316656236958788</v>
      </c>
      <c r="N186" s="40">
        <v>1064.2</v>
      </c>
      <c r="O186" s="2">
        <v>88.420133453868971</v>
      </c>
      <c r="P186" s="40">
        <v>2279.6666666666665</v>
      </c>
      <c r="Q186" s="2">
        <v>44.433470867504077</v>
      </c>
      <c r="R186" s="10">
        <v>1</v>
      </c>
      <c r="S186" s="10">
        <v>0</v>
      </c>
      <c r="T186" s="41">
        <v>3.427</v>
      </c>
      <c r="U186" s="10">
        <v>7.9580000000000002</v>
      </c>
      <c r="V186" s="10">
        <v>19.364000000000001</v>
      </c>
      <c r="W186" s="10">
        <v>6.5720000000000001</v>
      </c>
      <c r="X186" s="10">
        <v>10.093</v>
      </c>
      <c r="Y186" s="38"/>
    </row>
    <row r="187" spans="1:25" s="3" customFormat="1" x14ac:dyDescent="0.3">
      <c r="A187" s="24">
        <v>334</v>
      </c>
      <c r="B187" s="53" t="s">
        <v>168</v>
      </c>
      <c r="C187" s="39" t="s">
        <v>265</v>
      </c>
      <c r="D187" s="49">
        <v>0.75</v>
      </c>
      <c r="E187" s="147">
        <v>20</v>
      </c>
      <c r="F187" s="158">
        <v>0.45054999999999995</v>
      </c>
      <c r="G187" s="158">
        <v>0.44622499999999998</v>
      </c>
      <c r="H187" s="41">
        <v>1</v>
      </c>
      <c r="I187" s="35">
        <v>5</v>
      </c>
      <c r="J187" s="36">
        <v>24</v>
      </c>
      <c r="K187" s="37">
        <v>7</v>
      </c>
      <c r="L187" s="42">
        <v>-45.033333333333339</v>
      </c>
      <c r="M187" s="65">
        <v>1.3316656236958788</v>
      </c>
      <c r="N187" s="40">
        <v>1064.2</v>
      </c>
      <c r="O187" s="2">
        <v>88.420133453868971</v>
      </c>
      <c r="P187" s="40">
        <v>2279.6666666666665</v>
      </c>
      <c r="Q187" s="2">
        <v>44.433470867504077</v>
      </c>
      <c r="R187" s="10">
        <v>1</v>
      </c>
      <c r="S187" s="10">
        <v>0</v>
      </c>
      <c r="T187" s="41">
        <v>3.427</v>
      </c>
      <c r="U187" s="10">
        <v>7.9580000000000002</v>
      </c>
      <c r="V187" s="10">
        <v>19.364000000000001</v>
      </c>
      <c r="W187" s="10">
        <v>6.5720000000000001</v>
      </c>
      <c r="X187" s="10">
        <v>10.093</v>
      </c>
      <c r="Y187" s="38"/>
    </row>
    <row r="188" spans="1:25" s="3" customFormat="1" x14ac:dyDescent="0.3">
      <c r="A188" s="24">
        <v>333</v>
      </c>
      <c r="B188" s="3" t="s">
        <v>169</v>
      </c>
      <c r="C188" s="39" t="s">
        <v>265</v>
      </c>
      <c r="D188" s="49">
        <v>0.75</v>
      </c>
      <c r="E188" s="147">
        <v>20</v>
      </c>
      <c r="F188" s="158">
        <v>4.6274499999999996</v>
      </c>
      <c r="G188" s="158">
        <v>1.5486</v>
      </c>
      <c r="H188" s="41">
        <v>1</v>
      </c>
      <c r="I188" s="35">
        <v>5</v>
      </c>
      <c r="J188" s="36">
        <v>24</v>
      </c>
      <c r="K188" s="37">
        <v>7</v>
      </c>
      <c r="L188" s="42">
        <v>-45.033333333333339</v>
      </c>
      <c r="M188" s="65">
        <v>1.3316656236958788</v>
      </c>
      <c r="N188" s="40">
        <v>1064.2</v>
      </c>
      <c r="O188" s="2">
        <v>88.420133453868971</v>
      </c>
      <c r="P188" s="40">
        <v>2279.6666666666665</v>
      </c>
      <c r="Q188" s="2">
        <v>44.433470867504077</v>
      </c>
      <c r="R188" s="10">
        <v>1</v>
      </c>
      <c r="S188" s="10">
        <v>0</v>
      </c>
      <c r="T188" s="41">
        <v>3.427</v>
      </c>
      <c r="U188" s="10">
        <v>7.9580000000000002</v>
      </c>
      <c r="V188" s="10">
        <v>19.364000000000001</v>
      </c>
      <c r="W188" s="10">
        <v>6.5720000000000001</v>
      </c>
      <c r="X188" s="10">
        <v>10.093</v>
      </c>
      <c r="Y188" s="38"/>
    </row>
    <row r="189" spans="1:25" s="3" customFormat="1" x14ac:dyDescent="0.3">
      <c r="A189" s="24">
        <v>314</v>
      </c>
      <c r="B189" s="53" t="s">
        <v>32</v>
      </c>
      <c r="C189" s="39" t="s">
        <v>265</v>
      </c>
      <c r="D189" s="49">
        <v>0.75</v>
      </c>
      <c r="E189" s="147">
        <v>17</v>
      </c>
      <c r="F189" s="158">
        <v>0.16662352941176473</v>
      </c>
      <c r="G189" s="158">
        <v>4.7744705882352939E-2</v>
      </c>
      <c r="H189" s="41">
        <v>1</v>
      </c>
      <c r="I189" s="35">
        <v>30</v>
      </c>
      <c r="J189" s="36">
        <v>24</v>
      </c>
      <c r="K189" s="37">
        <v>7</v>
      </c>
      <c r="L189" s="42">
        <v>-39.333333333333336</v>
      </c>
      <c r="M189" s="65">
        <v>0.56862407030772999</v>
      </c>
      <c r="N189" s="40">
        <v>811.5</v>
      </c>
      <c r="O189" s="2">
        <v>147.50284743014274</v>
      </c>
      <c r="P189" s="40">
        <v>1310.3333333333333</v>
      </c>
      <c r="Q189" s="2">
        <v>88.007575431512336</v>
      </c>
      <c r="R189" s="10">
        <v>0.42333333333333334</v>
      </c>
      <c r="S189" s="10">
        <v>0.16001666579870147</v>
      </c>
      <c r="T189" s="41">
        <v>3.3679999999999999</v>
      </c>
      <c r="U189" s="10">
        <v>8.25</v>
      </c>
      <c r="V189" s="10">
        <v>31.547000000000001</v>
      </c>
      <c r="W189" s="10">
        <v>6.835</v>
      </c>
      <c r="X189" s="10">
        <v>86.042000000000002</v>
      </c>
      <c r="Y189" s="38"/>
    </row>
    <row r="190" spans="1:25" s="3" customFormat="1" x14ac:dyDescent="0.3">
      <c r="A190" s="24">
        <v>313</v>
      </c>
      <c r="B190" s="3" t="s">
        <v>33</v>
      </c>
      <c r="C190" s="39" t="s">
        <v>265</v>
      </c>
      <c r="D190" s="49">
        <v>0.75</v>
      </c>
      <c r="E190" s="147">
        <v>17</v>
      </c>
      <c r="F190" s="158">
        <v>11.994117647058824</v>
      </c>
      <c r="G190" s="158">
        <v>12.201176470588235</v>
      </c>
      <c r="H190" s="41">
        <v>1</v>
      </c>
      <c r="I190" s="35">
        <v>30</v>
      </c>
      <c r="J190" s="36">
        <v>24</v>
      </c>
      <c r="K190" s="37">
        <v>7</v>
      </c>
      <c r="L190" s="42">
        <v>-39.333333333333336</v>
      </c>
      <c r="M190" s="65">
        <v>0.56862407030772999</v>
      </c>
      <c r="N190" s="40">
        <v>811.5</v>
      </c>
      <c r="O190" s="2">
        <v>147.50284743014274</v>
      </c>
      <c r="P190" s="40">
        <v>1310.3333333333333</v>
      </c>
      <c r="Q190" s="2">
        <v>88.007575431512336</v>
      </c>
      <c r="R190" s="10">
        <v>0.42333333333333334</v>
      </c>
      <c r="S190" s="10">
        <v>0.16001666579870147</v>
      </c>
      <c r="T190" s="41">
        <v>3.3679999999999999</v>
      </c>
      <c r="U190" s="10">
        <v>8.25</v>
      </c>
      <c r="V190" s="10">
        <v>31.547000000000001</v>
      </c>
      <c r="W190" s="10">
        <v>6.835</v>
      </c>
      <c r="X190" s="10">
        <v>86.042000000000002</v>
      </c>
      <c r="Y190" s="38"/>
    </row>
    <row r="191" spans="1:25" s="3" customFormat="1" x14ac:dyDescent="0.3">
      <c r="A191" s="24">
        <v>312</v>
      </c>
      <c r="B191" s="53" t="s">
        <v>34</v>
      </c>
      <c r="C191" s="39" t="s">
        <v>265</v>
      </c>
      <c r="D191" s="49">
        <v>0.75</v>
      </c>
      <c r="E191" s="147">
        <v>17</v>
      </c>
      <c r="F191" s="158">
        <v>0.97397647058823511</v>
      </c>
      <c r="G191" s="158">
        <v>2.303529411764706</v>
      </c>
      <c r="H191" s="41">
        <v>1</v>
      </c>
      <c r="I191" s="35">
        <v>30</v>
      </c>
      <c r="J191" s="36">
        <v>24</v>
      </c>
      <c r="K191" s="37">
        <v>7</v>
      </c>
      <c r="L191" s="42">
        <v>-39.333333333333336</v>
      </c>
      <c r="M191" s="65">
        <v>0.56862407030772999</v>
      </c>
      <c r="N191" s="40">
        <v>811.5</v>
      </c>
      <c r="O191" s="2">
        <v>147.50284743014274</v>
      </c>
      <c r="P191" s="40">
        <v>1310.3333333333333</v>
      </c>
      <c r="Q191" s="2">
        <v>88.007575431512336</v>
      </c>
      <c r="R191" s="10">
        <v>0.42333333333333334</v>
      </c>
      <c r="S191" s="10">
        <v>0.16001666579870147</v>
      </c>
      <c r="T191" s="41">
        <v>3.3679999999999999</v>
      </c>
      <c r="U191" s="10">
        <v>8.25</v>
      </c>
      <c r="V191" s="10">
        <v>31.547000000000001</v>
      </c>
      <c r="W191" s="10">
        <v>6.835</v>
      </c>
      <c r="X191" s="10">
        <v>86.042000000000002</v>
      </c>
      <c r="Y191" s="38"/>
    </row>
    <row r="192" spans="1:25" s="3" customFormat="1" x14ac:dyDescent="0.3">
      <c r="A192" s="24">
        <v>311</v>
      </c>
      <c r="B192" s="53" t="s">
        <v>35</v>
      </c>
      <c r="C192" s="39" t="s">
        <v>265</v>
      </c>
      <c r="D192" s="49">
        <v>0.75</v>
      </c>
      <c r="E192" s="147">
        <v>15</v>
      </c>
      <c r="F192" s="158">
        <v>2.7386666666666666</v>
      </c>
      <c r="G192" s="158">
        <v>4.2757333333333341</v>
      </c>
      <c r="H192" s="41">
        <v>1</v>
      </c>
      <c r="I192" s="35">
        <v>5</v>
      </c>
      <c r="J192" s="36">
        <v>24</v>
      </c>
      <c r="K192" s="37">
        <v>7</v>
      </c>
      <c r="L192" s="42">
        <v>-45.233333333333327</v>
      </c>
      <c r="M192" s="65">
        <v>2.2590558499809901</v>
      </c>
      <c r="N192" s="40">
        <v>1169</v>
      </c>
      <c r="O192" s="2">
        <v>101.29659421717987</v>
      </c>
      <c r="P192" s="40">
        <v>2059.6666666666665</v>
      </c>
      <c r="Q192" s="2">
        <v>126.33817053184414</v>
      </c>
      <c r="R192" s="10">
        <v>0.35733333333333334</v>
      </c>
      <c r="S192" s="10">
        <v>9.884499650125593E-2</v>
      </c>
      <c r="T192" s="41">
        <v>3.2719999999999998</v>
      </c>
      <c r="U192" s="10">
        <v>7.9889999999999999</v>
      </c>
      <c r="V192" s="10">
        <v>21.588000000000001</v>
      </c>
      <c r="W192" s="10">
        <v>6.4989999999999997</v>
      </c>
      <c r="X192" s="10">
        <v>22.393000000000001</v>
      </c>
      <c r="Y192" s="38"/>
    </row>
    <row r="193" spans="1:25" s="3" customFormat="1" x14ac:dyDescent="0.3">
      <c r="A193" s="24">
        <v>310</v>
      </c>
      <c r="B193" s="53" t="s">
        <v>36</v>
      </c>
      <c r="C193" s="39" t="s">
        <v>265</v>
      </c>
      <c r="D193" s="49">
        <v>0.75</v>
      </c>
      <c r="E193" s="147">
        <v>15</v>
      </c>
      <c r="F193" s="158">
        <v>1.1688666666666669</v>
      </c>
      <c r="G193" s="158">
        <v>2.1326666666666672</v>
      </c>
      <c r="H193" s="41">
        <v>1</v>
      </c>
      <c r="I193" s="35">
        <v>5</v>
      </c>
      <c r="J193" s="36">
        <v>24</v>
      </c>
      <c r="K193" s="37">
        <v>7</v>
      </c>
      <c r="L193" s="42">
        <v>-45.233333333333327</v>
      </c>
      <c r="M193" s="65">
        <v>2.2590558499809901</v>
      </c>
      <c r="N193" s="40">
        <v>1169</v>
      </c>
      <c r="O193" s="2">
        <v>101.29659421717987</v>
      </c>
      <c r="P193" s="40">
        <v>2059.6666666666665</v>
      </c>
      <c r="Q193" s="2">
        <v>126.33817053184414</v>
      </c>
      <c r="R193" s="10">
        <v>0.35733333333333334</v>
      </c>
      <c r="S193" s="10">
        <v>9.884499650125593E-2</v>
      </c>
      <c r="T193" s="41">
        <v>3.2719999999999998</v>
      </c>
      <c r="U193" s="10">
        <v>7.9889999999999999</v>
      </c>
      <c r="V193" s="10">
        <v>21.588000000000001</v>
      </c>
      <c r="W193" s="10">
        <v>6.4989999999999997</v>
      </c>
      <c r="X193" s="10">
        <v>22.393000000000001</v>
      </c>
      <c r="Y193" s="38"/>
    </row>
    <row r="194" spans="1:25" s="3" customFormat="1" x14ac:dyDescent="0.3">
      <c r="A194" s="24">
        <v>309</v>
      </c>
      <c r="B194" s="3" t="s">
        <v>37</v>
      </c>
      <c r="C194" s="39" t="s">
        <v>265</v>
      </c>
      <c r="D194" s="49">
        <v>0.75</v>
      </c>
      <c r="E194" s="147">
        <v>15</v>
      </c>
      <c r="F194" s="158">
        <v>6.8854666666666677</v>
      </c>
      <c r="G194" s="158">
        <v>7.4713333333333338</v>
      </c>
      <c r="H194" s="41">
        <v>1</v>
      </c>
      <c r="I194" s="35">
        <v>5</v>
      </c>
      <c r="J194" s="36">
        <v>24</v>
      </c>
      <c r="K194" s="37">
        <v>7</v>
      </c>
      <c r="L194" s="42">
        <v>-45.233333333333327</v>
      </c>
      <c r="M194" s="65">
        <v>2.2590558499809901</v>
      </c>
      <c r="N194" s="40">
        <v>1169</v>
      </c>
      <c r="O194" s="2">
        <v>101.29659421717987</v>
      </c>
      <c r="P194" s="40">
        <v>2059.6666666666665</v>
      </c>
      <c r="Q194" s="2">
        <v>126.33817053184414</v>
      </c>
      <c r="R194" s="10">
        <v>0.35733333333333334</v>
      </c>
      <c r="S194" s="10">
        <v>9.884499650125593E-2</v>
      </c>
      <c r="T194" s="41">
        <v>3.2719999999999998</v>
      </c>
      <c r="U194" s="10">
        <v>7.9889999999999999</v>
      </c>
      <c r="V194" s="10">
        <v>21.588000000000001</v>
      </c>
      <c r="W194" s="10">
        <v>6.4989999999999997</v>
      </c>
      <c r="X194" s="10">
        <v>22.393000000000001</v>
      </c>
      <c r="Y194" s="38"/>
    </row>
    <row r="195" spans="1:25" s="3" customFormat="1" x14ac:dyDescent="0.3">
      <c r="A195" s="24">
        <v>291</v>
      </c>
      <c r="B195" s="53" t="s">
        <v>186</v>
      </c>
      <c r="C195" s="39" t="s">
        <v>265</v>
      </c>
      <c r="D195" s="49">
        <v>0.75</v>
      </c>
      <c r="E195" s="147">
        <v>25</v>
      </c>
      <c r="F195" s="158">
        <v>1.2309599999999998</v>
      </c>
      <c r="G195" s="158">
        <v>0.42446400000000006</v>
      </c>
      <c r="H195" s="41">
        <v>1</v>
      </c>
      <c r="I195" s="35">
        <v>30</v>
      </c>
      <c r="J195" s="36">
        <v>24</v>
      </c>
      <c r="K195" s="37">
        <v>7</v>
      </c>
      <c r="L195" s="42">
        <v>-39.333333333333336</v>
      </c>
      <c r="M195" s="65">
        <v>0.56862407030772999</v>
      </c>
      <c r="N195" s="40">
        <v>811.5</v>
      </c>
      <c r="O195" s="2">
        <v>147.50284743014274</v>
      </c>
      <c r="P195" s="40">
        <v>1310.3333333333333</v>
      </c>
      <c r="Q195" s="2">
        <v>88.007575431512336</v>
      </c>
      <c r="R195" s="10">
        <v>0.42333333333333334</v>
      </c>
      <c r="S195" s="10">
        <v>0.16001666579870147</v>
      </c>
      <c r="T195" s="41">
        <v>3.3679999999999999</v>
      </c>
      <c r="U195" s="10">
        <v>8.25</v>
      </c>
      <c r="V195" s="10">
        <v>31.547000000000001</v>
      </c>
      <c r="W195" s="10">
        <v>6.835</v>
      </c>
      <c r="X195" s="10">
        <v>86.042000000000002</v>
      </c>
      <c r="Y195" s="38"/>
    </row>
    <row r="196" spans="1:25" s="3" customFormat="1" x14ac:dyDescent="0.3">
      <c r="A196" s="24">
        <v>290</v>
      </c>
      <c r="B196" s="53" t="s">
        <v>187</v>
      </c>
      <c r="C196" s="39" t="s">
        <v>265</v>
      </c>
      <c r="D196" s="49">
        <v>0.75</v>
      </c>
      <c r="E196" s="147">
        <v>25</v>
      </c>
      <c r="F196" s="158">
        <v>3.2919600000000004</v>
      </c>
      <c r="G196" s="158">
        <v>6.2230799999999986</v>
      </c>
      <c r="H196" s="41">
        <v>1</v>
      </c>
      <c r="I196" s="35">
        <v>30</v>
      </c>
      <c r="J196" s="36">
        <v>24</v>
      </c>
      <c r="K196" s="37">
        <v>7</v>
      </c>
      <c r="L196" s="42">
        <v>-39.333333333333336</v>
      </c>
      <c r="M196" s="65">
        <v>0.56862407030772999</v>
      </c>
      <c r="N196" s="40">
        <v>811.5</v>
      </c>
      <c r="O196" s="2">
        <v>147.50284743014274</v>
      </c>
      <c r="P196" s="40">
        <v>1310.3333333333333</v>
      </c>
      <c r="Q196" s="2">
        <v>88.007575431512336</v>
      </c>
      <c r="R196" s="10">
        <v>0.42333333333333334</v>
      </c>
      <c r="S196" s="10">
        <v>0.16001666579870147</v>
      </c>
      <c r="T196" s="41">
        <v>3.3679999999999999</v>
      </c>
      <c r="U196" s="10">
        <v>8.25</v>
      </c>
      <c r="V196" s="10">
        <v>31.547000000000001</v>
      </c>
      <c r="W196" s="10">
        <v>6.835</v>
      </c>
      <c r="X196" s="10">
        <v>86.042000000000002</v>
      </c>
      <c r="Y196" s="38"/>
    </row>
    <row r="197" spans="1:25" s="3" customFormat="1" x14ac:dyDescent="0.3">
      <c r="A197" s="24">
        <v>580</v>
      </c>
      <c r="B197" s="3" t="s">
        <v>213</v>
      </c>
      <c r="C197" s="25" t="s">
        <v>266</v>
      </c>
      <c r="D197" s="49">
        <v>0.75</v>
      </c>
      <c r="E197" s="147">
        <v>18</v>
      </c>
      <c r="F197" s="158">
        <v>11.317777777777778</v>
      </c>
      <c r="G197" s="158">
        <v>1.5496111111111111</v>
      </c>
      <c r="H197" s="26">
        <v>1</v>
      </c>
      <c r="I197" s="29">
        <v>30</v>
      </c>
      <c r="J197" s="30">
        <v>0</v>
      </c>
      <c r="K197" s="31">
        <v>6.85</v>
      </c>
      <c r="L197" s="50">
        <v>-47.6</v>
      </c>
      <c r="M197" s="64">
        <v>0.21602468994692955</v>
      </c>
      <c r="N197" s="51">
        <v>210.9</v>
      </c>
      <c r="O197" s="68">
        <v>48.635857828012611</v>
      </c>
      <c r="P197" s="51">
        <v>623.56666666666661</v>
      </c>
      <c r="Q197" s="68">
        <v>12.687351531698374</v>
      </c>
      <c r="R197" s="52">
        <v>0.41666666666666669</v>
      </c>
      <c r="S197" s="52">
        <v>9.4280904158206419E-3</v>
      </c>
      <c r="T197" s="26">
        <v>0.124</v>
      </c>
      <c r="U197" s="27">
        <v>556.21</v>
      </c>
      <c r="V197" s="27">
        <v>1074.905</v>
      </c>
      <c r="W197" s="27">
        <v>0.44400000000000001</v>
      </c>
      <c r="X197" s="27">
        <v>482.18200000000002</v>
      </c>
      <c r="Y197" s="32" t="s">
        <v>257</v>
      </c>
    </row>
    <row r="198" spans="1:25" s="3" customFormat="1" x14ac:dyDescent="0.3">
      <c r="A198" s="54">
        <v>579</v>
      </c>
      <c r="B198" s="55" t="s">
        <v>214</v>
      </c>
      <c r="C198" s="56" t="s">
        <v>266</v>
      </c>
      <c r="D198" s="49">
        <v>0.75</v>
      </c>
      <c r="E198" s="147">
        <v>18</v>
      </c>
      <c r="F198" s="158">
        <v>15.583888888888888</v>
      </c>
      <c r="G198" s="158">
        <v>2.331722222222222</v>
      </c>
      <c r="H198" s="26">
        <v>1</v>
      </c>
      <c r="I198" s="29">
        <v>30</v>
      </c>
      <c r="J198" s="30">
        <v>0</v>
      </c>
      <c r="K198" s="31">
        <v>6.85</v>
      </c>
      <c r="L198" s="50">
        <v>-47.6</v>
      </c>
      <c r="M198" s="64">
        <v>0.21602468994692955</v>
      </c>
      <c r="N198" s="51">
        <v>210.9</v>
      </c>
      <c r="O198" s="68">
        <v>48.635857828012611</v>
      </c>
      <c r="P198" s="51">
        <v>623.56666666666661</v>
      </c>
      <c r="Q198" s="68">
        <v>12.687351531698374</v>
      </c>
      <c r="R198" s="52">
        <v>0.41666666666666669</v>
      </c>
      <c r="S198" s="52">
        <v>9.4280904158206419E-3</v>
      </c>
      <c r="T198" s="26">
        <v>0.124</v>
      </c>
      <c r="U198" s="27">
        <v>556.21</v>
      </c>
      <c r="V198" s="27">
        <v>1074.905</v>
      </c>
      <c r="W198" s="27">
        <v>0.44400000000000001</v>
      </c>
      <c r="X198" s="27">
        <v>482.18200000000002</v>
      </c>
      <c r="Y198" s="32" t="s">
        <v>257</v>
      </c>
    </row>
    <row r="199" spans="1:25" s="3" customFormat="1" x14ac:dyDescent="0.3">
      <c r="A199" s="24">
        <v>578</v>
      </c>
      <c r="B199" s="3" t="s">
        <v>214</v>
      </c>
      <c r="C199" s="25" t="s">
        <v>266</v>
      </c>
      <c r="D199" s="49">
        <v>0.75</v>
      </c>
      <c r="E199" s="147">
        <v>18</v>
      </c>
      <c r="F199" s="158">
        <v>9.1511111111111134</v>
      </c>
      <c r="G199" s="158">
        <v>2.5027777777777778</v>
      </c>
      <c r="H199" s="41">
        <v>1</v>
      </c>
      <c r="I199" s="20">
        <v>30</v>
      </c>
      <c r="J199" s="21">
        <v>0</v>
      </c>
      <c r="K199" s="22">
        <v>6.85</v>
      </c>
      <c r="L199" s="50">
        <v>-47.6</v>
      </c>
      <c r="M199" s="64">
        <v>0.21602468994692955</v>
      </c>
      <c r="N199" s="51">
        <v>210.9</v>
      </c>
      <c r="O199" s="68">
        <v>48.635857828012611</v>
      </c>
      <c r="P199" s="51">
        <v>623.56666666666661</v>
      </c>
      <c r="Q199" s="68">
        <v>12.687351531698374</v>
      </c>
      <c r="R199" s="52">
        <v>0.41666666666666669</v>
      </c>
      <c r="S199" s="52">
        <v>9.4280904158206419E-3</v>
      </c>
      <c r="T199" s="26">
        <v>0.124</v>
      </c>
      <c r="U199" s="27">
        <v>556.21</v>
      </c>
      <c r="V199" s="27">
        <v>1074.905</v>
      </c>
      <c r="W199" s="27">
        <v>0.44400000000000001</v>
      </c>
      <c r="X199" s="27">
        <v>482.18200000000002</v>
      </c>
      <c r="Y199" s="22" t="s">
        <v>257</v>
      </c>
    </row>
    <row r="200" spans="1:25" s="3" customFormat="1" x14ac:dyDescent="0.3">
      <c r="A200" s="24">
        <v>317</v>
      </c>
      <c r="B200" s="3" t="s">
        <v>29</v>
      </c>
      <c r="C200" s="39" t="s">
        <v>266</v>
      </c>
      <c r="D200" s="49">
        <v>0.75</v>
      </c>
      <c r="E200" s="147">
        <v>12</v>
      </c>
      <c r="F200" s="158">
        <v>13.181666666666667</v>
      </c>
      <c r="G200" s="158">
        <v>18.584166666666668</v>
      </c>
      <c r="H200" s="41">
        <v>1</v>
      </c>
      <c r="I200" s="35">
        <v>5</v>
      </c>
      <c r="J200" s="36">
        <v>24</v>
      </c>
      <c r="K200" s="37">
        <v>6.85</v>
      </c>
      <c r="L200" s="42">
        <v>-45.1</v>
      </c>
      <c r="M200" s="65">
        <v>2.3999999999999986</v>
      </c>
      <c r="N200" s="40">
        <v>522.9666666666667</v>
      </c>
      <c r="O200" s="2">
        <v>12.45083665194163</v>
      </c>
      <c r="P200" s="40">
        <v>785.13333333333321</v>
      </c>
      <c r="Q200" s="2">
        <v>18.371808112794291</v>
      </c>
      <c r="R200" s="10">
        <v>0.26500000000000001</v>
      </c>
      <c r="S200" s="10">
        <v>1.6000000000000014E-2</v>
      </c>
      <c r="T200" s="41">
        <v>0.11899999999999999</v>
      </c>
      <c r="U200" s="10">
        <v>6.2690000000000001</v>
      </c>
      <c r="V200" s="10">
        <v>1135.9960000000001</v>
      </c>
      <c r="W200" s="10">
        <v>0.38800000000000001</v>
      </c>
      <c r="X200" s="10">
        <v>325.262</v>
      </c>
      <c r="Y200" s="38"/>
    </row>
    <row r="201" spans="1:25" s="3" customFormat="1" x14ac:dyDescent="0.3">
      <c r="A201" s="24">
        <v>316</v>
      </c>
      <c r="B201" s="3" t="s">
        <v>30</v>
      </c>
      <c r="C201" s="39" t="s">
        <v>266</v>
      </c>
      <c r="D201" s="49">
        <v>0.75</v>
      </c>
      <c r="E201" s="147">
        <v>12</v>
      </c>
      <c r="F201" s="158">
        <v>14.057499999999999</v>
      </c>
      <c r="G201" s="158">
        <v>1.89175</v>
      </c>
      <c r="H201" s="41">
        <v>1</v>
      </c>
      <c r="I201" s="35">
        <v>5</v>
      </c>
      <c r="J201" s="36">
        <v>24</v>
      </c>
      <c r="K201" s="37">
        <v>6.85</v>
      </c>
      <c r="L201" s="42">
        <v>-45.1</v>
      </c>
      <c r="M201" s="65">
        <v>2.3999999999999986</v>
      </c>
      <c r="N201" s="40">
        <v>522.9666666666667</v>
      </c>
      <c r="O201" s="2">
        <v>12.45083665194163</v>
      </c>
      <c r="P201" s="40">
        <v>785.13333333333321</v>
      </c>
      <c r="Q201" s="2">
        <v>18.371808112794291</v>
      </c>
      <c r="R201" s="10">
        <v>0.26500000000000001</v>
      </c>
      <c r="S201" s="10">
        <v>1.6000000000000014E-2</v>
      </c>
      <c r="T201" s="41">
        <v>0.11899999999999999</v>
      </c>
      <c r="U201" s="10">
        <v>6.2690000000000001</v>
      </c>
      <c r="V201" s="10">
        <v>1135.9960000000001</v>
      </c>
      <c r="W201" s="10">
        <v>0.38800000000000001</v>
      </c>
      <c r="X201" s="10">
        <v>325.262</v>
      </c>
      <c r="Y201" s="38"/>
    </row>
    <row r="202" spans="1:25" s="3" customFormat="1" x14ac:dyDescent="0.3">
      <c r="A202" s="24">
        <v>315</v>
      </c>
      <c r="B202" s="3" t="s">
        <v>31</v>
      </c>
      <c r="C202" s="39" t="s">
        <v>266</v>
      </c>
      <c r="D202" s="49">
        <v>0.75</v>
      </c>
      <c r="E202" s="147">
        <v>12</v>
      </c>
      <c r="F202" s="158">
        <v>13.604166666666666</v>
      </c>
      <c r="G202" s="158">
        <v>2.3409166666666663</v>
      </c>
      <c r="H202" s="41">
        <v>1</v>
      </c>
      <c r="I202" s="35">
        <v>5</v>
      </c>
      <c r="J202" s="36">
        <v>24</v>
      </c>
      <c r="K202" s="37">
        <v>6.85</v>
      </c>
      <c r="L202" s="42">
        <v>-45.1</v>
      </c>
      <c r="M202" s="65">
        <v>2.3999999999999986</v>
      </c>
      <c r="N202" s="40">
        <v>522.9666666666667</v>
      </c>
      <c r="O202" s="2">
        <v>12.45083665194163</v>
      </c>
      <c r="P202" s="40">
        <v>785.13333333333321</v>
      </c>
      <c r="Q202" s="2">
        <v>18.371808112794291</v>
      </c>
      <c r="R202" s="10">
        <v>0.26500000000000001</v>
      </c>
      <c r="S202" s="10">
        <v>1.6000000000000014E-2</v>
      </c>
      <c r="T202" s="41">
        <v>0.11899999999999999</v>
      </c>
      <c r="U202" s="10">
        <v>6.2690000000000001</v>
      </c>
      <c r="V202" s="10">
        <v>1135.9960000000001</v>
      </c>
      <c r="W202" s="10">
        <v>0.38800000000000001</v>
      </c>
      <c r="X202" s="10">
        <v>325.262</v>
      </c>
      <c r="Y202" s="38"/>
    </row>
    <row r="203" spans="1:25" s="3" customFormat="1" x14ac:dyDescent="0.3">
      <c r="A203" s="24">
        <v>274</v>
      </c>
      <c r="B203" s="3" t="s">
        <v>60</v>
      </c>
      <c r="C203" s="39" t="s">
        <v>266</v>
      </c>
      <c r="D203" s="49">
        <v>0.75</v>
      </c>
      <c r="E203" s="147">
        <v>54</v>
      </c>
      <c r="F203" s="158">
        <v>16.38240740740741</v>
      </c>
      <c r="G203" s="158">
        <v>1.5181481481481482</v>
      </c>
      <c r="H203" s="41">
        <v>1</v>
      </c>
      <c r="I203" s="35">
        <v>5</v>
      </c>
      <c r="J203" s="36">
        <v>0</v>
      </c>
      <c r="K203" s="37">
        <v>6.85</v>
      </c>
      <c r="L203" s="42">
        <v>-48.966666666666661</v>
      </c>
      <c r="M203" s="65">
        <v>0.57735026918962584</v>
      </c>
      <c r="N203" s="40">
        <v>443.83333333333331</v>
      </c>
      <c r="O203" s="2">
        <v>177.135833002059</v>
      </c>
      <c r="P203" s="40">
        <v>907.5333333333333</v>
      </c>
      <c r="Q203" s="2">
        <v>16.468555897021833</v>
      </c>
      <c r="R203" s="10">
        <v>0.28366666666666668</v>
      </c>
      <c r="S203" s="10">
        <v>2.3245071162148176E-2</v>
      </c>
      <c r="T203" s="41">
        <v>0.111</v>
      </c>
      <c r="U203" s="10">
        <v>6.7030000000000003</v>
      </c>
      <c r="V203" s="10">
        <v>912.29300000000001</v>
      </c>
      <c r="W203" s="10">
        <v>0.36499999999999999</v>
      </c>
      <c r="X203" s="10">
        <v>200.435</v>
      </c>
      <c r="Y203" s="38"/>
    </row>
    <row r="204" spans="1:25" s="3" customFormat="1" x14ac:dyDescent="0.3">
      <c r="A204" s="24">
        <v>273</v>
      </c>
      <c r="B204" s="3" t="s">
        <v>61</v>
      </c>
      <c r="C204" s="39" t="s">
        <v>266</v>
      </c>
      <c r="D204" s="49">
        <v>0.75</v>
      </c>
      <c r="E204" s="147">
        <v>54</v>
      </c>
      <c r="F204" s="158">
        <v>10.808888888888887</v>
      </c>
      <c r="G204" s="158">
        <v>1.2666666666666668</v>
      </c>
      <c r="H204" s="41">
        <v>1</v>
      </c>
      <c r="I204" s="35">
        <v>5</v>
      </c>
      <c r="J204" s="36">
        <v>0</v>
      </c>
      <c r="K204" s="37">
        <v>6.85</v>
      </c>
      <c r="L204" s="42">
        <v>-48.966666666666661</v>
      </c>
      <c r="M204" s="65">
        <v>0.57735026918962584</v>
      </c>
      <c r="N204" s="40">
        <v>443.83333333333331</v>
      </c>
      <c r="O204" s="2">
        <v>177.135833002059</v>
      </c>
      <c r="P204" s="40">
        <v>907.5333333333333</v>
      </c>
      <c r="Q204" s="2">
        <v>16.468555897021833</v>
      </c>
      <c r="R204" s="10">
        <v>0.28366666666666668</v>
      </c>
      <c r="S204" s="10">
        <v>2.3245071162148176E-2</v>
      </c>
      <c r="T204" s="41">
        <v>0.111</v>
      </c>
      <c r="U204" s="10">
        <v>6.7030000000000003</v>
      </c>
      <c r="V204" s="10">
        <v>912.29300000000001</v>
      </c>
      <c r="W204" s="10">
        <v>0.36499999999999999</v>
      </c>
      <c r="X204" s="10">
        <v>200.435</v>
      </c>
      <c r="Y204" s="38"/>
    </row>
    <row r="205" spans="1:25" s="3" customFormat="1" x14ac:dyDescent="0.3">
      <c r="A205" s="24">
        <v>272</v>
      </c>
      <c r="B205" s="3" t="s">
        <v>62</v>
      </c>
      <c r="C205" s="39" t="s">
        <v>266</v>
      </c>
      <c r="D205" s="49">
        <v>0.75</v>
      </c>
      <c r="E205" s="147">
        <v>54</v>
      </c>
      <c r="F205" s="158">
        <v>11.920370370370371</v>
      </c>
      <c r="G205" s="158">
        <v>1.9309259259259259</v>
      </c>
      <c r="H205" s="41">
        <v>1</v>
      </c>
      <c r="I205" s="35">
        <v>5</v>
      </c>
      <c r="J205" s="36">
        <v>0</v>
      </c>
      <c r="K205" s="37">
        <v>6.85</v>
      </c>
      <c r="L205" s="42">
        <v>-48.966666666666661</v>
      </c>
      <c r="M205" s="65">
        <v>0.57735026918962584</v>
      </c>
      <c r="N205" s="40">
        <v>443.83333333333331</v>
      </c>
      <c r="O205" s="2">
        <v>177.135833002059</v>
      </c>
      <c r="P205" s="40">
        <v>907.5333333333333</v>
      </c>
      <c r="Q205" s="2">
        <v>16.468555897021833</v>
      </c>
      <c r="R205" s="10">
        <v>0.28366666666666668</v>
      </c>
      <c r="S205" s="10">
        <v>2.3245071162148176E-2</v>
      </c>
      <c r="T205" s="41">
        <v>0.111</v>
      </c>
      <c r="U205" s="10">
        <v>6.7030000000000003</v>
      </c>
      <c r="V205" s="10">
        <v>912.29300000000001</v>
      </c>
      <c r="W205" s="10">
        <v>0.36499999999999999</v>
      </c>
      <c r="X205" s="10">
        <v>200.435</v>
      </c>
      <c r="Y205" s="38"/>
    </row>
    <row r="206" spans="1:25" s="3" customFormat="1" x14ac:dyDescent="0.3">
      <c r="A206" s="24">
        <v>271</v>
      </c>
      <c r="B206" s="53" t="s">
        <v>63</v>
      </c>
      <c r="C206" s="39" t="s">
        <v>266</v>
      </c>
      <c r="D206" s="49">
        <v>0.75</v>
      </c>
      <c r="E206" s="147">
        <v>67</v>
      </c>
      <c r="F206" s="158">
        <v>4.5115522388059714</v>
      </c>
      <c r="G206" s="158">
        <v>2.4357910447761197</v>
      </c>
      <c r="H206" s="41">
        <v>1</v>
      </c>
      <c r="I206" s="35">
        <v>5</v>
      </c>
      <c r="J206" s="36">
        <v>0</v>
      </c>
      <c r="K206" s="37">
        <v>6.85</v>
      </c>
      <c r="L206" s="42">
        <v>-48.966666666666661</v>
      </c>
      <c r="M206" s="65">
        <v>0.57735026918962584</v>
      </c>
      <c r="N206" s="40">
        <v>443.83333333333331</v>
      </c>
      <c r="O206" s="2">
        <v>177.135833002059</v>
      </c>
      <c r="P206" s="40">
        <v>907.5333333333333</v>
      </c>
      <c r="Q206" s="2">
        <v>16.468555897021833</v>
      </c>
      <c r="R206" s="10">
        <v>0.28366666666666668</v>
      </c>
      <c r="S206" s="10">
        <v>2.3245071162148176E-2</v>
      </c>
      <c r="T206" s="41">
        <v>0.111</v>
      </c>
      <c r="U206" s="10">
        <v>6.7030000000000003</v>
      </c>
      <c r="V206" s="10">
        <v>912.29300000000001</v>
      </c>
      <c r="W206" s="10">
        <v>0.36499999999999999</v>
      </c>
      <c r="X206" s="10">
        <v>200.435</v>
      </c>
      <c r="Y206" s="38"/>
    </row>
    <row r="207" spans="1:25" s="3" customFormat="1" x14ac:dyDescent="0.3">
      <c r="A207" s="24">
        <v>270</v>
      </c>
      <c r="B207" s="3" t="s">
        <v>64</v>
      </c>
      <c r="C207" s="39" t="s">
        <v>266</v>
      </c>
      <c r="D207" s="49">
        <v>0.75</v>
      </c>
      <c r="E207" s="147">
        <v>67</v>
      </c>
      <c r="F207" s="158">
        <v>11.67850746268657</v>
      </c>
      <c r="G207" s="158">
        <v>2.4932537313432839</v>
      </c>
      <c r="H207" s="41">
        <v>3.03</v>
      </c>
      <c r="I207" s="35">
        <v>5</v>
      </c>
      <c r="J207" s="36">
        <v>0</v>
      </c>
      <c r="K207" s="37">
        <v>6.85</v>
      </c>
      <c r="L207" s="42">
        <v>-48.966666666666661</v>
      </c>
      <c r="M207" s="65">
        <v>0.57735026918962584</v>
      </c>
      <c r="N207" s="40">
        <v>443.83333333333331</v>
      </c>
      <c r="O207" s="2">
        <v>177.135833002059</v>
      </c>
      <c r="P207" s="40">
        <v>907.5333333333333</v>
      </c>
      <c r="Q207" s="2">
        <v>16.468555897021833</v>
      </c>
      <c r="R207" s="10">
        <v>0.28366666666666668</v>
      </c>
      <c r="S207" s="10">
        <v>2.3245071162148176E-2</v>
      </c>
      <c r="T207" s="41">
        <v>0.111</v>
      </c>
      <c r="U207" s="10">
        <v>6.7030000000000003</v>
      </c>
      <c r="V207" s="10">
        <v>912.29300000000001</v>
      </c>
      <c r="W207" s="10">
        <v>0.36499999999999999</v>
      </c>
      <c r="X207" s="10">
        <v>200.435</v>
      </c>
      <c r="Y207" s="38"/>
    </row>
    <row r="208" spans="1:25" s="3" customFormat="1" x14ac:dyDescent="0.3">
      <c r="A208" s="24">
        <v>269</v>
      </c>
      <c r="B208" s="3" t="s">
        <v>65</v>
      </c>
      <c r="C208" s="39" t="s">
        <v>266</v>
      </c>
      <c r="D208" s="49">
        <v>0.75</v>
      </c>
      <c r="E208" s="147">
        <v>67</v>
      </c>
      <c r="F208" s="158">
        <v>11.146716417910451</v>
      </c>
      <c r="G208" s="158">
        <v>1.9711791044776121</v>
      </c>
      <c r="H208" s="41">
        <v>3.03</v>
      </c>
      <c r="I208" s="35">
        <v>5</v>
      </c>
      <c r="J208" s="36">
        <v>0</v>
      </c>
      <c r="K208" s="37">
        <v>6.85</v>
      </c>
      <c r="L208" s="42">
        <v>-48.966666666666661</v>
      </c>
      <c r="M208" s="65">
        <v>0.57735026918962584</v>
      </c>
      <c r="N208" s="40">
        <v>443.83333333333331</v>
      </c>
      <c r="O208" s="2">
        <v>177.135833002059</v>
      </c>
      <c r="P208" s="40">
        <v>907.5333333333333</v>
      </c>
      <c r="Q208" s="2">
        <v>16.468555897021833</v>
      </c>
      <c r="R208" s="10">
        <v>0.28366666666666668</v>
      </c>
      <c r="S208" s="10">
        <v>2.3245071162148176E-2</v>
      </c>
      <c r="T208" s="41">
        <v>0.111</v>
      </c>
      <c r="U208" s="10">
        <v>6.7030000000000003</v>
      </c>
      <c r="V208" s="10">
        <v>912.29300000000001</v>
      </c>
      <c r="W208" s="10">
        <v>0.36499999999999999</v>
      </c>
      <c r="X208" s="10">
        <v>200.435</v>
      </c>
      <c r="Y208" s="38"/>
    </row>
    <row r="209" spans="1:25" s="3" customFormat="1" x14ac:dyDescent="0.3">
      <c r="A209" s="24">
        <v>268</v>
      </c>
      <c r="B209" s="3" t="s">
        <v>66</v>
      </c>
      <c r="C209" s="39" t="s">
        <v>266</v>
      </c>
      <c r="D209" s="49">
        <v>0.75</v>
      </c>
      <c r="E209" s="147">
        <v>67</v>
      </c>
      <c r="F209" s="158">
        <v>10.700597014925375</v>
      </c>
      <c r="G209" s="158">
        <v>2.8508805970149256</v>
      </c>
      <c r="H209" s="41">
        <v>3.03</v>
      </c>
      <c r="I209" s="35">
        <v>5</v>
      </c>
      <c r="J209" s="36">
        <v>0</v>
      </c>
      <c r="K209" s="37">
        <v>6.85</v>
      </c>
      <c r="L209" s="42">
        <v>-48.966666666666661</v>
      </c>
      <c r="M209" s="65">
        <v>0.57735026918962584</v>
      </c>
      <c r="N209" s="40">
        <v>443.83333333333331</v>
      </c>
      <c r="O209" s="2">
        <v>177.135833002059</v>
      </c>
      <c r="P209" s="40">
        <v>907.5333333333333</v>
      </c>
      <c r="Q209" s="2">
        <v>16.468555897021833</v>
      </c>
      <c r="R209" s="10">
        <v>0.28366666666666668</v>
      </c>
      <c r="S209" s="10">
        <v>2.3245071162148176E-2</v>
      </c>
      <c r="T209" s="41">
        <v>0.111</v>
      </c>
      <c r="U209" s="10">
        <v>6.7030000000000003</v>
      </c>
      <c r="V209" s="10">
        <v>912.29300000000001</v>
      </c>
      <c r="W209" s="10">
        <v>0.36499999999999999</v>
      </c>
      <c r="X209" s="10">
        <v>200.435</v>
      </c>
      <c r="Y209" s="38"/>
    </row>
    <row r="210" spans="1:25" s="3" customFormat="1" x14ac:dyDescent="0.3">
      <c r="A210" s="24">
        <v>267</v>
      </c>
      <c r="B210" s="53" t="s">
        <v>67</v>
      </c>
      <c r="C210" s="39" t="s">
        <v>266</v>
      </c>
      <c r="D210" s="49">
        <v>0.75</v>
      </c>
      <c r="E210" s="147">
        <v>90</v>
      </c>
      <c r="F210" s="158">
        <v>3.9047999999999994</v>
      </c>
      <c r="G210" s="158">
        <v>1.3827999999999998</v>
      </c>
      <c r="H210" s="41">
        <v>2.92</v>
      </c>
      <c r="I210" s="35">
        <v>5</v>
      </c>
      <c r="J210" s="36">
        <v>0</v>
      </c>
      <c r="K210" s="37">
        <v>6.85</v>
      </c>
      <c r="L210" s="42">
        <v>-48.966666666666661</v>
      </c>
      <c r="M210" s="65">
        <v>0.57735026918962584</v>
      </c>
      <c r="N210" s="40">
        <v>443.83333333333331</v>
      </c>
      <c r="O210" s="2">
        <v>177.135833002059</v>
      </c>
      <c r="P210" s="40">
        <v>907.5333333333333</v>
      </c>
      <c r="Q210" s="2">
        <v>16.468555897021833</v>
      </c>
      <c r="R210" s="10">
        <v>0.28366666666666668</v>
      </c>
      <c r="S210" s="10">
        <v>2.3245071162148176E-2</v>
      </c>
      <c r="T210" s="41">
        <v>0.111</v>
      </c>
      <c r="U210" s="10">
        <v>6.7030000000000003</v>
      </c>
      <c r="V210" s="10">
        <v>912.29300000000001</v>
      </c>
      <c r="W210" s="10">
        <v>0.36499999999999999</v>
      </c>
      <c r="X210" s="10">
        <v>200.435</v>
      </c>
      <c r="Y210" s="38"/>
    </row>
    <row r="211" spans="1:25" s="3" customFormat="1" x14ac:dyDescent="0.3">
      <c r="A211" s="24">
        <v>266</v>
      </c>
      <c r="B211" s="53" t="s">
        <v>67</v>
      </c>
      <c r="C211" s="39" t="s">
        <v>266</v>
      </c>
      <c r="D211" s="49">
        <v>0.75</v>
      </c>
      <c r="E211" s="147">
        <v>90</v>
      </c>
      <c r="F211" s="158">
        <v>3.8779999999999997</v>
      </c>
      <c r="G211" s="158">
        <v>1.3802000000000001</v>
      </c>
      <c r="H211" s="41">
        <v>2.92</v>
      </c>
      <c r="I211" s="35">
        <v>5</v>
      </c>
      <c r="J211" s="36">
        <v>0</v>
      </c>
      <c r="K211" s="37">
        <v>6.85</v>
      </c>
      <c r="L211" s="42">
        <v>-48.966666666666661</v>
      </c>
      <c r="M211" s="65">
        <v>0.57735026918962584</v>
      </c>
      <c r="N211" s="40">
        <v>443.83333333333331</v>
      </c>
      <c r="O211" s="2">
        <v>177.135833002059</v>
      </c>
      <c r="P211" s="40">
        <v>907.5333333333333</v>
      </c>
      <c r="Q211" s="2">
        <v>16.468555897021833</v>
      </c>
      <c r="R211" s="10">
        <v>0.28366666666666668</v>
      </c>
      <c r="S211" s="10">
        <v>2.3245071162148176E-2</v>
      </c>
      <c r="T211" s="41">
        <v>0.111</v>
      </c>
      <c r="U211" s="10">
        <v>6.7030000000000003</v>
      </c>
      <c r="V211" s="10">
        <v>912.29300000000001</v>
      </c>
      <c r="W211" s="10">
        <v>0.36499999999999999</v>
      </c>
      <c r="X211" s="10">
        <v>200.435</v>
      </c>
      <c r="Y211" s="38"/>
    </row>
    <row r="212" spans="1:25" s="3" customFormat="1" x14ac:dyDescent="0.3">
      <c r="A212" s="24">
        <v>265</v>
      </c>
      <c r="B212" s="3" t="s">
        <v>68</v>
      </c>
      <c r="C212" s="39" t="s">
        <v>266</v>
      </c>
      <c r="D212" s="49">
        <v>0.75</v>
      </c>
      <c r="E212" s="147">
        <v>90</v>
      </c>
      <c r="F212" s="158">
        <v>6.4333000000000009</v>
      </c>
      <c r="G212" s="158">
        <v>1.7282000000000002</v>
      </c>
      <c r="H212" s="41">
        <v>2.92</v>
      </c>
      <c r="I212" s="35">
        <v>5</v>
      </c>
      <c r="J212" s="36">
        <v>0</v>
      </c>
      <c r="K212" s="37">
        <v>6.85</v>
      </c>
      <c r="L212" s="42">
        <v>-48.966666666666661</v>
      </c>
      <c r="M212" s="65">
        <v>0.57735026918962584</v>
      </c>
      <c r="N212" s="40">
        <v>443.83333333333331</v>
      </c>
      <c r="O212" s="2">
        <v>177.135833002059</v>
      </c>
      <c r="P212" s="40">
        <v>907.5333333333333</v>
      </c>
      <c r="Q212" s="2">
        <v>16.468555897021833</v>
      </c>
      <c r="R212" s="10">
        <v>0.28366666666666668</v>
      </c>
      <c r="S212" s="10">
        <v>2.3245071162148176E-2</v>
      </c>
      <c r="T212" s="41">
        <v>0.111</v>
      </c>
      <c r="U212" s="10">
        <v>6.7030000000000003</v>
      </c>
      <c r="V212" s="10">
        <v>912.29300000000001</v>
      </c>
      <c r="W212" s="10">
        <v>0.36499999999999999</v>
      </c>
      <c r="X212" s="10">
        <v>200.435</v>
      </c>
      <c r="Y212" s="38"/>
    </row>
    <row r="213" spans="1:25" s="3" customFormat="1" x14ac:dyDescent="0.3">
      <c r="A213" s="24">
        <v>264</v>
      </c>
      <c r="B213" s="53" t="s">
        <v>69</v>
      </c>
      <c r="C213" s="39" t="s">
        <v>266</v>
      </c>
      <c r="D213" s="49">
        <v>0.75</v>
      </c>
      <c r="E213" s="147">
        <v>27</v>
      </c>
      <c r="F213" s="158">
        <v>2.9641481481481486</v>
      </c>
      <c r="G213" s="158">
        <v>0.86614814814814811</v>
      </c>
      <c r="H213" s="41">
        <v>2.04</v>
      </c>
      <c r="I213" s="35">
        <v>5</v>
      </c>
      <c r="J213" s="36">
        <v>0</v>
      </c>
      <c r="K213" s="37">
        <v>6.85</v>
      </c>
      <c r="L213" s="42">
        <v>-48.966666666666661</v>
      </c>
      <c r="M213" s="65">
        <v>0.57735026918962584</v>
      </c>
      <c r="N213" s="40">
        <v>443.83333333333331</v>
      </c>
      <c r="O213" s="2">
        <v>177.135833002059</v>
      </c>
      <c r="P213" s="40">
        <v>907.5333333333333</v>
      </c>
      <c r="Q213" s="2">
        <v>16.468555897021833</v>
      </c>
      <c r="R213" s="10">
        <v>0.28366666666666668</v>
      </c>
      <c r="S213" s="10">
        <v>2.3245071162148176E-2</v>
      </c>
      <c r="T213" s="41">
        <v>0.111</v>
      </c>
      <c r="U213" s="10">
        <v>6.7030000000000003</v>
      </c>
      <c r="V213" s="10">
        <v>912.29300000000001</v>
      </c>
      <c r="W213" s="10">
        <v>0.36499999999999999</v>
      </c>
      <c r="X213" s="10">
        <v>200.435</v>
      </c>
      <c r="Y213" s="38"/>
    </row>
    <row r="214" spans="1:25" s="3" customFormat="1" x14ac:dyDescent="0.3">
      <c r="A214" s="24">
        <v>263</v>
      </c>
      <c r="B214" s="3" t="s">
        <v>70</v>
      </c>
      <c r="C214" s="39" t="s">
        <v>266</v>
      </c>
      <c r="D214" s="49">
        <v>0.75</v>
      </c>
      <c r="E214" s="147">
        <v>27</v>
      </c>
      <c r="F214" s="158">
        <v>10.236296296296299</v>
      </c>
      <c r="G214" s="158">
        <v>2.5019259259259261</v>
      </c>
      <c r="H214" s="41">
        <v>2.04</v>
      </c>
      <c r="I214" s="35">
        <v>5</v>
      </c>
      <c r="J214" s="36">
        <v>0</v>
      </c>
      <c r="K214" s="37">
        <v>6.85</v>
      </c>
      <c r="L214" s="42">
        <v>-48.966666666666661</v>
      </c>
      <c r="M214" s="65">
        <v>0.57735026918962584</v>
      </c>
      <c r="N214" s="40">
        <v>443.83333333333331</v>
      </c>
      <c r="O214" s="2">
        <v>177.135833002059</v>
      </c>
      <c r="P214" s="40">
        <v>907.5333333333333</v>
      </c>
      <c r="Q214" s="2">
        <v>16.468555897021833</v>
      </c>
      <c r="R214" s="10">
        <v>0.28366666666666668</v>
      </c>
      <c r="S214" s="10">
        <v>2.3245071162148176E-2</v>
      </c>
      <c r="T214" s="41">
        <v>0.111</v>
      </c>
      <c r="U214" s="10">
        <v>6.7030000000000003</v>
      </c>
      <c r="V214" s="10">
        <v>912.29300000000001</v>
      </c>
      <c r="W214" s="10">
        <v>0.36499999999999999</v>
      </c>
      <c r="X214" s="10">
        <v>200.435</v>
      </c>
      <c r="Y214" s="38"/>
    </row>
    <row r="215" spans="1:25" s="3" customFormat="1" x14ac:dyDescent="0.3">
      <c r="A215" s="24">
        <v>262</v>
      </c>
      <c r="B215" s="3" t="s">
        <v>71</v>
      </c>
      <c r="C215" s="39" t="s">
        <v>266</v>
      </c>
      <c r="D215" s="49">
        <v>0.75</v>
      </c>
      <c r="E215" s="147">
        <v>27</v>
      </c>
      <c r="F215" s="158">
        <v>5.5220000000000011</v>
      </c>
      <c r="G215" s="158">
        <v>1.475851851851852</v>
      </c>
      <c r="H215" s="41">
        <v>2.04</v>
      </c>
      <c r="I215" s="35">
        <v>5</v>
      </c>
      <c r="J215" s="36">
        <v>0</v>
      </c>
      <c r="K215" s="37">
        <v>6.85</v>
      </c>
      <c r="L215" s="42">
        <v>-48.966666666666661</v>
      </c>
      <c r="M215" s="65">
        <v>0.57735026918962584</v>
      </c>
      <c r="N215" s="40">
        <v>443.83333333333331</v>
      </c>
      <c r="O215" s="2">
        <v>177.135833002059</v>
      </c>
      <c r="P215" s="40">
        <v>907.5333333333333</v>
      </c>
      <c r="Q215" s="2">
        <v>16.468555897021833</v>
      </c>
      <c r="R215" s="10">
        <v>0.28366666666666668</v>
      </c>
      <c r="S215" s="10">
        <v>2.3245071162148176E-2</v>
      </c>
      <c r="T215" s="41">
        <v>0.111</v>
      </c>
      <c r="U215" s="10">
        <v>6.7030000000000003</v>
      </c>
      <c r="V215" s="10">
        <v>912.29300000000001</v>
      </c>
      <c r="W215" s="10">
        <v>0.36499999999999999</v>
      </c>
      <c r="X215" s="10">
        <v>200.435</v>
      </c>
      <c r="Y215" s="38"/>
    </row>
    <row r="216" spans="1:25" s="3" customFormat="1" x14ac:dyDescent="0.3">
      <c r="A216" s="61">
        <v>182</v>
      </c>
      <c r="B216" s="62" t="s">
        <v>88</v>
      </c>
      <c r="C216" s="63" t="s">
        <v>263</v>
      </c>
      <c r="D216" s="49">
        <v>0.75</v>
      </c>
      <c r="E216" s="147">
        <v>20</v>
      </c>
      <c r="F216" s="158">
        <v>6.7960000000000012</v>
      </c>
      <c r="G216" s="158">
        <v>4.0366</v>
      </c>
      <c r="H216" s="41">
        <v>2.2999999999999998</v>
      </c>
      <c r="I216" s="35">
        <v>5</v>
      </c>
      <c r="J216" s="36">
        <v>0</v>
      </c>
      <c r="K216" s="37">
        <v>6.6</v>
      </c>
      <c r="L216" s="42">
        <v>-44.70000000000001</v>
      </c>
      <c r="M216" s="65">
        <v>0.69999999999999929</v>
      </c>
      <c r="N216" s="40">
        <v>1271.3333333333333</v>
      </c>
      <c r="O216" s="2">
        <v>163.53083297449899</v>
      </c>
      <c r="P216" s="40">
        <v>1630.6666666666667</v>
      </c>
      <c r="Q216" s="2">
        <v>61.010927982889534</v>
      </c>
      <c r="R216" s="10">
        <v>0.18733333333333335</v>
      </c>
      <c r="S216" s="10">
        <v>0.1575129624295516</v>
      </c>
      <c r="T216" s="41">
        <v>11.523999999999999</v>
      </c>
      <c r="U216" s="10">
        <v>6.9655000000000005</v>
      </c>
      <c r="V216" s="10">
        <v>3.5250454545454546</v>
      </c>
      <c r="W216" s="10">
        <v>8.6877727272727263</v>
      </c>
      <c r="X216" s="10">
        <v>23.118363636363636</v>
      </c>
      <c r="Y216" s="38"/>
    </row>
    <row r="217" spans="1:25" s="3" customFormat="1" x14ac:dyDescent="0.3">
      <c r="A217" s="24">
        <v>181</v>
      </c>
      <c r="B217" s="44" t="s">
        <v>89</v>
      </c>
      <c r="C217" s="63" t="s">
        <v>263</v>
      </c>
      <c r="D217" s="49">
        <v>0.75</v>
      </c>
      <c r="E217" s="147">
        <v>20</v>
      </c>
      <c r="F217" s="158">
        <v>16.553599999999999</v>
      </c>
      <c r="G217" s="158">
        <v>10.5334</v>
      </c>
      <c r="H217" s="41">
        <v>2.2999999999999998</v>
      </c>
      <c r="I217" s="35">
        <v>5</v>
      </c>
      <c r="J217" s="36">
        <v>0</v>
      </c>
      <c r="K217" s="37">
        <v>6.6</v>
      </c>
      <c r="L217" s="42">
        <v>-44.70000000000001</v>
      </c>
      <c r="M217" s="65">
        <v>0.69999999999999929</v>
      </c>
      <c r="N217" s="40">
        <v>1271.3333333333333</v>
      </c>
      <c r="O217" s="2">
        <v>163.53083297449899</v>
      </c>
      <c r="P217" s="40">
        <v>1630.6666666666667</v>
      </c>
      <c r="Q217" s="2">
        <v>61.010927982889534</v>
      </c>
      <c r="R217" s="10">
        <v>0.18733333333333335</v>
      </c>
      <c r="S217" s="10">
        <v>0.1575129624295516</v>
      </c>
      <c r="T217" s="41">
        <v>11.523999999999999</v>
      </c>
      <c r="U217" s="10">
        <v>6.9655000000000005</v>
      </c>
      <c r="V217" s="10">
        <v>3.5250454545454546</v>
      </c>
      <c r="W217" s="10">
        <v>8.6877727272727263</v>
      </c>
      <c r="X217" s="10">
        <v>23.118363636363636</v>
      </c>
      <c r="Y217" s="38"/>
    </row>
    <row r="218" spans="1:25" s="3" customFormat="1" x14ac:dyDescent="0.3">
      <c r="A218" s="61">
        <v>180</v>
      </c>
      <c r="B218" s="62" t="s">
        <v>90</v>
      </c>
      <c r="C218" s="63" t="s">
        <v>263</v>
      </c>
      <c r="D218" s="49">
        <v>0.75</v>
      </c>
      <c r="E218" s="147">
        <v>20</v>
      </c>
      <c r="F218" s="158">
        <v>5.17075</v>
      </c>
      <c r="G218" s="158">
        <v>3.7132499999999999</v>
      </c>
      <c r="H218" s="41">
        <v>2.2999999999999998</v>
      </c>
      <c r="I218" s="35">
        <v>5</v>
      </c>
      <c r="J218" s="36">
        <v>0</v>
      </c>
      <c r="K218" s="37">
        <v>6.6</v>
      </c>
      <c r="L218" s="42">
        <v>-44.70000000000001</v>
      </c>
      <c r="M218" s="65">
        <v>0.69999999999999929</v>
      </c>
      <c r="N218" s="40">
        <v>1271.3333333333333</v>
      </c>
      <c r="O218" s="2">
        <v>163.53083297449899</v>
      </c>
      <c r="P218" s="40">
        <v>1630.6666666666667</v>
      </c>
      <c r="Q218" s="2">
        <v>61.010927982889534</v>
      </c>
      <c r="R218" s="10">
        <v>0.18733333333333335</v>
      </c>
      <c r="S218" s="10">
        <v>0.1575129624295516</v>
      </c>
      <c r="T218" s="41">
        <v>11.523999999999999</v>
      </c>
      <c r="U218" s="10">
        <v>6.9655000000000005</v>
      </c>
      <c r="V218" s="10">
        <v>3.5250454545454546</v>
      </c>
      <c r="W218" s="10">
        <v>8.6877727272727263</v>
      </c>
      <c r="X218" s="10">
        <v>23.118363636363636</v>
      </c>
      <c r="Y218" s="38"/>
    </row>
    <row r="219" spans="1:25" s="3" customFormat="1" x14ac:dyDescent="0.3">
      <c r="A219" s="24">
        <v>45</v>
      </c>
      <c r="B219" s="44" t="s">
        <v>129</v>
      </c>
      <c r="C219" s="39" t="s">
        <v>263</v>
      </c>
      <c r="D219" s="49">
        <v>0.75</v>
      </c>
      <c r="E219" s="147">
        <v>61</v>
      </c>
      <c r="F219" s="158">
        <v>13.995934426229509</v>
      </c>
      <c r="G219" s="158">
        <v>6.0710163934426227</v>
      </c>
      <c r="H219" s="41">
        <v>4.24</v>
      </c>
      <c r="I219" s="35">
        <v>5</v>
      </c>
      <c r="J219" s="36">
        <v>0</v>
      </c>
      <c r="K219" s="37">
        <v>6.6</v>
      </c>
      <c r="L219" s="42">
        <v>-44.70000000000001</v>
      </c>
      <c r="M219" s="65">
        <v>0.69999999999999929</v>
      </c>
      <c r="N219" s="40">
        <v>1271.3333333333333</v>
      </c>
      <c r="O219" s="2">
        <v>163.53083297449899</v>
      </c>
      <c r="P219" s="40">
        <v>1630.6666666666667</v>
      </c>
      <c r="Q219" s="2">
        <v>61.010927982889534</v>
      </c>
      <c r="R219" s="10">
        <v>0.18733333333333335</v>
      </c>
      <c r="S219" s="10">
        <v>0.1575129624295516</v>
      </c>
      <c r="T219" s="41">
        <v>11.523999999999999</v>
      </c>
      <c r="U219" s="10">
        <v>6.9655000000000005</v>
      </c>
      <c r="V219" s="10">
        <v>3.5250454545454546</v>
      </c>
      <c r="W219" s="10">
        <v>8.6877727272727263</v>
      </c>
      <c r="X219" s="10">
        <v>23.118363636363636</v>
      </c>
      <c r="Y219" s="38"/>
    </row>
    <row r="220" spans="1:25" s="3" customFormat="1" x14ac:dyDescent="0.3">
      <c r="A220" s="24">
        <v>44</v>
      </c>
      <c r="B220" s="44" t="s">
        <v>130</v>
      </c>
      <c r="C220" s="39" t="s">
        <v>263</v>
      </c>
      <c r="D220" s="49">
        <v>0.75</v>
      </c>
      <c r="E220" s="147">
        <v>61</v>
      </c>
      <c r="F220" s="158">
        <v>12.742131147540983</v>
      </c>
      <c r="G220" s="158">
        <v>6.3704918032786892</v>
      </c>
      <c r="H220" s="41">
        <v>4.24</v>
      </c>
      <c r="I220" s="35">
        <v>5</v>
      </c>
      <c r="J220" s="36">
        <v>0</v>
      </c>
      <c r="K220" s="37">
        <v>6.6</v>
      </c>
      <c r="L220" s="42">
        <v>-44.70000000000001</v>
      </c>
      <c r="M220" s="65">
        <v>0.69999999999999929</v>
      </c>
      <c r="N220" s="40">
        <v>1271.3333333333333</v>
      </c>
      <c r="O220" s="2">
        <v>163.53083297449899</v>
      </c>
      <c r="P220" s="40">
        <v>1630.6666666666667</v>
      </c>
      <c r="Q220" s="2">
        <v>61.010927982889534</v>
      </c>
      <c r="R220" s="10">
        <v>0.18733333333333335</v>
      </c>
      <c r="S220" s="10">
        <v>0.1575129624295516</v>
      </c>
      <c r="T220" s="41">
        <v>11.523999999999999</v>
      </c>
      <c r="U220" s="10">
        <v>6.9655000000000005</v>
      </c>
      <c r="V220" s="10">
        <v>3.5250454545454546</v>
      </c>
      <c r="W220" s="10">
        <v>8.6877727272727263</v>
      </c>
      <c r="X220" s="10">
        <v>23.118363636363636</v>
      </c>
      <c r="Y220" s="38"/>
    </row>
    <row r="221" spans="1:25" s="3" customFormat="1" x14ac:dyDescent="0.3">
      <c r="A221" s="24">
        <v>43</v>
      </c>
      <c r="B221" s="44" t="s">
        <v>131</v>
      </c>
      <c r="C221" s="39" t="s">
        <v>263</v>
      </c>
      <c r="D221" s="49">
        <v>0.75</v>
      </c>
      <c r="E221" s="147">
        <v>61</v>
      </c>
      <c r="F221" s="158">
        <v>11.353377049180329</v>
      </c>
      <c r="G221" s="158">
        <v>5.7839999999999989</v>
      </c>
      <c r="H221" s="41">
        <v>4.24</v>
      </c>
      <c r="I221" s="35">
        <v>5</v>
      </c>
      <c r="J221" s="36">
        <v>0</v>
      </c>
      <c r="K221" s="37">
        <v>6.6</v>
      </c>
      <c r="L221" s="42">
        <v>-44.70000000000001</v>
      </c>
      <c r="M221" s="65">
        <v>0.69999999999999929</v>
      </c>
      <c r="N221" s="40">
        <v>1271.3333333333333</v>
      </c>
      <c r="O221" s="2">
        <v>163.53083297449899</v>
      </c>
      <c r="P221" s="40">
        <v>1630.6666666666667</v>
      </c>
      <c r="Q221" s="2">
        <v>61.010927982889534</v>
      </c>
      <c r="R221" s="10">
        <v>0.18733333333333335</v>
      </c>
      <c r="S221" s="10">
        <v>0.1575129624295516</v>
      </c>
      <c r="T221" s="41">
        <v>11.523999999999999</v>
      </c>
      <c r="U221" s="10">
        <v>6.9655000000000005</v>
      </c>
      <c r="V221" s="10">
        <v>3.5250454545454546</v>
      </c>
      <c r="W221" s="10">
        <v>8.6877727272727263</v>
      </c>
      <c r="X221" s="10">
        <v>23.118363636363636</v>
      </c>
      <c r="Y221" s="38"/>
    </row>
    <row r="222" spans="1:25" s="3" customFormat="1" x14ac:dyDescent="0.3">
      <c r="A222" s="61">
        <v>42</v>
      </c>
      <c r="B222" s="62" t="s">
        <v>132</v>
      </c>
      <c r="C222" s="39" t="s">
        <v>263</v>
      </c>
      <c r="D222" s="49">
        <v>0.75</v>
      </c>
      <c r="E222" s="147">
        <v>61</v>
      </c>
      <c r="F222" s="158">
        <v>3.5596721311475412</v>
      </c>
      <c r="G222" s="158">
        <v>14.634885245901639</v>
      </c>
      <c r="H222" s="41">
        <v>4.24</v>
      </c>
      <c r="I222" s="35">
        <v>5</v>
      </c>
      <c r="J222" s="36">
        <v>0</v>
      </c>
      <c r="K222" s="37">
        <v>6.6</v>
      </c>
      <c r="L222" s="42">
        <v>-44.70000000000001</v>
      </c>
      <c r="M222" s="65">
        <v>0.69999999999999929</v>
      </c>
      <c r="N222" s="40">
        <v>1271.3333333333333</v>
      </c>
      <c r="O222" s="2">
        <v>163.53083297449899</v>
      </c>
      <c r="P222" s="40">
        <v>1630.6666666666667</v>
      </c>
      <c r="Q222" s="2">
        <v>61.010927982889534</v>
      </c>
      <c r="R222" s="10">
        <v>0.18733333333333335</v>
      </c>
      <c r="S222" s="10">
        <v>0.1575129624295516</v>
      </c>
      <c r="T222" s="41">
        <v>11.523999999999999</v>
      </c>
      <c r="U222" s="10">
        <v>6.9655000000000005</v>
      </c>
      <c r="V222" s="10">
        <v>3.5250454545454546</v>
      </c>
      <c r="W222" s="10">
        <v>8.6877727272727263</v>
      </c>
      <c r="X222" s="10">
        <v>23.118363636363636</v>
      </c>
      <c r="Y222" s="38"/>
    </row>
    <row r="223" spans="1:25" s="3" customFormat="1" x14ac:dyDescent="0.3">
      <c r="A223" s="24">
        <v>40</v>
      </c>
      <c r="B223" s="44" t="s">
        <v>132</v>
      </c>
      <c r="C223" s="39" t="s">
        <v>263</v>
      </c>
      <c r="D223" s="49">
        <v>0.75</v>
      </c>
      <c r="E223" s="147">
        <v>61</v>
      </c>
      <c r="F223" s="158">
        <v>4.30245245901639</v>
      </c>
      <c r="G223" s="158">
        <v>6.1317245901639339</v>
      </c>
      <c r="H223" s="41">
        <v>4.24</v>
      </c>
      <c r="I223" s="35">
        <v>5</v>
      </c>
      <c r="J223" s="36">
        <v>0</v>
      </c>
      <c r="K223" s="37">
        <v>6.6</v>
      </c>
      <c r="L223" s="42">
        <v>-44.70000000000001</v>
      </c>
      <c r="M223" s="65">
        <v>0.69999999999999929</v>
      </c>
      <c r="N223" s="40">
        <v>1271.3333333333333</v>
      </c>
      <c r="O223" s="2">
        <v>163.53083297449899</v>
      </c>
      <c r="P223" s="40">
        <v>1630.6666666666667</v>
      </c>
      <c r="Q223" s="2">
        <v>61.010927982889534</v>
      </c>
      <c r="R223" s="10">
        <v>0.18733333333333335</v>
      </c>
      <c r="S223" s="10">
        <v>0.1575129624295516</v>
      </c>
      <c r="T223" s="41">
        <v>11.523999999999999</v>
      </c>
      <c r="U223" s="10">
        <v>6.9655000000000005</v>
      </c>
      <c r="V223" s="10">
        <v>3.5250454545454546</v>
      </c>
      <c r="W223" s="10">
        <v>8.6877727272727263</v>
      </c>
      <c r="X223" s="10">
        <v>23.118363636363636</v>
      </c>
      <c r="Y223" s="38"/>
    </row>
    <row r="224" spans="1:25" s="3" customFormat="1" x14ac:dyDescent="0.3">
      <c r="A224" s="24">
        <v>179</v>
      </c>
      <c r="B224" s="44" t="s">
        <v>91</v>
      </c>
      <c r="C224" s="63" t="s">
        <v>264</v>
      </c>
      <c r="D224" s="49">
        <v>0.75</v>
      </c>
      <c r="E224" s="147">
        <v>151</v>
      </c>
      <c r="F224" s="158">
        <v>8.0088344370860938</v>
      </c>
      <c r="G224" s="158">
        <v>3.63276821192053</v>
      </c>
      <c r="H224" s="41">
        <v>4</v>
      </c>
      <c r="I224" s="35">
        <v>5</v>
      </c>
      <c r="J224" s="36">
        <v>0</v>
      </c>
      <c r="K224" s="37">
        <v>6.6</v>
      </c>
      <c r="L224" s="42">
        <v>-44.70000000000001</v>
      </c>
      <c r="M224" s="65">
        <v>0.69999999999999929</v>
      </c>
      <c r="N224" s="40">
        <v>1271.3333333333333</v>
      </c>
      <c r="O224" s="2">
        <v>163.53083297449899</v>
      </c>
      <c r="P224" s="40">
        <v>1630.6666666666667</v>
      </c>
      <c r="Q224" s="2">
        <v>61.010927982889534</v>
      </c>
      <c r="R224" s="10">
        <v>0.18733333333333335</v>
      </c>
      <c r="S224" s="10">
        <v>0.1575129624295516</v>
      </c>
      <c r="T224" s="41">
        <v>3.4089999999999998</v>
      </c>
      <c r="U224" s="10">
        <v>7.8064999999999998</v>
      </c>
      <c r="V224" s="10">
        <v>18.236499999999999</v>
      </c>
      <c r="W224" s="10">
        <v>6.4710000000000001</v>
      </c>
      <c r="X224" s="10">
        <v>9.6440000000000001</v>
      </c>
      <c r="Y224" s="38"/>
    </row>
    <row r="225" spans="1:25" s="3" customFormat="1" x14ac:dyDescent="0.3">
      <c r="A225" s="24">
        <v>178</v>
      </c>
      <c r="B225" s="44" t="s">
        <v>92</v>
      </c>
      <c r="C225" s="63" t="s">
        <v>264</v>
      </c>
      <c r="D225" s="49">
        <v>0.75</v>
      </c>
      <c r="E225" s="147">
        <v>151</v>
      </c>
      <c r="F225" s="158">
        <v>15.210860927152316</v>
      </c>
      <c r="G225" s="158">
        <v>4.1362119205298011</v>
      </c>
      <c r="H225" s="41">
        <v>4</v>
      </c>
      <c r="I225" s="35">
        <v>5</v>
      </c>
      <c r="J225" s="36">
        <v>0</v>
      </c>
      <c r="K225" s="37">
        <v>6.6</v>
      </c>
      <c r="L225" s="42">
        <v>-44.70000000000001</v>
      </c>
      <c r="M225" s="65">
        <v>0.69999999999999929</v>
      </c>
      <c r="N225" s="40">
        <v>1271.3333333333333</v>
      </c>
      <c r="O225" s="2">
        <v>163.53083297449899</v>
      </c>
      <c r="P225" s="40">
        <v>1630.6666666666667</v>
      </c>
      <c r="Q225" s="2">
        <v>61.010927982889534</v>
      </c>
      <c r="R225" s="10">
        <v>0.18733333333333335</v>
      </c>
      <c r="S225" s="10">
        <v>0.1575129624295516</v>
      </c>
      <c r="T225" s="41">
        <v>3.4089999999999998</v>
      </c>
      <c r="U225" s="10">
        <v>7.8064999999999998</v>
      </c>
      <c r="V225" s="10">
        <v>18.236499999999999</v>
      </c>
      <c r="W225" s="10">
        <v>6.4710000000000001</v>
      </c>
      <c r="X225" s="10">
        <v>9.6440000000000001</v>
      </c>
      <c r="Y225" s="38"/>
    </row>
    <row r="226" spans="1:25" s="3" customFormat="1" x14ac:dyDescent="0.3">
      <c r="A226" s="24">
        <v>177</v>
      </c>
      <c r="B226" s="44" t="s">
        <v>93</v>
      </c>
      <c r="C226" s="63" t="s">
        <v>264</v>
      </c>
      <c r="D226" s="49">
        <v>0.75</v>
      </c>
      <c r="E226" s="147">
        <v>151</v>
      </c>
      <c r="F226" s="158">
        <v>10.27748344370861</v>
      </c>
      <c r="G226" s="158">
        <v>3.1049006622516555</v>
      </c>
      <c r="H226" s="41">
        <v>4</v>
      </c>
      <c r="I226" s="35">
        <v>5</v>
      </c>
      <c r="J226" s="36">
        <v>0</v>
      </c>
      <c r="K226" s="37">
        <v>6.6</v>
      </c>
      <c r="L226" s="42">
        <v>-44.70000000000001</v>
      </c>
      <c r="M226" s="65">
        <v>0.69999999999999929</v>
      </c>
      <c r="N226" s="40">
        <v>1271.3333333333333</v>
      </c>
      <c r="O226" s="2">
        <v>163.53083297449899</v>
      </c>
      <c r="P226" s="40">
        <v>1630.6666666666667</v>
      </c>
      <c r="Q226" s="2">
        <v>61.010927982889534</v>
      </c>
      <c r="R226" s="10">
        <v>0.18733333333333335</v>
      </c>
      <c r="S226" s="10">
        <v>0.1575129624295516</v>
      </c>
      <c r="T226" s="41">
        <v>3.4089999999999998</v>
      </c>
      <c r="U226" s="10">
        <v>7.8064999999999998</v>
      </c>
      <c r="V226" s="10">
        <v>18.236499999999999</v>
      </c>
      <c r="W226" s="10">
        <v>6.4710000000000001</v>
      </c>
      <c r="X226" s="10">
        <v>9.6440000000000001</v>
      </c>
      <c r="Y226" s="38"/>
    </row>
    <row r="227" spans="1:25" s="3" customFormat="1" x14ac:dyDescent="0.3">
      <c r="A227" s="24">
        <v>97</v>
      </c>
      <c r="B227" s="44" t="s">
        <v>101</v>
      </c>
      <c r="C227" s="39" t="s">
        <v>264</v>
      </c>
      <c r="D227" s="49">
        <v>0.75</v>
      </c>
      <c r="E227" s="147">
        <v>137</v>
      </c>
      <c r="F227" s="158">
        <v>8.2826131386861324</v>
      </c>
      <c r="G227" s="158">
        <v>2.4433357664233579</v>
      </c>
      <c r="H227" s="41">
        <v>4</v>
      </c>
      <c r="I227" s="35">
        <v>5</v>
      </c>
      <c r="J227" s="36">
        <v>0</v>
      </c>
      <c r="K227" s="37">
        <v>6.6</v>
      </c>
      <c r="L227" s="42">
        <v>-44.70000000000001</v>
      </c>
      <c r="M227" s="65">
        <v>0.69999999999999929</v>
      </c>
      <c r="N227" s="40">
        <v>1271.3333333333333</v>
      </c>
      <c r="O227" s="2">
        <v>163.53083297449899</v>
      </c>
      <c r="P227" s="40">
        <v>1630.6666666666667</v>
      </c>
      <c r="Q227" s="2">
        <v>61.010927982889534</v>
      </c>
      <c r="R227" s="10">
        <v>0.18733333333333335</v>
      </c>
      <c r="S227" s="10">
        <v>0.1575129624295516</v>
      </c>
      <c r="T227" s="41">
        <v>3.4089999999999998</v>
      </c>
      <c r="U227" s="10">
        <v>7.8064999999999998</v>
      </c>
      <c r="V227" s="10">
        <v>18.236499999999999</v>
      </c>
      <c r="W227" s="10">
        <v>6.4710000000000001</v>
      </c>
      <c r="X227" s="10">
        <v>9.6440000000000001</v>
      </c>
      <c r="Y227" s="38"/>
    </row>
    <row r="228" spans="1:25" s="3" customFormat="1" x14ac:dyDescent="0.3">
      <c r="A228" s="24">
        <v>96</v>
      </c>
      <c r="B228" s="44" t="s">
        <v>102</v>
      </c>
      <c r="C228" s="39" t="s">
        <v>264</v>
      </c>
      <c r="D228" s="49">
        <v>0.75</v>
      </c>
      <c r="E228" s="147">
        <v>137</v>
      </c>
      <c r="F228" s="158">
        <v>7.2753503649635034</v>
      </c>
      <c r="G228" s="158">
        <v>2.3820364963503655</v>
      </c>
      <c r="H228" s="41">
        <v>4</v>
      </c>
      <c r="I228" s="35">
        <v>5</v>
      </c>
      <c r="J228" s="36">
        <v>0</v>
      </c>
      <c r="K228" s="37">
        <v>6.6</v>
      </c>
      <c r="L228" s="42">
        <v>-44.70000000000001</v>
      </c>
      <c r="M228" s="65">
        <v>0.69999999999999929</v>
      </c>
      <c r="N228" s="40">
        <v>1271.3333333333333</v>
      </c>
      <c r="O228" s="2">
        <v>163.53083297449899</v>
      </c>
      <c r="P228" s="40">
        <v>1630.6666666666667</v>
      </c>
      <c r="Q228" s="2">
        <v>61.010927982889534</v>
      </c>
      <c r="R228" s="10">
        <v>0.18733333333333335</v>
      </c>
      <c r="S228" s="10">
        <v>0.1575129624295516</v>
      </c>
      <c r="T228" s="41">
        <v>3.4089999999999998</v>
      </c>
      <c r="U228" s="10">
        <v>7.8064999999999998</v>
      </c>
      <c r="V228" s="10">
        <v>18.236499999999999</v>
      </c>
      <c r="W228" s="10">
        <v>6.4710000000000001</v>
      </c>
      <c r="X228" s="10">
        <v>9.6440000000000001</v>
      </c>
      <c r="Y228" s="38"/>
    </row>
    <row r="229" spans="1:25" s="3" customFormat="1" x14ac:dyDescent="0.3">
      <c r="A229" s="24">
        <v>95</v>
      </c>
      <c r="B229" s="44" t="s">
        <v>103</v>
      </c>
      <c r="C229" s="39" t="s">
        <v>264</v>
      </c>
      <c r="D229" s="49">
        <v>0.75</v>
      </c>
      <c r="E229" s="147">
        <v>137</v>
      </c>
      <c r="F229" s="158">
        <v>8.5072189781021894</v>
      </c>
      <c r="G229" s="158">
        <v>3.5804087591240878</v>
      </c>
      <c r="H229" s="41">
        <v>4</v>
      </c>
      <c r="I229" s="35">
        <v>5</v>
      </c>
      <c r="J229" s="36">
        <v>0</v>
      </c>
      <c r="K229" s="37">
        <v>6.6</v>
      </c>
      <c r="L229" s="42">
        <v>-44.70000000000001</v>
      </c>
      <c r="M229" s="65">
        <v>0.69999999999999929</v>
      </c>
      <c r="N229" s="40">
        <v>1271.3333333333333</v>
      </c>
      <c r="O229" s="2">
        <v>163.53083297449899</v>
      </c>
      <c r="P229" s="40">
        <v>1630.6666666666667</v>
      </c>
      <c r="Q229" s="2">
        <v>61.010927982889534</v>
      </c>
      <c r="R229" s="10">
        <v>0.18733333333333335</v>
      </c>
      <c r="S229" s="10">
        <v>0.1575129624295516</v>
      </c>
      <c r="T229" s="41">
        <v>3.4089999999999998</v>
      </c>
      <c r="U229" s="10">
        <v>7.8064999999999998</v>
      </c>
      <c r="V229" s="10">
        <v>18.236499999999999</v>
      </c>
      <c r="W229" s="10">
        <v>6.4710000000000001</v>
      </c>
      <c r="X229" s="10">
        <v>9.6440000000000001</v>
      </c>
      <c r="Y229" s="38"/>
    </row>
    <row r="230" spans="1:25" s="3" customFormat="1" x14ac:dyDescent="0.3">
      <c r="A230" s="24">
        <v>94</v>
      </c>
      <c r="B230" s="44" t="s">
        <v>104</v>
      </c>
      <c r="C230" s="39" t="s">
        <v>264</v>
      </c>
      <c r="D230" s="49">
        <v>0.75</v>
      </c>
      <c r="E230" s="147">
        <v>137</v>
      </c>
      <c r="F230" s="158">
        <v>4.4525693430656936</v>
      </c>
      <c r="G230" s="158">
        <v>1.4208175182481753</v>
      </c>
      <c r="H230" s="41">
        <v>4</v>
      </c>
      <c r="I230" s="35">
        <v>5</v>
      </c>
      <c r="J230" s="36">
        <v>0</v>
      </c>
      <c r="K230" s="37">
        <v>6.6</v>
      </c>
      <c r="L230" s="42">
        <v>-44.70000000000001</v>
      </c>
      <c r="M230" s="65">
        <v>0.69999999999999929</v>
      </c>
      <c r="N230" s="40">
        <v>1271.3333333333333</v>
      </c>
      <c r="O230" s="2">
        <v>163.53083297449899</v>
      </c>
      <c r="P230" s="40">
        <v>1630.6666666666667</v>
      </c>
      <c r="Q230" s="2">
        <v>61.010927982889534</v>
      </c>
      <c r="R230" s="10">
        <v>0.18733333333333335</v>
      </c>
      <c r="S230" s="10">
        <v>0.1575129624295516</v>
      </c>
      <c r="T230" s="41">
        <v>3.4089999999999998</v>
      </c>
      <c r="U230" s="10">
        <v>7.8064999999999998</v>
      </c>
      <c r="V230" s="10">
        <v>18.236499999999999</v>
      </c>
      <c r="W230" s="10">
        <v>6.4710000000000001</v>
      </c>
      <c r="X230" s="10">
        <v>9.6440000000000001</v>
      </c>
      <c r="Y230" s="38"/>
    </row>
    <row r="231" spans="1:25" s="3" customFormat="1" x14ac:dyDescent="0.3">
      <c r="A231" s="24">
        <v>93</v>
      </c>
      <c r="B231" s="44" t="s">
        <v>105</v>
      </c>
      <c r="C231" s="39" t="s">
        <v>264</v>
      </c>
      <c r="D231" s="49">
        <v>0.75</v>
      </c>
      <c r="E231" s="147">
        <v>137</v>
      </c>
      <c r="F231" s="158">
        <v>6.3168832116788325</v>
      </c>
      <c r="G231" s="158">
        <v>2.0323576642335763</v>
      </c>
      <c r="H231" s="41">
        <v>4</v>
      </c>
      <c r="I231" s="35">
        <v>5</v>
      </c>
      <c r="J231" s="36">
        <v>0</v>
      </c>
      <c r="K231" s="37">
        <v>6.6</v>
      </c>
      <c r="L231" s="42">
        <v>-44.70000000000001</v>
      </c>
      <c r="M231" s="65">
        <v>0.69999999999999929</v>
      </c>
      <c r="N231" s="40">
        <v>1271.3333333333333</v>
      </c>
      <c r="O231" s="2">
        <v>163.53083297449899</v>
      </c>
      <c r="P231" s="40">
        <v>1630.6666666666667</v>
      </c>
      <c r="Q231" s="2">
        <v>61.010927982889534</v>
      </c>
      <c r="R231" s="10">
        <v>0.18733333333333335</v>
      </c>
      <c r="S231" s="10">
        <v>0.1575129624295516</v>
      </c>
      <c r="T231" s="41">
        <v>3.4089999999999998</v>
      </c>
      <c r="U231" s="10">
        <v>7.8064999999999998</v>
      </c>
      <c r="V231" s="10">
        <v>18.236499999999999</v>
      </c>
      <c r="W231" s="10">
        <v>6.4710000000000001</v>
      </c>
      <c r="X231" s="10">
        <v>9.6440000000000001</v>
      </c>
      <c r="Y231" s="38"/>
    </row>
    <row r="232" spans="1:25" s="3" customFormat="1" x14ac:dyDescent="0.3">
      <c r="A232" s="24">
        <v>92</v>
      </c>
      <c r="B232" s="44" t="s">
        <v>106</v>
      </c>
      <c r="C232" s="39" t="s">
        <v>264</v>
      </c>
      <c r="D232" s="49">
        <v>0.75</v>
      </c>
      <c r="E232" s="147">
        <v>137</v>
      </c>
      <c r="F232" s="158">
        <v>7.105751824817518</v>
      </c>
      <c r="G232" s="158">
        <v>2.1559708029197084</v>
      </c>
      <c r="H232" s="41">
        <v>4</v>
      </c>
      <c r="I232" s="35">
        <v>5</v>
      </c>
      <c r="J232" s="36">
        <v>0</v>
      </c>
      <c r="K232" s="37">
        <v>6.6</v>
      </c>
      <c r="L232" s="42">
        <v>-44.70000000000001</v>
      </c>
      <c r="M232" s="65">
        <v>0.69999999999999929</v>
      </c>
      <c r="N232" s="40">
        <v>1271.3333333333333</v>
      </c>
      <c r="O232" s="2">
        <v>163.53083297449899</v>
      </c>
      <c r="P232" s="40">
        <v>1630.6666666666667</v>
      </c>
      <c r="Q232" s="2">
        <v>61.010927982889534</v>
      </c>
      <c r="R232" s="10">
        <v>0.18733333333333335</v>
      </c>
      <c r="S232" s="10">
        <v>0.1575129624295516</v>
      </c>
      <c r="T232" s="41">
        <v>3.4089999999999998</v>
      </c>
      <c r="U232" s="10">
        <v>7.8064999999999998</v>
      </c>
      <c r="V232" s="10">
        <v>18.236499999999999</v>
      </c>
      <c r="W232" s="10">
        <v>6.4710000000000001</v>
      </c>
      <c r="X232" s="10">
        <v>9.6440000000000001</v>
      </c>
      <c r="Y232" s="38"/>
    </row>
    <row r="233" spans="1:25" s="3" customFormat="1" x14ac:dyDescent="0.3">
      <c r="A233" s="24">
        <v>600</v>
      </c>
      <c r="B233" s="53" t="s">
        <v>196</v>
      </c>
      <c r="C233" s="25" t="s">
        <v>160</v>
      </c>
      <c r="D233" s="49">
        <v>1</v>
      </c>
      <c r="E233" s="147">
        <v>23</v>
      </c>
      <c r="F233" s="158">
        <v>0.67473913043478273</v>
      </c>
      <c r="G233" s="158">
        <v>0.39663478260869567</v>
      </c>
      <c r="H233" s="41">
        <v>1</v>
      </c>
      <c r="I233" s="20">
        <v>30</v>
      </c>
      <c r="J233" s="21">
        <v>4</v>
      </c>
      <c r="K233" s="22">
        <v>6.2</v>
      </c>
      <c r="L233" s="50">
        <v>-24.966666666666669</v>
      </c>
      <c r="M233" s="64">
        <v>0.75865377844940307</v>
      </c>
      <c r="N233" s="51">
        <v>481.40000000000003</v>
      </c>
      <c r="O233" s="68">
        <v>18.787939393841636</v>
      </c>
      <c r="P233" s="51">
        <v>1635.6666666666667</v>
      </c>
      <c r="Q233" s="68">
        <v>14.055445761538678</v>
      </c>
      <c r="R233" s="52">
        <v>0.25166666666666665</v>
      </c>
      <c r="S233" s="52">
        <v>3.3865748019036794E-2</v>
      </c>
      <c r="T233" s="26">
        <v>2.8759999999999999</v>
      </c>
      <c r="U233" s="27">
        <v>6.2720000000000002</v>
      </c>
      <c r="V233" s="27">
        <v>761.02</v>
      </c>
      <c r="W233" s="27">
        <v>5.633</v>
      </c>
      <c r="X233" s="27">
        <v>145.51</v>
      </c>
      <c r="Y233" s="22" t="s">
        <v>257</v>
      </c>
    </row>
    <row r="234" spans="1:25" s="3" customFormat="1" x14ac:dyDescent="0.3">
      <c r="A234" s="24">
        <v>599</v>
      </c>
      <c r="B234" s="3" t="s">
        <v>197</v>
      </c>
      <c r="C234" s="25" t="s">
        <v>160</v>
      </c>
      <c r="D234" s="49">
        <v>1</v>
      </c>
      <c r="E234" s="147">
        <v>23</v>
      </c>
      <c r="F234" s="158">
        <v>1.8916521739130432</v>
      </c>
      <c r="G234" s="158">
        <v>1.4531304347826088</v>
      </c>
      <c r="H234" s="41">
        <v>1</v>
      </c>
      <c r="I234" s="20">
        <v>30</v>
      </c>
      <c r="J234" s="21">
        <v>4</v>
      </c>
      <c r="K234" s="22">
        <v>6.2</v>
      </c>
      <c r="L234" s="50">
        <v>-24.966666666666669</v>
      </c>
      <c r="M234" s="64">
        <v>0.75865377844940307</v>
      </c>
      <c r="N234" s="51">
        <v>481.40000000000003</v>
      </c>
      <c r="O234" s="68">
        <v>18.787939393841636</v>
      </c>
      <c r="P234" s="51">
        <v>1635.6666666666667</v>
      </c>
      <c r="Q234" s="68">
        <v>14.055445761538678</v>
      </c>
      <c r="R234" s="52">
        <v>0.25166666666666665</v>
      </c>
      <c r="S234" s="52">
        <v>3.3865748019036794E-2</v>
      </c>
      <c r="T234" s="26">
        <v>2.8759999999999999</v>
      </c>
      <c r="U234" s="27">
        <v>6.2720000000000002</v>
      </c>
      <c r="V234" s="27">
        <v>761.02</v>
      </c>
      <c r="W234" s="27">
        <v>5.633</v>
      </c>
      <c r="X234" s="27">
        <v>145.51</v>
      </c>
      <c r="Y234" s="22" t="s">
        <v>257</v>
      </c>
    </row>
    <row r="235" spans="1:25" s="3" customFormat="1" x14ac:dyDescent="0.3">
      <c r="A235" s="24">
        <v>583</v>
      </c>
      <c r="B235" s="3" t="s">
        <v>210</v>
      </c>
      <c r="C235" s="25" t="s">
        <v>160</v>
      </c>
      <c r="D235" s="57">
        <v>1</v>
      </c>
      <c r="E235" s="147">
        <v>23</v>
      </c>
      <c r="F235" s="158">
        <v>6.1030434782608713</v>
      </c>
      <c r="G235" s="158">
        <v>4.9656521739130444</v>
      </c>
      <c r="H235" s="26">
        <v>1</v>
      </c>
      <c r="I235" s="29">
        <v>30</v>
      </c>
      <c r="J235" s="30">
        <v>0</v>
      </c>
      <c r="K235" s="31">
        <v>6.2</v>
      </c>
      <c r="L235" s="50">
        <v>-27.166666666666668</v>
      </c>
      <c r="M235" s="64">
        <v>0.33993463423951942</v>
      </c>
      <c r="N235" s="51">
        <v>886</v>
      </c>
      <c r="O235" s="68">
        <v>128.91144247117842</v>
      </c>
      <c r="P235" s="51">
        <v>1152.6666666666667</v>
      </c>
      <c r="Q235" s="68">
        <v>74.88806461794978</v>
      </c>
      <c r="R235" s="52">
        <v>0.79800000000000004</v>
      </c>
      <c r="S235" s="52">
        <v>0.28567113959936491</v>
      </c>
      <c r="T235" s="26">
        <v>2.7629999999999999</v>
      </c>
      <c r="U235" s="27">
        <v>5.657</v>
      </c>
      <c r="V235" s="27">
        <v>11.968999999999999</v>
      </c>
      <c r="W235" s="27">
        <v>4.923</v>
      </c>
      <c r="X235" s="27">
        <v>6.6719999999999997</v>
      </c>
      <c r="Y235" s="32" t="s">
        <v>257</v>
      </c>
    </row>
    <row r="236" spans="1:25" s="3" customFormat="1" x14ac:dyDescent="0.3">
      <c r="A236" s="24">
        <v>582</v>
      </c>
      <c r="B236" s="53" t="s">
        <v>211</v>
      </c>
      <c r="C236" s="25" t="s">
        <v>160</v>
      </c>
      <c r="D236" s="57">
        <v>1</v>
      </c>
      <c r="E236" s="147">
        <v>23</v>
      </c>
      <c r="F236" s="158">
        <v>2.1413913043478265</v>
      </c>
      <c r="G236" s="158">
        <v>2.2033043478260876</v>
      </c>
      <c r="H236" s="26">
        <v>1</v>
      </c>
      <c r="I236" s="29">
        <v>30</v>
      </c>
      <c r="J236" s="30">
        <v>0</v>
      </c>
      <c r="K236" s="31">
        <v>6.2</v>
      </c>
      <c r="L236" s="50">
        <v>-27.166666666666668</v>
      </c>
      <c r="M236" s="64">
        <v>0.33993463423951942</v>
      </c>
      <c r="N236" s="51">
        <v>886</v>
      </c>
      <c r="O236" s="68">
        <v>128.91144247117842</v>
      </c>
      <c r="P236" s="51">
        <v>1152.6666666666667</v>
      </c>
      <c r="Q236" s="68">
        <v>74.88806461794978</v>
      </c>
      <c r="R236" s="52">
        <v>0.79800000000000004</v>
      </c>
      <c r="S236" s="52">
        <v>0.28567113959936491</v>
      </c>
      <c r="T236" s="26">
        <v>2.7629999999999999</v>
      </c>
      <c r="U236" s="27">
        <v>5.657</v>
      </c>
      <c r="V236" s="27">
        <v>11.968999999999999</v>
      </c>
      <c r="W236" s="27">
        <v>4.923</v>
      </c>
      <c r="X236" s="27">
        <v>6.6719999999999997</v>
      </c>
      <c r="Y236" s="32" t="s">
        <v>257</v>
      </c>
    </row>
    <row r="237" spans="1:25" s="3" customFormat="1" x14ac:dyDescent="0.3">
      <c r="A237" s="24">
        <v>581</v>
      </c>
      <c r="B237" s="53" t="s">
        <v>212</v>
      </c>
      <c r="C237" s="25" t="s">
        <v>160</v>
      </c>
      <c r="D237" s="57">
        <v>1</v>
      </c>
      <c r="E237" s="147">
        <v>23</v>
      </c>
      <c r="F237" s="158">
        <v>0.71452173913043482</v>
      </c>
      <c r="G237" s="158">
        <v>0.77343478260869569</v>
      </c>
      <c r="H237" s="26">
        <v>1</v>
      </c>
      <c r="I237" s="29">
        <v>30</v>
      </c>
      <c r="J237" s="30">
        <v>0</v>
      </c>
      <c r="K237" s="31">
        <v>6.2</v>
      </c>
      <c r="L237" s="50">
        <v>-27.166666666666668</v>
      </c>
      <c r="M237" s="64">
        <v>0.33993463423951942</v>
      </c>
      <c r="N237" s="51">
        <v>886</v>
      </c>
      <c r="O237" s="68">
        <v>128.91144247117842</v>
      </c>
      <c r="P237" s="51">
        <v>1152.6666666666667</v>
      </c>
      <c r="Q237" s="68">
        <v>74.88806461794978</v>
      </c>
      <c r="R237" s="52">
        <v>0.79800000000000004</v>
      </c>
      <c r="S237" s="52">
        <v>0.28567113959936491</v>
      </c>
      <c r="T237" s="26">
        <v>2.7629999999999999</v>
      </c>
      <c r="U237" s="27">
        <v>5.657</v>
      </c>
      <c r="V237" s="27">
        <v>11.968999999999999</v>
      </c>
      <c r="W237" s="27">
        <v>4.923</v>
      </c>
      <c r="X237" s="27">
        <v>6.6719999999999997</v>
      </c>
      <c r="Y237" s="32" t="s">
        <v>257</v>
      </c>
    </row>
    <row r="238" spans="1:25" s="3" customFormat="1" x14ac:dyDescent="0.3">
      <c r="A238" s="24">
        <v>541</v>
      </c>
      <c r="B238" s="53" t="s">
        <v>251</v>
      </c>
      <c r="C238" s="25" t="s">
        <v>160</v>
      </c>
      <c r="D238" s="49">
        <v>1</v>
      </c>
      <c r="E238" s="147">
        <v>26</v>
      </c>
      <c r="F238" s="158">
        <v>1.3776538461538462E-2</v>
      </c>
      <c r="G238" s="158">
        <v>4.5738461538461541</v>
      </c>
      <c r="H238" s="41">
        <v>1</v>
      </c>
      <c r="I238" s="20">
        <v>30</v>
      </c>
      <c r="J238" s="21">
        <v>0</v>
      </c>
      <c r="K238" s="22">
        <v>6.2</v>
      </c>
      <c r="L238" s="50">
        <v>-27.166666666666668</v>
      </c>
      <c r="M238" s="64">
        <v>0.33993463423951942</v>
      </c>
      <c r="N238" s="51">
        <v>886</v>
      </c>
      <c r="O238" s="68">
        <v>128.91144247117842</v>
      </c>
      <c r="P238" s="51">
        <v>1152.6666666666667</v>
      </c>
      <c r="Q238" s="68">
        <v>74.88806461794978</v>
      </c>
      <c r="R238" s="52">
        <v>0.79800000000000004</v>
      </c>
      <c r="S238" s="52">
        <v>0.28567113959936491</v>
      </c>
      <c r="T238" s="33">
        <v>2.7629999999999999</v>
      </c>
      <c r="U238" s="29">
        <v>5.657</v>
      </c>
      <c r="V238" s="29">
        <v>11.968999999999999</v>
      </c>
      <c r="W238" s="29">
        <v>4.923</v>
      </c>
      <c r="X238" s="29">
        <v>6.6719999999999997</v>
      </c>
      <c r="Y238" s="34"/>
    </row>
    <row r="239" spans="1:25" s="3" customFormat="1" x14ac:dyDescent="0.3">
      <c r="A239" s="54">
        <v>540</v>
      </c>
      <c r="B239" s="55" t="s">
        <v>252</v>
      </c>
      <c r="C239" s="56" t="s">
        <v>160</v>
      </c>
      <c r="D239" s="49">
        <v>1</v>
      </c>
      <c r="E239" s="147">
        <v>26</v>
      </c>
      <c r="F239" s="158">
        <v>5.5942307692307685</v>
      </c>
      <c r="G239" s="158">
        <v>2.3336923076923077</v>
      </c>
      <c r="H239" s="41">
        <v>1</v>
      </c>
      <c r="I239" s="35">
        <v>30</v>
      </c>
      <c r="J239" s="36">
        <v>0</v>
      </c>
      <c r="K239" s="37">
        <v>6.2</v>
      </c>
      <c r="L239" s="50">
        <v>-27.166666666666668</v>
      </c>
      <c r="M239" s="64">
        <v>0.33993463423951942</v>
      </c>
      <c r="N239" s="51">
        <v>886</v>
      </c>
      <c r="O239" s="68">
        <v>128.91144247117842</v>
      </c>
      <c r="P239" s="51">
        <v>1152.6666666666667</v>
      </c>
      <c r="Q239" s="68">
        <v>74.88806461794978</v>
      </c>
      <c r="R239" s="52">
        <v>0.79800000000000004</v>
      </c>
      <c r="S239" s="52">
        <v>0.28567113959936491</v>
      </c>
      <c r="T239" s="33">
        <v>2.7629999999999999</v>
      </c>
      <c r="U239" s="29">
        <v>5.657</v>
      </c>
      <c r="V239" s="29">
        <v>11.968999999999999</v>
      </c>
      <c r="W239" s="29">
        <v>4.923</v>
      </c>
      <c r="X239" s="29">
        <v>6.6719999999999997</v>
      </c>
      <c r="Y239" s="38"/>
    </row>
    <row r="240" spans="1:25" s="3" customFormat="1" x14ac:dyDescent="0.3">
      <c r="A240" s="24">
        <v>539</v>
      </c>
      <c r="B240" s="3" t="s">
        <v>253</v>
      </c>
      <c r="C240" s="25" t="s">
        <v>160</v>
      </c>
      <c r="D240" s="49">
        <v>1</v>
      </c>
      <c r="E240" s="147">
        <v>26</v>
      </c>
      <c r="F240" s="158">
        <v>6.6546153846153837</v>
      </c>
      <c r="G240" s="158">
        <v>17.961153846153845</v>
      </c>
      <c r="H240" s="41">
        <v>1</v>
      </c>
      <c r="I240" s="20">
        <v>30</v>
      </c>
      <c r="J240" s="21">
        <v>0</v>
      </c>
      <c r="K240" s="22">
        <v>6.2</v>
      </c>
      <c r="L240" s="50">
        <v>-27.166666666666668</v>
      </c>
      <c r="M240" s="64">
        <v>0.33993463423951942</v>
      </c>
      <c r="N240" s="51">
        <v>886</v>
      </c>
      <c r="O240" s="68">
        <v>128.91144247117842</v>
      </c>
      <c r="P240" s="51">
        <v>1152.6666666666667</v>
      </c>
      <c r="Q240" s="68">
        <v>74.88806461794978</v>
      </c>
      <c r="R240" s="52">
        <v>0.79800000000000004</v>
      </c>
      <c r="S240" s="52">
        <v>0.28567113959936491</v>
      </c>
      <c r="T240" s="33">
        <v>2.7629999999999999</v>
      </c>
      <c r="U240" s="29">
        <v>5.657</v>
      </c>
      <c r="V240" s="29">
        <v>11.968999999999999</v>
      </c>
      <c r="W240" s="29">
        <v>4.923</v>
      </c>
      <c r="X240" s="29">
        <v>6.6719999999999997</v>
      </c>
      <c r="Y240" s="34"/>
    </row>
    <row r="241" spans="1:25" s="185" customFormat="1" x14ac:dyDescent="0.3">
      <c r="A241" s="186">
        <v>251</v>
      </c>
      <c r="B241" s="185" t="s">
        <v>163</v>
      </c>
      <c r="C241" s="191" t="s">
        <v>160</v>
      </c>
      <c r="D241" s="188">
        <v>1</v>
      </c>
      <c r="E241" s="172">
        <v>30</v>
      </c>
      <c r="F241" s="173">
        <v>7.9715999999999996</v>
      </c>
      <c r="G241" s="173">
        <v>11.138</v>
      </c>
      <c r="H241" s="192">
        <v>1</v>
      </c>
      <c r="I241" s="193">
        <v>30</v>
      </c>
      <c r="J241" s="194">
        <v>0</v>
      </c>
      <c r="K241" s="201">
        <v>6.2</v>
      </c>
      <c r="L241" s="189">
        <v>-27.166666666666668</v>
      </c>
      <c r="M241" s="195">
        <v>0.33993463423951942</v>
      </c>
      <c r="N241" s="172">
        <v>886</v>
      </c>
      <c r="O241" s="196">
        <v>128.91144247117842</v>
      </c>
      <c r="P241" s="172">
        <v>1152.6666666666667</v>
      </c>
      <c r="Q241" s="196">
        <v>74.88806461794978</v>
      </c>
      <c r="R241" s="197">
        <v>0.79800000000000004</v>
      </c>
      <c r="S241" s="197">
        <v>0.28567113959936491</v>
      </c>
      <c r="T241" s="192">
        <v>2.7629999999999999</v>
      </c>
      <c r="U241" s="197">
        <v>5.657</v>
      </c>
      <c r="V241" s="197">
        <v>11.968999999999999</v>
      </c>
      <c r="W241" s="197">
        <v>4.923</v>
      </c>
      <c r="X241" s="197">
        <v>6.6719999999999997</v>
      </c>
      <c r="Y241" s="198"/>
    </row>
    <row r="242" spans="1:25" s="3" customFormat="1" x14ac:dyDescent="0.3">
      <c r="A242" s="24">
        <v>250</v>
      </c>
      <c r="B242" s="53" t="s">
        <v>162</v>
      </c>
      <c r="C242" s="39" t="s">
        <v>160</v>
      </c>
      <c r="D242" s="49">
        <v>1</v>
      </c>
      <c r="E242" s="147">
        <v>30</v>
      </c>
      <c r="F242" s="158">
        <v>4.0362</v>
      </c>
      <c r="G242" s="158">
        <v>3.1419000000000001</v>
      </c>
      <c r="H242" s="41">
        <v>1</v>
      </c>
      <c r="I242" s="35">
        <v>30</v>
      </c>
      <c r="J242" s="36">
        <v>0</v>
      </c>
      <c r="K242" s="22">
        <v>6.2</v>
      </c>
      <c r="L242" s="42">
        <v>-27.166666666666668</v>
      </c>
      <c r="M242" s="65">
        <v>0.33993463423951942</v>
      </c>
      <c r="N242" s="40">
        <v>886</v>
      </c>
      <c r="O242" s="2">
        <v>128.91144247117842</v>
      </c>
      <c r="P242" s="40">
        <v>1152.6666666666667</v>
      </c>
      <c r="Q242" s="2">
        <v>74.88806461794978</v>
      </c>
      <c r="R242" s="10">
        <v>0.79800000000000004</v>
      </c>
      <c r="S242" s="10">
        <v>0.28567113959936491</v>
      </c>
      <c r="T242" s="41">
        <v>2.7629999999999999</v>
      </c>
      <c r="U242" s="10">
        <v>5.657</v>
      </c>
      <c r="V242" s="10">
        <v>11.968999999999999</v>
      </c>
      <c r="W242" s="10">
        <v>4.923</v>
      </c>
      <c r="X242" s="10">
        <v>6.6719999999999997</v>
      </c>
      <c r="Y242" s="38"/>
    </row>
    <row r="243" spans="1:25" s="3" customFormat="1" x14ac:dyDescent="0.3">
      <c r="A243" s="24">
        <v>176</v>
      </c>
      <c r="B243" s="44" t="s">
        <v>94</v>
      </c>
      <c r="C243" s="39" t="s">
        <v>160</v>
      </c>
      <c r="D243" s="49">
        <v>1</v>
      </c>
      <c r="E243" s="147">
        <v>70</v>
      </c>
      <c r="F243" s="158">
        <v>7.6769000000000007</v>
      </c>
      <c r="G243" s="158">
        <v>2.4408000000000003</v>
      </c>
      <c r="H243" s="41">
        <v>2.2200000000000002</v>
      </c>
      <c r="I243" s="35">
        <v>30</v>
      </c>
      <c r="J243" s="36">
        <v>0</v>
      </c>
      <c r="K243" s="22">
        <v>6.2</v>
      </c>
      <c r="L243" s="42">
        <v>-27.166666666666668</v>
      </c>
      <c r="M243" s="65">
        <v>0.33993463423951942</v>
      </c>
      <c r="N243" s="40">
        <v>886</v>
      </c>
      <c r="O243" s="2">
        <v>128.91144247117842</v>
      </c>
      <c r="P243" s="40">
        <v>1152.6666666666667</v>
      </c>
      <c r="Q243" s="2">
        <v>74.88806461794978</v>
      </c>
      <c r="R243" s="10">
        <v>0.79800000000000004</v>
      </c>
      <c r="S243" s="10">
        <v>0.28567113959936491</v>
      </c>
      <c r="T243" s="41">
        <v>2.7629999999999999</v>
      </c>
      <c r="U243" s="10">
        <v>5.657</v>
      </c>
      <c r="V243" s="10">
        <v>11.968999999999999</v>
      </c>
      <c r="W243" s="10">
        <v>4.923</v>
      </c>
      <c r="X243" s="10">
        <v>6.6719999999999997</v>
      </c>
      <c r="Y243" s="38"/>
    </row>
    <row r="244" spans="1:25" s="3" customFormat="1" x14ac:dyDescent="0.3">
      <c r="A244" s="24">
        <v>175</v>
      </c>
      <c r="B244" s="44" t="s">
        <v>95</v>
      </c>
      <c r="C244" s="39" t="s">
        <v>160</v>
      </c>
      <c r="D244" s="49">
        <v>1</v>
      </c>
      <c r="E244" s="147">
        <v>55</v>
      </c>
      <c r="F244" s="158">
        <v>5.0308999999999999</v>
      </c>
      <c r="G244" s="158">
        <v>1.9710000000000001</v>
      </c>
      <c r="H244" s="41">
        <v>2.2200000000000002</v>
      </c>
      <c r="I244" s="35">
        <v>30</v>
      </c>
      <c r="J244" s="36">
        <v>0</v>
      </c>
      <c r="K244" s="22">
        <v>6.2</v>
      </c>
      <c r="L244" s="42">
        <v>-27.166666666666668</v>
      </c>
      <c r="M244" s="65">
        <v>0.33993463423951942</v>
      </c>
      <c r="N244" s="40">
        <v>886</v>
      </c>
      <c r="O244" s="2">
        <v>128.91144247117842</v>
      </c>
      <c r="P244" s="40">
        <v>1152.6666666666667</v>
      </c>
      <c r="Q244" s="2">
        <v>74.88806461794978</v>
      </c>
      <c r="R244" s="10">
        <v>0.79800000000000004</v>
      </c>
      <c r="S244" s="10">
        <v>0.28567113959936491</v>
      </c>
      <c r="T244" s="41">
        <v>2.7629999999999999</v>
      </c>
      <c r="U244" s="10">
        <v>5.657</v>
      </c>
      <c r="V244" s="10">
        <v>11.968999999999999</v>
      </c>
      <c r="W244" s="10">
        <v>4.923</v>
      </c>
      <c r="X244" s="10">
        <v>6.6719999999999997</v>
      </c>
      <c r="Y244" s="38"/>
    </row>
    <row r="245" spans="1:25" s="3" customFormat="1" x14ac:dyDescent="0.3">
      <c r="A245" s="61">
        <v>174</v>
      </c>
      <c r="B245" s="62" t="s">
        <v>96</v>
      </c>
      <c r="C245" s="39" t="s">
        <v>160</v>
      </c>
      <c r="D245" s="49">
        <v>1</v>
      </c>
      <c r="E245" s="147">
        <v>52</v>
      </c>
      <c r="F245" s="158">
        <v>3.8563999999999998</v>
      </c>
      <c r="G245" s="158">
        <v>9.8855000000000004</v>
      </c>
      <c r="H245" s="41">
        <v>2.2200000000000002</v>
      </c>
      <c r="I245" s="35">
        <v>30</v>
      </c>
      <c r="J245" s="36">
        <v>0</v>
      </c>
      <c r="K245" s="22">
        <v>6.2</v>
      </c>
      <c r="L245" s="42">
        <v>-27.166666666666668</v>
      </c>
      <c r="M245" s="65">
        <v>0.33993463423951942</v>
      </c>
      <c r="N245" s="40">
        <v>886</v>
      </c>
      <c r="O245" s="2">
        <v>128.91144247117842</v>
      </c>
      <c r="P245" s="40">
        <v>1152.6666666666667</v>
      </c>
      <c r="Q245" s="2">
        <v>74.88806461794978</v>
      </c>
      <c r="R245" s="10">
        <v>0.79800000000000004</v>
      </c>
      <c r="S245" s="10">
        <v>0.28567113959936491</v>
      </c>
      <c r="T245" s="41">
        <v>2.7629999999999999</v>
      </c>
      <c r="U245" s="10">
        <v>5.657</v>
      </c>
      <c r="V245" s="10">
        <v>11.968999999999999</v>
      </c>
      <c r="W245" s="10">
        <v>4.923</v>
      </c>
      <c r="X245" s="10">
        <v>6.6719999999999997</v>
      </c>
      <c r="Y245" s="38"/>
    </row>
    <row r="246" spans="1:25" s="3" customFormat="1" x14ac:dyDescent="0.3">
      <c r="A246" s="24">
        <v>91</v>
      </c>
      <c r="B246" s="3" t="s">
        <v>107</v>
      </c>
      <c r="C246" s="39" t="s">
        <v>160</v>
      </c>
      <c r="D246" s="49">
        <v>1</v>
      </c>
      <c r="E246" s="147">
        <v>67</v>
      </c>
      <c r="F246" s="158">
        <v>5.8588059701492528</v>
      </c>
      <c r="G246" s="158">
        <v>2.002313432835821</v>
      </c>
      <c r="H246" s="41">
        <v>2.2200000000000002</v>
      </c>
      <c r="I246" s="35">
        <v>30</v>
      </c>
      <c r="J246" s="36">
        <v>0</v>
      </c>
      <c r="K246" s="22">
        <v>6.2</v>
      </c>
      <c r="L246" s="42">
        <v>-27.166666666666668</v>
      </c>
      <c r="M246" s="65">
        <v>0.33993463423951942</v>
      </c>
      <c r="N246" s="40">
        <v>886</v>
      </c>
      <c r="O246" s="2">
        <v>128.91144247117842</v>
      </c>
      <c r="P246" s="40">
        <v>1152.6666666666667</v>
      </c>
      <c r="Q246" s="2">
        <v>74.88806461794978</v>
      </c>
      <c r="R246" s="10">
        <v>0.79800000000000004</v>
      </c>
      <c r="S246" s="10">
        <v>0.28567113959936491</v>
      </c>
      <c r="T246" s="41">
        <v>2.7629999999999999</v>
      </c>
      <c r="U246" s="10">
        <v>5.657</v>
      </c>
      <c r="V246" s="10">
        <v>11.968999999999999</v>
      </c>
      <c r="W246" s="10">
        <v>4.923</v>
      </c>
      <c r="X246" s="10">
        <v>6.6719999999999997</v>
      </c>
      <c r="Y246" s="38"/>
    </row>
    <row r="247" spans="1:25" s="3" customFormat="1" x14ac:dyDescent="0.3">
      <c r="A247" s="24">
        <v>90</v>
      </c>
      <c r="B247" s="44" t="s">
        <v>108</v>
      </c>
      <c r="C247" s="39" t="s">
        <v>160</v>
      </c>
      <c r="D247" s="49">
        <v>1</v>
      </c>
      <c r="E247" s="147">
        <v>67</v>
      </c>
      <c r="F247" s="158">
        <v>5.3450149253731354</v>
      </c>
      <c r="G247" s="158">
        <v>3.5859402985074622</v>
      </c>
      <c r="H247" s="41">
        <v>2.2200000000000002</v>
      </c>
      <c r="I247" s="35">
        <v>30</v>
      </c>
      <c r="J247" s="36">
        <v>0</v>
      </c>
      <c r="K247" s="22">
        <v>6.2</v>
      </c>
      <c r="L247" s="42">
        <v>-27.166666666666668</v>
      </c>
      <c r="M247" s="65">
        <v>0.33993463423951942</v>
      </c>
      <c r="N247" s="40">
        <v>886</v>
      </c>
      <c r="O247" s="2">
        <v>128.91144247117842</v>
      </c>
      <c r="P247" s="40">
        <v>1152.6666666666667</v>
      </c>
      <c r="Q247" s="2">
        <v>74.88806461794978</v>
      </c>
      <c r="R247" s="10">
        <v>0.79800000000000004</v>
      </c>
      <c r="S247" s="10">
        <v>0.28567113959936491</v>
      </c>
      <c r="T247" s="41">
        <v>2.7629999999999999</v>
      </c>
      <c r="U247" s="10">
        <v>5.657</v>
      </c>
      <c r="V247" s="10">
        <v>11.968999999999999</v>
      </c>
      <c r="W247" s="10">
        <v>4.923</v>
      </c>
      <c r="X247" s="10">
        <v>6.6719999999999997</v>
      </c>
      <c r="Y247" s="38"/>
    </row>
    <row r="248" spans="1:25" s="3" customFormat="1" x14ac:dyDescent="0.3">
      <c r="A248" s="24">
        <v>89</v>
      </c>
      <c r="B248" s="62" t="s">
        <v>109</v>
      </c>
      <c r="C248" s="39" t="s">
        <v>160</v>
      </c>
      <c r="D248" s="49">
        <v>1</v>
      </c>
      <c r="E248" s="147">
        <v>67</v>
      </c>
      <c r="F248" s="158">
        <v>0.73028955223880598</v>
      </c>
      <c r="G248" s="158">
        <v>0.80964179104477618</v>
      </c>
      <c r="H248" s="41">
        <v>2.2200000000000002</v>
      </c>
      <c r="I248" s="35">
        <v>30</v>
      </c>
      <c r="J248" s="36">
        <v>0</v>
      </c>
      <c r="K248" s="22">
        <v>6.2</v>
      </c>
      <c r="L248" s="42">
        <v>-27.166666666666668</v>
      </c>
      <c r="M248" s="65">
        <v>0.33993463423951942</v>
      </c>
      <c r="N248" s="40">
        <v>886</v>
      </c>
      <c r="O248" s="2">
        <v>128.91144247117842</v>
      </c>
      <c r="P248" s="40">
        <v>1152.6666666666667</v>
      </c>
      <c r="Q248" s="2">
        <v>74.88806461794978</v>
      </c>
      <c r="R248" s="10">
        <v>0.79800000000000004</v>
      </c>
      <c r="S248" s="10">
        <v>0.28567113959936491</v>
      </c>
      <c r="T248" s="41">
        <v>2.7629999999999999</v>
      </c>
      <c r="U248" s="10">
        <v>5.657</v>
      </c>
      <c r="V248" s="10">
        <v>11.968999999999999</v>
      </c>
      <c r="W248" s="10">
        <v>4.923</v>
      </c>
      <c r="X248" s="10">
        <v>6.6719999999999997</v>
      </c>
      <c r="Y248" s="38"/>
    </row>
    <row r="249" spans="1:25" s="3" customFormat="1" x14ac:dyDescent="0.3">
      <c r="A249" s="24">
        <v>55</v>
      </c>
      <c r="B249" s="62" t="s">
        <v>119</v>
      </c>
      <c r="C249" s="39" t="s">
        <v>160</v>
      </c>
      <c r="D249" s="49">
        <v>1</v>
      </c>
      <c r="E249" s="147">
        <v>53</v>
      </c>
      <c r="F249" s="158">
        <v>4.275679245283019</v>
      </c>
      <c r="G249" s="158">
        <v>3.3176415094339626</v>
      </c>
      <c r="H249" s="41">
        <v>3.82</v>
      </c>
      <c r="I249" s="35">
        <v>5</v>
      </c>
      <c r="J249" s="36">
        <v>0</v>
      </c>
      <c r="K249" s="22">
        <v>6.2</v>
      </c>
      <c r="L249" s="42">
        <v>-27.166666666666668</v>
      </c>
      <c r="M249" s="65">
        <v>0.33993463423951942</v>
      </c>
      <c r="N249" s="40">
        <v>886</v>
      </c>
      <c r="O249" s="2">
        <v>128.91144247117842</v>
      </c>
      <c r="P249" s="40">
        <v>1152.6666666666667</v>
      </c>
      <c r="Q249" s="2">
        <v>74.88806461794978</v>
      </c>
      <c r="R249" s="10">
        <v>0.79800000000000004</v>
      </c>
      <c r="S249" s="10">
        <v>0.28567113959936491</v>
      </c>
      <c r="T249" s="41">
        <v>2.7629999999999999</v>
      </c>
      <c r="U249" s="10">
        <v>5.657</v>
      </c>
      <c r="V249" s="10">
        <v>11.968999999999999</v>
      </c>
      <c r="W249" s="10">
        <v>4.923</v>
      </c>
      <c r="X249" s="10">
        <v>6.6719999999999997</v>
      </c>
      <c r="Y249" s="38"/>
    </row>
    <row r="250" spans="1:25" s="3" customFormat="1" x14ac:dyDescent="0.3">
      <c r="A250" s="24">
        <v>54</v>
      </c>
      <c r="B250" s="62" t="s">
        <v>120</v>
      </c>
      <c r="C250" s="39" t="s">
        <v>160</v>
      </c>
      <c r="D250" s="49">
        <v>1</v>
      </c>
      <c r="E250" s="147">
        <v>53</v>
      </c>
      <c r="F250" s="158">
        <v>5.410494339622641</v>
      </c>
      <c r="G250" s="158">
        <v>1.5765079245283018</v>
      </c>
      <c r="H250" s="41">
        <v>3.82</v>
      </c>
      <c r="I250" s="35">
        <v>5</v>
      </c>
      <c r="J250" s="36">
        <v>0</v>
      </c>
      <c r="K250" s="22">
        <v>6.2</v>
      </c>
      <c r="L250" s="42">
        <v>-27.166666666666668</v>
      </c>
      <c r="M250" s="65">
        <v>0.33993463423951942</v>
      </c>
      <c r="N250" s="40">
        <v>886</v>
      </c>
      <c r="O250" s="2">
        <v>128.91144247117842</v>
      </c>
      <c r="P250" s="40">
        <v>1152.6666666666667</v>
      </c>
      <c r="Q250" s="2">
        <v>74.88806461794978</v>
      </c>
      <c r="R250" s="10">
        <v>0.79800000000000004</v>
      </c>
      <c r="S250" s="10">
        <v>0.28567113959936491</v>
      </c>
      <c r="T250" s="41">
        <v>2.7629999999999999</v>
      </c>
      <c r="U250" s="10">
        <v>5.657</v>
      </c>
      <c r="V250" s="10">
        <v>11.968999999999999</v>
      </c>
      <c r="W250" s="10">
        <v>4.923</v>
      </c>
      <c r="X250" s="10">
        <v>6.6719999999999997</v>
      </c>
      <c r="Y250" s="38"/>
    </row>
    <row r="251" spans="1:25" s="1" customFormat="1" x14ac:dyDescent="0.3">
      <c r="A251" s="47"/>
      <c r="B251" s="3"/>
      <c r="C251" s="33"/>
      <c r="D251" s="9"/>
      <c r="E251" s="151"/>
      <c r="F251" s="159"/>
      <c r="G251" s="159"/>
      <c r="H251" s="7"/>
      <c r="I251" s="29"/>
      <c r="J251" s="30"/>
      <c r="K251" s="31"/>
      <c r="L251" s="29"/>
      <c r="M251" s="66"/>
      <c r="N251" s="29"/>
      <c r="O251" s="67"/>
      <c r="P251" s="29"/>
      <c r="Q251" s="67"/>
      <c r="R251" s="29"/>
      <c r="S251" s="5"/>
      <c r="T251" s="26"/>
      <c r="U251" s="27"/>
      <c r="V251" s="27"/>
      <c r="W251" s="27"/>
      <c r="X251" s="27"/>
      <c r="Y251" s="32"/>
    </row>
    <row r="252" spans="1:25" x14ac:dyDescent="0.3">
      <c r="M252" s="66"/>
    </row>
    <row r="253" spans="1:25" x14ac:dyDescent="0.3">
      <c r="M253" s="66"/>
    </row>
    <row r="254" spans="1:25" x14ac:dyDescent="0.3">
      <c r="M254" s="66"/>
    </row>
    <row r="255" spans="1:25" x14ac:dyDescent="0.3">
      <c r="M255" s="66"/>
    </row>
    <row r="256" spans="1:25" x14ac:dyDescent="0.3">
      <c r="M256" s="66"/>
    </row>
    <row r="257" spans="13:13" x14ac:dyDescent="0.3">
      <c r="M257" s="66"/>
    </row>
    <row r="258" spans="13:13" x14ac:dyDescent="0.3">
      <c r="M258" s="66"/>
    </row>
    <row r="259" spans="13:13" x14ac:dyDescent="0.3">
      <c r="M259" s="66"/>
    </row>
    <row r="260" spans="13:13" x14ac:dyDescent="0.3">
      <c r="M260" s="66"/>
    </row>
    <row r="261" spans="13:13" x14ac:dyDescent="0.3">
      <c r="M261" s="66"/>
    </row>
    <row r="262" spans="13:13" x14ac:dyDescent="0.3">
      <c r="M262" s="66"/>
    </row>
    <row r="263" spans="13:13" x14ac:dyDescent="0.3">
      <c r="M263" s="66"/>
    </row>
    <row r="264" spans="13:13" x14ac:dyDescent="0.3">
      <c r="M264" s="66"/>
    </row>
    <row r="265" spans="13:13" x14ac:dyDescent="0.3">
      <c r="M265" s="66"/>
    </row>
    <row r="266" spans="13:13" x14ac:dyDescent="0.3">
      <c r="M266" s="66"/>
    </row>
    <row r="267" spans="13:13" x14ac:dyDescent="0.3">
      <c r="M267" s="66"/>
    </row>
    <row r="268" spans="13:13" x14ac:dyDescent="0.3">
      <c r="M268" s="66"/>
    </row>
    <row r="269" spans="13:13" x14ac:dyDescent="0.3">
      <c r="M269" s="66"/>
    </row>
    <row r="270" spans="13:13" x14ac:dyDescent="0.3">
      <c r="M270" s="66"/>
    </row>
    <row r="271" spans="13:13" x14ac:dyDescent="0.3">
      <c r="M271" s="66"/>
    </row>
    <row r="272" spans="13:13" x14ac:dyDescent="0.3">
      <c r="M272" s="66"/>
    </row>
    <row r="273" spans="13:13" x14ac:dyDescent="0.3">
      <c r="M273" s="66"/>
    </row>
    <row r="274" spans="13:13" x14ac:dyDescent="0.3">
      <c r="M274" s="66"/>
    </row>
  </sheetData>
  <sortState ref="A4:Y250">
    <sortCondition ref="C4:C250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2"/>
  <sheetViews>
    <sheetView topLeftCell="C1" workbookViewId="0">
      <pane xSplit="2" ySplit="3" topLeftCell="H4" activePane="bottomRight" state="frozen"/>
      <selection activeCell="C1" sqref="C1"/>
      <selection pane="topRight" activeCell="E1" sqref="E1"/>
      <selection pane="bottomLeft" activeCell="C4" sqref="C4"/>
      <selection pane="bottomRight" activeCell="E4" sqref="E4"/>
    </sheetView>
  </sheetViews>
  <sheetFormatPr defaultRowHeight="14.4" x14ac:dyDescent="0.3"/>
  <cols>
    <col min="1" max="1" width="9.109375" style="47"/>
    <col min="2" max="2" width="30" style="130" customWidth="1"/>
    <col min="3" max="3" width="9.109375" style="129" customWidth="1"/>
    <col min="4" max="4" width="11.5546875" style="8" customWidth="1"/>
    <col min="5" max="6" width="9.88671875" style="131" customWidth="1"/>
    <col min="7" max="7" width="9.109375" style="136"/>
    <col min="8" max="8" width="10.44140625" style="129" customWidth="1"/>
    <col min="9" max="10" width="10.44140625" style="116" customWidth="1"/>
    <col min="11" max="12" width="12.109375" style="116" customWidth="1"/>
    <col min="14" max="14" width="19" style="132" customWidth="1"/>
    <col min="15" max="15" width="11" style="116" customWidth="1"/>
    <col min="16" max="16" width="9.109375" style="117" customWidth="1"/>
    <col min="17" max="17" width="9.109375" style="118"/>
    <col min="18" max="18" width="9.109375" style="116" customWidth="1"/>
    <col min="19" max="19" width="9.109375" style="134" customWidth="1"/>
    <col min="20" max="20" width="9.109375" style="116"/>
    <col min="21" max="21" width="9.109375" style="134" customWidth="1"/>
    <col min="22" max="22" width="9.109375" style="116" customWidth="1"/>
    <col min="23" max="23" width="9.109375" style="134" customWidth="1"/>
    <col min="24" max="24" width="14.44140625" style="116" customWidth="1"/>
    <col min="25" max="25" width="13.5546875" style="135" customWidth="1"/>
    <col min="26" max="26" width="9.109375" style="115" customWidth="1"/>
    <col min="27" max="33" width="9.109375" style="124" customWidth="1"/>
    <col min="34" max="34" width="27.109375" style="125" customWidth="1"/>
    <col min="35" max="35" width="9.109375" style="28"/>
  </cols>
  <sheetData>
    <row r="1" spans="1:36" s="140" customFormat="1" x14ac:dyDescent="0.3">
      <c r="A1" s="71" t="s">
        <v>262</v>
      </c>
      <c r="B1" s="72"/>
      <c r="C1" s="73" t="s">
        <v>269</v>
      </c>
      <c r="D1" s="138" t="s">
        <v>271</v>
      </c>
      <c r="E1" s="163"/>
      <c r="F1" s="85"/>
      <c r="G1" s="103"/>
      <c r="H1" s="75" t="s">
        <v>268</v>
      </c>
      <c r="I1" s="141"/>
      <c r="J1" s="141"/>
      <c r="K1" s="143"/>
      <c r="L1" s="143"/>
      <c r="M1" s="144"/>
      <c r="N1" s="75" t="s">
        <v>267</v>
      </c>
      <c r="O1" s="76"/>
      <c r="P1" s="77"/>
      <c r="Q1" s="78" t="s">
        <v>291</v>
      </c>
      <c r="R1" s="71" t="s">
        <v>292</v>
      </c>
      <c r="S1" s="79"/>
      <c r="T1" s="80"/>
      <c r="U1" s="79"/>
      <c r="V1" s="81"/>
      <c r="W1" s="79"/>
      <c r="X1" s="81"/>
      <c r="Y1" s="82"/>
      <c r="Z1" s="83" t="s">
        <v>293</v>
      </c>
      <c r="AA1" s="85"/>
      <c r="AB1" s="84"/>
      <c r="AC1" s="84"/>
      <c r="AD1" s="85"/>
      <c r="AE1" s="85"/>
      <c r="AF1" s="124"/>
      <c r="AG1" s="124"/>
      <c r="AH1" s="139"/>
      <c r="AI1" s="87"/>
      <c r="AJ1" s="87"/>
    </row>
    <row r="2" spans="1:36" ht="43.2" x14ac:dyDescent="0.3">
      <c r="A2" s="88" t="s">
        <v>150</v>
      </c>
      <c r="B2" s="89" t="s">
        <v>304</v>
      </c>
      <c r="C2" s="11" t="s">
        <v>270</v>
      </c>
      <c r="D2" s="12" t="s">
        <v>295</v>
      </c>
      <c r="E2" s="164"/>
      <c r="F2" s="16"/>
      <c r="G2" s="161"/>
      <c r="H2" s="11" t="s">
        <v>310</v>
      </c>
      <c r="I2" s="17" t="s">
        <v>313</v>
      </c>
      <c r="J2" s="17"/>
      <c r="K2" s="17" t="s">
        <v>312</v>
      </c>
      <c r="L2" s="17" t="s">
        <v>313</v>
      </c>
      <c r="M2" s="104"/>
      <c r="N2" s="105" t="s">
        <v>273</v>
      </c>
      <c r="O2" s="16" t="s">
        <v>275</v>
      </c>
      <c r="P2" s="12" t="s">
        <v>279</v>
      </c>
      <c r="Q2" s="106"/>
      <c r="R2" s="16" t="s">
        <v>286</v>
      </c>
      <c r="S2" s="18" t="s">
        <v>285</v>
      </c>
      <c r="T2" s="17" t="s">
        <v>282</v>
      </c>
      <c r="U2" s="18" t="s">
        <v>284</v>
      </c>
      <c r="V2" s="16" t="s">
        <v>287</v>
      </c>
      <c r="W2" s="18" t="s">
        <v>288</v>
      </c>
      <c r="X2" s="16" t="s">
        <v>289</v>
      </c>
      <c r="Y2" s="17" t="s">
        <v>290</v>
      </c>
      <c r="Z2" s="105"/>
      <c r="AA2" s="16"/>
      <c r="AB2" s="107" t="s">
        <v>296</v>
      </c>
      <c r="AC2" s="107"/>
      <c r="AD2" s="16"/>
      <c r="AE2" s="16"/>
      <c r="AH2" s="6"/>
      <c r="AI2" s="90"/>
      <c r="AJ2" s="90"/>
    </row>
    <row r="3" spans="1:36" x14ac:dyDescent="0.3">
      <c r="A3" s="91"/>
      <c r="B3" s="108"/>
      <c r="C3" s="109"/>
      <c r="D3" s="93" t="s">
        <v>272</v>
      </c>
      <c r="E3" s="165"/>
      <c r="F3" s="99"/>
      <c r="G3" s="162"/>
      <c r="H3" s="94" t="s">
        <v>276</v>
      </c>
      <c r="I3" s="94" t="s">
        <v>276</v>
      </c>
      <c r="J3" s="145" t="s">
        <v>311</v>
      </c>
      <c r="K3" s="99" t="s">
        <v>277</v>
      </c>
      <c r="L3" s="99"/>
      <c r="M3" s="145" t="s">
        <v>311</v>
      </c>
      <c r="N3" s="95" t="s">
        <v>274</v>
      </c>
      <c r="O3" s="96" t="s">
        <v>278</v>
      </c>
      <c r="P3" s="97" t="s">
        <v>280</v>
      </c>
      <c r="Q3" s="98" t="s">
        <v>170</v>
      </c>
      <c r="R3" s="99" t="s">
        <v>281</v>
      </c>
      <c r="S3" s="100" t="s">
        <v>281</v>
      </c>
      <c r="T3" s="99" t="s">
        <v>283</v>
      </c>
      <c r="U3" s="100" t="s">
        <v>283</v>
      </c>
      <c r="V3" s="99" t="s">
        <v>283</v>
      </c>
      <c r="W3" s="100" t="s">
        <v>283</v>
      </c>
      <c r="X3" s="99"/>
      <c r="Y3" s="99"/>
      <c r="Z3" s="95" t="s">
        <v>191</v>
      </c>
      <c r="AA3" s="99" t="s">
        <v>314</v>
      </c>
      <c r="AB3" s="99" t="s">
        <v>192</v>
      </c>
      <c r="AC3"/>
      <c r="AD3" s="99" t="s">
        <v>193</v>
      </c>
      <c r="AE3" s="99"/>
      <c r="AH3" s="110"/>
      <c r="AI3" s="91"/>
      <c r="AJ3" s="91"/>
    </row>
    <row r="4" spans="1:36" x14ac:dyDescent="0.3">
      <c r="A4" s="54"/>
      <c r="B4" s="111"/>
      <c r="C4" s="56" t="s">
        <v>152</v>
      </c>
      <c r="D4" s="48">
        <v>0</v>
      </c>
      <c r="F4" s="126"/>
      <c r="H4" s="114">
        <f>MAX('Data rectorite'!F44:F66)</f>
        <v>12.889130434782611</v>
      </c>
      <c r="I4" s="160">
        <f>AVERAGE('Data rectorite'!F44:F66)</f>
        <v>5.8609458945042352</v>
      </c>
      <c r="J4" s="146">
        <f>_xlfn.STDEV.P('Data rectorite'!F44:F66)</f>
        <v>3.2820142814236828</v>
      </c>
      <c r="K4" s="142">
        <f>MAX('Data rectorite'!G44:G66)</f>
        <v>50.654615384615383</v>
      </c>
      <c r="L4" s="142">
        <f>AVERAGE('Data rectorite'!G44:G66)</f>
        <v>7.197889558951692</v>
      </c>
      <c r="M4" s="146">
        <f>_xlfn.STDEV.P('Data rectorite'!G44:G66)</f>
        <v>11.431129937862888</v>
      </c>
      <c r="N4" s="23"/>
      <c r="O4" s="20"/>
      <c r="P4" s="21"/>
      <c r="Q4" s="118">
        <f>AVERAGE('Data rectorite'!K44:K66)</f>
        <v>9.6200000000000028</v>
      </c>
      <c r="R4" s="119">
        <v>-52.266666666666673</v>
      </c>
      <c r="S4" s="120">
        <v>0.87305339024725337</v>
      </c>
      <c r="T4" s="121">
        <v>306.26666666666665</v>
      </c>
      <c r="U4" s="122">
        <v>158.89829731274307</v>
      </c>
      <c r="V4" s="121">
        <v>627.5333333333333</v>
      </c>
      <c r="W4" s="122">
        <v>9.5834347820717163</v>
      </c>
      <c r="X4" s="123">
        <v>0.44966666666666666</v>
      </c>
      <c r="Y4" s="123">
        <v>9.1068960439633556E-2</v>
      </c>
      <c r="Z4" s="115">
        <f>AVERAGE('Data rectorite'!T44:T66)</f>
        <v>3.6335217391304355</v>
      </c>
      <c r="AA4" s="124">
        <f>_xlfn.STDEV.P('Data rectorite'!T44:T66)</f>
        <v>1.2705931469906429</v>
      </c>
      <c r="AB4" s="115">
        <f>AVERAGE('Data rectorite'!U44:U66)</f>
        <v>15.403260869565212</v>
      </c>
      <c r="AC4" s="124">
        <f>_xlfn.STDEV.P('Data rectorite'!U44:U66)</f>
        <v>20.321401511957976</v>
      </c>
      <c r="AD4" s="166">
        <f>AVERAGE('Data rectorite'!V44:V66)</f>
        <v>799.3545217391304</v>
      </c>
      <c r="AE4" s="167">
        <f>_xlfn.STDEV.P('Data rectorite'!V44:V66)</f>
        <v>322.77661801608554</v>
      </c>
      <c r="AH4" s="22"/>
      <c r="AI4" s="3"/>
      <c r="AJ4" s="3"/>
    </row>
    <row r="5" spans="1:36" x14ac:dyDescent="0.3">
      <c r="A5" s="54"/>
      <c r="B5" s="111"/>
      <c r="C5" s="56" t="s">
        <v>151</v>
      </c>
      <c r="D5" s="48">
        <v>0</v>
      </c>
      <c r="F5" s="126"/>
      <c r="H5" s="114">
        <f>MAX('Data rectorite'!F80:F118)</f>
        <v>31.822173913043478</v>
      </c>
      <c r="I5" s="160">
        <f>AVERAGE('Data rectorite'!F80:F118)</f>
        <v>7.9324237500228474</v>
      </c>
      <c r="J5" s="146">
        <f>_xlfn.STDEV.P('Data rectorite'!F80:F118)</f>
        <v>6.9964011609968919</v>
      </c>
      <c r="K5" s="142">
        <f>MAX('Data rectorite'!G80:G118)</f>
        <v>55.304347826086953</v>
      </c>
      <c r="L5" s="142">
        <f>AVERAGE('Data rectorite'!G80:G118)</f>
        <v>5.0655776831272279</v>
      </c>
      <c r="M5" s="146">
        <f>_xlfn.STDEV.P('Data rectorite'!G80:G118)</f>
        <v>10.014938131766076</v>
      </c>
      <c r="N5" s="115"/>
      <c r="Q5" s="118">
        <f>AVERAGE('Data rectorite'!K80:K118)</f>
        <v>8.58</v>
      </c>
      <c r="R5" s="126">
        <v>-48.466666666666669</v>
      </c>
      <c r="S5" s="127">
        <v>0.26246692913372743</v>
      </c>
      <c r="T5" s="113">
        <v>230.16666666666666</v>
      </c>
      <c r="U5" s="128">
        <v>9.348202441586773</v>
      </c>
      <c r="V5" s="113">
        <v>900.0333333333333</v>
      </c>
      <c r="W5" s="128">
        <v>59.406920659315631</v>
      </c>
      <c r="X5" s="19">
        <v>0.52433333333333332</v>
      </c>
      <c r="Y5" s="19">
        <v>4.7338027936204612E-2</v>
      </c>
      <c r="Z5" s="115">
        <f>AVERAGE('Data rectorite'!T80:T118)</f>
        <v>3.5143076923076908</v>
      </c>
      <c r="AA5" s="124">
        <f>_xlfn.STDEV.P('Data rectorite'!T80:T118)</f>
        <v>0.51506803901293607</v>
      </c>
      <c r="AB5" s="115">
        <f>AVERAGE('Data rectorite'!U80:U118)</f>
        <v>13.701769230769223</v>
      </c>
      <c r="AC5" s="124">
        <f>_xlfn.STDEV.P('Data rectorite'!U80:U118)</f>
        <v>4.9510932098261824</v>
      </c>
      <c r="AD5" s="166">
        <f>AVERAGE('Data rectorite'!V80:V118)</f>
        <v>146.97338461538453</v>
      </c>
      <c r="AE5" s="167">
        <f>_xlfn.STDEV.P('Data rectorite'!V80:V118)</f>
        <v>253.21340167328148</v>
      </c>
      <c r="AI5" s="55"/>
      <c r="AJ5" s="55"/>
    </row>
    <row r="6" spans="1:36" ht="15.6" x14ac:dyDescent="0.3">
      <c r="A6" s="54"/>
      <c r="B6" s="111"/>
      <c r="C6" s="56" t="s">
        <v>309</v>
      </c>
      <c r="D6" s="112">
        <v>0</v>
      </c>
      <c r="F6" s="126"/>
      <c r="H6" s="114">
        <f>MAX('Data rectorite'!F119:F155)</f>
        <v>43.726363636363601</v>
      </c>
      <c r="I6" s="160">
        <f>AVERAGE('Data rectorite'!F119:F155)</f>
        <v>8.9336557347125076</v>
      </c>
      <c r="J6" s="146">
        <f>_xlfn.STDEV.P('Data rectorite'!F119:F155)</f>
        <v>8.1454187373903348</v>
      </c>
      <c r="K6" s="142">
        <f>MAX('Data rectorite'!G119:G155)</f>
        <v>47.25454545454545</v>
      </c>
      <c r="L6" s="142">
        <f>AVERAGE('Data rectorite'!G119:G155)</f>
        <v>4.0964511074303207</v>
      </c>
      <c r="M6" s="146">
        <f>_xlfn.STDEV.P('Data rectorite'!G119:G155)</f>
        <v>7.9136984753067985</v>
      </c>
      <c r="N6" s="115"/>
      <c r="Q6" s="118">
        <f>AVERAGE('Data rectorite'!K119:K155)</f>
        <v>7.099999999999997</v>
      </c>
      <c r="R6" s="126">
        <v>-38.733333333333334</v>
      </c>
      <c r="S6" s="127">
        <v>1.8190351532856328</v>
      </c>
      <c r="T6" s="113">
        <v>621.5333333333333</v>
      </c>
      <c r="U6" s="128">
        <v>172.03236775547668</v>
      </c>
      <c r="V6" s="113">
        <v>1069.3333333333333</v>
      </c>
      <c r="W6" s="128">
        <v>19.737161790783283</v>
      </c>
      <c r="X6" s="19">
        <v>0.18133333333333332</v>
      </c>
      <c r="Y6" s="19">
        <v>3.065217048686053E-2</v>
      </c>
      <c r="Z6" s="115">
        <f>AVERAGE('Data rectorite'!T119:T155)</f>
        <v>3.3731891891891892</v>
      </c>
      <c r="AA6" s="124">
        <f>_xlfn.STDEV.P('Data rectorite'!T119:T155)</f>
        <v>0.17385359448558674</v>
      </c>
      <c r="AB6" s="115">
        <f>AVERAGE('Data rectorite'!U119:U155)</f>
        <v>7.8233243243243189</v>
      </c>
      <c r="AC6" s="124">
        <f>_xlfn.STDEV.P('Data rectorite'!U119:U155)</f>
        <v>0.74118116303327253</v>
      </c>
      <c r="AD6" s="166">
        <f>AVERAGE('Data rectorite'!V119:V155)</f>
        <v>211.03775675675669</v>
      </c>
      <c r="AE6" s="167">
        <f>_xlfn.STDEV.P('Data rectorite'!V119:V155)</f>
        <v>221.29578188581536</v>
      </c>
      <c r="AI6" s="55"/>
      <c r="AJ6" s="55"/>
    </row>
    <row r="7" spans="1:36" x14ac:dyDescent="0.3">
      <c r="A7" s="54"/>
      <c r="B7" s="111"/>
      <c r="C7" s="56" t="s">
        <v>161</v>
      </c>
      <c r="D7" s="112">
        <v>0</v>
      </c>
      <c r="F7" s="126"/>
      <c r="H7" s="114">
        <f>MAX('Data rectorite'!F28:F43)</f>
        <v>35.72461538461539</v>
      </c>
      <c r="I7" s="160">
        <f>AVERAGE('Data rectorite'!F28:F43)</f>
        <v>11.857740478059384</v>
      </c>
      <c r="J7" s="146">
        <f>_xlfn.STDEV.P('Data rectorite'!F28:F43)</f>
        <v>10.536849520902997</v>
      </c>
      <c r="K7" s="142">
        <f>MAX('Data rectorite'!G28:G43)</f>
        <v>56.301176470588246</v>
      </c>
      <c r="L7" s="142">
        <f>AVERAGE('Data rectorite'!G28:G43)</f>
        <v>9.2690420593264413</v>
      </c>
      <c r="M7" s="146">
        <f>_xlfn.STDEV.P('Data rectorite'!G28:G43)</f>
        <v>15.784588552113979</v>
      </c>
      <c r="N7" s="115"/>
      <c r="Q7" s="118">
        <f>AVERAGE('Data rectorite'!K28:K43)</f>
        <v>8.7999999999999989</v>
      </c>
      <c r="R7" s="119">
        <v>-43.666666666666664</v>
      </c>
      <c r="S7" s="120">
        <v>0.26246692913372743</v>
      </c>
      <c r="T7" s="121">
        <v>662.2</v>
      </c>
      <c r="U7" s="122">
        <v>23.130211124558862</v>
      </c>
      <c r="V7" s="121">
        <v>818.4666666666667</v>
      </c>
      <c r="W7" s="122">
        <v>19.925249196824531</v>
      </c>
      <c r="X7" s="123">
        <v>0.16966666666666666</v>
      </c>
      <c r="Y7" s="123">
        <v>6.5045283371578055E-2</v>
      </c>
      <c r="Z7" s="115">
        <f>AVERAGE('Data rectorite'!T28:T43)</f>
        <v>3.1269999999999993</v>
      </c>
      <c r="AA7" s="124">
        <f>_xlfn.STDEV.P('Data rectorite'!T28:T43)</f>
        <v>0.21106870919205428</v>
      </c>
      <c r="AB7" s="115">
        <f>AVERAGE('Data rectorite'!U28:U43)</f>
        <v>6.9602307692307699</v>
      </c>
      <c r="AC7" s="124">
        <f>_xlfn.STDEV.P('Data rectorite'!U28:U43)</f>
        <v>1.2880603278899652</v>
      </c>
      <c r="AD7" s="166">
        <f>AVERAGE('Data rectorite'!V28:V43)</f>
        <v>160.48007692307692</v>
      </c>
      <c r="AE7" s="167">
        <f>_xlfn.STDEV.P('Data rectorite'!V28:V43)</f>
        <v>345.01074723805834</v>
      </c>
      <c r="AI7" s="55"/>
      <c r="AJ7" s="55"/>
    </row>
    <row r="8" spans="1:36" x14ac:dyDescent="0.3">
      <c r="A8" s="54"/>
      <c r="B8" s="111"/>
      <c r="C8" s="56" t="s">
        <v>159</v>
      </c>
      <c r="D8" s="48">
        <v>0</v>
      </c>
      <c r="F8" s="126"/>
      <c r="H8" s="114">
        <f>MAX('Data rectorite'!F21:F27)</f>
        <v>15.470322580645162</v>
      </c>
      <c r="I8" s="160">
        <f>AVERAGE('Data rectorite'!F21:F27)</f>
        <v>6.0047517972350235</v>
      </c>
      <c r="J8" s="146">
        <f>_xlfn.STDEV.P('Data rectorite'!F21:F27)</f>
        <v>4.8849854792478853</v>
      </c>
      <c r="K8" s="142">
        <f>MAX('Data rectorite'!G21:G27)</f>
        <v>43.422580645161297</v>
      </c>
      <c r="L8" s="142">
        <f>AVERAGE('Data rectorite'!G21:G27)</f>
        <v>11.593114377880184</v>
      </c>
      <c r="M8" s="146">
        <f>_xlfn.STDEV.P('Data rectorite'!G21:G27)</f>
        <v>14.2045223351461</v>
      </c>
      <c r="N8" s="115"/>
      <c r="Q8" s="118">
        <f>AVERAGE('Data rectorite'!K21:K27)</f>
        <v>5.5</v>
      </c>
      <c r="R8" s="119">
        <v>-31.388888888888896</v>
      </c>
      <c r="S8" s="120">
        <v>1.5748015748023627</v>
      </c>
      <c r="T8" s="121">
        <v>699.15</v>
      </c>
      <c r="U8" s="122">
        <v>36.969386734912923</v>
      </c>
      <c r="V8" s="121">
        <v>1159.3333333333333</v>
      </c>
      <c r="W8" s="122">
        <v>14.613540144521982</v>
      </c>
      <c r="X8" s="123">
        <v>0.17116666666666669</v>
      </c>
      <c r="Y8" s="123">
        <v>1.960158723731888E-2</v>
      </c>
      <c r="Z8" s="115">
        <f>AVERAGE('Data rectorite'!T21:T27)</f>
        <v>2.9639999999999995</v>
      </c>
      <c r="AA8" s="124">
        <f>_xlfn.STDEV.P('Data rectorite'!T21:T27)</f>
        <v>4.4408920985006262E-16</v>
      </c>
      <c r="AB8" s="115">
        <f>AVERAGE('Data rectorite'!U21:U27)</f>
        <v>5.4160000000000013</v>
      </c>
      <c r="AC8" s="124">
        <f>_xlfn.STDEV.P('Data rectorite'!U21:U27)</f>
        <v>8.8817841970012523E-16</v>
      </c>
      <c r="AD8" s="137">
        <f>AVERAGE('Data rectorite'!V21:V27)</f>
        <v>9.9689999999999994</v>
      </c>
      <c r="AE8" s="142">
        <f>_xlfn.STDEV.P('Data rectorite'!V21:V27)</f>
        <v>0</v>
      </c>
      <c r="AI8" s="55"/>
      <c r="AJ8" s="55"/>
    </row>
    <row r="9" spans="1:36" x14ac:dyDescent="0.3">
      <c r="A9" s="24"/>
      <c r="B9" s="111"/>
      <c r="C9" s="56" t="s">
        <v>307</v>
      </c>
      <c r="D9" s="112">
        <v>0.75</v>
      </c>
      <c r="F9" s="126"/>
      <c r="H9" s="114">
        <f>MAX('Data rectorite'!F156:F173)</f>
        <v>23.901599999999998</v>
      </c>
      <c r="I9" s="160">
        <f>AVERAGE('Data rectorite'!F156:F173)</f>
        <v>13.416596814296815</v>
      </c>
      <c r="J9" s="146">
        <f>_xlfn.STDEV.P('Data rectorite'!F156:F173)</f>
        <v>5.5674845458985693</v>
      </c>
      <c r="K9" s="142">
        <f>MAX('Data rectorite'!G156:G173)</f>
        <v>44.25</v>
      </c>
      <c r="L9" s="142">
        <f>AVERAGE('Data rectorite'!G156:G173)</f>
        <v>7.3783299106449114</v>
      </c>
      <c r="M9" s="146">
        <f>_xlfn.STDEV.P('Data rectorite'!G156:G173)</f>
        <v>9.6926024018830574</v>
      </c>
      <c r="N9" s="23"/>
      <c r="O9" s="20"/>
      <c r="P9" s="21"/>
      <c r="Q9" s="118">
        <f>AVERAGE('Data rectorite'!K156:K173)</f>
        <v>8.5133333333333336</v>
      </c>
      <c r="R9" s="126">
        <v>-34.800000000000004</v>
      </c>
      <c r="S9" s="127">
        <v>0.36055512754640007</v>
      </c>
      <c r="T9" s="113">
        <v>566.23333333333323</v>
      </c>
      <c r="U9" s="128">
        <v>229.75213455664215</v>
      </c>
      <c r="V9" s="113">
        <v>1249</v>
      </c>
      <c r="W9" s="128">
        <v>25.514701644346147</v>
      </c>
      <c r="X9" s="19">
        <v>0.26433333333333336</v>
      </c>
      <c r="Y9" s="19">
        <v>1.0016652800877822E-2</v>
      </c>
      <c r="Z9" s="115">
        <f>AVERAGE('Data rectorite'!T156:T173)</f>
        <v>0.56866666666666665</v>
      </c>
      <c r="AA9" s="124">
        <f>_xlfn.STDEV.P('Data rectorite'!T156:T173)</f>
        <v>0.95099485919863003</v>
      </c>
      <c r="AB9" s="115">
        <f>AVERAGE('Data rectorite'!U156:U173)</f>
        <v>14.708583333333328</v>
      </c>
      <c r="AC9" s="124">
        <f>_xlfn.STDEV.P('Data rectorite'!U156:U173)</f>
        <v>4.8551695509071324</v>
      </c>
      <c r="AD9" s="166">
        <f>AVERAGE('Data rectorite'!V156:V173)</f>
        <v>989.54516666666677</v>
      </c>
      <c r="AE9" s="167">
        <f>_xlfn.STDEV.P('Data rectorite'!V156:V173)</f>
        <v>439.61066656433457</v>
      </c>
      <c r="AH9" s="34"/>
      <c r="AI9" s="3"/>
      <c r="AJ9" s="3"/>
    </row>
    <row r="10" spans="1:36" x14ac:dyDescent="0.3">
      <c r="A10" s="54"/>
      <c r="B10" s="111"/>
      <c r="C10" s="56" t="s">
        <v>255</v>
      </c>
      <c r="D10" s="48">
        <v>0.75</v>
      </c>
      <c r="F10" s="126"/>
      <c r="H10" s="114">
        <f>MAX('Data rectorite'!F174:F182)</f>
        <v>11.69745</v>
      </c>
      <c r="I10" s="160">
        <f>AVERAGE('Data rectorite'!F174:F182)</f>
        <v>8.0569769230769239</v>
      </c>
      <c r="J10" s="146">
        <f>_xlfn.STDEV.P('Data rectorite'!F174:F182)</f>
        <v>3.1760457608583939</v>
      </c>
      <c r="K10" s="142">
        <f>MAX('Data rectorite'!G174:G182)</f>
        <v>49.826999999999998</v>
      </c>
      <c r="L10" s="142">
        <f>AVERAGE('Data rectorite'!G174:G182)</f>
        <v>19.691845940170943</v>
      </c>
      <c r="M10" s="146">
        <f>_xlfn.STDEV.P('Data rectorite'!G174:G182)</f>
        <v>16.295834218349132</v>
      </c>
      <c r="N10" s="115"/>
      <c r="Q10" s="118">
        <f>AVERAGE('Data rectorite'!K174:K182)</f>
        <v>6.7222222222222241</v>
      </c>
      <c r="R10" s="126">
        <v>-46.5</v>
      </c>
      <c r="S10" s="127">
        <v>1.6753109164172091</v>
      </c>
      <c r="T10" s="113">
        <v>189.20000000000002</v>
      </c>
      <c r="U10" s="128">
        <v>13.367373214909001</v>
      </c>
      <c r="V10" s="113">
        <v>627.4666666666667</v>
      </c>
      <c r="W10" s="128">
        <v>7.1485818329387607</v>
      </c>
      <c r="X10" s="19">
        <v>0.30233333333333334</v>
      </c>
      <c r="Y10" s="19">
        <v>1.1897712198383176E-2</v>
      </c>
      <c r="Z10" s="115">
        <f>AVERAGE('Data rectorite'!T174:T182)</f>
        <v>2.8158888888888889</v>
      </c>
      <c r="AA10" s="124">
        <f>_xlfn.STDEV.P('Data rectorite'!T174:T182)</f>
        <v>0.5558439917907515</v>
      </c>
      <c r="AB10" s="115">
        <f>AVERAGE('Data rectorite'!U174:U182)</f>
        <v>6.7047777777777791</v>
      </c>
      <c r="AC10" s="124">
        <f>_xlfn.STDEV.P('Data rectorite'!U174:U182)</f>
        <v>0.53921440340508919</v>
      </c>
      <c r="AD10" s="137">
        <f>AVERAGE('Data rectorite'!V174:V182)</f>
        <v>17.530222222222225</v>
      </c>
      <c r="AE10" s="142">
        <f>_xlfn.STDEV.P('Data rectorite'!V174:V182)</f>
        <v>0.51676445908444479</v>
      </c>
      <c r="AI10" s="55"/>
      <c r="AJ10" s="55"/>
    </row>
    <row r="11" spans="1:36" x14ac:dyDescent="0.3">
      <c r="A11" s="54"/>
      <c r="B11" s="111"/>
      <c r="C11" s="56" t="s">
        <v>308</v>
      </c>
      <c r="D11" s="48">
        <v>0.75</v>
      </c>
      <c r="F11" s="126"/>
      <c r="H11" s="114">
        <f>MAX('Data rectorite'!F183:F232)</f>
        <v>24.569500000000001</v>
      </c>
      <c r="I11" s="160">
        <f>AVERAGE('Data rectorite'!F183:F232)</f>
        <v>8.4547663177197006</v>
      </c>
      <c r="J11" s="146">
        <f>_xlfn.STDEV.P('Data rectorite'!F183:F232)</f>
        <v>5.0791727293507325</v>
      </c>
      <c r="K11" s="142">
        <f>MAX('Data rectorite'!G183:G232)</f>
        <v>18.584166666666668</v>
      </c>
      <c r="L11" s="142">
        <f>AVERAGE('Data rectorite'!G183:G232)</f>
        <v>4.1637208869015971</v>
      </c>
      <c r="M11" s="146">
        <f>_xlfn.STDEV.P('Data rectorite'!G183:G232)</f>
        <v>3.9519857088711543</v>
      </c>
      <c r="N11" s="115"/>
      <c r="Q11" s="118">
        <f>AVERAGE('Data rectorite'!K183:K232)</f>
        <v>6.807000000000003</v>
      </c>
      <c r="R11" s="119">
        <v>-47.6</v>
      </c>
      <c r="S11" s="120">
        <v>0.21602468994692955</v>
      </c>
      <c r="T11" s="121">
        <v>210.9</v>
      </c>
      <c r="U11" s="122">
        <v>48.635857828012611</v>
      </c>
      <c r="V11" s="121">
        <v>623.56666666666661</v>
      </c>
      <c r="W11" s="122">
        <v>12.687351531698374</v>
      </c>
      <c r="X11" s="123">
        <v>0.41666666666666669</v>
      </c>
      <c r="Y11" s="123">
        <v>9.4280904158206419E-3</v>
      </c>
      <c r="Z11" s="115">
        <f>AVERAGE('Data rectorite'!T183:T232)</f>
        <v>3.4373399999999976</v>
      </c>
      <c r="AA11" s="124">
        <f>_xlfn.STDEV.P('Data rectorite'!T183:T232)</f>
        <v>3.82918983916964</v>
      </c>
      <c r="AB11" s="137">
        <f>AVERAGE('Data rectorite'!U183:U232)</f>
        <v>40.210589999999982</v>
      </c>
      <c r="AC11" s="142">
        <f>_xlfn.STDEV.P('Data rectorite'!U183:U232)</f>
        <v>130.36639338033754</v>
      </c>
      <c r="AD11" s="166">
        <f>AVERAGE('Data rectorite'!V183:V232)</f>
        <v>380.23857727272718</v>
      </c>
      <c r="AE11" s="167">
        <f>_xlfn.STDEV.P('Data rectorite'!V183:V232)</f>
        <v>467.75179831963243</v>
      </c>
      <c r="AI11" s="55"/>
      <c r="AJ11" s="55"/>
    </row>
    <row r="12" spans="1:36" x14ac:dyDescent="0.3">
      <c r="A12" s="54"/>
      <c r="B12" s="111"/>
      <c r="C12" s="56" t="s">
        <v>254</v>
      </c>
      <c r="D12" s="48">
        <v>1</v>
      </c>
      <c r="F12" s="126"/>
      <c r="H12" s="114">
        <f>MAX('Data rectorite'!F67:F79)</f>
        <v>13.937999999999999</v>
      </c>
      <c r="I12" s="160">
        <f>AVERAGE('Data rectorite'!F67:F79)</f>
        <v>5.7495371057799511</v>
      </c>
      <c r="J12" s="146">
        <f>_xlfn.STDEV.P('Data rectorite'!F67:F79)</f>
        <v>4.4150336994767425</v>
      </c>
      <c r="K12" s="142">
        <f>MAX('Data rectorite'!G67:G79)</f>
        <v>20.623999999999999</v>
      </c>
      <c r="L12" s="142">
        <f>AVERAGE('Data rectorite'!G67:G79)</f>
        <v>4.8121386476288484</v>
      </c>
      <c r="M12" s="146">
        <f>_xlfn.STDEV.P('Data rectorite'!G67:G79)</f>
        <v>5.786966618335649</v>
      </c>
      <c r="N12" s="23"/>
      <c r="O12" s="20"/>
      <c r="P12" s="21"/>
      <c r="Q12" s="118">
        <f>AVERAGE('Data rectorite'!K67:K79)</f>
        <v>7.4169230769230774</v>
      </c>
      <c r="R12" s="126">
        <v>-20.566666666666666</v>
      </c>
      <c r="S12" s="127">
        <v>2.5423086620890967</v>
      </c>
      <c r="T12" s="113">
        <v>1124.9666666666667</v>
      </c>
      <c r="U12" s="128">
        <v>601.4102620785028</v>
      </c>
      <c r="V12" s="113">
        <v>1728</v>
      </c>
      <c r="W12" s="128">
        <v>137.19693874135822</v>
      </c>
      <c r="X12" s="19">
        <v>0.29866666666666669</v>
      </c>
      <c r="Y12" s="19">
        <v>9.0012962029550628E-2</v>
      </c>
      <c r="Z12" s="115">
        <f>AVERAGE('Data rectorite'!T67:T79)</f>
        <v>1.1466923076923075</v>
      </c>
      <c r="AA12" s="124">
        <f>_xlfn.STDEV.P('Data rectorite'!T67:T79)</f>
        <v>1.3119589220008951</v>
      </c>
      <c r="AB12" s="115">
        <f>AVERAGE('Data rectorite'!U67:U79)</f>
        <v>4.0392307692307687</v>
      </c>
      <c r="AC12" s="124">
        <f>_xlfn.STDEV.P('Data rectorite'!U67:U79)</f>
        <v>1.3630288756942479</v>
      </c>
      <c r="AD12" s="137">
        <f>AVERAGE('Data rectorite'!V67:V79)</f>
        <v>20.636307692307696</v>
      </c>
      <c r="AE12" s="142">
        <f>_xlfn.STDEV.P('Data rectorite'!V67:V79)</f>
        <v>7.7514432540469453</v>
      </c>
      <c r="AH12" s="34"/>
      <c r="AI12" s="3"/>
      <c r="AJ12" s="3"/>
    </row>
    <row r="13" spans="1:36" x14ac:dyDescent="0.3">
      <c r="A13" s="54"/>
      <c r="B13" s="111"/>
      <c r="C13" s="56" t="s">
        <v>256</v>
      </c>
      <c r="D13" s="48">
        <v>1</v>
      </c>
      <c r="F13" s="126"/>
      <c r="H13" s="114">
        <f>MAX('Data rectorite'!F12:F20)</f>
        <v>22.903913043478266</v>
      </c>
      <c r="I13" s="160">
        <f>AVERAGE('Data rectorite'!F12:F20)</f>
        <v>8.465420772946862</v>
      </c>
      <c r="J13" s="146">
        <f>_xlfn.STDEV.P('Data rectorite'!F12:F20)</f>
        <v>6.4468059987348267</v>
      </c>
      <c r="K13" s="142">
        <f>MAX('Data rectorite'!G12:G20)</f>
        <v>20.222173913043481</v>
      </c>
      <c r="L13" s="142">
        <f>AVERAGE('Data rectorite'!G12:G20)</f>
        <v>9.1698067954911444</v>
      </c>
      <c r="M13" s="146">
        <f>_xlfn.STDEV.P('Data rectorite'!G12:G20)</f>
        <v>7.4552765488101418</v>
      </c>
      <c r="N13" s="115"/>
      <c r="Q13" s="118">
        <f>AVERAGE('Data rectorite'!K12:K20)</f>
        <v>6.2333333333333316</v>
      </c>
      <c r="R13" s="119">
        <v>-25.866666666666664</v>
      </c>
      <c r="S13" s="120">
        <v>0.94280904158206336</v>
      </c>
      <c r="T13" s="121">
        <v>1088.6666666666667</v>
      </c>
      <c r="U13" s="122">
        <v>65.30101241345514</v>
      </c>
      <c r="V13" s="121">
        <v>1344.3333333333333</v>
      </c>
      <c r="W13" s="122">
        <v>37.11543554312081</v>
      </c>
      <c r="X13" s="123">
        <v>0.86900000000000011</v>
      </c>
      <c r="Y13" s="123">
        <v>0.18526197667087521</v>
      </c>
      <c r="Z13" s="115">
        <f>AVERAGE('Data rectorite'!T12:T20)</f>
        <v>3.0140000000000002</v>
      </c>
      <c r="AA13" s="124">
        <f>_xlfn.STDEV.P('Data rectorite'!T12:T20)</f>
        <v>0.16628489608700692</v>
      </c>
      <c r="AB13" s="115">
        <f>AVERAGE('Data rectorite'!U12:U20)</f>
        <v>6.679333333333334</v>
      </c>
      <c r="AC13" s="124">
        <f>_xlfn.STDEV.P('Data rectorite'!U12:U20)</f>
        <v>0.4165527844370055</v>
      </c>
      <c r="AD13" s="137">
        <f>AVERAGE('Data rectorite'!V12:V20)</f>
        <v>16.084999999999997</v>
      </c>
      <c r="AE13" s="142">
        <f>_xlfn.STDEV.P('Data rectorite'!V12:V20)</f>
        <v>1.1213762377840304</v>
      </c>
      <c r="AI13" s="55"/>
      <c r="AJ13" s="55"/>
    </row>
    <row r="14" spans="1:36" x14ac:dyDescent="0.3">
      <c r="A14" s="54"/>
      <c r="B14" s="111"/>
      <c r="C14" s="56" t="s">
        <v>160</v>
      </c>
      <c r="D14" s="48">
        <v>1</v>
      </c>
      <c r="F14" s="126"/>
      <c r="H14" s="114">
        <f>MAX('Data rectorite'!F233:F250)</f>
        <v>7.9715999999999996</v>
      </c>
      <c r="I14" s="160">
        <f>AVERAGE('Data rectorite'!F233:F250)</f>
        <v>4.1100141417256388</v>
      </c>
      <c r="J14" s="146">
        <f>_xlfn.STDEV.P('Data rectorite'!F233:F250)</f>
        <v>2.4475993106068175</v>
      </c>
      <c r="K14" s="142">
        <f>MAX('Data rectorite'!G233:G250)</f>
        <v>17.961153846153845</v>
      </c>
      <c r="L14" s="142">
        <f>AVERAGE('Data rectorite'!G233:G250)</f>
        <v>4.1405607658767662</v>
      </c>
      <c r="M14" s="146">
        <f>_xlfn.STDEV.P('Data rectorite'!G233:G250)</f>
        <v>4.3796252915515979</v>
      </c>
      <c r="N14" s="23"/>
      <c r="O14" s="20"/>
      <c r="P14" s="21"/>
      <c r="Q14" s="118">
        <f>AVERAGE('Data rectorite'!K233:K250)</f>
        <v>6.200000000000002</v>
      </c>
      <c r="R14" s="119">
        <v>-27.166666666666668</v>
      </c>
      <c r="S14" s="120">
        <v>0.33993463423951942</v>
      </c>
      <c r="T14" s="121">
        <v>886</v>
      </c>
      <c r="U14" s="122">
        <v>128.91144247117842</v>
      </c>
      <c r="V14" s="121">
        <v>1152.6666666666667</v>
      </c>
      <c r="W14" s="122">
        <v>74.88806461794978</v>
      </c>
      <c r="X14" s="123">
        <v>0.79800000000000004</v>
      </c>
      <c r="Y14" s="123">
        <v>0.28567113959936491</v>
      </c>
      <c r="Z14" s="115">
        <f>AVERAGE('Data rectorite'!T233:T250)</f>
        <v>2.7755555555555542</v>
      </c>
      <c r="AA14" s="124">
        <f>_xlfn.STDEV.P('Data rectorite'!T233:T250)</f>
        <v>3.5512473899591057E-2</v>
      </c>
      <c r="AB14" s="115">
        <f>AVERAGE('Data rectorite'!U233:U250)</f>
        <v>5.7253333333333307</v>
      </c>
      <c r="AC14" s="124">
        <f>_xlfn.STDEV.P('Data rectorite'!U233:U250)</f>
        <v>0.193275853524323</v>
      </c>
      <c r="AD14" s="166">
        <f>AVERAGE('Data rectorite'!V233:V250)</f>
        <v>95.196888888888935</v>
      </c>
      <c r="AE14" s="167">
        <f>_xlfn.STDEV.P('Data rectorite'!V233:V250)</f>
        <v>235.4040184686952</v>
      </c>
      <c r="AH14" s="34"/>
      <c r="AI14" s="3"/>
      <c r="AJ14" s="3"/>
    </row>
    <row r="15" spans="1:36" ht="15" customHeight="1" x14ac:dyDescent="0.3">
      <c r="A15" s="54"/>
      <c r="B15" s="111"/>
      <c r="C15" s="56" t="s">
        <v>158</v>
      </c>
      <c r="D15" s="112">
        <v>1</v>
      </c>
      <c r="F15" s="126"/>
      <c r="H15" s="114">
        <f>MAX('Data rectorite'!F4:F11)</f>
        <v>14.851333333333335</v>
      </c>
      <c r="I15" s="160">
        <f>AVERAGE('Data rectorite'!F4:F11)</f>
        <v>10.021340522875818</v>
      </c>
      <c r="J15" s="146">
        <f>_xlfn.STDEV.P('Data rectorite'!F4:F11)</f>
        <v>2.6804937253385419</v>
      </c>
      <c r="K15" s="142">
        <f>MAX('Data rectorite'!G4:G11)</f>
        <v>25.396666666666665</v>
      </c>
      <c r="L15" s="142">
        <f>AVERAGE('Data rectorite'!G4:G11)</f>
        <v>8.7151719771241822</v>
      </c>
      <c r="M15" s="146">
        <f>_xlfn.STDEV.P('Data rectorite'!G4:G11)</f>
        <v>7.7578098486761737</v>
      </c>
      <c r="N15" s="115"/>
      <c r="Q15" s="118">
        <f>AVERAGE('Data rectorite'!K4:K11)</f>
        <v>6.7999999999999989</v>
      </c>
      <c r="R15" s="119">
        <v>-30.833333333333332</v>
      </c>
      <c r="S15" s="120">
        <v>0.79302515022468711</v>
      </c>
      <c r="T15" s="121">
        <v>1165.3333333333333</v>
      </c>
      <c r="U15" s="122">
        <v>93.203481098556011</v>
      </c>
      <c r="V15" s="121">
        <v>1413.3333333333333</v>
      </c>
      <c r="W15" s="122">
        <v>48.527197414325187</v>
      </c>
      <c r="X15" s="123">
        <v>0.82966666666666666</v>
      </c>
      <c r="Y15" s="123">
        <v>0.24088771012421728</v>
      </c>
      <c r="Z15" s="115">
        <f>AVERAGE('Data rectorite'!T4:T11)</f>
        <v>2.7319999999999998</v>
      </c>
      <c r="AA15" s="124">
        <f>_xlfn.STDEV.P('Data rectorite'!T4:T11)</f>
        <v>5.1961524227066369E-3</v>
      </c>
      <c r="AB15" s="115">
        <f>AVERAGE('Data rectorite'!U4:U11)</f>
        <v>5.6992500000000001</v>
      </c>
      <c r="AC15" s="124">
        <f>_xlfn.STDEV.P('Data rectorite'!U4:U11)</f>
        <v>7.3612159321674959E-3</v>
      </c>
      <c r="AD15" s="137">
        <f>AVERAGE('Data rectorite'!V4:V11)</f>
        <v>13.932000000000002</v>
      </c>
      <c r="AE15" s="142">
        <f>_xlfn.STDEV.P('Data rectorite'!V4:V11)</f>
        <v>0.24075506225207435</v>
      </c>
      <c r="AI15" s="55"/>
      <c r="AJ15" s="55"/>
    </row>
    <row r="19" spans="19:36" x14ac:dyDescent="0.3">
      <c r="S19" s="133"/>
      <c r="AI19" s="3"/>
      <c r="AJ19" s="1"/>
    </row>
    <row r="21" spans="19:36" x14ac:dyDescent="0.3">
      <c r="S21" s="133"/>
    </row>
    <row r="22" spans="19:36" x14ac:dyDescent="0.3">
      <c r="S22" s="133"/>
    </row>
    <row r="23" spans="19:36" x14ac:dyDescent="0.3">
      <c r="S23" s="133"/>
    </row>
    <row r="24" spans="19:36" x14ac:dyDescent="0.3">
      <c r="S24" s="133"/>
    </row>
    <row r="25" spans="19:36" x14ac:dyDescent="0.3">
      <c r="S25" s="133"/>
    </row>
    <row r="26" spans="19:36" x14ac:dyDescent="0.3">
      <c r="S26" s="133"/>
    </row>
    <row r="27" spans="19:36" x14ac:dyDescent="0.3">
      <c r="S27" s="133"/>
    </row>
    <row r="28" spans="19:36" x14ac:dyDescent="0.3">
      <c r="S28" s="133"/>
    </row>
    <row r="29" spans="19:36" x14ac:dyDescent="0.3">
      <c r="S29" s="133"/>
    </row>
    <row r="30" spans="19:36" x14ac:dyDescent="0.3">
      <c r="S30" s="133"/>
    </row>
    <row r="31" spans="19:36" x14ac:dyDescent="0.3">
      <c r="S31" s="133"/>
    </row>
    <row r="32" spans="19:36" x14ac:dyDescent="0.3">
      <c r="S32" s="133"/>
    </row>
    <row r="33" spans="19:19" x14ac:dyDescent="0.3">
      <c r="S33" s="133"/>
    </row>
    <row r="34" spans="19:19" x14ac:dyDescent="0.3">
      <c r="S34" s="133"/>
    </row>
    <row r="35" spans="19:19" x14ac:dyDescent="0.3">
      <c r="S35" s="133"/>
    </row>
    <row r="36" spans="19:19" x14ac:dyDescent="0.3">
      <c r="S36" s="133"/>
    </row>
    <row r="37" spans="19:19" x14ac:dyDescent="0.3">
      <c r="S37" s="133"/>
    </row>
    <row r="38" spans="19:19" x14ac:dyDescent="0.3">
      <c r="S38" s="133"/>
    </row>
    <row r="39" spans="19:19" x14ac:dyDescent="0.3">
      <c r="S39" s="133"/>
    </row>
    <row r="40" spans="19:19" x14ac:dyDescent="0.3">
      <c r="S40" s="133"/>
    </row>
    <row r="41" spans="19:19" x14ac:dyDescent="0.3">
      <c r="S41" s="133"/>
    </row>
    <row r="42" spans="19:19" x14ac:dyDescent="0.3">
      <c r="S42" s="1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rectorite</vt:lpstr>
      <vt:lpstr>Averages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mtgst_000</dc:creator>
  <cp:lastModifiedBy>Prof. WW Focke</cp:lastModifiedBy>
  <dcterms:created xsi:type="dcterms:W3CDTF">2015-11-07T05:25:28Z</dcterms:created>
  <dcterms:modified xsi:type="dcterms:W3CDTF">2024-02-28T06:58:13Z</dcterms:modified>
</cp:coreProperties>
</file>