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ecuedu66932-my.sharepoint.com/personal/hamiltons22_ecu_edu/Documents/ECU Papers/2_In_Progress/CGMFC_21v2/GIS Output Tables/"/>
    </mc:Choice>
  </mc:AlternateContent>
  <xr:revisionPtr revIDLastSave="375" documentId="13_ncr:1_{7AD91999-BE78-4081-BA8F-699C4DE34DD8}" xr6:coauthVersionLast="47" xr6:coauthVersionMax="47" xr10:uidLastSave="{EE9317F9-AC2B-45B6-AD68-94DAFCA8A3C6}"/>
  <bookViews>
    <workbookView xWindow="-108" yWindow="-108" windowWidth="23256" windowHeight="12576" activeTab="2" xr2:uid="{72E8B829-0476-4D57-B530-AFAAF76A238C}"/>
  </bookViews>
  <sheets>
    <sheet name="Mangrove Area" sheetId="1" r:id="rId1"/>
    <sheet name="Mangrove Percentages" sheetId="2" r:id="rId2"/>
    <sheet name="Mangrove Loss" sheetId="4" r:id="rId3"/>
    <sheet name="Table 999" sheetId="3" r:id="rId4"/>
    <sheet name="Table 998" sheetId="5" r:id="rId5"/>
  </sheets>
  <definedNames>
    <definedName name="_xlnm._FilterDatabase" localSheetId="0" hidden="1">'Mangrove Area'!$A$1:$Y$1</definedName>
    <definedName name="_xlnm._FilterDatabase" localSheetId="2" hidden="1">'Mangrove Loss'!$A$1:$F$1</definedName>
    <definedName name="_xlnm._FilterDatabase" localSheetId="1" hidden="1">'Mangrove Percentages'!$A$1:$Y$1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4" l="1"/>
  <c r="C2" i="4"/>
  <c r="D2" i="4"/>
  <c r="F2" i="4" s="1"/>
  <c r="B3" i="4"/>
  <c r="C3" i="4"/>
  <c r="E3" i="4" s="1"/>
  <c r="D3" i="4"/>
  <c r="B4" i="4"/>
  <c r="C4" i="4"/>
  <c r="D4" i="4"/>
  <c r="B5" i="4"/>
  <c r="C5" i="4"/>
  <c r="E5" i="4" s="1"/>
  <c r="D5" i="4"/>
  <c r="F5" i="4" s="1"/>
  <c r="B6" i="4"/>
  <c r="C6" i="4"/>
  <c r="D6" i="4"/>
  <c r="E6" i="4" s="1"/>
  <c r="B7" i="4"/>
  <c r="C7" i="4"/>
  <c r="D7" i="4"/>
  <c r="F7" i="4" s="1"/>
  <c r="B8" i="4"/>
  <c r="C8" i="4"/>
  <c r="E8" i="4" s="1"/>
  <c r="D8" i="4"/>
  <c r="F8" i="4" s="1"/>
  <c r="B9" i="4"/>
  <c r="C9" i="4"/>
  <c r="E9" i="4" s="1"/>
  <c r="D9" i="4"/>
  <c r="F9" i="4"/>
  <c r="B10" i="4"/>
  <c r="C10" i="4"/>
  <c r="D10" i="4"/>
  <c r="B11" i="4"/>
  <c r="C11" i="4"/>
  <c r="D11" i="4"/>
  <c r="B12" i="4"/>
  <c r="C12" i="4"/>
  <c r="D12" i="4"/>
  <c r="B13" i="4"/>
  <c r="C13" i="4"/>
  <c r="D13" i="4"/>
  <c r="B14" i="4"/>
  <c r="C14" i="4"/>
  <c r="D14" i="4"/>
  <c r="B15" i="4"/>
  <c r="C15" i="4"/>
  <c r="D15" i="4"/>
  <c r="B16" i="4"/>
  <c r="C16" i="4"/>
  <c r="D16" i="4"/>
  <c r="B17" i="4"/>
  <c r="C17" i="4"/>
  <c r="D17" i="4"/>
  <c r="F17" i="4" s="1"/>
  <c r="B18" i="4"/>
  <c r="C18" i="4"/>
  <c r="D18" i="4"/>
  <c r="E18" i="4" s="1"/>
  <c r="B19" i="4"/>
  <c r="C19" i="4"/>
  <c r="D19" i="4"/>
  <c r="F19" i="4" s="1"/>
  <c r="B20" i="4"/>
  <c r="C20" i="4"/>
  <c r="D20" i="4"/>
  <c r="B21" i="4"/>
  <c r="C21" i="4"/>
  <c r="D21" i="4"/>
  <c r="B22" i="4"/>
  <c r="C22" i="4"/>
  <c r="D22" i="4"/>
  <c r="B23" i="4"/>
  <c r="C23" i="4"/>
  <c r="D23" i="4"/>
  <c r="E23" i="4"/>
  <c r="B24" i="4"/>
  <c r="C24" i="4"/>
  <c r="D24" i="4"/>
  <c r="B25" i="4"/>
  <c r="C25" i="4"/>
  <c r="D25" i="4"/>
  <c r="B26" i="4"/>
  <c r="C26" i="4"/>
  <c r="D26" i="4"/>
  <c r="B27" i="4"/>
  <c r="C27" i="4"/>
  <c r="D27" i="4"/>
  <c r="F27" i="4" s="1"/>
  <c r="B28" i="4"/>
  <c r="C28" i="4"/>
  <c r="D28" i="4"/>
  <c r="F28" i="4" s="1"/>
  <c r="B29" i="4"/>
  <c r="C29" i="4"/>
  <c r="D29" i="4"/>
  <c r="B30" i="4"/>
  <c r="C30" i="4"/>
  <c r="D30" i="4"/>
  <c r="F30" i="4" s="1"/>
  <c r="B31" i="4"/>
  <c r="C31" i="4"/>
  <c r="D31" i="4"/>
  <c r="B32" i="4"/>
  <c r="C32" i="4"/>
  <c r="D32" i="4"/>
  <c r="B33" i="4"/>
  <c r="C33" i="4"/>
  <c r="D33" i="4"/>
  <c r="B34" i="4"/>
  <c r="C34" i="4"/>
  <c r="D34" i="4"/>
  <c r="F34" i="4" s="1"/>
  <c r="B35" i="4"/>
  <c r="C35" i="4"/>
  <c r="D35" i="4"/>
  <c r="B36" i="4"/>
  <c r="C36" i="4"/>
  <c r="D36" i="4"/>
  <c r="F36" i="4" s="1"/>
  <c r="E36" i="4"/>
  <c r="B37" i="4"/>
  <c r="C37" i="4"/>
  <c r="D37" i="4"/>
  <c r="B38" i="4"/>
  <c r="C38" i="4"/>
  <c r="D38" i="4"/>
  <c r="B39" i="4"/>
  <c r="C39" i="4"/>
  <c r="D39" i="4"/>
  <c r="B40" i="4"/>
  <c r="C40" i="4"/>
  <c r="D40" i="4"/>
  <c r="E40" i="4" s="1"/>
  <c r="F40" i="4"/>
  <c r="B41" i="4"/>
  <c r="C41" i="4"/>
  <c r="D41" i="4"/>
  <c r="F41" i="4" s="1"/>
  <c r="B42" i="4"/>
  <c r="C42" i="4"/>
  <c r="D42" i="4"/>
  <c r="B43" i="4"/>
  <c r="C43" i="4"/>
  <c r="D43" i="4"/>
  <c r="B44" i="4"/>
  <c r="C44" i="4"/>
  <c r="D44" i="4"/>
  <c r="B45" i="4"/>
  <c r="C45" i="4"/>
  <c r="D45" i="4"/>
  <c r="B46" i="4"/>
  <c r="C46" i="4"/>
  <c r="E46" i="4" s="1"/>
  <c r="D46" i="4"/>
  <c r="B47" i="4"/>
  <c r="C47" i="4"/>
  <c r="D47" i="4"/>
  <c r="B48" i="4"/>
  <c r="C48" i="4"/>
  <c r="D48" i="4"/>
  <c r="B49" i="4"/>
  <c r="C49" i="4"/>
  <c r="D49" i="4"/>
  <c r="B50" i="4"/>
  <c r="C50" i="4"/>
  <c r="D50" i="4"/>
  <c r="B51" i="4"/>
  <c r="C51" i="4"/>
  <c r="D51" i="4"/>
  <c r="B52" i="4"/>
  <c r="C52" i="4"/>
  <c r="E52" i="4" s="1"/>
  <c r="D52" i="4"/>
  <c r="B53" i="4"/>
  <c r="C53" i="4"/>
  <c r="D53" i="4"/>
  <c r="E53" i="4" s="1"/>
  <c r="B54" i="4"/>
  <c r="C54" i="4"/>
  <c r="D54" i="4"/>
  <c r="B55" i="4"/>
  <c r="C55" i="4"/>
  <c r="D55" i="4"/>
  <c r="F55" i="4" s="1"/>
  <c r="B56" i="4"/>
  <c r="C56" i="4"/>
  <c r="D56" i="4"/>
  <c r="E56" i="4" s="1"/>
  <c r="B57" i="4"/>
  <c r="C57" i="4"/>
  <c r="D57" i="4"/>
  <c r="B58" i="4"/>
  <c r="C58" i="4"/>
  <c r="D58" i="4"/>
  <c r="B59" i="4"/>
  <c r="C59" i="4"/>
  <c r="D59" i="4"/>
  <c r="E59" i="4" s="1"/>
  <c r="B60" i="4"/>
  <c r="C60" i="4"/>
  <c r="F60" i="4" s="1"/>
  <c r="D60" i="4"/>
  <c r="B61" i="4"/>
  <c r="C61" i="4"/>
  <c r="D61" i="4"/>
  <c r="B62" i="4"/>
  <c r="C62" i="4"/>
  <c r="D62" i="4"/>
  <c r="B63" i="4"/>
  <c r="C63" i="4"/>
  <c r="D63" i="4"/>
  <c r="F63" i="4" s="1"/>
  <c r="B64" i="4"/>
  <c r="C64" i="4"/>
  <c r="D64" i="4"/>
  <c r="B65" i="4"/>
  <c r="C65" i="4"/>
  <c r="D65" i="4"/>
  <c r="F65" i="4" s="1"/>
  <c r="B66" i="4"/>
  <c r="C66" i="4"/>
  <c r="D66" i="4"/>
  <c r="B67" i="4"/>
  <c r="C67" i="4"/>
  <c r="D67" i="4"/>
  <c r="B68" i="4"/>
  <c r="C68" i="4"/>
  <c r="D68" i="4"/>
  <c r="F68" i="4" s="1"/>
  <c r="B69" i="4"/>
  <c r="C69" i="4"/>
  <c r="D69" i="4"/>
  <c r="B70" i="4"/>
  <c r="C70" i="4"/>
  <c r="D70" i="4"/>
  <c r="B71" i="4"/>
  <c r="C71" i="4"/>
  <c r="D71" i="4"/>
  <c r="E71" i="4" s="1"/>
  <c r="B72" i="4"/>
  <c r="C72" i="4"/>
  <c r="D72" i="4"/>
  <c r="E72" i="4"/>
  <c r="B73" i="4"/>
  <c r="C73" i="4"/>
  <c r="D73" i="4"/>
  <c r="B74" i="4"/>
  <c r="C74" i="4"/>
  <c r="D74" i="4"/>
  <c r="F74" i="4" s="1"/>
  <c r="B75" i="4"/>
  <c r="C75" i="4"/>
  <c r="D75" i="4"/>
  <c r="B76" i="4"/>
  <c r="C76" i="4"/>
  <c r="E76" i="4" s="1"/>
  <c r="D76" i="4"/>
  <c r="F76" i="4" s="1"/>
  <c r="B77" i="4"/>
  <c r="C77" i="4"/>
  <c r="D77" i="4"/>
  <c r="E77" i="4" s="1"/>
  <c r="B78" i="4"/>
  <c r="C78" i="4"/>
  <c r="D78" i="4"/>
  <c r="F78" i="4" s="1"/>
  <c r="B79" i="4"/>
  <c r="C79" i="4"/>
  <c r="D79" i="4"/>
  <c r="B80" i="4"/>
  <c r="C80" i="4"/>
  <c r="D80" i="4"/>
  <c r="B81" i="4"/>
  <c r="C81" i="4"/>
  <c r="D81" i="4"/>
  <c r="F81" i="4" s="1"/>
  <c r="B82" i="4"/>
  <c r="C82" i="4"/>
  <c r="E82" i="4" s="1"/>
  <c r="D82" i="4"/>
  <c r="B83" i="4"/>
  <c r="C83" i="4"/>
  <c r="E83" i="4" s="1"/>
  <c r="D83" i="4"/>
  <c r="B84" i="4"/>
  <c r="C84" i="4"/>
  <c r="D84" i="4"/>
  <c r="F84" i="4" s="1"/>
  <c r="B85" i="4"/>
  <c r="C85" i="4"/>
  <c r="D85" i="4"/>
  <c r="B86" i="4"/>
  <c r="C86" i="4"/>
  <c r="D86" i="4"/>
  <c r="F86" i="4" s="1"/>
  <c r="B87" i="4"/>
  <c r="C87" i="4"/>
  <c r="D87" i="4"/>
  <c r="B88" i="4"/>
  <c r="C88" i="4"/>
  <c r="D88" i="4"/>
  <c r="B89" i="4"/>
  <c r="C89" i="4"/>
  <c r="D89" i="4"/>
  <c r="F89" i="4" s="1"/>
  <c r="B90" i="4"/>
  <c r="C90" i="4"/>
  <c r="D90" i="4"/>
  <c r="F90" i="4" s="1"/>
  <c r="B91" i="4"/>
  <c r="C91" i="4"/>
  <c r="D91" i="4"/>
  <c r="B92" i="4"/>
  <c r="C92" i="4"/>
  <c r="D92" i="4"/>
  <c r="F92" i="4" s="1"/>
  <c r="B93" i="4"/>
  <c r="C93" i="4"/>
  <c r="D93" i="4"/>
  <c r="B94" i="4"/>
  <c r="C94" i="4"/>
  <c r="D94" i="4"/>
  <c r="F94" i="4"/>
  <c r="B95" i="4"/>
  <c r="C95" i="4"/>
  <c r="D95" i="4"/>
  <c r="B96" i="4"/>
  <c r="C96" i="4"/>
  <c r="D96" i="4"/>
  <c r="B97" i="4"/>
  <c r="C97" i="4"/>
  <c r="D97" i="4"/>
  <c r="B98" i="4"/>
  <c r="C98" i="4"/>
  <c r="D98" i="4"/>
  <c r="E98" i="4" s="1"/>
  <c r="B99" i="4"/>
  <c r="C99" i="4"/>
  <c r="D99" i="4"/>
  <c r="E99" i="4"/>
  <c r="B100" i="4"/>
  <c r="C100" i="4"/>
  <c r="D100" i="4"/>
  <c r="B101" i="4"/>
  <c r="C101" i="4"/>
  <c r="D101" i="4"/>
  <c r="B102" i="4"/>
  <c r="C102" i="4"/>
  <c r="D102" i="4"/>
  <c r="F102" i="4" s="1"/>
  <c r="B103" i="4"/>
  <c r="C103" i="4"/>
  <c r="E103" i="4" s="1"/>
  <c r="D103" i="4"/>
  <c r="B104" i="4"/>
  <c r="C104" i="4"/>
  <c r="D104" i="4"/>
  <c r="B105" i="4"/>
  <c r="C105" i="4"/>
  <c r="D105" i="4"/>
  <c r="B106" i="4"/>
  <c r="C106" i="4"/>
  <c r="D106" i="4"/>
  <c r="B107" i="4"/>
  <c r="C107" i="4"/>
  <c r="D107" i="4"/>
  <c r="F107" i="4" s="1"/>
  <c r="B108" i="4"/>
  <c r="C108" i="4"/>
  <c r="D108" i="4"/>
  <c r="B109" i="4"/>
  <c r="C109" i="4"/>
  <c r="D109" i="4"/>
  <c r="F109" i="4" s="1"/>
  <c r="B110" i="4"/>
  <c r="C110" i="4"/>
  <c r="D110" i="4"/>
  <c r="B111" i="4"/>
  <c r="C111" i="4"/>
  <c r="D111" i="4"/>
  <c r="F111" i="4" s="1"/>
  <c r="B112" i="4"/>
  <c r="C112" i="4"/>
  <c r="D112" i="4"/>
  <c r="B113" i="4"/>
  <c r="C113" i="4"/>
  <c r="D113" i="4"/>
  <c r="B114" i="4"/>
  <c r="C114" i="4"/>
  <c r="D114" i="4"/>
  <c r="F114" i="4" s="1"/>
  <c r="E116" i="1"/>
  <c r="F116" i="1"/>
  <c r="G116" i="1"/>
  <c r="H116" i="1"/>
  <c r="I116" i="1"/>
  <c r="J116" i="1"/>
  <c r="K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E2" i="2"/>
  <c r="E38" i="4" l="1"/>
  <c r="F113" i="4"/>
  <c r="E75" i="4"/>
  <c r="E69" i="4"/>
  <c r="F62" i="4"/>
  <c r="F56" i="4"/>
  <c r="F31" i="4"/>
  <c r="F18" i="4"/>
  <c r="E57" i="4"/>
  <c r="E93" i="4"/>
  <c r="E61" i="4"/>
  <c r="E49" i="4"/>
  <c r="E105" i="4"/>
  <c r="E13" i="4"/>
  <c r="E67" i="4"/>
  <c r="F42" i="4"/>
  <c r="E17" i="4"/>
  <c r="E114" i="4"/>
  <c r="F54" i="4"/>
  <c r="E97" i="4"/>
  <c r="E37" i="4"/>
  <c r="F15" i="4"/>
  <c r="E22" i="4"/>
  <c r="F96" i="4"/>
  <c r="E21" i="4"/>
  <c r="E41" i="4"/>
  <c r="F46" i="4"/>
  <c r="E32" i="4"/>
  <c r="E91" i="4"/>
  <c r="E14" i="4"/>
  <c r="E43" i="4"/>
  <c r="E20" i="4"/>
  <c r="E101" i="4"/>
  <c r="F82" i="4"/>
  <c r="F71" i="4"/>
  <c r="F59" i="4"/>
  <c r="F53" i="4"/>
  <c r="F12" i="4"/>
  <c r="E88" i="4"/>
  <c r="E64" i="4"/>
  <c r="E29" i="4"/>
  <c r="E94" i="4"/>
  <c r="E81" i="4"/>
  <c r="F70" i="4"/>
  <c r="F58" i="4"/>
  <c r="F52" i="4"/>
  <c r="F22" i="4"/>
  <c r="F11" i="4"/>
  <c r="E65" i="4"/>
  <c r="E100" i="4"/>
  <c r="E112" i="4"/>
  <c r="E63" i="4"/>
  <c r="E28" i="4"/>
  <c r="F93" i="4"/>
  <c r="F57" i="4"/>
  <c r="F51" i="4"/>
  <c r="E34" i="4"/>
  <c r="F21" i="4"/>
  <c r="F16" i="4"/>
  <c r="E111" i="4"/>
  <c r="F98" i="4"/>
  <c r="E80" i="4"/>
  <c r="F44" i="4"/>
  <c r="F39" i="4"/>
  <c r="F33" i="4"/>
  <c r="F4" i="4"/>
  <c r="E95" i="4"/>
  <c r="E92" i="4"/>
  <c r="E74" i="4"/>
  <c r="F61" i="4"/>
  <c r="E15" i="4"/>
  <c r="E110" i="4"/>
  <c r="F85" i="4"/>
  <c r="E79" i="4"/>
  <c r="F38" i="4"/>
  <c r="F20" i="4"/>
  <c r="F97" i="4"/>
  <c r="F73" i="4"/>
  <c r="F67" i="4"/>
  <c r="F49" i="4"/>
  <c r="F32" i="4"/>
  <c r="F14" i="4"/>
  <c r="F3" i="4"/>
  <c r="E102" i="4"/>
  <c r="E78" i="4"/>
  <c r="E55" i="4"/>
  <c r="E25" i="4"/>
  <c r="E19" i="4"/>
  <c r="F108" i="4"/>
  <c r="E90" i="4"/>
  <c r="F72" i="4"/>
  <c r="E48" i="4"/>
  <c r="E42" i="4"/>
  <c r="E31" i="4"/>
  <c r="F83" i="4"/>
  <c r="F77" i="4"/>
  <c r="E60" i="4"/>
  <c r="F13" i="4"/>
  <c r="F105" i="4"/>
  <c r="E84" i="4"/>
  <c r="E54" i="4"/>
  <c r="E7" i="4"/>
  <c r="F100" i="4"/>
  <c r="F95" i="4"/>
  <c r="F79" i="4"/>
  <c r="F69" i="4"/>
  <c r="F48" i="4"/>
  <c r="E33" i="4"/>
  <c r="E12" i="4"/>
  <c r="E11" i="4"/>
  <c r="F110" i="4"/>
  <c r="E104" i="4"/>
  <c r="F99" i="4"/>
  <c r="F88" i="4"/>
  <c r="E68" i="4"/>
  <c r="E62" i="4"/>
  <c r="E47" i="4"/>
  <c r="F37" i="4"/>
  <c r="E16" i="4"/>
  <c r="E58" i="4"/>
  <c r="E26" i="4"/>
  <c r="F25" i="4"/>
  <c r="E73" i="4"/>
  <c r="F24" i="4"/>
  <c r="E108" i="4"/>
  <c r="F66" i="4"/>
  <c r="E51" i="4"/>
  <c r="E30" i="4"/>
  <c r="E87" i="4"/>
  <c r="E4" i="4"/>
  <c r="E86" i="4"/>
  <c r="F45" i="4"/>
  <c r="E35" i="4"/>
  <c r="E109" i="4"/>
  <c r="E113" i="4"/>
  <c r="F101" i="4"/>
  <c r="F91" i="4"/>
  <c r="E50" i="4"/>
  <c r="F80" i="4"/>
  <c r="E44" i="4"/>
  <c r="E89" i="4"/>
  <c r="F112" i="4"/>
  <c r="E106" i="4"/>
  <c r="E96" i="4"/>
  <c r="E70" i="4"/>
  <c r="E107" i="4"/>
  <c r="F103" i="4"/>
  <c r="E27" i="4"/>
  <c r="F23" i="4"/>
  <c r="E10" i="4"/>
  <c r="E39" i="4"/>
  <c r="F35" i="4"/>
  <c r="F64" i="4"/>
  <c r="F26" i="4"/>
  <c r="F106" i="4"/>
  <c r="E85" i="4"/>
  <c r="F43" i="4"/>
  <c r="F47" i="4"/>
  <c r="F50" i="4"/>
  <c r="F29" i="4"/>
  <c r="F75" i="4"/>
  <c r="E66" i="4"/>
  <c r="E45" i="4"/>
  <c r="E24" i="4"/>
  <c r="E2" i="4"/>
  <c r="F104" i="4"/>
  <c r="F87" i="4"/>
  <c r="F10" i="4"/>
  <c r="F6" i="4"/>
  <c r="E115" i="1"/>
  <c r="E114" i="2" s="1"/>
  <c r="F11" i="3"/>
  <c r="I46" i="2"/>
  <c r="K50" i="2"/>
  <c r="L60" i="2"/>
  <c r="G64" i="2"/>
  <c r="Q71" i="2"/>
  <c r="O73" i="2"/>
  <c r="L76" i="2"/>
  <c r="Q76" i="2"/>
  <c r="V80" i="2"/>
  <c r="L92" i="2"/>
  <c r="L93" i="2"/>
  <c r="I94" i="2"/>
  <c r="L94" i="2"/>
  <c r="L95" i="2"/>
  <c r="N95" i="2"/>
  <c r="L96" i="2"/>
  <c r="S96" i="2"/>
  <c r="L97" i="2"/>
  <c r="X97" i="2"/>
  <c r="L98" i="2"/>
  <c r="I99" i="2"/>
  <c r="L105" i="2"/>
  <c r="K106" i="2"/>
  <c r="L106" i="2"/>
  <c r="N106" i="2"/>
  <c r="L107" i="2"/>
  <c r="N107" i="2"/>
  <c r="O107" i="2"/>
  <c r="L108" i="2"/>
  <c r="S108" i="2"/>
  <c r="L109" i="2"/>
  <c r="K110" i="2"/>
  <c r="L110" i="2"/>
  <c r="K112" i="2"/>
  <c r="L112" i="2"/>
  <c r="N112" i="2"/>
  <c r="L113" i="2"/>
  <c r="M113" i="2"/>
  <c r="N113" i="2"/>
  <c r="O113" i="2"/>
  <c r="L114" i="2"/>
  <c r="S114" i="2"/>
  <c r="E57" i="2"/>
  <c r="E3" i="3"/>
  <c r="E4" i="3"/>
  <c r="E5" i="3"/>
  <c r="E6" i="3"/>
  <c r="E7" i="3"/>
  <c r="E8" i="3"/>
  <c r="E9" i="3"/>
  <c r="E10" i="3"/>
  <c r="E11" i="3"/>
  <c r="C3" i="3"/>
  <c r="C4" i="3"/>
  <c r="C5" i="3"/>
  <c r="C6" i="3"/>
  <c r="C7" i="3"/>
  <c r="C8" i="3"/>
  <c r="C9" i="3"/>
  <c r="C10" i="3"/>
  <c r="C11" i="3"/>
  <c r="C2" i="3"/>
  <c r="E25" i="2"/>
  <c r="F115" i="1"/>
  <c r="F46" i="2" s="1"/>
  <c r="G115" i="1"/>
  <c r="G46" i="2" s="1"/>
  <c r="H115" i="1"/>
  <c r="H79" i="2" s="1"/>
  <c r="I115" i="1"/>
  <c r="J115" i="1"/>
  <c r="J78" i="2" s="1"/>
  <c r="K115" i="1"/>
  <c r="K44" i="2" s="1"/>
  <c r="L115" i="1"/>
  <c r="L44" i="2" s="1"/>
  <c r="M115" i="1"/>
  <c r="M46" i="2" s="1"/>
  <c r="N115" i="1"/>
  <c r="N66" i="2" s="1"/>
  <c r="O115" i="1"/>
  <c r="O85" i="2" s="1"/>
  <c r="P115" i="1"/>
  <c r="P66" i="2" s="1"/>
  <c r="Q115" i="1"/>
  <c r="Q66" i="2" s="1"/>
  <c r="R115" i="1"/>
  <c r="R66" i="2" s="1"/>
  <c r="S115" i="1"/>
  <c r="S70" i="2" s="1"/>
  <c r="T115" i="1"/>
  <c r="T38" i="2" s="1"/>
  <c r="U115" i="1"/>
  <c r="U24" i="2" s="1"/>
  <c r="V115" i="1"/>
  <c r="V38" i="2" s="1"/>
  <c r="W115" i="1"/>
  <c r="W38" i="2" s="1"/>
  <c r="X115" i="1"/>
  <c r="X38" i="2" s="1"/>
  <c r="Y115" i="1"/>
  <c r="Y38" i="2" s="1"/>
  <c r="E109" i="2" l="1"/>
  <c r="E81" i="2"/>
  <c r="E54" i="2"/>
  <c r="E27" i="2"/>
  <c r="F75" i="2"/>
  <c r="E29" i="2"/>
  <c r="E108" i="2"/>
  <c r="E26" i="2"/>
  <c r="E52" i="2"/>
  <c r="E55" i="2"/>
  <c r="E23" i="2"/>
  <c r="E83" i="2"/>
  <c r="E105" i="2"/>
  <c r="E77" i="2"/>
  <c r="E50" i="2"/>
  <c r="E21" i="2"/>
  <c r="F113" i="2"/>
  <c r="V67" i="2"/>
  <c r="E51" i="2"/>
  <c r="E104" i="2"/>
  <c r="E76" i="2"/>
  <c r="E49" i="2"/>
  <c r="E20" i="2"/>
  <c r="X65" i="2"/>
  <c r="E74" i="2"/>
  <c r="E46" i="2"/>
  <c r="N105" i="2"/>
  <c r="X92" i="2"/>
  <c r="H62" i="2"/>
  <c r="E82" i="2"/>
  <c r="E45" i="2"/>
  <c r="N111" i="2"/>
  <c r="E30" i="2"/>
  <c r="E111" i="2"/>
  <c r="F114" i="2"/>
  <c r="E80" i="2"/>
  <c r="E78" i="2"/>
  <c r="E103" i="2"/>
  <c r="E75" i="2"/>
  <c r="E48" i="2"/>
  <c r="E19" i="2"/>
  <c r="E101" i="2"/>
  <c r="E18" i="2"/>
  <c r="E100" i="2"/>
  <c r="E73" i="2"/>
  <c r="E17" i="2"/>
  <c r="E99" i="2"/>
  <c r="E72" i="2"/>
  <c r="E44" i="2"/>
  <c r="E16" i="2"/>
  <c r="L111" i="2"/>
  <c r="F105" i="2"/>
  <c r="S91" i="2"/>
  <c r="L56" i="2"/>
  <c r="E24" i="2"/>
  <c r="E98" i="2"/>
  <c r="E70" i="2"/>
  <c r="E43" i="2"/>
  <c r="E14" i="2"/>
  <c r="G111" i="2"/>
  <c r="N104" i="2"/>
  <c r="N90" i="2"/>
  <c r="O54" i="2"/>
  <c r="E112" i="2"/>
  <c r="E97" i="2"/>
  <c r="E69" i="2"/>
  <c r="E42" i="2"/>
  <c r="E13" i="2"/>
  <c r="F111" i="2"/>
  <c r="L104" i="2"/>
  <c r="L90" i="2"/>
  <c r="L52" i="2"/>
  <c r="E56" i="2"/>
  <c r="E96" i="2"/>
  <c r="E68" i="2"/>
  <c r="E41" i="2"/>
  <c r="E11" i="2"/>
  <c r="D11" i="3" s="1"/>
  <c r="N110" i="2"/>
  <c r="F104" i="2"/>
  <c r="H89" i="2"/>
  <c r="E107" i="2"/>
  <c r="E94" i="2"/>
  <c r="E67" i="2"/>
  <c r="E39" i="2"/>
  <c r="E10" i="2"/>
  <c r="D10" i="3" s="1"/>
  <c r="M110" i="2"/>
  <c r="U103" i="2"/>
  <c r="L88" i="2"/>
  <c r="L48" i="2"/>
  <c r="E84" i="2"/>
  <c r="F78" i="2"/>
  <c r="F108" i="2"/>
  <c r="E53" i="2"/>
  <c r="E79" i="2"/>
  <c r="E106" i="2"/>
  <c r="X69" i="2"/>
  <c r="E93" i="2"/>
  <c r="E66" i="2"/>
  <c r="E38" i="2"/>
  <c r="E9" i="2"/>
  <c r="D9" i="3" s="1"/>
  <c r="E92" i="2"/>
  <c r="E65" i="2"/>
  <c r="E36" i="2"/>
  <c r="E8" i="2"/>
  <c r="D8" i="3" s="1"/>
  <c r="T101" i="2"/>
  <c r="L87" i="2"/>
  <c r="H44" i="2"/>
  <c r="E91" i="2"/>
  <c r="E63" i="2"/>
  <c r="E35" i="2"/>
  <c r="E7" i="2"/>
  <c r="D7" i="3" s="1"/>
  <c r="F110" i="2"/>
  <c r="L101" i="2"/>
  <c r="P86" i="2"/>
  <c r="F42" i="2"/>
  <c r="V87" i="2"/>
  <c r="E90" i="2"/>
  <c r="E62" i="2"/>
  <c r="E34" i="2"/>
  <c r="E6" i="2"/>
  <c r="D6" i="3" s="1"/>
  <c r="W109" i="2"/>
  <c r="O100" i="2"/>
  <c r="L84" i="2"/>
  <c r="X39" i="2"/>
  <c r="E28" i="2"/>
  <c r="F107" i="2"/>
  <c r="F103" i="2"/>
  <c r="E89" i="2"/>
  <c r="E60" i="2"/>
  <c r="E33" i="2"/>
  <c r="E5" i="2"/>
  <c r="D5" i="3" s="1"/>
  <c r="N109" i="2"/>
  <c r="L100" i="2"/>
  <c r="U83" i="2"/>
  <c r="H37" i="2"/>
  <c r="E59" i="2"/>
  <c r="E87" i="2"/>
  <c r="E32" i="2"/>
  <c r="E4" i="2"/>
  <c r="D4" i="3" s="1"/>
  <c r="X32" i="2"/>
  <c r="D2" i="3"/>
  <c r="E86" i="2"/>
  <c r="E58" i="2"/>
  <c r="E31" i="2"/>
  <c r="E3" i="2"/>
  <c r="D3" i="3" s="1"/>
  <c r="F109" i="2"/>
  <c r="N98" i="2"/>
  <c r="N79" i="2"/>
  <c r="M10" i="2"/>
  <c r="I25" i="2"/>
  <c r="I8" i="2"/>
  <c r="I14" i="2"/>
  <c r="I20" i="2"/>
  <c r="I27" i="2"/>
  <c r="I33" i="2"/>
  <c r="I7" i="2"/>
  <c r="I13" i="2"/>
  <c r="I19" i="2"/>
  <c r="I26" i="2"/>
  <c r="I32" i="2"/>
  <c r="I38" i="2"/>
  <c r="I6" i="2"/>
  <c r="I12" i="2"/>
  <c r="I18" i="2"/>
  <c r="I24" i="2"/>
  <c r="I31" i="2"/>
  <c r="I37" i="2"/>
  <c r="I43" i="2"/>
  <c r="I49" i="2"/>
  <c r="I55" i="2"/>
  <c r="I61" i="2"/>
  <c r="I67" i="2"/>
  <c r="I73" i="2"/>
  <c r="I79" i="2"/>
  <c r="I85" i="2"/>
  <c r="I5" i="2"/>
  <c r="I11" i="2"/>
  <c r="I17" i="2"/>
  <c r="I23" i="2"/>
  <c r="I30" i="2"/>
  <c r="I36" i="2"/>
  <c r="I42" i="2"/>
  <c r="I48" i="2"/>
  <c r="I54" i="2"/>
  <c r="I60" i="2"/>
  <c r="I66" i="2"/>
  <c r="I72" i="2"/>
  <c r="I4" i="2"/>
  <c r="I10" i="2"/>
  <c r="I16" i="2"/>
  <c r="I22" i="2"/>
  <c r="I29" i="2"/>
  <c r="I35" i="2"/>
  <c r="I41" i="2"/>
  <c r="I47" i="2"/>
  <c r="I53" i="2"/>
  <c r="R114" i="2"/>
  <c r="J112" i="2"/>
  <c r="V109" i="2"/>
  <c r="R108" i="2"/>
  <c r="J106" i="2"/>
  <c r="Y104" i="2"/>
  <c r="T103" i="2"/>
  <c r="S101" i="2"/>
  <c r="M100" i="2"/>
  <c r="H99" i="2"/>
  <c r="W97" i="2"/>
  <c r="R96" i="2"/>
  <c r="M95" i="2"/>
  <c r="H94" i="2"/>
  <c r="W92" i="2"/>
  <c r="R91" i="2"/>
  <c r="M90" i="2"/>
  <c r="G89" i="2"/>
  <c r="U87" i="2"/>
  <c r="O86" i="2"/>
  <c r="H85" i="2"/>
  <c r="T83" i="2"/>
  <c r="I82" i="2"/>
  <c r="U80" i="2"/>
  <c r="M79" i="2"/>
  <c r="X77" i="2"/>
  <c r="P76" i="2"/>
  <c r="Y74" i="2"/>
  <c r="M73" i="2"/>
  <c r="P71" i="2"/>
  <c r="W69" i="2"/>
  <c r="U67" i="2"/>
  <c r="W65" i="2"/>
  <c r="F64" i="2"/>
  <c r="Y61" i="2"/>
  <c r="K60" i="2"/>
  <c r="I58" i="2"/>
  <c r="K56" i="2"/>
  <c r="N54" i="2"/>
  <c r="J52" i="2"/>
  <c r="I50" i="2"/>
  <c r="K48" i="2"/>
  <c r="H46" i="2"/>
  <c r="Y43" i="2"/>
  <c r="X41" i="2"/>
  <c r="R39" i="2"/>
  <c r="G37" i="2"/>
  <c r="W32" i="2"/>
  <c r="I9" i="2"/>
  <c r="J58" i="2"/>
  <c r="Q114" i="2"/>
  <c r="I112" i="2"/>
  <c r="Y110" i="2"/>
  <c r="U109" i="2"/>
  <c r="Q108" i="2"/>
  <c r="M107" i="2"/>
  <c r="I106" i="2"/>
  <c r="X104" i="2"/>
  <c r="S103" i="2"/>
  <c r="Q101" i="2"/>
  <c r="G99" i="2"/>
  <c r="V97" i="2"/>
  <c r="Q96" i="2"/>
  <c r="G94" i="2"/>
  <c r="V92" i="2"/>
  <c r="Q91" i="2"/>
  <c r="F89" i="2"/>
  <c r="T87" i="2"/>
  <c r="N86" i="2"/>
  <c r="G85" i="2"/>
  <c r="Q83" i="2"/>
  <c r="H82" i="2"/>
  <c r="T80" i="2"/>
  <c r="L79" i="2"/>
  <c r="W77" i="2"/>
  <c r="M76" i="2"/>
  <c r="X74" i="2"/>
  <c r="J73" i="2"/>
  <c r="N71" i="2"/>
  <c r="R69" i="2"/>
  <c r="T67" i="2"/>
  <c r="U65" i="2"/>
  <c r="Y63" i="2"/>
  <c r="X61" i="2"/>
  <c r="F60" i="2"/>
  <c r="H58" i="2"/>
  <c r="I56" i="2"/>
  <c r="L54" i="2"/>
  <c r="I52" i="2"/>
  <c r="H50" i="2"/>
  <c r="F48" i="2"/>
  <c r="X43" i="2"/>
  <c r="W41" i="2"/>
  <c r="P39" i="2"/>
  <c r="X36" i="2"/>
  <c r="U31" i="2"/>
  <c r="Y7" i="2"/>
  <c r="F7" i="3" s="1"/>
  <c r="G25" i="2"/>
  <c r="G8" i="2"/>
  <c r="G14" i="2"/>
  <c r="G20" i="2"/>
  <c r="G27" i="2"/>
  <c r="G33" i="2"/>
  <c r="G39" i="2"/>
  <c r="G45" i="2"/>
  <c r="G51" i="2"/>
  <c r="G57" i="2"/>
  <c r="G63" i="2"/>
  <c r="G69" i="2"/>
  <c r="G75" i="2"/>
  <c r="G81" i="2"/>
  <c r="G7" i="2"/>
  <c r="G13" i="2"/>
  <c r="G19" i="2"/>
  <c r="G26" i="2"/>
  <c r="G32" i="2"/>
  <c r="G38" i="2"/>
  <c r="G44" i="2"/>
  <c r="G50" i="2"/>
  <c r="G56" i="2"/>
  <c r="G62" i="2"/>
  <c r="G68" i="2"/>
  <c r="G74" i="2"/>
  <c r="G80" i="2"/>
  <c r="G86" i="2"/>
  <c r="G6" i="2"/>
  <c r="G12" i="2"/>
  <c r="G18" i="2"/>
  <c r="G24" i="2"/>
  <c r="G31" i="2"/>
  <c r="G5" i="2"/>
  <c r="G11" i="2"/>
  <c r="G17" i="2"/>
  <c r="G23" i="2"/>
  <c r="G30" i="2"/>
  <c r="G36" i="2"/>
  <c r="G42" i="2"/>
  <c r="G48" i="2"/>
  <c r="G54" i="2"/>
  <c r="G60" i="2"/>
  <c r="G66" i="2"/>
  <c r="G72" i="2"/>
  <c r="G4" i="2"/>
  <c r="G10" i="2"/>
  <c r="G16" i="2"/>
  <c r="G22" i="2"/>
  <c r="G29" i="2"/>
  <c r="G35" i="2"/>
  <c r="G41" i="2"/>
  <c r="G3" i="2"/>
  <c r="G9" i="2"/>
  <c r="G15" i="2"/>
  <c r="G21" i="2"/>
  <c r="G28" i="2"/>
  <c r="P114" i="2"/>
  <c r="H112" i="2"/>
  <c r="H106" i="2"/>
  <c r="W104" i="2"/>
  <c r="Q103" i="2"/>
  <c r="K100" i="2"/>
  <c r="F99" i="2"/>
  <c r="U97" i="2"/>
  <c r="P96" i="2"/>
  <c r="K95" i="2"/>
  <c r="F94" i="2"/>
  <c r="U92" i="2"/>
  <c r="P91" i="2"/>
  <c r="K90" i="2"/>
  <c r="Y88" i="2"/>
  <c r="S87" i="2"/>
  <c r="M86" i="2"/>
  <c r="F85" i="2"/>
  <c r="P83" i="2"/>
  <c r="G82" i="2"/>
  <c r="S80" i="2"/>
  <c r="K79" i="2"/>
  <c r="V77" i="2"/>
  <c r="W74" i="2"/>
  <c r="H73" i="2"/>
  <c r="M71" i="2"/>
  <c r="P69" i="2"/>
  <c r="S67" i="2"/>
  <c r="T65" i="2"/>
  <c r="X63" i="2"/>
  <c r="V61" i="2"/>
  <c r="X59" i="2"/>
  <c r="G58" i="2"/>
  <c r="H56" i="2"/>
  <c r="K54" i="2"/>
  <c r="H52" i="2"/>
  <c r="Y49" i="2"/>
  <c r="X47" i="2"/>
  <c r="V43" i="2"/>
  <c r="U41" i="2"/>
  <c r="O39" i="2"/>
  <c r="T36" i="2"/>
  <c r="T31" i="2"/>
  <c r="U6" i="2"/>
  <c r="F25" i="2"/>
  <c r="F7" i="2"/>
  <c r="F13" i="2"/>
  <c r="F19" i="2"/>
  <c r="F26" i="2"/>
  <c r="F32" i="2"/>
  <c r="F38" i="2"/>
  <c r="F44" i="2"/>
  <c r="F50" i="2"/>
  <c r="F56" i="2"/>
  <c r="F62" i="2"/>
  <c r="F68" i="2"/>
  <c r="F74" i="2"/>
  <c r="F80" i="2"/>
  <c r="F86" i="2"/>
  <c r="F92" i="2"/>
  <c r="F98" i="2"/>
  <c r="F106" i="2"/>
  <c r="F6" i="2"/>
  <c r="F12" i="2"/>
  <c r="F18" i="2"/>
  <c r="F24" i="2"/>
  <c r="F31" i="2"/>
  <c r="F37" i="2"/>
  <c r="F43" i="2"/>
  <c r="F49" i="2"/>
  <c r="F55" i="2"/>
  <c r="F61" i="2"/>
  <c r="F67" i="2"/>
  <c r="F5" i="2"/>
  <c r="F11" i="2"/>
  <c r="F17" i="2"/>
  <c r="F23" i="2"/>
  <c r="F30" i="2"/>
  <c r="F36" i="2"/>
  <c r="F4" i="2"/>
  <c r="F10" i="2"/>
  <c r="F16" i="2"/>
  <c r="F22" i="2"/>
  <c r="F29" i="2"/>
  <c r="F35" i="2"/>
  <c r="F41" i="2"/>
  <c r="F47" i="2"/>
  <c r="F53" i="2"/>
  <c r="F59" i="2"/>
  <c r="F65" i="2"/>
  <c r="F71" i="2"/>
  <c r="F3" i="2"/>
  <c r="F9" i="2"/>
  <c r="F15" i="2"/>
  <c r="F21" i="2"/>
  <c r="F28" i="2"/>
  <c r="F34" i="2"/>
  <c r="F8" i="2"/>
  <c r="F14" i="2"/>
  <c r="F20" i="2"/>
  <c r="F27" i="2"/>
  <c r="F33" i="2"/>
  <c r="O114" i="2"/>
  <c r="K113" i="2"/>
  <c r="G112" i="2"/>
  <c r="W110" i="2"/>
  <c r="S109" i="2"/>
  <c r="O108" i="2"/>
  <c r="K107" i="2"/>
  <c r="G106" i="2"/>
  <c r="U104" i="2"/>
  <c r="P103" i="2"/>
  <c r="O101" i="2"/>
  <c r="J100" i="2"/>
  <c r="Y98" i="2"/>
  <c r="T97" i="2"/>
  <c r="O96" i="2"/>
  <c r="J95" i="2"/>
  <c r="Y93" i="2"/>
  <c r="T92" i="2"/>
  <c r="O91" i="2"/>
  <c r="J90" i="2"/>
  <c r="X88" i="2"/>
  <c r="R87" i="2"/>
  <c r="L86" i="2"/>
  <c r="Y84" i="2"/>
  <c r="N83" i="2"/>
  <c r="F82" i="2"/>
  <c r="R80" i="2"/>
  <c r="J79" i="2"/>
  <c r="U77" i="2"/>
  <c r="J76" i="2"/>
  <c r="V74" i="2"/>
  <c r="G73" i="2"/>
  <c r="L71" i="2"/>
  <c r="O69" i="2"/>
  <c r="R67" i="2"/>
  <c r="Q65" i="2"/>
  <c r="W63" i="2"/>
  <c r="U61" i="2"/>
  <c r="W59" i="2"/>
  <c r="F58" i="2"/>
  <c r="Y55" i="2"/>
  <c r="F54" i="2"/>
  <c r="G52" i="2"/>
  <c r="X49" i="2"/>
  <c r="W47" i="2"/>
  <c r="X45" i="2"/>
  <c r="U43" i="2"/>
  <c r="T41" i="2"/>
  <c r="L39" i="2"/>
  <c r="R36" i="2"/>
  <c r="Q30" i="2"/>
  <c r="Q5" i="2"/>
  <c r="T109" i="2"/>
  <c r="P101" i="2"/>
  <c r="E113" i="2"/>
  <c r="E88" i="2"/>
  <c r="E64" i="2"/>
  <c r="E40" i="2"/>
  <c r="E15" i="2"/>
  <c r="N114" i="2"/>
  <c r="J113" i="2"/>
  <c r="F112" i="2"/>
  <c r="V110" i="2"/>
  <c r="R109" i="2"/>
  <c r="N108" i="2"/>
  <c r="J107" i="2"/>
  <c r="Y105" i="2"/>
  <c r="T104" i="2"/>
  <c r="O103" i="2"/>
  <c r="N101" i="2"/>
  <c r="I100" i="2"/>
  <c r="X98" i="2"/>
  <c r="S97" i="2"/>
  <c r="N96" i="2"/>
  <c r="I95" i="2"/>
  <c r="X93" i="2"/>
  <c r="S92" i="2"/>
  <c r="N91" i="2"/>
  <c r="I90" i="2"/>
  <c r="W88" i="2"/>
  <c r="Q87" i="2"/>
  <c r="K86" i="2"/>
  <c r="X84" i="2"/>
  <c r="M83" i="2"/>
  <c r="Y81" i="2"/>
  <c r="Q80" i="2"/>
  <c r="T77" i="2"/>
  <c r="I76" i="2"/>
  <c r="U74" i="2"/>
  <c r="F73" i="2"/>
  <c r="K71" i="2"/>
  <c r="M69" i="2"/>
  <c r="Q67" i="2"/>
  <c r="P65" i="2"/>
  <c r="R63" i="2"/>
  <c r="T61" i="2"/>
  <c r="U59" i="2"/>
  <c r="Y57" i="2"/>
  <c r="X55" i="2"/>
  <c r="X53" i="2"/>
  <c r="F52" i="2"/>
  <c r="V49" i="2"/>
  <c r="U47" i="2"/>
  <c r="W45" i="2"/>
  <c r="T43" i="2"/>
  <c r="Q41" i="2"/>
  <c r="I39" i="2"/>
  <c r="Q36" i="2"/>
  <c r="P30" i="2"/>
  <c r="M4" i="2"/>
  <c r="H25" i="2"/>
  <c r="H8" i="2"/>
  <c r="H14" i="2"/>
  <c r="H20" i="2"/>
  <c r="H27" i="2"/>
  <c r="H33" i="2"/>
  <c r="H7" i="2"/>
  <c r="H13" i="2"/>
  <c r="H19" i="2"/>
  <c r="H26" i="2"/>
  <c r="H32" i="2"/>
  <c r="H6" i="2"/>
  <c r="H12" i="2"/>
  <c r="H18" i="2"/>
  <c r="H24" i="2"/>
  <c r="H31" i="2"/>
  <c r="H5" i="2"/>
  <c r="H11" i="2"/>
  <c r="H17" i="2"/>
  <c r="H23" i="2"/>
  <c r="H30" i="2"/>
  <c r="H36" i="2"/>
  <c r="H42" i="2"/>
  <c r="H48" i="2"/>
  <c r="H54" i="2"/>
  <c r="H60" i="2"/>
  <c r="H66" i="2"/>
  <c r="H72" i="2"/>
  <c r="H2" i="2"/>
  <c r="H4" i="2"/>
  <c r="H10" i="2"/>
  <c r="H16" i="2"/>
  <c r="H22" i="2"/>
  <c r="H29" i="2"/>
  <c r="H35" i="2"/>
  <c r="H3" i="2"/>
  <c r="H9" i="2"/>
  <c r="H15" i="2"/>
  <c r="H21" i="2"/>
  <c r="P108" i="2"/>
  <c r="M114" i="2"/>
  <c r="I113" i="2"/>
  <c r="Y111" i="2"/>
  <c r="U110" i="2"/>
  <c r="Q109" i="2"/>
  <c r="M108" i="2"/>
  <c r="I107" i="2"/>
  <c r="X105" i="2"/>
  <c r="S104" i="2"/>
  <c r="N103" i="2"/>
  <c r="M101" i="2"/>
  <c r="H100" i="2"/>
  <c r="W98" i="2"/>
  <c r="R97" i="2"/>
  <c r="M96" i="2"/>
  <c r="H95" i="2"/>
  <c r="W93" i="2"/>
  <c r="R92" i="2"/>
  <c r="M91" i="2"/>
  <c r="H90" i="2"/>
  <c r="V88" i="2"/>
  <c r="P87" i="2"/>
  <c r="J86" i="2"/>
  <c r="U84" i="2"/>
  <c r="L83" i="2"/>
  <c r="X81" i="2"/>
  <c r="P80" i="2"/>
  <c r="G79" i="2"/>
  <c r="Q77" i="2"/>
  <c r="H76" i="2"/>
  <c r="T74" i="2"/>
  <c r="Y72" i="2"/>
  <c r="J71" i="2"/>
  <c r="L69" i="2"/>
  <c r="P67" i="2"/>
  <c r="N65" i="2"/>
  <c r="P63" i="2"/>
  <c r="S61" i="2"/>
  <c r="T59" i="2"/>
  <c r="X57" i="2"/>
  <c r="V55" i="2"/>
  <c r="W53" i="2"/>
  <c r="X51" i="2"/>
  <c r="U49" i="2"/>
  <c r="T47" i="2"/>
  <c r="R45" i="2"/>
  <c r="S43" i="2"/>
  <c r="P41" i="2"/>
  <c r="H39" i="2"/>
  <c r="P36" i="2"/>
  <c r="M29" i="2"/>
  <c r="I3" i="2"/>
  <c r="H113" i="2"/>
  <c r="X111" i="2"/>
  <c r="T110" i="2"/>
  <c r="P109" i="2"/>
  <c r="H107" i="2"/>
  <c r="W105" i="2"/>
  <c r="M103" i="2"/>
  <c r="G100" i="2"/>
  <c r="V98" i="2"/>
  <c r="Q97" i="2"/>
  <c r="G95" i="2"/>
  <c r="V93" i="2"/>
  <c r="Q92" i="2"/>
  <c r="L91" i="2"/>
  <c r="G90" i="2"/>
  <c r="U88" i="2"/>
  <c r="O87" i="2"/>
  <c r="I86" i="2"/>
  <c r="T84" i="2"/>
  <c r="K83" i="2"/>
  <c r="W81" i="2"/>
  <c r="O80" i="2"/>
  <c r="F79" i="2"/>
  <c r="P77" i="2"/>
  <c r="G76" i="2"/>
  <c r="S74" i="2"/>
  <c r="X72" i="2"/>
  <c r="I71" i="2"/>
  <c r="I69" i="2"/>
  <c r="O67" i="2"/>
  <c r="M65" i="2"/>
  <c r="O63" i="2"/>
  <c r="R61" i="2"/>
  <c r="Q59" i="2"/>
  <c r="W57" i="2"/>
  <c r="U55" i="2"/>
  <c r="U53" i="2"/>
  <c r="W51" i="2"/>
  <c r="T49" i="2"/>
  <c r="Q47" i="2"/>
  <c r="P45" i="2"/>
  <c r="R43" i="2"/>
  <c r="N41" i="2"/>
  <c r="F39" i="2"/>
  <c r="O36" i="2"/>
  <c r="L29" i="2"/>
  <c r="X110" i="2"/>
  <c r="R104" i="2"/>
  <c r="E110" i="2"/>
  <c r="E85" i="2"/>
  <c r="E61" i="2"/>
  <c r="E37" i="2"/>
  <c r="E12" i="2"/>
  <c r="K114" i="2"/>
  <c r="G113" i="2"/>
  <c r="W111" i="2"/>
  <c r="S110" i="2"/>
  <c r="O109" i="2"/>
  <c r="K108" i="2"/>
  <c r="G107" i="2"/>
  <c r="V105" i="2"/>
  <c r="Q104" i="2"/>
  <c r="L103" i="2"/>
  <c r="K101" i="2"/>
  <c r="F100" i="2"/>
  <c r="U98" i="2"/>
  <c r="P97" i="2"/>
  <c r="K96" i="2"/>
  <c r="F95" i="2"/>
  <c r="U93" i="2"/>
  <c r="P92" i="2"/>
  <c r="K91" i="2"/>
  <c r="F90" i="2"/>
  <c r="T88" i="2"/>
  <c r="N87" i="2"/>
  <c r="H86" i="2"/>
  <c r="R84" i="2"/>
  <c r="J83" i="2"/>
  <c r="V81" i="2"/>
  <c r="N80" i="2"/>
  <c r="Y78" i="2"/>
  <c r="N77" i="2"/>
  <c r="F76" i="2"/>
  <c r="Q74" i="2"/>
  <c r="U72" i="2"/>
  <c r="H71" i="2"/>
  <c r="H69" i="2"/>
  <c r="J67" i="2"/>
  <c r="L65" i="2"/>
  <c r="M63" i="2"/>
  <c r="Q61" i="2"/>
  <c r="P59" i="2"/>
  <c r="R57" i="2"/>
  <c r="T55" i="2"/>
  <c r="T53" i="2"/>
  <c r="R51" i="2"/>
  <c r="S49" i="2"/>
  <c r="P47" i="2"/>
  <c r="O45" i="2"/>
  <c r="P43" i="2"/>
  <c r="M41" i="2"/>
  <c r="N36" i="2"/>
  <c r="I28" i="2"/>
  <c r="E2" i="3"/>
  <c r="Y6" i="2"/>
  <c r="F6" i="3" s="1"/>
  <c r="Y12" i="2"/>
  <c r="Y18" i="2"/>
  <c r="Y24" i="2"/>
  <c r="Y31" i="2"/>
  <c r="Y37" i="2"/>
  <c r="Y5" i="2"/>
  <c r="F5" i="3" s="1"/>
  <c r="Y11" i="2"/>
  <c r="Y17" i="2"/>
  <c r="Y23" i="2"/>
  <c r="Y30" i="2"/>
  <c r="Y36" i="2"/>
  <c r="Y4" i="2"/>
  <c r="F4" i="3" s="1"/>
  <c r="Y10" i="2"/>
  <c r="F10" i="3" s="1"/>
  <c r="Y16" i="2"/>
  <c r="Y22" i="2"/>
  <c r="Y29" i="2"/>
  <c r="Y35" i="2"/>
  <c r="Y41" i="2"/>
  <c r="Y47" i="2"/>
  <c r="Y53" i="2"/>
  <c r="Y59" i="2"/>
  <c r="Y65" i="2"/>
  <c r="Y71" i="2"/>
  <c r="Y77" i="2"/>
  <c r="Y83" i="2"/>
  <c r="Y3" i="2"/>
  <c r="F3" i="3" s="1"/>
  <c r="Y9" i="2"/>
  <c r="F9" i="3" s="1"/>
  <c r="Y15" i="2"/>
  <c r="Y21" i="2"/>
  <c r="Y28" i="2"/>
  <c r="Y34" i="2"/>
  <c r="Y40" i="2"/>
  <c r="Y46" i="2"/>
  <c r="Y52" i="2"/>
  <c r="Y58" i="2"/>
  <c r="Y64" i="2"/>
  <c r="Y70" i="2"/>
  <c r="Y8" i="2"/>
  <c r="F8" i="3" s="1"/>
  <c r="Y14" i="2"/>
  <c r="Y20" i="2"/>
  <c r="Y27" i="2"/>
  <c r="Y33" i="2"/>
  <c r="Y39" i="2"/>
  <c r="Y45" i="2"/>
  <c r="Y51" i="2"/>
  <c r="J114" i="2"/>
  <c r="V111" i="2"/>
  <c r="R110" i="2"/>
  <c r="J108" i="2"/>
  <c r="U105" i="2"/>
  <c r="P104" i="2"/>
  <c r="K103" i="2"/>
  <c r="J101" i="2"/>
  <c r="Y99" i="2"/>
  <c r="T98" i="2"/>
  <c r="O97" i="2"/>
  <c r="J96" i="2"/>
  <c r="Y94" i="2"/>
  <c r="T93" i="2"/>
  <c r="O92" i="2"/>
  <c r="J91" i="2"/>
  <c r="Y89" i="2"/>
  <c r="S88" i="2"/>
  <c r="M87" i="2"/>
  <c r="Y85" i="2"/>
  <c r="Q84" i="2"/>
  <c r="I83" i="2"/>
  <c r="U81" i="2"/>
  <c r="L80" i="2"/>
  <c r="X78" i="2"/>
  <c r="M77" i="2"/>
  <c r="Y75" i="2"/>
  <c r="N74" i="2"/>
  <c r="T72" i="2"/>
  <c r="G71" i="2"/>
  <c r="F69" i="2"/>
  <c r="H67" i="2"/>
  <c r="K65" i="2"/>
  <c r="L63" i="2"/>
  <c r="P61" i="2"/>
  <c r="N59" i="2"/>
  <c r="P57" i="2"/>
  <c r="S55" i="2"/>
  <c r="Q53" i="2"/>
  <c r="P51" i="2"/>
  <c r="R49" i="2"/>
  <c r="N47" i="2"/>
  <c r="M45" i="2"/>
  <c r="O43" i="2"/>
  <c r="L41" i="2"/>
  <c r="L36" i="2"/>
  <c r="H28" i="2"/>
  <c r="X2" i="2"/>
  <c r="X6" i="2"/>
  <c r="X12" i="2"/>
  <c r="X18" i="2"/>
  <c r="X24" i="2"/>
  <c r="X31" i="2"/>
  <c r="X5" i="2"/>
  <c r="X11" i="2"/>
  <c r="X17" i="2"/>
  <c r="X23" i="2"/>
  <c r="X30" i="2"/>
  <c r="X4" i="2"/>
  <c r="X10" i="2"/>
  <c r="X16" i="2"/>
  <c r="X22" i="2"/>
  <c r="X29" i="2"/>
  <c r="X3" i="2"/>
  <c r="X9" i="2"/>
  <c r="X15" i="2"/>
  <c r="X21" i="2"/>
  <c r="X28" i="2"/>
  <c r="X34" i="2"/>
  <c r="X40" i="2"/>
  <c r="X46" i="2"/>
  <c r="X52" i="2"/>
  <c r="X58" i="2"/>
  <c r="X64" i="2"/>
  <c r="X70" i="2"/>
  <c r="X8" i="2"/>
  <c r="X14" i="2"/>
  <c r="X20" i="2"/>
  <c r="X27" i="2"/>
  <c r="X33" i="2"/>
  <c r="X7" i="2"/>
  <c r="X13" i="2"/>
  <c r="X19" i="2"/>
  <c r="I114" i="2"/>
  <c r="Y112" i="2"/>
  <c r="U111" i="2"/>
  <c r="Q110" i="2"/>
  <c r="M109" i="2"/>
  <c r="I108" i="2"/>
  <c r="Y106" i="2"/>
  <c r="T105" i="2"/>
  <c r="O104" i="2"/>
  <c r="J103" i="2"/>
  <c r="I101" i="2"/>
  <c r="X99" i="2"/>
  <c r="S98" i="2"/>
  <c r="N97" i="2"/>
  <c r="I96" i="2"/>
  <c r="X94" i="2"/>
  <c r="S93" i="2"/>
  <c r="N92" i="2"/>
  <c r="I91" i="2"/>
  <c r="X89" i="2"/>
  <c r="R88" i="2"/>
  <c r="X85" i="2"/>
  <c r="P84" i="2"/>
  <c r="H83" i="2"/>
  <c r="T81" i="2"/>
  <c r="K80" i="2"/>
  <c r="U78" i="2"/>
  <c r="L77" i="2"/>
  <c r="X75" i="2"/>
  <c r="L74" i="2"/>
  <c r="R72" i="2"/>
  <c r="V70" i="2"/>
  <c r="Y68" i="2"/>
  <c r="G67" i="2"/>
  <c r="J65" i="2"/>
  <c r="I63" i="2"/>
  <c r="O61" i="2"/>
  <c r="M59" i="2"/>
  <c r="O57" i="2"/>
  <c r="R55" i="2"/>
  <c r="P53" i="2"/>
  <c r="O51" i="2"/>
  <c r="P49" i="2"/>
  <c r="M47" i="2"/>
  <c r="L45" i="2"/>
  <c r="J43" i="2"/>
  <c r="K41" i="2"/>
  <c r="X35" i="2"/>
  <c r="Y26" i="2"/>
  <c r="W102" i="2"/>
  <c r="W6" i="2"/>
  <c r="W12" i="2"/>
  <c r="W18" i="2"/>
  <c r="W24" i="2"/>
  <c r="W31" i="2"/>
  <c r="W37" i="2"/>
  <c r="W43" i="2"/>
  <c r="W49" i="2"/>
  <c r="W55" i="2"/>
  <c r="W61" i="2"/>
  <c r="W67" i="2"/>
  <c r="W73" i="2"/>
  <c r="W79" i="2"/>
  <c r="W5" i="2"/>
  <c r="W11" i="2"/>
  <c r="W17" i="2"/>
  <c r="W23" i="2"/>
  <c r="W30" i="2"/>
  <c r="W36" i="2"/>
  <c r="W42" i="2"/>
  <c r="W48" i="2"/>
  <c r="W54" i="2"/>
  <c r="W60" i="2"/>
  <c r="W66" i="2"/>
  <c r="W72" i="2"/>
  <c r="W78" i="2"/>
  <c r="W84" i="2"/>
  <c r="W4" i="2"/>
  <c r="W10" i="2"/>
  <c r="W16" i="2"/>
  <c r="W22" i="2"/>
  <c r="W29" i="2"/>
  <c r="W3" i="2"/>
  <c r="W9" i="2"/>
  <c r="W15" i="2"/>
  <c r="W21" i="2"/>
  <c r="W28" i="2"/>
  <c r="W34" i="2"/>
  <c r="W40" i="2"/>
  <c r="W46" i="2"/>
  <c r="W52" i="2"/>
  <c r="W58" i="2"/>
  <c r="W64" i="2"/>
  <c r="W70" i="2"/>
  <c r="W8" i="2"/>
  <c r="W14" i="2"/>
  <c r="W20" i="2"/>
  <c r="W27" i="2"/>
  <c r="W33" i="2"/>
  <c r="W39" i="2"/>
  <c r="W7" i="2"/>
  <c r="W13" i="2"/>
  <c r="W19" i="2"/>
  <c r="W26" i="2"/>
  <c r="H114" i="2"/>
  <c r="X112" i="2"/>
  <c r="T111" i="2"/>
  <c r="P110" i="2"/>
  <c r="H108" i="2"/>
  <c r="X106" i="2"/>
  <c r="S105" i="2"/>
  <c r="I103" i="2"/>
  <c r="H101" i="2"/>
  <c r="W99" i="2"/>
  <c r="R98" i="2"/>
  <c r="M97" i="2"/>
  <c r="H96" i="2"/>
  <c r="W94" i="2"/>
  <c r="R93" i="2"/>
  <c r="M92" i="2"/>
  <c r="H91" i="2"/>
  <c r="W89" i="2"/>
  <c r="Q88" i="2"/>
  <c r="I87" i="2"/>
  <c r="W85" i="2"/>
  <c r="O84" i="2"/>
  <c r="G83" i="2"/>
  <c r="S81" i="2"/>
  <c r="J80" i="2"/>
  <c r="T78" i="2"/>
  <c r="K77" i="2"/>
  <c r="W75" i="2"/>
  <c r="K74" i="2"/>
  <c r="Q72" i="2"/>
  <c r="T70" i="2"/>
  <c r="X68" i="2"/>
  <c r="Y66" i="2"/>
  <c r="I65" i="2"/>
  <c r="H63" i="2"/>
  <c r="J61" i="2"/>
  <c r="L59" i="2"/>
  <c r="M57" i="2"/>
  <c r="Q55" i="2"/>
  <c r="N53" i="2"/>
  <c r="M51" i="2"/>
  <c r="O49" i="2"/>
  <c r="L47" i="2"/>
  <c r="I45" i="2"/>
  <c r="H43" i="2"/>
  <c r="J41" i="2"/>
  <c r="W35" i="2"/>
  <c r="X26" i="2"/>
  <c r="V25" i="2"/>
  <c r="V5" i="2"/>
  <c r="V11" i="2"/>
  <c r="V17" i="2"/>
  <c r="V23" i="2"/>
  <c r="V30" i="2"/>
  <c r="V36" i="2"/>
  <c r="V42" i="2"/>
  <c r="V48" i="2"/>
  <c r="V54" i="2"/>
  <c r="V60" i="2"/>
  <c r="V66" i="2"/>
  <c r="V72" i="2"/>
  <c r="V78" i="2"/>
  <c r="V84" i="2"/>
  <c r="V90" i="2"/>
  <c r="V96" i="2"/>
  <c r="V104" i="2"/>
  <c r="V4" i="2"/>
  <c r="V10" i="2"/>
  <c r="V16" i="2"/>
  <c r="V22" i="2"/>
  <c r="V29" i="2"/>
  <c r="V35" i="2"/>
  <c r="V41" i="2"/>
  <c r="V47" i="2"/>
  <c r="V53" i="2"/>
  <c r="V59" i="2"/>
  <c r="V65" i="2"/>
  <c r="V3" i="2"/>
  <c r="V9" i="2"/>
  <c r="V15" i="2"/>
  <c r="V21" i="2"/>
  <c r="V28" i="2"/>
  <c r="V34" i="2"/>
  <c r="V8" i="2"/>
  <c r="V14" i="2"/>
  <c r="V20" i="2"/>
  <c r="V27" i="2"/>
  <c r="V33" i="2"/>
  <c r="V39" i="2"/>
  <c r="V45" i="2"/>
  <c r="V51" i="2"/>
  <c r="V57" i="2"/>
  <c r="V63" i="2"/>
  <c r="V69" i="2"/>
  <c r="V7" i="2"/>
  <c r="V13" i="2"/>
  <c r="V19" i="2"/>
  <c r="V26" i="2"/>
  <c r="V32" i="2"/>
  <c r="V6" i="2"/>
  <c r="V12" i="2"/>
  <c r="V18" i="2"/>
  <c r="V24" i="2"/>
  <c r="V31" i="2"/>
  <c r="G114" i="2"/>
  <c r="W112" i="2"/>
  <c r="S111" i="2"/>
  <c r="O110" i="2"/>
  <c r="K109" i="2"/>
  <c r="G108" i="2"/>
  <c r="W106" i="2"/>
  <c r="R105" i="2"/>
  <c r="M104" i="2"/>
  <c r="H103" i="2"/>
  <c r="G101" i="2"/>
  <c r="V99" i="2"/>
  <c r="Q98" i="2"/>
  <c r="G96" i="2"/>
  <c r="V94" i="2"/>
  <c r="Q93" i="2"/>
  <c r="G91" i="2"/>
  <c r="V89" i="2"/>
  <c r="P88" i="2"/>
  <c r="H87" i="2"/>
  <c r="V85" i="2"/>
  <c r="N84" i="2"/>
  <c r="F83" i="2"/>
  <c r="R81" i="2"/>
  <c r="I80" i="2"/>
  <c r="R78" i="2"/>
  <c r="J77" i="2"/>
  <c r="V75" i="2"/>
  <c r="J74" i="2"/>
  <c r="P72" i="2"/>
  <c r="W68" i="2"/>
  <c r="X66" i="2"/>
  <c r="H65" i="2"/>
  <c r="F63" i="2"/>
  <c r="H61" i="2"/>
  <c r="K59" i="2"/>
  <c r="L57" i="2"/>
  <c r="P55" i="2"/>
  <c r="M53" i="2"/>
  <c r="L51" i="2"/>
  <c r="J49" i="2"/>
  <c r="K47" i="2"/>
  <c r="H45" i="2"/>
  <c r="G43" i="2"/>
  <c r="H41" i="2"/>
  <c r="P35" i="2"/>
  <c r="U25" i="2"/>
  <c r="U5" i="2"/>
  <c r="U11" i="2"/>
  <c r="U17" i="2"/>
  <c r="U23" i="2"/>
  <c r="U30" i="2"/>
  <c r="U36" i="2"/>
  <c r="U4" i="2"/>
  <c r="U10" i="2"/>
  <c r="U16" i="2"/>
  <c r="U22" i="2"/>
  <c r="U29" i="2"/>
  <c r="U35" i="2"/>
  <c r="U3" i="2"/>
  <c r="U9" i="2"/>
  <c r="U15" i="2"/>
  <c r="U21" i="2"/>
  <c r="U28" i="2"/>
  <c r="U34" i="2"/>
  <c r="U40" i="2"/>
  <c r="U46" i="2"/>
  <c r="U52" i="2"/>
  <c r="U58" i="2"/>
  <c r="U64" i="2"/>
  <c r="U70" i="2"/>
  <c r="U76" i="2"/>
  <c r="U82" i="2"/>
  <c r="U8" i="2"/>
  <c r="U14" i="2"/>
  <c r="U20" i="2"/>
  <c r="U27" i="2"/>
  <c r="U33" i="2"/>
  <c r="U39" i="2"/>
  <c r="U45" i="2"/>
  <c r="U51" i="2"/>
  <c r="U57" i="2"/>
  <c r="U63" i="2"/>
  <c r="U69" i="2"/>
  <c r="U2" i="2"/>
  <c r="U7" i="2"/>
  <c r="U13" i="2"/>
  <c r="U19" i="2"/>
  <c r="U26" i="2"/>
  <c r="U32" i="2"/>
  <c r="U38" i="2"/>
  <c r="U44" i="2"/>
  <c r="U50" i="2"/>
  <c r="V112" i="2"/>
  <c r="R111" i="2"/>
  <c r="J109" i="2"/>
  <c r="V106" i="2"/>
  <c r="Q105" i="2"/>
  <c r="G103" i="2"/>
  <c r="F101" i="2"/>
  <c r="U99" i="2"/>
  <c r="P98" i="2"/>
  <c r="K97" i="2"/>
  <c r="F96" i="2"/>
  <c r="U94" i="2"/>
  <c r="P93" i="2"/>
  <c r="K92" i="2"/>
  <c r="F91" i="2"/>
  <c r="U89" i="2"/>
  <c r="M88" i="2"/>
  <c r="G87" i="2"/>
  <c r="U85" i="2"/>
  <c r="M84" i="2"/>
  <c r="Y82" i="2"/>
  <c r="P81" i="2"/>
  <c r="H80" i="2"/>
  <c r="Q78" i="2"/>
  <c r="I77" i="2"/>
  <c r="U75" i="2"/>
  <c r="I74" i="2"/>
  <c r="O72" i="2"/>
  <c r="R70" i="2"/>
  <c r="V68" i="2"/>
  <c r="U66" i="2"/>
  <c r="G65" i="2"/>
  <c r="Y62" i="2"/>
  <c r="G61" i="2"/>
  <c r="J59" i="2"/>
  <c r="I57" i="2"/>
  <c r="O55" i="2"/>
  <c r="L53" i="2"/>
  <c r="I51" i="2"/>
  <c r="H49" i="2"/>
  <c r="J47" i="2"/>
  <c r="F45" i="2"/>
  <c r="Y42" i="2"/>
  <c r="V40" i="2"/>
  <c r="N38" i="2"/>
  <c r="N35" i="2"/>
  <c r="Q23" i="2"/>
  <c r="T25" i="2"/>
  <c r="T5" i="2"/>
  <c r="T11" i="2"/>
  <c r="T17" i="2"/>
  <c r="T23" i="2"/>
  <c r="T30" i="2"/>
  <c r="T4" i="2"/>
  <c r="T10" i="2"/>
  <c r="T16" i="2"/>
  <c r="T22" i="2"/>
  <c r="T29" i="2"/>
  <c r="T35" i="2"/>
  <c r="T3" i="2"/>
  <c r="T9" i="2"/>
  <c r="T15" i="2"/>
  <c r="T21" i="2"/>
  <c r="T28" i="2"/>
  <c r="T34" i="2"/>
  <c r="T8" i="2"/>
  <c r="T14" i="2"/>
  <c r="T20" i="2"/>
  <c r="T27" i="2"/>
  <c r="T33" i="2"/>
  <c r="T39" i="2"/>
  <c r="T45" i="2"/>
  <c r="T51" i="2"/>
  <c r="T57" i="2"/>
  <c r="T63" i="2"/>
  <c r="T69" i="2"/>
  <c r="T7" i="2"/>
  <c r="T13" i="2"/>
  <c r="T19" i="2"/>
  <c r="T26" i="2"/>
  <c r="T32" i="2"/>
  <c r="T6" i="2"/>
  <c r="T12" i="2"/>
  <c r="T18" i="2"/>
  <c r="T24" i="2"/>
  <c r="Y113" i="2"/>
  <c r="U112" i="2"/>
  <c r="Q111" i="2"/>
  <c r="I109" i="2"/>
  <c r="Y107" i="2"/>
  <c r="U106" i="2"/>
  <c r="P105" i="2"/>
  <c r="K104" i="2"/>
  <c r="Y100" i="2"/>
  <c r="T99" i="2"/>
  <c r="O98" i="2"/>
  <c r="J97" i="2"/>
  <c r="Y95" i="2"/>
  <c r="T94" i="2"/>
  <c r="O93" i="2"/>
  <c r="J92" i="2"/>
  <c r="Y90" i="2"/>
  <c r="T89" i="2"/>
  <c r="F87" i="2"/>
  <c r="T85" i="2"/>
  <c r="X82" i="2"/>
  <c r="O81" i="2"/>
  <c r="Y79" i="2"/>
  <c r="P78" i="2"/>
  <c r="H77" i="2"/>
  <c r="T75" i="2"/>
  <c r="H74" i="2"/>
  <c r="N72" i="2"/>
  <c r="Q70" i="2"/>
  <c r="U68" i="2"/>
  <c r="T66" i="2"/>
  <c r="V64" i="2"/>
  <c r="X62" i="2"/>
  <c r="Y60" i="2"/>
  <c r="I59" i="2"/>
  <c r="H57" i="2"/>
  <c r="J55" i="2"/>
  <c r="K53" i="2"/>
  <c r="H51" i="2"/>
  <c r="G49" i="2"/>
  <c r="H47" i="2"/>
  <c r="Y44" i="2"/>
  <c r="X42" i="2"/>
  <c r="T40" i="2"/>
  <c r="L38" i="2"/>
  <c r="M35" i="2"/>
  <c r="M22" i="2"/>
  <c r="S2" i="2"/>
  <c r="S5" i="2"/>
  <c r="S11" i="2"/>
  <c r="S17" i="2"/>
  <c r="S23" i="2"/>
  <c r="S30" i="2"/>
  <c r="S36" i="2"/>
  <c r="S42" i="2"/>
  <c r="S48" i="2"/>
  <c r="S54" i="2"/>
  <c r="S60" i="2"/>
  <c r="S66" i="2"/>
  <c r="S72" i="2"/>
  <c r="S78" i="2"/>
  <c r="S84" i="2"/>
  <c r="S4" i="2"/>
  <c r="S10" i="2"/>
  <c r="S16" i="2"/>
  <c r="S22" i="2"/>
  <c r="S29" i="2"/>
  <c r="S35" i="2"/>
  <c r="S41" i="2"/>
  <c r="S47" i="2"/>
  <c r="S53" i="2"/>
  <c r="S59" i="2"/>
  <c r="S65" i="2"/>
  <c r="S71" i="2"/>
  <c r="S77" i="2"/>
  <c r="S83" i="2"/>
  <c r="S89" i="2"/>
  <c r="S3" i="2"/>
  <c r="S9" i="2"/>
  <c r="S15" i="2"/>
  <c r="S21" i="2"/>
  <c r="S28" i="2"/>
  <c r="S8" i="2"/>
  <c r="S14" i="2"/>
  <c r="S20" i="2"/>
  <c r="S27" i="2"/>
  <c r="S33" i="2"/>
  <c r="S39" i="2"/>
  <c r="S45" i="2"/>
  <c r="S51" i="2"/>
  <c r="S57" i="2"/>
  <c r="S63" i="2"/>
  <c r="S69" i="2"/>
  <c r="S7" i="2"/>
  <c r="S13" i="2"/>
  <c r="S19" i="2"/>
  <c r="S26" i="2"/>
  <c r="S32" i="2"/>
  <c r="S38" i="2"/>
  <c r="S6" i="2"/>
  <c r="S12" i="2"/>
  <c r="S18" i="2"/>
  <c r="S24" i="2"/>
  <c r="S31" i="2"/>
  <c r="X113" i="2"/>
  <c r="T112" i="2"/>
  <c r="P111" i="2"/>
  <c r="H109" i="2"/>
  <c r="X107" i="2"/>
  <c r="T106" i="2"/>
  <c r="O105" i="2"/>
  <c r="J104" i="2"/>
  <c r="Y102" i="2"/>
  <c r="X100" i="2"/>
  <c r="S99" i="2"/>
  <c r="I97" i="2"/>
  <c r="X95" i="2"/>
  <c r="S94" i="2"/>
  <c r="N93" i="2"/>
  <c r="I92" i="2"/>
  <c r="X90" i="2"/>
  <c r="Q89" i="2"/>
  <c r="K88" i="2"/>
  <c r="Y86" i="2"/>
  <c r="S85" i="2"/>
  <c r="K84" i="2"/>
  <c r="W82" i="2"/>
  <c r="N81" i="2"/>
  <c r="X79" i="2"/>
  <c r="O78" i="2"/>
  <c r="G77" i="2"/>
  <c r="S75" i="2"/>
  <c r="Y73" i="2"/>
  <c r="M72" i="2"/>
  <c r="P70" i="2"/>
  <c r="T68" i="2"/>
  <c r="T64" i="2"/>
  <c r="W62" i="2"/>
  <c r="X60" i="2"/>
  <c r="H59" i="2"/>
  <c r="F57" i="2"/>
  <c r="H55" i="2"/>
  <c r="J53" i="2"/>
  <c r="F51" i="2"/>
  <c r="Y48" i="2"/>
  <c r="G47" i="2"/>
  <c r="X44" i="2"/>
  <c r="U42" i="2"/>
  <c r="S40" i="2"/>
  <c r="K38" i="2"/>
  <c r="L35" i="2"/>
  <c r="I21" i="2"/>
  <c r="J85" i="2"/>
  <c r="R25" i="2"/>
  <c r="R4" i="2"/>
  <c r="R10" i="2"/>
  <c r="R16" i="2"/>
  <c r="R22" i="2"/>
  <c r="R29" i="2"/>
  <c r="R35" i="2"/>
  <c r="R41" i="2"/>
  <c r="R47" i="2"/>
  <c r="R53" i="2"/>
  <c r="R59" i="2"/>
  <c r="R65" i="2"/>
  <c r="R71" i="2"/>
  <c r="R77" i="2"/>
  <c r="R83" i="2"/>
  <c r="R89" i="2"/>
  <c r="R95" i="2"/>
  <c r="R101" i="2"/>
  <c r="R103" i="2"/>
  <c r="R3" i="2"/>
  <c r="R9" i="2"/>
  <c r="R15" i="2"/>
  <c r="R21" i="2"/>
  <c r="R28" i="2"/>
  <c r="R34" i="2"/>
  <c r="R40" i="2"/>
  <c r="R46" i="2"/>
  <c r="R52" i="2"/>
  <c r="R58" i="2"/>
  <c r="R64" i="2"/>
  <c r="R8" i="2"/>
  <c r="R14" i="2"/>
  <c r="R20" i="2"/>
  <c r="R27" i="2"/>
  <c r="R33" i="2"/>
  <c r="R7" i="2"/>
  <c r="R13" i="2"/>
  <c r="R19" i="2"/>
  <c r="R26" i="2"/>
  <c r="R32" i="2"/>
  <c r="R38" i="2"/>
  <c r="R44" i="2"/>
  <c r="R50" i="2"/>
  <c r="R56" i="2"/>
  <c r="R62" i="2"/>
  <c r="R68" i="2"/>
  <c r="R74" i="2"/>
  <c r="R6" i="2"/>
  <c r="R12" i="2"/>
  <c r="R18" i="2"/>
  <c r="R24" i="2"/>
  <c r="R31" i="2"/>
  <c r="R5" i="2"/>
  <c r="R11" i="2"/>
  <c r="R17" i="2"/>
  <c r="R23" i="2"/>
  <c r="R30" i="2"/>
  <c r="W113" i="2"/>
  <c r="S112" i="2"/>
  <c r="O111" i="2"/>
  <c r="G109" i="2"/>
  <c r="W107" i="2"/>
  <c r="S106" i="2"/>
  <c r="I104" i="2"/>
  <c r="X102" i="2"/>
  <c r="W100" i="2"/>
  <c r="R99" i="2"/>
  <c r="M98" i="2"/>
  <c r="H97" i="2"/>
  <c r="W95" i="2"/>
  <c r="R94" i="2"/>
  <c r="M93" i="2"/>
  <c r="H92" i="2"/>
  <c r="W90" i="2"/>
  <c r="P89" i="2"/>
  <c r="J88" i="2"/>
  <c r="X86" i="2"/>
  <c r="R85" i="2"/>
  <c r="J84" i="2"/>
  <c r="V82" i="2"/>
  <c r="M81" i="2"/>
  <c r="V79" i="2"/>
  <c r="N78" i="2"/>
  <c r="F77" i="2"/>
  <c r="R75" i="2"/>
  <c r="X73" i="2"/>
  <c r="L72" i="2"/>
  <c r="M70" i="2"/>
  <c r="S68" i="2"/>
  <c r="S64" i="2"/>
  <c r="V62" i="2"/>
  <c r="U60" i="2"/>
  <c r="G59" i="2"/>
  <c r="Y56" i="2"/>
  <c r="G55" i="2"/>
  <c r="H53" i="2"/>
  <c r="Y50" i="2"/>
  <c r="X48" i="2"/>
  <c r="V46" i="2"/>
  <c r="W44" i="2"/>
  <c r="T42" i="2"/>
  <c r="P40" i="2"/>
  <c r="H38" i="2"/>
  <c r="K35" i="2"/>
  <c r="Y19" i="2"/>
  <c r="Q25" i="2"/>
  <c r="Q4" i="2"/>
  <c r="Q10" i="2"/>
  <c r="Q16" i="2"/>
  <c r="Q22" i="2"/>
  <c r="Q29" i="2"/>
  <c r="Q35" i="2"/>
  <c r="Q3" i="2"/>
  <c r="Q9" i="2"/>
  <c r="Q15" i="2"/>
  <c r="Q21" i="2"/>
  <c r="Q28" i="2"/>
  <c r="Q34" i="2"/>
  <c r="Q40" i="2"/>
  <c r="Q8" i="2"/>
  <c r="Q14" i="2"/>
  <c r="Q20" i="2"/>
  <c r="Q27" i="2"/>
  <c r="Q33" i="2"/>
  <c r="Q39" i="2"/>
  <c r="Q45" i="2"/>
  <c r="Q51" i="2"/>
  <c r="Q57" i="2"/>
  <c r="Q63" i="2"/>
  <c r="Q69" i="2"/>
  <c r="Q75" i="2"/>
  <c r="Q81" i="2"/>
  <c r="Q7" i="2"/>
  <c r="Q13" i="2"/>
  <c r="Q19" i="2"/>
  <c r="Q26" i="2"/>
  <c r="Q32" i="2"/>
  <c r="Q38" i="2"/>
  <c r="Q44" i="2"/>
  <c r="Q50" i="2"/>
  <c r="Q56" i="2"/>
  <c r="Q62" i="2"/>
  <c r="Q68" i="2"/>
  <c r="Q6" i="2"/>
  <c r="Q12" i="2"/>
  <c r="Q18" i="2"/>
  <c r="Q24" i="2"/>
  <c r="Q31" i="2"/>
  <c r="Q37" i="2"/>
  <c r="Q43" i="2"/>
  <c r="Q49" i="2"/>
  <c r="V113" i="2"/>
  <c r="R112" i="2"/>
  <c r="J110" i="2"/>
  <c r="V107" i="2"/>
  <c r="R106" i="2"/>
  <c r="M105" i="2"/>
  <c r="H104" i="2"/>
  <c r="S102" i="2"/>
  <c r="V100" i="2"/>
  <c r="Q99" i="2"/>
  <c r="G97" i="2"/>
  <c r="V95" i="2"/>
  <c r="Q94" i="2"/>
  <c r="G92" i="2"/>
  <c r="U90" i="2"/>
  <c r="O89" i="2"/>
  <c r="I88" i="2"/>
  <c r="W86" i="2"/>
  <c r="Q85" i="2"/>
  <c r="I84" i="2"/>
  <c r="T82" i="2"/>
  <c r="L81" i="2"/>
  <c r="U79" i="2"/>
  <c r="M78" i="2"/>
  <c r="Y76" i="2"/>
  <c r="P75" i="2"/>
  <c r="V73" i="2"/>
  <c r="K72" i="2"/>
  <c r="L70" i="2"/>
  <c r="N68" i="2"/>
  <c r="Q64" i="2"/>
  <c r="U62" i="2"/>
  <c r="T60" i="2"/>
  <c r="V58" i="2"/>
  <c r="X56" i="2"/>
  <c r="Y54" i="2"/>
  <c r="G53" i="2"/>
  <c r="X50" i="2"/>
  <c r="U48" i="2"/>
  <c r="T46" i="2"/>
  <c r="V44" i="2"/>
  <c r="R42" i="2"/>
  <c r="M40" i="2"/>
  <c r="X37" i="2"/>
  <c r="S34" i="2"/>
  <c r="U18" i="2"/>
  <c r="P25" i="2"/>
  <c r="P4" i="2"/>
  <c r="P10" i="2"/>
  <c r="P16" i="2"/>
  <c r="P22" i="2"/>
  <c r="P29" i="2"/>
  <c r="P3" i="2"/>
  <c r="P9" i="2"/>
  <c r="P15" i="2"/>
  <c r="P21" i="2"/>
  <c r="P28" i="2"/>
  <c r="P34" i="2"/>
  <c r="P8" i="2"/>
  <c r="P14" i="2"/>
  <c r="P20" i="2"/>
  <c r="P27" i="2"/>
  <c r="P33" i="2"/>
  <c r="P7" i="2"/>
  <c r="P13" i="2"/>
  <c r="P19" i="2"/>
  <c r="P26" i="2"/>
  <c r="P32" i="2"/>
  <c r="P38" i="2"/>
  <c r="P44" i="2"/>
  <c r="P50" i="2"/>
  <c r="P56" i="2"/>
  <c r="P62" i="2"/>
  <c r="P68" i="2"/>
  <c r="P74" i="2"/>
  <c r="P6" i="2"/>
  <c r="P12" i="2"/>
  <c r="P18" i="2"/>
  <c r="P24" i="2"/>
  <c r="P31" i="2"/>
  <c r="P5" i="2"/>
  <c r="P11" i="2"/>
  <c r="P17" i="2"/>
  <c r="P23" i="2"/>
  <c r="Y114" i="2"/>
  <c r="U113" i="2"/>
  <c r="Q112" i="2"/>
  <c r="M111" i="2"/>
  <c r="I110" i="2"/>
  <c r="Y108" i="2"/>
  <c r="U107" i="2"/>
  <c r="Q106" i="2"/>
  <c r="G104" i="2"/>
  <c r="R102" i="2"/>
  <c r="U100" i="2"/>
  <c r="P99" i="2"/>
  <c r="K98" i="2"/>
  <c r="F97" i="2"/>
  <c r="U95" i="2"/>
  <c r="P94" i="2"/>
  <c r="K93" i="2"/>
  <c r="Y91" i="2"/>
  <c r="T90" i="2"/>
  <c r="N89" i="2"/>
  <c r="H88" i="2"/>
  <c r="V86" i="2"/>
  <c r="P85" i="2"/>
  <c r="H84" i="2"/>
  <c r="S82" i="2"/>
  <c r="I81" i="2"/>
  <c r="T79" i="2"/>
  <c r="L78" i="2"/>
  <c r="X76" i="2"/>
  <c r="O75" i="2"/>
  <c r="U73" i="2"/>
  <c r="F72" i="2"/>
  <c r="J70" i="2"/>
  <c r="L68" i="2"/>
  <c r="O66" i="2"/>
  <c r="P64" i="2"/>
  <c r="T62" i="2"/>
  <c r="R60" i="2"/>
  <c r="T58" i="2"/>
  <c r="W56" i="2"/>
  <c r="X54" i="2"/>
  <c r="V52" i="2"/>
  <c r="W50" i="2"/>
  <c r="T48" i="2"/>
  <c r="S46" i="2"/>
  <c r="T44" i="2"/>
  <c r="Q42" i="2"/>
  <c r="L40" i="2"/>
  <c r="V37" i="2"/>
  <c r="J34" i="2"/>
  <c r="Q17" i="2"/>
  <c r="T113" i="2"/>
  <c r="X108" i="2"/>
  <c r="T107" i="2"/>
  <c r="P106" i="2"/>
  <c r="Y101" i="2"/>
  <c r="T100" i="2"/>
  <c r="O99" i="2"/>
  <c r="J98" i="2"/>
  <c r="Y96" i="2"/>
  <c r="T95" i="2"/>
  <c r="O94" i="2"/>
  <c r="I93" i="2"/>
  <c r="X91" i="2"/>
  <c r="S90" i="2"/>
  <c r="M89" i="2"/>
  <c r="G88" i="2"/>
  <c r="U86" i="2"/>
  <c r="G84" i="2"/>
  <c r="R82" i="2"/>
  <c r="H81" i="2"/>
  <c r="S79" i="2"/>
  <c r="K78" i="2"/>
  <c r="W76" i="2"/>
  <c r="N75" i="2"/>
  <c r="T73" i="2"/>
  <c r="X71" i="2"/>
  <c r="I70" i="2"/>
  <c r="K68" i="2"/>
  <c r="M64" i="2"/>
  <c r="S62" i="2"/>
  <c r="Q60" i="2"/>
  <c r="S58" i="2"/>
  <c r="V56" i="2"/>
  <c r="U54" i="2"/>
  <c r="T52" i="2"/>
  <c r="V50" i="2"/>
  <c r="R48" i="2"/>
  <c r="Q46" i="2"/>
  <c r="S44" i="2"/>
  <c r="P42" i="2"/>
  <c r="J40" i="2"/>
  <c r="U37" i="2"/>
  <c r="I34" i="2"/>
  <c r="M16" i="2"/>
  <c r="O25" i="2"/>
  <c r="O4" i="2"/>
  <c r="O10" i="2"/>
  <c r="O16" i="2"/>
  <c r="O22" i="2"/>
  <c r="O29" i="2"/>
  <c r="O35" i="2"/>
  <c r="O41" i="2"/>
  <c r="O47" i="2"/>
  <c r="O53" i="2"/>
  <c r="O59" i="2"/>
  <c r="O65" i="2"/>
  <c r="O71" i="2"/>
  <c r="O77" i="2"/>
  <c r="O83" i="2"/>
  <c r="O3" i="2"/>
  <c r="O9" i="2"/>
  <c r="O15" i="2"/>
  <c r="O21" i="2"/>
  <c r="O28" i="2"/>
  <c r="O34" i="2"/>
  <c r="O40" i="2"/>
  <c r="O46" i="2"/>
  <c r="O52" i="2"/>
  <c r="O58" i="2"/>
  <c r="O64" i="2"/>
  <c r="O70" i="2"/>
  <c r="O76" i="2"/>
  <c r="O82" i="2"/>
  <c r="O88" i="2"/>
  <c r="O8" i="2"/>
  <c r="O14" i="2"/>
  <c r="O20" i="2"/>
  <c r="O27" i="2"/>
  <c r="O7" i="2"/>
  <c r="O13" i="2"/>
  <c r="O19" i="2"/>
  <c r="O26" i="2"/>
  <c r="O32" i="2"/>
  <c r="O38" i="2"/>
  <c r="O44" i="2"/>
  <c r="O50" i="2"/>
  <c r="O56" i="2"/>
  <c r="O62" i="2"/>
  <c r="O68" i="2"/>
  <c r="O74" i="2"/>
  <c r="O6" i="2"/>
  <c r="O12" i="2"/>
  <c r="O18" i="2"/>
  <c r="O24" i="2"/>
  <c r="O31" i="2"/>
  <c r="O37" i="2"/>
  <c r="O5" i="2"/>
  <c r="O11" i="2"/>
  <c r="O17" i="2"/>
  <c r="O23" i="2"/>
  <c r="O30" i="2"/>
  <c r="X114" i="2"/>
  <c r="P112" i="2"/>
  <c r="H110" i="2"/>
  <c r="K105" i="2"/>
  <c r="N25" i="2"/>
  <c r="N3" i="2"/>
  <c r="N9" i="2"/>
  <c r="N15" i="2"/>
  <c r="N21" i="2"/>
  <c r="N28" i="2"/>
  <c r="N34" i="2"/>
  <c r="N40" i="2"/>
  <c r="N46" i="2"/>
  <c r="N52" i="2"/>
  <c r="N58" i="2"/>
  <c r="N64" i="2"/>
  <c r="N70" i="2"/>
  <c r="N76" i="2"/>
  <c r="N82" i="2"/>
  <c r="N88" i="2"/>
  <c r="N94" i="2"/>
  <c r="N100" i="2"/>
  <c r="N8" i="2"/>
  <c r="N14" i="2"/>
  <c r="N20" i="2"/>
  <c r="N27" i="2"/>
  <c r="N33" i="2"/>
  <c r="N39" i="2"/>
  <c r="N45" i="2"/>
  <c r="N51" i="2"/>
  <c r="N57" i="2"/>
  <c r="N63" i="2"/>
  <c r="N69" i="2"/>
  <c r="N7" i="2"/>
  <c r="N13" i="2"/>
  <c r="N19" i="2"/>
  <c r="N26" i="2"/>
  <c r="N32" i="2"/>
  <c r="N6" i="2"/>
  <c r="N12" i="2"/>
  <c r="N18" i="2"/>
  <c r="N24" i="2"/>
  <c r="N31" i="2"/>
  <c r="N37" i="2"/>
  <c r="N43" i="2"/>
  <c r="N49" i="2"/>
  <c r="N55" i="2"/>
  <c r="N61" i="2"/>
  <c r="N67" i="2"/>
  <c r="N73" i="2"/>
  <c r="N5" i="2"/>
  <c r="N11" i="2"/>
  <c r="N17" i="2"/>
  <c r="N23" i="2"/>
  <c r="N30" i="2"/>
  <c r="N4" i="2"/>
  <c r="N10" i="2"/>
  <c r="N16" i="2"/>
  <c r="N22" i="2"/>
  <c r="N29" i="2"/>
  <c r="W114" i="2"/>
  <c r="S113" i="2"/>
  <c r="O112" i="2"/>
  <c r="K111" i="2"/>
  <c r="G110" i="2"/>
  <c r="W108" i="2"/>
  <c r="S107" i="2"/>
  <c r="O106" i="2"/>
  <c r="J105" i="2"/>
  <c r="Y103" i="2"/>
  <c r="X101" i="2"/>
  <c r="S100" i="2"/>
  <c r="N99" i="2"/>
  <c r="I98" i="2"/>
  <c r="X96" i="2"/>
  <c r="S95" i="2"/>
  <c r="M94" i="2"/>
  <c r="H93" i="2"/>
  <c r="W91" i="2"/>
  <c r="R90" i="2"/>
  <c r="L89" i="2"/>
  <c r="F88" i="2"/>
  <c r="T86" i="2"/>
  <c r="N85" i="2"/>
  <c r="F84" i="2"/>
  <c r="Q82" i="2"/>
  <c r="F81" i="2"/>
  <c r="R79" i="2"/>
  <c r="V76" i="2"/>
  <c r="M75" i="2"/>
  <c r="S73" i="2"/>
  <c r="W71" i="2"/>
  <c r="H70" i="2"/>
  <c r="I68" i="2"/>
  <c r="M66" i="2"/>
  <c r="L64" i="2"/>
  <c r="N62" i="2"/>
  <c r="P60" i="2"/>
  <c r="Q58" i="2"/>
  <c r="U56" i="2"/>
  <c r="T54" i="2"/>
  <c r="S52" i="2"/>
  <c r="T50" i="2"/>
  <c r="Q48" i="2"/>
  <c r="P46" i="2"/>
  <c r="N44" i="2"/>
  <c r="O42" i="2"/>
  <c r="I40" i="2"/>
  <c r="T37" i="2"/>
  <c r="H34" i="2"/>
  <c r="I15" i="2"/>
  <c r="J25" i="2"/>
  <c r="J8" i="2"/>
  <c r="J14" i="2"/>
  <c r="J20" i="2"/>
  <c r="J27" i="2"/>
  <c r="J33" i="2"/>
  <c r="J39" i="2"/>
  <c r="J45" i="2"/>
  <c r="J51" i="2"/>
  <c r="J57" i="2"/>
  <c r="J63" i="2"/>
  <c r="J69" i="2"/>
  <c r="J75" i="2"/>
  <c r="J81" i="2"/>
  <c r="J87" i="2"/>
  <c r="J93" i="2"/>
  <c r="J99" i="2"/>
  <c r="J7" i="2"/>
  <c r="J13" i="2"/>
  <c r="J19" i="2"/>
  <c r="J26" i="2"/>
  <c r="J32" i="2"/>
  <c r="J38" i="2"/>
  <c r="J44" i="2"/>
  <c r="J50" i="2"/>
  <c r="J56" i="2"/>
  <c r="J62" i="2"/>
  <c r="J68" i="2"/>
  <c r="J6" i="2"/>
  <c r="J12" i="2"/>
  <c r="J18" i="2"/>
  <c r="J24" i="2"/>
  <c r="J31" i="2"/>
  <c r="J37" i="2"/>
  <c r="J5" i="2"/>
  <c r="J11" i="2"/>
  <c r="J17" i="2"/>
  <c r="J23" i="2"/>
  <c r="J30" i="2"/>
  <c r="J36" i="2"/>
  <c r="J42" i="2"/>
  <c r="J48" i="2"/>
  <c r="J54" i="2"/>
  <c r="J60" i="2"/>
  <c r="J66" i="2"/>
  <c r="J72" i="2"/>
  <c r="J4" i="2"/>
  <c r="J10" i="2"/>
  <c r="J16" i="2"/>
  <c r="J22" i="2"/>
  <c r="J29" i="2"/>
  <c r="J35" i="2"/>
  <c r="J3" i="2"/>
  <c r="J9" i="2"/>
  <c r="J15" i="2"/>
  <c r="J21" i="2"/>
  <c r="J28" i="2"/>
  <c r="R113" i="2"/>
  <c r="R107" i="2"/>
  <c r="I105" i="2"/>
  <c r="W101" i="2"/>
  <c r="R100" i="2"/>
  <c r="M99" i="2"/>
  <c r="H98" i="2"/>
  <c r="Q95" i="2"/>
  <c r="G93" i="2"/>
  <c r="V91" i="2"/>
  <c r="Q90" i="2"/>
  <c r="K89" i="2"/>
  <c r="Y87" i="2"/>
  <c r="S86" i="2"/>
  <c r="M85" i="2"/>
  <c r="X83" i="2"/>
  <c r="P82" i="2"/>
  <c r="Y80" i="2"/>
  <c r="Q79" i="2"/>
  <c r="I78" i="2"/>
  <c r="T76" i="2"/>
  <c r="L75" i="2"/>
  <c r="R73" i="2"/>
  <c r="V71" i="2"/>
  <c r="G70" i="2"/>
  <c r="H68" i="2"/>
  <c r="L66" i="2"/>
  <c r="J64" i="2"/>
  <c r="L62" i="2"/>
  <c r="O60" i="2"/>
  <c r="P58" i="2"/>
  <c r="T56" i="2"/>
  <c r="R54" i="2"/>
  <c r="Q52" i="2"/>
  <c r="S50" i="2"/>
  <c r="P48" i="2"/>
  <c r="N42" i="2"/>
  <c r="H40" i="2"/>
  <c r="S37" i="2"/>
  <c r="G34" i="2"/>
  <c r="Y13" i="2"/>
  <c r="M25" i="2"/>
  <c r="M3" i="2"/>
  <c r="M9" i="2"/>
  <c r="M15" i="2"/>
  <c r="M21" i="2"/>
  <c r="M28" i="2"/>
  <c r="M34" i="2"/>
  <c r="M8" i="2"/>
  <c r="M14" i="2"/>
  <c r="M20" i="2"/>
  <c r="M27" i="2"/>
  <c r="M33" i="2"/>
  <c r="M39" i="2"/>
  <c r="M7" i="2"/>
  <c r="M13" i="2"/>
  <c r="M19" i="2"/>
  <c r="M26" i="2"/>
  <c r="M32" i="2"/>
  <c r="M38" i="2"/>
  <c r="M44" i="2"/>
  <c r="M50" i="2"/>
  <c r="M56" i="2"/>
  <c r="M62" i="2"/>
  <c r="M68" i="2"/>
  <c r="M74" i="2"/>
  <c r="M80" i="2"/>
  <c r="M6" i="2"/>
  <c r="M12" i="2"/>
  <c r="M18" i="2"/>
  <c r="M24" i="2"/>
  <c r="M31" i="2"/>
  <c r="M37" i="2"/>
  <c r="M43" i="2"/>
  <c r="M49" i="2"/>
  <c r="M55" i="2"/>
  <c r="M61" i="2"/>
  <c r="M67" i="2"/>
  <c r="M5" i="2"/>
  <c r="M11" i="2"/>
  <c r="M17" i="2"/>
  <c r="M23" i="2"/>
  <c r="M30" i="2"/>
  <c r="M36" i="2"/>
  <c r="M42" i="2"/>
  <c r="M48" i="2"/>
  <c r="M54" i="2"/>
  <c r="V114" i="2"/>
  <c r="J111" i="2"/>
  <c r="V108" i="2"/>
  <c r="X103" i="2"/>
  <c r="W96" i="2"/>
  <c r="L25" i="2"/>
  <c r="L3" i="2"/>
  <c r="L9" i="2"/>
  <c r="L15" i="2"/>
  <c r="L21" i="2"/>
  <c r="L28" i="2"/>
  <c r="L34" i="2"/>
  <c r="L8" i="2"/>
  <c r="L14" i="2"/>
  <c r="L20" i="2"/>
  <c r="L27" i="2"/>
  <c r="L33" i="2"/>
  <c r="L7" i="2"/>
  <c r="L13" i="2"/>
  <c r="L19" i="2"/>
  <c r="L26" i="2"/>
  <c r="L32" i="2"/>
  <c r="L6" i="2"/>
  <c r="L12" i="2"/>
  <c r="L18" i="2"/>
  <c r="L24" i="2"/>
  <c r="L31" i="2"/>
  <c r="L37" i="2"/>
  <c r="L43" i="2"/>
  <c r="L49" i="2"/>
  <c r="L55" i="2"/>
  <c r="L61" i="2"/>
  <c r="L67" i="2"/>
  <c r="L73" i="2"/>
  <c r="L5" i="2"/>
  <c r="L11" i="2"/>
  <c r="L17" i="2"/>
  <c r="L23" i="2"/>
  <c r="L30" i="2"/>
  <c r="L4" i="2"/>
  <c r="L10" i="2"/>
  <c r="L16" i="2"/>
  <c r="L22" i="2"/>
  <c r="E95" i="2"/>
  <c r="E71" i="2"/>
  <c r="E47" i="2"/>
  <c r="E22" i="2"/>
  <c r="U114" i="2"/>
  <c r="Q113" i="2"/>
  <c r="M112" i="2"/>
  <c r="I111" i="2"/>
  <c r="Y109" i="2"/>
  <c r="U108" i="2"/>
  <c r="Q107" i="2"/>
  <c r="M106" i="2"/>
  <c r="H105" i="2"/>
  <c r="W103" i="2"/>
  <c r="V101" i="2"/>
  <c r="Q100" i="2"/>
  <c r="L99" i="2"/>
  <c r="G98" i="2"/>
  <c r="U96" i="2"/>
  <c r="P95" i="2"/>
  <c r="K94" i="2"/>
  <c r="F93" i="2"/>
  <c r="U91" i="2"/>
  <c r="P90" i="2"/>
  <c r="J89" i="2"/>
  <c r="X87" i="2"/>
  <c r="R86" i="2"/>
  <c r="L85" i="2"/>
  <c r="W83" i="2"/>
  <c r="M82" i="2"/>
  <c r="X80" i="2"/>
  <c r="P79" i="2"/>
  <c r="H78" i="2"/>
  <c r="S76" i="2"/>
  <c r="I75" i="2"/>
  <c r="Q73" i="2"/>
  <c r="U71" i="2"/>
  <c r="F70" i="2"/>
  <c r="Y67" i="2"/>
  <c r="K66" i="2"/>
  <c r="I64" i="2"/>
  <c r="K62" i="2"/>
  <c r="N60" i="2"/>
  <c r="M58" i="2"/>
  <c r="S56" i="2"/>
  <c r="Q54" i="2"/>
  <c r="P52" i="2"/>
  <c r="N50" i="2"/>
  <c r="O48" i="2"/>
  <c r="L46" i="2"/>
  <c r="L42" i="2"/>
  <c r="G40" i="2"/>
  <c r="R37" i="2"/>
  <c r="O33" i="2"/>
  <c r="U12" i="2"/>
  <c r="J82" i="2"/>
  <c r="K25" i="2"/>
  <c r="K3" i="2"/>
  <c r="K9" i="2"/>
  <c r="K15" i="2"/>
  <c r="K21" i="2"/>
  <c r="K28" i="2"/>
  <c r="K34" i="2"/>
  <c r="K40" i="2"/>
  <c r="K46" i="2"/>
  <c r="K52" i="2"/>
  <c r="K58" i="2"/>
  <c r="K64" i="2"/>
  <c r="K70" i="2"/>
  <c r="K76" i="2"/>
  <c r="K82" i="2"/>
  <c r="K8" i="2"/>
  <c r="K14" i="2"/>
  <c r="K20" i="2"/>
  <c r="K27" i="2"/>
  <c r="K33" i="2"/>
  <c r="K39" i="2"/>
  <c r="K45" i="2"/>
  <c r="K51" i="2"/>
  <c r="K57" i="2"/>
  <c r="K63" i="2"/>
  <c r="K69" i="2"/>
  <c r="K75" i="2"/>
  <c r="K81" i="2"/>
  <c r="K87" i="2"/>
  <c r="K7" i="2"/>
  <c r="K13" i="2"/>
  <c r="K19" i="2"/>
  <c r="K26" i="2"/>
  <c r="K32" i="2"/>
  <c r="K6" i="2"/>
  <c r="K12" i="2"/>
  <c r="K18" i="2"/>
  <c r="K24" i="2"/>
  <c r="K31" i="2"/>
  <c r="K37" i="2"/>
  <c r="K43" i="2"/>
  <c r="K49" i="2"/>
  <c r="K55" i="2"/>
  <c r="K61" i="2"/>
  <c r="K67" i="2"/>
  <c r="K73" i="2"/>
  <c r="K5" i="2"/>
  <c r="K11" i="2"/>
  <c r="K17" i="2"/>
  <c r="K23" i="2"/>
  <c r="K30" i="2"/>
  <c r="K36" i="2"/>
  <c r="K4" i="2"/>
  <c r="K10" i="2"/>
  <c r="K16" i="2"/>
  <c r="K22" i="2"/>
  <c r="K29" i="2"/>
  <c r="T114" i="2"/>
  <c r="P113" i="2"/>
  <c r="H111" i="2"/>
  <c r="X109" i="2"/>
  <c r="T108" i="2"/>
  <c r="P107" i="2"/>
  <c r="G105" i="2"/>
  <c r="V103" i="2"/>
  <c r="U101" i="2"/>
  <c r="P100" i="2"/>
  <c r="K99" i="2"/>
  <c r="Y97" i="2"/>
  <c r="T96" i="2"/>
  <c r="O95" i="2"/>
  <c r="J94" i="2"/>
  <c r="Y92" i="2"/>
  <c r="T91" i="2"/>
  <c r="O90" i="2"/>
  <c r="I89" i="2"/>
  <c r="W87" i="2"/>
  <c r="Q86" i="2"/>
  <c r="K85" i="2"/>
  <c r="V83" i="2"/>
  <c r="L82" i="2"/>
  <c r="W80" i="2"/>
  <c r="O79" i="2"/>
  <c r="G78" i="2"/>
  <c r="R76" i="2"/>
  <c r="H75" i="2"/>
  <c r="P73" i="2"/>
  <c r="T71" i="2"/>
  <c r="Y69" i="2"/>
  <c r="X67" i="2"/>
  <c r="F66" i="2"/>
  <c r="H64" i="2"/>
  <c r="I62" i="2"/>
  <c r="M60" i="2"/>
  <c r="L58" i="2"/>
  <c r="N56" i="2"/>
  <c r="P54" i="2"/>
  <c r="M52" i="2"/>
  <c r="L50" i="2"/>
  <c r="N48" i="2"/>
  <c r="J46" i="2"/>
  <c r="I44" i="2"/>
  <c r="K42" i="2"/>
  <c r="F40" i="2"/>
  <c r="P37" i="2"/>
  <c r="Y32" i="2"/>
  <c r="Q11" i="2"/>
  <c r="Y25" i="2"/>
  <c r="X25" i="2"/>
  <c r="W25" i="2"/>
  <c r="S25" i="2"/>
  <c r="U102" i="2"/>
  <c r="Q102" i="2"/>
  <c r="O102" i="2"/>
  <c r="I102" i="2"/>
  <c r="H102" i="2"/>
  <c r="K2" i="2"/>
  <c r="J2" i="2"/>
  <c r="I2" i="2"/>
  <c r="G2" i="2"/>
  <c r="F2" i="2"/>
  <c r="Y2" i="2"/>
  <c r="F2" i="3" s="1"/>
  <c r="W2" i="2"/>
  <c r="V2" i="2"/>
  <c r="T2" i="2"/>
  <c r="R2" i="2"/>
  <c r="Q2" i="2"/>
  <c r="P2" i="2"/>
  <c r="O2" i="2"/>
  <c r="N2" i="2"/>
  <c r="M2" i="2"/>
  <c r="L2" i="2"/>
  <c r="P102" i="2"/>
  <c r="N102" i="2"/>
  <c r="M102" i="2"/>
  <c r="L102" i="2"/>
  <c r="K102" i="2"/>
  <c r="J102" i="2"/>
  <c r="G102" i="2"/>
  <c r="F102" i="2"/>
  <c r="E102" i="2"/>
  <c r="V102" i="2"/>
  <c r="T102" i="2"/>
</calcChain>
</file>

<file path=xl/sharedStrings.xml><?xml version="1.0" encoding="utf-8"?>
<sst xmlns="http://schemas.openxmlformats.org/spreadsheetml/2006/main" count="267" uniqueCount="124">
  <si>
    <t>Count</t>
  </si>
  <si>
    <t>Country</t>
  </si>
  <si>
    <t>Primary_Key</t>
  </si>
  <si>
    <t>Foreign_Key</t>
  </si>
  <si>
    <t>IDN</t>
  </si>
  <si>
    <t>BRA</t>
  </si>
  <si>
    <t>AUS</t>
  </si>
  <si>
    <t>NGA</t>
  </si>
  <si>
    <t>MYS</t>
  </si>
  <si>
    <t>PNG</t>
  </si>
  <si>
    <t>MEX</t>
  </si>
  <si>
    <t>MMR</t>
  </si>
  <si>
    <t>BGD</t>
  </si>
  <si>
    <t>MOZ</t>
  </si>
  <si>
    <t>VEN</t>
  </si>
  <si>
    <t>PHL</t>
  </si>
  <si>
    <t>GNB</t>
  </si>
  <si>
    <t>MDG</t>
  </si>
  <si>
    <t>THA</t>
  </si>
  <si>
    <t>COL</t>
  </si>
  <si>
    <t>GIN</t>
  </si>
  <si>
    <t>CUB</t>
  </si>
  <si>
    <t>CMR</t>
  </si>
  <si>
    <t>USA</t>
  </si>
  <si>
    <t>GAB</t>
  </si>
  <si>
    <t>IND</t>
  </si>
  <si>
    <t>PAN</t>
  </si>
  <si>
    <t>SLE</t>
  </si>
  <si>
    <t>ECU</t>
  </si>
  <si>
    <t>VNM</t>
  </si>
  <si>
    <t>TZA</t>
  </si>
  <si>
    <t>SEN</t>
  </si>
  <si>
    <t>GUF</t>
  </si>
  <si>
    <t>NIC</t>
  </si>
  <si>
    <t>SUR</t>
  </si>
  <si>
    <t>HND</t>
  </si>
  <si>
    <t>KHM</t>
  </si>
  <si>
    <t>FJI</t>
  </si>
  <si>
    <t>SLB</t>
  </si>
  <si>
    <t>KEN</t>
  </si>
  <si>
    <t>GMB</t>
  </si>
  <si>
    <t>BLZ</t>
  </si>
  <si>
    <t>AGO</t>
  </si>
  <si>
    <t>CRI</t>
  </si>
  <si>
    <t>SLV</t>
  </si>
  <si>
    <t>GTM</t>
  </si>
  <si>
    <t>GNQ</t>
  </si>
  <si>
    <t>GUY</t>
  </si>
  <si>
    <t>NCL</t>
  </si>
  <si>
    <t>COD</t>
  </si>
  <si>
    <t>NZL</t>
  </si>
  <si>
    <t>GHA</t>
  </si>
  <si>
    <t>LBR</t>
  </si>
  <si>
    <t>DOM</t>
  </si>
  <si>
    <t>BRN</t>
  </si>
  <si>
    <t>BHS</t>
  </si>
  <si>
    <t>LKA</t>
  </si>
  <si>
    <t>CIV</t>
  </si>
  <si>
    <t>JAM</t>
  </si>
  <si>
    <t>TTO</t>
  </si>
  <si>
    <t>CHN</t>
  </si>
  <si>
    <t>PRI</t>
  </si>
  <si>
    <t>HTI</t>
  </si>
  <si>
    <t>PAK</t>
  </si>
  <si>
    <t>PLW</t>
  </si>
  <si>
    <t>CYM</t>
  </si>
  <si>
    <t>ERI</t>
  </si>
  <si>
    <t>BEN</t>
  </si>
  <si>
    <t>GLP</t>
  </si>
  <si>
    <t>PER</t>
  </si>
  <si>
    <t>ZAF</t>
  </si>
  <si>
    <t>SOM</t>
  </si>
  <si>
    <t>VUT</t>
  </si>
  <si>
    <t>MTQ</t>
  </si>
  <si>
    <t>TLS</t>
  </si>
  <si>
    <t>JPN</t>
  </si>
  <si>
    <t>SYC</t>
  </si>
  <si>
    <t>SAU</t>
  </si>
  <si>
    <t>FSM</t>
  </si>
  <si>
    <t>SGP</t>
  </si>
  <si>
    <t>MAR</t>
  </si>
  <si>
    <t>MUS</t>
  </si>
  <si>
    <t>ARE</t>
  </si>
  <si>
    <t>MYT</t>
  </si>
  <si>
    <t>TGO</t>
  </si>
  <si>
    <t>HKG</t>
  </si>
  <si>
    <t>ATG</t>
  </si>
  <si>
    <t>YEM</t>
  </si>
  <si>
    <t>DJI</t>
  </si>
  <si>
    <t>VIR</t>
  </si>
  <si>
    <t>GRD</t>
  </si>
  <si>
    <t>TWN</t>
  </si>
  <si>
    <t>LCA</t>
  </si>
  <si>
    <t>BES</t>
  </si>
  <si>
    <t>COM</t>
  </si>
  <si>
    <t>TCA</t>
  </si>
  <si>
    <t>SDN</t>
  </si>
  <si>
    <t>OMN</t>
  </si>
  <si>
    <t>CUW</t>
  </si>
  <si>
    <t>VGB</t>
  </si>
  <si>
    <t>MDV</t>
  </si>
  <si>
    <t>EGY</t>
  </si>
  <si>
    <t>ABW</t>
  </si>
  <si>
    <t>IRN</t>
  </si>
  <si>
    <t>VCT</t>
  </si>
  <si>
    <t>KNA</t>
  </si>
  <si>
    <t>BRB</t>
  </si>
  <si>
    <t>MRT</t>
  </si>
  <si>
    <t>QAT</t>
  </si>
  <si>
    <t>MAF</t>
  </si>
  <si>
    <t>AIA</t>
  </si>
  <si>
    <t>BMU</t>
  </si>
  <si>
    <t>DMA</t>
  </si>
  <si>
    <t>BLM</t>
  </si>
  <si>
    <t>BHR</t>
  </si>
  <si>
    <t>SXM</t>
  </si>
  <si>
    <t>MAC</t>
  </si>
  <si>
    <t>Rank</t>
  </si>
  <si>
    <t>2000 Area</t>
  </si>
  <si>
    <t>2020 Area</t>
  </si>
  <si>
    <t>Area Loss</t>
  </si>
  <si>
    <t>Loss Per</t>
  </si>
  <si>
    <t>2000 Per</t>
  </si>
  <si>
    <t>2020 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</si>
</sst>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0" fillId="0" borderId="0" xfId="0" applyNumberFormat="1"/>
    <xf numFmtId="2" fontId="0" fillId="0" borderId="0" xfId="1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0" fontId="0" fillId="0" borderId="0" xfId="2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2959-3D50-4337-AA9C-58E2DFF71F3C}">
  <dimension ref="A1:Y116"/>
  <sheetViews>
    <sheetView workbookViewId="0">
      <selection activeCell="F115" sqref="F115"/>
    </sheetView>
  </sheetViews>
  <sheetFormatPr defaultRowHeight="14.4" x14ac:dyDescent="0.3"/>
  <cols>
    <col min="2" max="2" width="9.6640625" bestFit="1" customWidth="1"/>
    <col min="3" max="3" width="13.5546875" bestFit="1" customWidth="1"/>
    <col min="4" max="4" width="13.33203125" bestFit="1" customWidth="1"/>
    <col min="5" max="25" width="15.6640625" bestFit="1" customWidth="1"/>
  </cols>
  <sheetData>
    <row r="1" spans="1:25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>
        <v>2000</v>
      </c>
      <c r="F1" s="3">
        <v>2001</v>
      </c>
      <c r="G1" s="3">
        <v>2002</v>
      </c>
      <c r="H1" s="3">
        <v>2003</v>
      </c>
      <c r="I1" s="3">
        <v>2004</v>
      </c>
      <c r="J1" s="3">
        <v>2005</v>
      </c>
      <c r="K1" s="3">
        <v>2006</v>
      </c>
      <c r="L1" s="3">
        <v>2007</v>
      </c>
      <c r="M1" s="3">
        <v>2008</v>
      </c>
      <c r="N1" s="3">
        <v>2009</v>
      </c>
      <c r="O1" s="3">
        <v>2010</v>
      </c>
      <c r="P1" s="3">
        <v>2011</v>
      </c>
      <c r="Q1" s="3">
        <v>2012</v>
      </c>
      <c r="R1" s="3">
        <v>2013</v>
      </c>
      <c r="S1" s="3">
        <v>2014</v>
      </c>
      <c r="T1" s="3">
        <v>2015</v>
      </c>
      <c r="U1" s="3">
        <v>2016</v>
      </c>
      <c r="V1" s="3">
        <v>2017</v>
      </c>
      <c r="W1" s="3">
        <v>2018</v>
      </c>
      <c r="X1" s="3">
        <v>2019</v>
      </c>
      <c r="Y1" s="3">
        <v>2020</v>
      </c>
    </row>
    <row r="2" spans="1:25" x14ac:dyDescent="0.3">
      <c r="A2">
        <v>1</v>
      </c>
      <c r="B2" s="4" t="s">
        <v>4</v>
      </c>
      <c r="C2" s="2">
        <v>103</v>
      </c>
      <c r="D2" s="2">
        <v>103</v>
      </c>
      <c r="E2" s="2">
        <v>32249528781.25</v>
      </c>
      <c r="F2" s="2">
        <v>32098800593.75</v>
      </c>
      <c r="G2" s="2">
        <v>31972161993.75</v>
      </c>
      <c r="H2" s="2">
        <v>31877455293.75</v>
      </c>
      <c r="I2" s="2">
        <v>31742925981.25</v>
      </c>
      <c r="J2" s="2">
        <v>31664508150</v>
      </c>
      <c r="K2" s="2">
        <v>31599911543.75</v>
      </c>
      <c r="L2" s="2">
        <v>31539072743.75</v>
      </c>
      <c r="M2" s="2">
        <v>31493475406.25</v>
      </c>
      <c r="N2" s="2">
        <v>31389264156.25</v>
      </c>
      <c r="O2" s="2">
        <v>31340550312.5</v>
      </c>
      <c r="P2" s="2">
        <v>31273666806.25</v>
      </c>
      <c r="Q2" s="2">
        <v>31173223950</v>
      </c>
      <c r="R2" s="2">
        <v>31121860962.5</v>
      </c>
      <c r="S2" s="2">
        <v>30960236725</v>
      </c>
      <c r="T2" s="2">
        <v>30805436887.5</v>
      </c>
      <c r="U2" s="2">
        <v>30538138056.25</v>
      </c>
      <c r="V2" s="2">
        <v>30383160500</v>
      </c>
      <c r="W2" s="2">
        <v>30246926600</v>
      </c>
      <c r="X2" s="2">
        <v>30111480712.5</v>
      </c>
      <c r="Y2" s="2">
        <v>30005534625</v>
      </c>
    </row>
    <row r="3" spans="1:25" x14ac:dyDescent="0.3">
      <c r="A3">
        <v>2</v>
      </c>
      <c r="B3" s="4" t="s">
        <v>5</v>
      </c>
      <c r="C3" s="2">
        <v>33</v>
      </c>
      <c r="D3" s="2">
        <v>33</v>
      </c>
      <c r="E3" s="2">
        <v>11199419687.5</v>
      </c>
      <c r="F3" s="2">
        <v>11197962393.75</v>
      </c>
      <c r="G3" s="2">
        <v>11191823912.5</v>
      </c>
      <c r="H3" s="2">
        <v>11189326018.75</v>
      </c>
      <c r="I3" s="2">
        <v>11183056706.25</v>
      </c>
      <c r="J3" s="2">
        <v>11175439000</v>
      </c>
      <c r="K3" s="2">
        <v>11170586900</v>
      </c>
      <c r="L3" s="2">
        <v>11166612050</v>
      </c>
      <c r="M3" s="2">
        <v>11161838600</v>
      </c>
      <c r="N3" s="2">
        <v>11155610125</v>
      </c>
      <c r="O3" s="2">
        <v>11151269250</v>
      </c>
      <c r="P3" s="2">
        <v>11147615806.25</v>
      </c>
      <c r="Q3" s="2">
        <v>11142372725</v>
      </c>
      <c r="R3" s="2">
        <v>11135804693.75</v>
      </c>
      <c r="S3" s="2">
        <v>11124861756.25</v>
      </c>
      <c r="T3" s="2">
        <v>11118699075</v>
      </c>
      <c r="U3" s="2">
        <v>11091794725</v>
      </c>
      <c r="V3" s="2">
        <v>11030581581.25</v>
      </c>
      <c r="W3" s="2">
        <v>11009347593.75</v>
      </c>
      <c r="X3" s="2">
        <v>10990164556.25</v>
      </c>
      <c r="Y3" s="2">
        <v>10975740600</v>
      </c>
    </row>
    <row r="4" spans="1:25" x14ac:dyDescent="0.3">
      <c r="A4">
        <v>3</v>
      </c>
      <c r="B4" s="4" t="s">
        <v>6</v>
      </c>
      <c r="C4" s="2">
        <v>15</v>
      </c>
      <c r="D4" s="2">
        <v>15</v>
      </c>
      <c r="E4" s="2">
        <v>9165734875</v>
      </c>
      <c r="F4" s="2">
        <v>9165380950</v>
      </c>
      <c r="G4" s="2">
        <v>9164694275</v>
      </c>
      <c r="H4" s="2">
        <v>9163846518.75</v>
      </c>
      <c r="I4" s="2">
        <v>9162489050</v>
      </c>
      <c r="J4" s="2">
        <v>9160352643.75</v>
      </c>
      <c r="K4" s="2">
        <v>9158707043.75</v>
      </c>
      <c r="L4" s="2">
        <v>9157754168.75</v>
      </c>
      <c r="M4" s="2">
        <v>9156662143.75</v>
      </c>
      <c r="N4" s="2">
        <v>9155665406.25</v>
      </c>
      <c r="O4" s="2">
        <v>9154281468.75</v>
      </c>
      <c r="P4" s="2">
        <v>9151291256.25</v>
      </c>
      <c r="Q4" s="2">
        <v>9148968056.25</v>
      </c>
      <c r="R4" s="2">
        <v>9145083200</v>
      </c>
      <c r="S4" s="2">
        <v>9140926093.75</v>
      </c>
      <c r="T4" s="2">
        <v>9137066193.75</v>
      </c>
      <c r="U4" s="2">
        <v>9134215131.25</v>
      </c>
      <c r="V4" s="2">
        <v>9132659525</v>
      </c>
      <c r="W4" s="2">
        <v>9131991000</v>
      </c>
      <c r="X4" s="2">
        <v>9131237775</v>
      </c>
      <c r="Y4" s="2">
        <v>9130500431.25</v>
      </c>
    </row>
    <row r="5" spans="1:25" x14ac:dyDescent="0.3">
      <c r="A5">
        <v>4</v>
      </c>
      <c r="B5" s="4" t="s">
        <v>7</v>
      </c>
      <c r="C5" s="2">
        <v>164</v>
      </c>
      <c r="D5" s="2">
        <v>164</v>
      </c>
      <c r="E5" s="2">
        <v>7977429418.75</v>
      </c>
      <c r="F5" s="2">
        <v>7977256993.75</v>
      </c>
      <c r="G5" s="2">
        <v>7977025581.25</v>
      </c>
      <c r="H5" s="2">
        <v>7976538556.25</v>
      </c>
      <c r="I5" s="2">
        <v>7976077243.75</v>
      </c>
      <c r="J5" s="2">
        <v>7974806743.75</v>
      </c>
      <c r="K5" s="2">
        <v>7974256950</v>
      </c>
      <c r="L5" s="2">
        <v>7973474231.25</v>
      </c>
      <c r="M5" s="2">
        <v>7972638575</v>
      </c>
      <c r="N5" s="2">
        <v>7971892156.25</v>
      </c>
      <c r="O5" s="2">
        <v>7970780468.75</v>
      </c>
      <c r="P5" s="2">
        <v>7969956912.5</v>
      </c>
      <c r="Q5" s="2">
        <v>7969133356.25</v>
      </c>
      <c r="R5" s="2">
        <v>7968598687.5</v>
      </c>
      <c r="S5" s="2">
        <v>7966258850</v>
      </c>
      <c r="T5" s="2">
        <v>7965855012.5</v>
      </c>
      <c r="U5" s="2">
        <v>7964927850</v>
      </c>
      <c r="V5" s="2">
        <v>7963435012.5</v>
      </c>
      <c r="W5" s="2">
        <v>7962786150</v>
      </c>
      <c r="X5" s="2">
        <v>7962410293.75</v>
      </c>
      <c r="Y5" s="2">
        <v>7961847643.75</v>
      </c>
    </row>
    <row r="6" spans="1:25" x14ac:dyDescent="0.3">
      <c r="A6">
        <v>5</v>
      </c>
      <c r="B6" s="4" t="s">
        <v>8</v>
      </c>
      <c r="C6" s="2">
        <v>158</v>
      </c>
      <c r="D6" s="2">
        <v>158</v>
      </c>
      <c r="E6" s="2">
        <v>6305561075</v>
      </c>
      <c r="F6" s="2">
        <v>6294222618.75</v>
      </c>
      <c r="G6" s="2">
        <v>6279053756.25</v>
      </c>
      <c r="H6" s="2">
        <v>6268197031.25</v>
      </c>
      <c r="I6" s="2">
        <v>6247494687.5</v>
      </c>
      <c r="J6" s="2">
        <v>6229354518.75</v>
      </c>
      <c r="K6" s="2">
        <v>6209926456.25</v>
      </c>
      <c r="L6" s="2">
        <v>6188375600</v>
      </c>
      <c r="M6" s="2">
        <v>6166045806.25</v>
      </c>
      <c r="N6" s="2">
        <v>6122882837.5</v>
      </c>
      <c r="O6" s="2">
        <v>6083209962.5</v>
      </c>
      <c r="P6" s="2">
        <v>6054096606.25</v>
      </c>
      <c r="Q6" s="2">
        <v>6015915812.5</v>
      </c>
      <c r="R6" s="2">
        <v>5992684568.75</v>
      </c>
      <c r="S6" s="2">
        <v>5926606468.75</v>
      </c>
      <c r="T6" s="2">
        <v>5878059000</v>
      </c>
      <c r="U6" s="2">
        <v>5827230681.25</v>
      </c>
      <c r="V6" s="2">
        <v>5764795437.5</v>
      </c>
      <c r="W6" s="2">
        <v>5732077037.5</v>
      </c>
      <c r="X6" s="2">
        <v>5694948187.5</v>
      </c>
      <c r="Y6" s="2">
        <v>5655971062.5</v>
      </c>
    </row>
    <row r="7" spans="1:25" x14ac:dyDescent="0.3">
      <c r="A7">
        <v>6</v>
      </c>
      <c r="B7" s="4" t="s">
        <v>9</v>
      </c>
      <c r="C7" s="2">
        <v>179</v>
      </c>
      <c r="D7" s="2">
        <v>179</v>
      </c>
      <c r="E7" s="2">
        <v>5582236687.5</v>
      </c>
      <c r="F7" s="2">
        <v>5581328431.25</v>
      </c>
      <c r="G7" s="2">
        <v>5580392193.75</v>
      </c>
      <c r="H7" s="2">
        <v>5579511918.75</v>
      </c>
      <c r="I7" s="2">
        <v>5577786912.5</v>
      </c>
      <c r="J7" s="2">
        <v>5576712281.25</v>
      </c>
      <c r="K7" s="2">
        <v>5575487156.25</v>
      </c>
      <c r="L7" s="2">
        <v>5574333118.75</v>
      </c>
      <c r="M7" s="2">
        <v>5567512500</v>
      </c>
      <c r="N7" s="2">
        <v>5564636481.25</v>
      </c>
      <c r="O7" s="2">
        <v>5562273956.25</v>
      </c>
      <c r="P7" s="2">
        <v>5559894793.75</v>
      </c>
      <c r="Q7" s="2">
        <v>5557419587.5</v>
      </c>
      <c r="R7" s="2">
        <v>5556698125</v>
      </c>
      <c r="S7" s="2">
        <v>5553311637.5</v>
      </c>
      <c r="T7" s="2">
        <v>5551737881.25</v>
      </c>
      <c r="U7" s="2">
        <v>5544963393.75</v>
      </c>
      <c r="V7" s="2">
        <v>5542451887.5</v>
      </c>
      <c r="W7" s="2">
        <v>5539674181.25</v>
      </c>
      <c r="X7" s="2">
        <v>5535895956.25</v>
      </c>
      <c r="Y7" s="2">
        <v>5534147506.25</v>
      </c>
    </row>
    <row r="8" spans="1:25" x14ac:dyDescent="0.3">
      <c r="A8">
        <v>7</v>
      </c>
      <c r="B8" s="4" t="s">
        <v>10</v>
      </c>
      <c r="C8" s="2">
        <v>143</v>
      </c>
      <c r="D8" s="2">
        <v>143</v>
      </c>
      <c r="E8" s="2">
        <v>5234558312.5</v>
      </c>
      <c r="F8" s="2">
        <v>5233226556.25</v>
      </c>
      <c r="G8" s="2">
        <v>5230805800</v>
      </c>
      <c r="H8" s="2">
        <v>5228866775</v>
      </c>
      <c r="I8" s="2">
        <v>5224515312.5</v>
      </c>
      <c r="J8" s="2">
        <v>5221447962.5</v>
      </c>
      <c r="K8" s="2">
        <v>5217795275</v>
      </c>
      <c r="L8" s="2">
        <v>5213273656.25</v>
      </c>
      <c r="M8" s="2">
        <v>5208227200</v>
      </c>
      <c r="N8" s="2">
        <v>5201248525</v>
      </c>
      <c r="O8" s="2">
        <v>5197809856.25</v>
      </c>
      <c r="P8" s="2">
        <v>5195269612.5</v>
      </c>
      <c r="Q8" s="2">
        <v>5191314425</v>
      </c>
      <c r="R8" s="2">
        <v>5186284606.25</v>
      </c>
      <c r="S8" s="2">
        <v>5181018081.25</v>
      </c>
      <c r="T8" s="2">
        <v>5175886925</v>
      </c>
      <c r="U8" s="2">
        <v>5167053168.75</v>
      </c>
      <c r="V8" s="2">
        <v>5149710087.5</v>
      </c>
      <c r="W8" s="2">
        <v>5140207806.25</v>
      </c>
      <c r="X8" s="2">
        <v>5121007375</v>
      </c>
      <c r="Y8" s="2">
        <v>5107121112.5</v>
      </c>
    </row>
    <row r="9" spans="1:25" x14ac:dyDescent="0.3">
      <c r="A9">
        <v>8</v>
      </c>
      <c r="B9" s="4" t="s">
        <v>11</v>
      </c>
      <c r="C9" s="2">
        <v>148</v>
      </c>
      <c r="D9" s="2">
        <v>148</v>
      </c>
      <c r="E9" s="2">
        <v>4362527193.75</v>
      </c>
      <c r="F9" s="2">
        <v>4354716643.75</v>
      </c>
      <c r="G9" s="2">
        <v>4338535162.5</v>
      </c>
      <c r="H9" s="2">
        <v>4325207768.75</v>
      </c>
      <c r="I9" s="2">
        <v>4300891306.25</v>
      </c>
      <c r="J9" s="2">
        <v>4279775293.75</v>
      </c>
      <c r="K9" s="2">
        <v>4253738362.5</v>
      </c>
      <c r="L9" s="2">
        <v>4217606250</v>
      </c>
      <c r="M9" s="2">
        <v>4167987175</v>
      </c>
      <c r="N9" s="2">
        <v>4108988331.25</v>
      </c>
      <c r="O9" s="2">
        <v>4040924318.75</v>
      </c>
      <c r="P9" s="2">
        <v>4023992637.5</v>
      </c>
      <c r="Q9" s="2">
        <v>4007168343.75</v>
      </c>
      <c r="R9" s="2">
        <v>4000486118.75</v>
      </c>
      <c r="S9" s="2">
        <v>3992152243.75</v>
      </c>
      <c r="T9" s="2">
        <v>3985907887.5</v>
      </c>
      <c r="U9" s="2">
        <v>3975751450</v>
      </c>
      <c r="V9" s="2">
        <v>3970260318.75</v>
      </c>
      <c r="W9" s="2">
        <v>3966291518.75</v>
      </c>
      <c r="X9" s="2">
        <v>3961448493.75</v>
      </c>
      <c r="Y9" s="2">
        <v>3956036012.5</v>
      </c>
    </row>
    <row r="10" spans="1:25" x14ac:dyDescent="0.3">
      <c r="A10">
        <v>9</v>
      </c>
      <c r="B10" s="4" t="s">
        <v>12</v>
      </c>
      <c r="C10" s="2">
        <v>23</v>
      </c>
      <c r="D10" s="2">
        <v>23</v>
      </c>
      <c r="E10" s="2">
        <v>3640610943.75</v>
      </c>
      <c r="F10" s="2">
        <v>3640505068.75</v>
      </c>
      <c r="G10" s="2">
        <v>3640450618.75</v>
      </c>
      <c r="H10" s="2">
        <v>3639934100</v>
      </c>
      <c r="I10" s="2">
        <v>3639861500</v>
      </c>
      <c r="J10" s="2">
        <v>3639825200</v>
      </c>
      <c r="K10" s="2">
        <v>3639486400</v>
      </c>
      <c r="L10" s="2">
        <v>3638971393.75</v>
      </c>
      <c r="M10" s="2">
        <v>3638770987.5</v>
      </c>
      <c r="N10" s="2">
        <v>3638676456.25</v>
      </c>
      <c r="O10" s="2">
        <v>3638565287.5</v>
      </c>
      <c r="P10" s="2">
        <v>3638382275</v>
      </c>
      <c r="Q10" s="2">
        <v>3638305137.5</v>
      </c>
      <c r="R10" s="2">
        <v>3638291525</v>
      </c>
      <c r="S10" s="2">
        <v>3638290768.75</v>
      </c>
      <c r="T10" s="2">
        <v>3638290768.75</v>
      </c>
      <c r="U10" s="2">
        <v>3638250687.5</v>
      </c>
      <c r="V10" s="2">
        <v>3637631318.75</v>
      </c>
      <c r="W10" s="2">
        <v>3637579893.75</v>
      </c>
      <c r="X10" s="2">
        <v>3637213868.75</v>
      </c>
      <c r="Y10" s="2">
        <v>3636928762.5</v>
      </c>
    </row>
    <row r="11" spans="1:25" x14ac:dyDescent="0.3">
      <c r="A11">
        <v>10</v>
      </c>
      <c r="B11" s="4" t="s">
        <v>13</v>
      </c>
      <c r="C11" s="2">
        <v>152</v>
      </c>
      <c r="D11" s="2">
        <v>152</v>
      </c>
      <c r="E11" s="2">
        <v>3540123468.75</v>
      </c>
      <c r="F11" s="2">
        <v>3539796012.5</v>
      </c>
      <c r="G11" s="2">
        <v>3539284031.25</v>
      </c>
      <c r="H11" s="2">
        <v>3538991362.5</v>
      </c>
      <c r="I11" s="2">
        <v>3538678275</v>
      </c>
      <c r="J11" s="2">
        <v>3537970425</v>
      </c>
      <c r="K11" s="2">
        <v>3537295850</v>
      </c>
      <c r="L11" s="2">
        <v>3536743787.5</v>
      </c>
      <c r="M11" s="2">
        <v>3535748562.5</v>
      </c>
      <c r="N11" s="2">
        <v>3534700400</v>
      </c>
      <c r="O11" s="2">
        <v>3533072950</v>
      </c>
      <c r="P11" s="2">
        <v>3532677431.25</v>
      </c>
      <c r="Q11" s="2">
        <v>3532248637.5</v>
      </c>
      <c r="R11" s="2">
        <v>3530594718.75</v>
      </c>
      <c r="S11" s="2">
        <v>3528161106.25</v>
      </c>
      <c r="T11" s="2">
        <v>3523283293.75</v>
      </c>
      <c r="U11" s="2">
        <v>3518091637.5</v>
      </c>
      <c r="V11" s="2">
        <v>3511543268.75</v>
      </c>
      <c r="W11" s="2">
        <v>3510932975</v>
      </c>
      <c r="X11" s="2">
        <v>3500522437.5</v>
      </c>
      <c r="Y11" s="2">
        <v>3499562756.25</v>
      </c>
    </row>
    <row r="12" spans="1:25" x14ac:dyDescent="0.3">
      <c r="A12">
        <v>11</v>
      </c>
      <c r="B12" s="4" t="s">
        <v>14</v>
      </c>
      <c r="C12" s="2">
        <v>239</v>
      </c>
      <c r="D12" s="2">
        <v>239</v>
      </c>
      <c r="E12" s="2">
        <v>3467239875</v>
      </c>
      <c r="F12" s="2">
        <v>3463767931.25</v>
      </c>
      <c r="G12" s="2">
        <v>3463408712.5</v>
      </c>
      <c r="H12" s="2">
        <v>3460792843.75</v>
      </c>
      <c r="I12" s="2">
        <v>3460539500</v>
      </c>
      <c r="J12" s="2">
        <v>3459951893.75</v>
      </c>
      <c r="K12" s="2">
        <v>3459462600</v>
      </c>
      <c r="L12" s="2">
        <v>3457851787.5</v>
      </c>
      <c r="M12" s="2">
        <v>3456631200</v>
      </c>
      <c r="N12" s="2">
        <v>3455462793.75</v>
      </c>
      <c r="O12" s="2">
        <v>3454019112.5</v>
      </c>
      <c r="P12" s="2">
        <v>3453591831.25</v>
      </c>
      <c r="Q12" s="2">
        <v>3452622318.75</v>
      </c>
      <c r="R12" s="2">
        <v>3450832275</v>
      </c>
      <c r="S12" s="2">
        <v>3446056556.25</v>
      </c>
      <c r="T12" s="2">
        <v>3444469187.5</v>
      </c>
      <c r="U12" s="2">
        <v>3438166600</v>
      </c>
      <c r="V12" s="2">
        <v>3430765181.25</v>
      </c>
      <c r="W12" s="2">
        <v>3428642387.5</v>
      </c>
      <c r="X12" s="2">
        <v>3426538500</v>
      </c>
      <c r="Y12" s="2">
        <v>3423436362.5</v>
      </c>
    </row>
    <row r="13" spans="1:25" x14ac:dyDescent="0.3">
      <c r="A13">
        <v>12</v>
      </c>
      <c r="B13" s="4" t="s">
        <v>15</v>
      </c>
      <c r="C13" s="2">
        <v>177</v>
      </c>
      <c r="D13" s="2">
        <v>177</v>
      </c>
      <c r="E13" s="2">
        <v>3070425668.75</v>
      </c>
      <c r="F13" s="2">
        <v>3068633356.25</v>
      </c>
      <c r="G13" s="2">
        <v>3066464431.25</v>
      </c>
      <c r="H13" s="2">
        <v>3064355250</v>
      </c>
      <c r="I13" s="2">
        <v>3061215300</v>
      </c>
      <c r="J13" s="2">
        <v>3059075112.5</v>
      </c>
      <c r="K13" s="2">
        <v>3055914743.75</v>
      </c>
      <c r="L13" s="2">
        <v>3052882937.5</v>
      </c>
      <c r="M13" s="2">
        <v>3050343450</v>
      </c>
      <c r="N13" s="2">
        <v>3046275581.25</v>
      </c>
      <c r="O13" s="2">
        <v>3042365012.5</v>
      </c>
      <c r="P13" s="2">
        <v>3040452456.25</v>
      </c>
      <c r="Q13" s="2">
        <v>3035723625</v>
      </c>
      <c r="R13" s="2">
        <v>3030613643.75</v>
      </c>
      <c r="S13" s="2">
        <v>3023949568.75</v>
      </c>
      <c r="T13" s="2">
        <v>3021188500</v>
      </c>
      <c r="U13" s="2">
        <v>3012259456.25</v>
      </c>
      <c r="V13" s="2">
        <v>3005318593.75</v>
      </c>
      <c r="W13" s="2">
        <v>2998202281.25</v>
      </c>
      <c r="X13" s="2">
        <v>2993566468.75</v>
      </c>
      <c r="Y13" s="2">
        <v>2988647818.75</v>
      </c>
    </row>
    <row r="14" spans="1:25" x14ac:dyDescent="0.3">
      <c r="A14">
        <v>13</v>
      </c>
      <c r="B14" s="4" t="s">
        <v>16</v>
      </c>
      <c r="C14" s="2">
        <v>88</v>
      </c>
      <c r="D14" s="2">
        <v>88</v>
      </c>
      <c r="E14" s="2">
        <v>2867849737.5</v>
      </c>
      <c r="F14" s="2">
        <v>2867814950</v>
      </c>
      <c r="G14" s="2">
        <v>2867711343.75</v>
      </c>
      <c r="H14" s="2">
        <v>2867693950</v>
      </c>
      <c r="I14" s="2">
        <v>2867600175</v>
      </c>
      <c r="J14" s="2">
        <v>2867482200</v>
      </c>
      <c r="K14" s="2">
        <v>2867390693.75</v>
      </c>
      <c r="L14" s="2">
        <v>2867197093.75</v>
      </c>
      <c r="M14" s="2">
        <v>2867096512.5</v>
      </c>
      <c r="N14" s="2">
        <v>2866908206.25</v>
      </c>
      <c r="O14" s="2">
        <v>2866769056.25</v>
      </c>
      <c r="P14" s="2">
        <v>2866641250</v>
      </c>
      <c r="Q14" s="2">
        <v>2866570162.5</v>
      </c>
      <c r="R14" s="2">
        <v>2865926593.75</v>
      </c>
      <c r="S14" s="2">
        <v>2864665168.75</v>
      </c>
      <c r="T14" s="2">
        <v>2863404500</v>
      </c>
      <c r="U14" s="2">
        <v>2861870068.75</v>
      </c>
      <c r="V14" s="2">
        <v>2859932556.25</v>
      </c>
      <c r="W14" s="2">
        <v>2857920175</v>
      </c>
      <c r="X14" s="2">
        <v>2855858637.5</v>
      </c>
      <c r="Y14" s="2">
        <v>2853490062.5</v>
      </c>
    </row>
    <row r="15" spans="1:25" x14ac:dyDescent="0.3">
      <c r="A15">
        <v>14</v>
      </c>
      <c r="B15" s="4" t="s">
        <v>17</v>
      </c>
      <c r="C15" s="2">
        <v>141</v>
      </c>
      <c r="D15" s="2">
        <v>141</v>
      </c>
      <c r="E15" s="2">
        <v>2746991156.25</v>
      </c>
      <c r="F15" s="2">
        <v>2746873181.25</v>
      </c>
      <c r="G15" s="2">
        <v>2746623618.75</v>
      </c>
      <c r="H15" s="2">
        <v>2746025425</v>
      </c>
      <c r="I15" s="2">
        <v>2745672256.25</v>
      </c>
      <c r="J15" s="2">
        <v>2744987850</v>
      </c>
      <c r="K15" s="2">
        <v>2744683081.25</v>
      </c>
      <c r="L15" s="2">
        <v>2743600131.25</v>
      </c>
      <c r="M15" s="2">
        <v>2742365931.25</v>
      </c>
      <c r="N15" s="2">
        <v>2741421375</v>
      </c>
      <c r="O15" s="2">
        <v>2740826962.5</v>
      </c>
      <c r="P15" s="2">
        <v>2740194737.5</v>
      </c>
      <c r="Q15" s="2">
        <v>2739225981.25</v>
      </c>
      <c r="R15" s="2">
        <v>2737689281.25</v>
      </c>
      <c r="S15" s="2">
        <v>2732835668.75</v>
      </c>
      <c r="T15" s="2">
        <v>2728602181.25</v>
      </c>
      <c r="U15" s="2">
        <v>2723684287.5</v>
      </c>
      <c r="V15" s="2">
        <v>2718792862.5</v>
      </c>
      <c r="W15" s="2">
        <v>2714357456.25</v>
      </c>
      <c r="X15" s="2">
        <v>2710605700</v>
      </c>
      <c r="Y15" s="2">
        <v>2706449350</v>
      </c>
    </row>
    <row r="16" spans="1:25" x14ac:dyDescent="0.3">
      <c r="A16">
        <v>15</v>
      </c>
      <c r="B16" s="4" t="s">
        <v>18</v>
      </c>
      <c r="C16" s="2">
        <v>219</v>
      </c>
      <c r="D16" s="2">
        <v>219</v>
      </c>
      <c r="E16" s="2">
        <v>2653002893.75</v>
      </c>
      <c r="F16" s="2">
        <v>2652054556.25</v>
      </c>
      <c r="G16" s="2">
        <v>2650101162.5</v>
      </c>
      <c r="H16" s="2">
        <v>2647253125</v>
      </c>
      <c r="I16" s="2">
        <v>2640946000</v>
      </c>
      <c r="J16" s="2">
        <v>2635088843.75</v>
      </c>
      <c r="K16" s="2">
        <v>2629026743.75</v>
      </c>
      <c r="L16" s="2">
        <v>2624655618.75</v>
      </c>
      <c r="M16" s="2">
        <v>2618528481.25</v>
      </c>
      <c r="N16" s="2">
        <v>2608825037.5</v>
      </c>
      <c r="O16" s="2">
        <v>2603462468.75</v>
      </c>
      <c r="P16" s="2">
        <v>2598916650</v>
      </c>
      <c r="Q16" s="2">
        <v>2593402831.25</v>
      </c>
      <c r="R16" s="2">
        <v>2591022912.5</v>
      </c>
      <c r="S16" s="2">
        <v>2586991343.75</v>
      </c>
      <c r="T16" s="2">
        <v>2584414043.75</v>
      </c>
      <c r="U16" s="2">
        <v>2577866431.25</v>
      </c>
      <c r="V16" s="2">
        <v>2573111887.5</v>
      </c>
      <c r="W16" s="2">
        <v>2570673737.5</v>
      </c>
      <c r="X16" s="2">
        <v>2568569850</v>
      </c>
      <c r="Y16" s="2">
        <v>2566493943.75</v>
      </c>
    </row>
    <row r="17" spans="1:25" x14ac:dyDescent="0.3">
      <c r="A17">
        <v>16</v>
      </c>
      <c r="B17" s="4" t="s">
        <v>19</v>
      </c>
      <c r="C17" s="2">
        <v>50</v>
      </c>
      <c r="D17" s="2">
        <v>50</v>
      </c>
      <c r="E17" s="2">
        <v>2568382300</v>
      </c>
      <c r="F17" s="2">
        <v>2568136518.75</v>
      </c>
      <c r="G17" s="2">
        <v>2567970143.75</v>
      </c>
      <c r="H17" s="2">
        <v>2567931575</v>
      </c>
      <c r="I17" s="2">
        <v>2567574625</v>
      </c>
      <c r="J17" s="2">
        <v>2567490681.25</v>
      </c>
      <c r="K17" s="2">
        <v>2567144318.75</v>
      </c>
      <c r="L17" s="2">
        <v>2566970381.25</v>
      </c>
      <c r="M17" s="2">
        <v>2566603600</v>
      </c>
      <c r="N17" s="2">
        <v>2566202787.5</v>
      </c>
      <c r="O17" s="2">
        <v>2565802731.25</v>
      </c>
      <c r="P17" s="2">
        <v>2565407968.75</v>
      </c>
      <c r="Q17" s="2">
        <v>2564807506.25</v>
      </c>
      <c r="R17" s="2">
        <v>2564185112.5</v>
      </c>
      <c r="S17" s="2">
        <v>2562792100</v>
      </c>
      <c r="T17" s="2">
        <v>2559233187.5</v>
      </c>
      <c r="U17" s="2">
        <v>2552211406.25</v>
      </c>
      <c r="V17" s="2">
        <v>2528764631.25</v>
      </c>
      <c r="W17" s="2">
        <v>2527136425</v>
      </c>
      <c r="X17" s="2">
        <v>2526590412.5</v>
      </c>
      <c r="Y17" s="2">
        <v>2525485531.25</v>
      </c>
    </row>
    <row r="18" spans="1:25" x14ac:dyDescent="0.3">
      <c r="A18">
        <v>17</v>
      </c>
      <c r="B18" s="4" t="s">
        <v>20</v>
      </c>
      <c r="C18" s="2">
        <v>85</v>
      </c>
      <c r="D18" s="2">
        <v>85</v>
      </c>
      <c r="E18" s="2">
        <v>2539299193.75</v>
      </c>
      <c r="F18" s="2">
        <v>2539201637.5</v>
      </c>
      <c r="G18" s="2">
        <v>2538952075</v>
      </c>
      <c r="H18" s="2">
        <v>2538868887.5</v>
      </c>
      <c r="I18" s="2">
        <v>2538182212.5</v>
      </c>
      <c r="J18" s="2">
        <v>2536941962.5</v>
      </c>
      <c r="K18" s="2">
        <v>2536466281.25</v>
      </c>
      <c r="L18" s="2">
        <v>2535621550</v>
      </c>
      <c r="M18" s="2">
        <v>2535316025</v>
      </c>
      <c r="N18" s="2">
        <v>2535072512.5</v>
      </c>
      <c r="O18" s="2">
        <v>2534723125</v>
      </c>
      <c r="P18" s="2">
        <v>2534561287.5</v>
      </c>
      <c r="Q18" s="2">
        <v>2534111318.75</v>
      </c>
      <c r="R18" s="2">
        <v>2533691600</v>
      </c>
      <c r="S18" s="2">
        <v>2533325575</v>
      </c>
      <c r="T18" s="2">
        <v>2532507312.5</v>
      </c>
      <c r="U18" s="2">
        <v>2531012962.5</v>
      </c>
      <c r="V18" s="2">
        <v>2529736412.5</v>
      </c>
      <c r="W18" s="2">
        <v>2526414206.25</v>
      </c>
      <c r="X18" s="2">
        <v>2523610031.25</v>
      </c>
      <c r="Y18" s="2">
        <v>2522182987.5</v>
      </c>
    </row>
    <row r="19" spans="1:25" x14ac:dyDescent="0.3">
      <c r="A19">
        <v>18</v>
      </c>
      <c r="B19" s="4" t="s">
        <v>21</v>
      </c>
      <c r="C19" s="2">
        <v>54</v>
      </c>
      <c r="D19" s="2">
        <v>54</v>
      </c>
      <c r="E19" s="2">
        <v>2498557737.5</v>
      </c>
      <c r="F19" s="2">
        <v>2496812312.5</v>
      </c>
      <c r="G19" s="2">
        <v>2495565256.25</v>
      </c>
      <c r="H19" s="2">
        <v>2493135425</v>
      </c>
      <c r="I19" s="2">
        <v>2489264181.25</v>
      </c>
      <c r="J19" s="2">
        <v>2484685087.5</v>
      </c>
      <c r="K19" s="2">
        <v>2481104243.75</v>
      </c>
      <c r="L19" s="2">
        <v>2479680225</v>
      </c>
      <c r="M19" s="2">
        <v>2468218500</v>
      </c>
      <c r="N19" s="2">
        <v>2464204325</v>
      </c>
      <c r="O19" s="2">
        <v>2463487400</v>
      </c>
      <c r="P19" s="2">
        <v>2462792406.25</v>
      </c>
      <c r="Q19" s="2">
        <v>2462047500</v>
      </c>
      <c r="R19" s="2">
        <v>2461893225</v>
      </c>
      <c r="S19" s="2">
        <v>2461770712.5</v>
      </c>
      <c r="T19" s="2">
        <v>2461586187.5</v>
      </c>
      <c r="U19" s="2">
        <v>2460155362.5</v>
      </c>
      <c r="V19" s="2">
        <v>2198847543.75</v>
      </c>
      <c r="W19" s="2">
        <v>2172451393.75</v>
      </c>
      <c r="X19" s="2">
        <v>2172152675</v>
      </c>
      <c r="Y19" s="2">
        <v>2171055356.25</v>
      </c>
    </row>
    <row r="20" spans="1:25" x14ac:dyDescent="0.3">
      <c r="A20">
        <v>19</v>
      </c>
      <c r="B20" s="4" t="s">
        <v>22</v>
      </c>
      <c r="C20" s="2">
        <v>46</v>
      </c>
      <c r="D20" s="2">
        <v>46</v>
      </c>
      <c r="E20" s="2">
        <v>2290956525</v>
      </c>
      <c r="F20" s="2">
        <v>2290165487.5</v>
      </c>
      <c r="G20" s="2">
        <v>2289915925</v>
      </c>
      <c r="H20" s="2">
        <v>2289545362.5</v>
      </c>
      <c r="I20" s="2">
        <v>2289421337.5</v>
      </c>
      <c r="J20" s="2">
        <v>2288919943.75</v>
      </c>
      <c r="K20" s="2">
        <v>2288500981.25</v>
      </c>
      <c r="L20" s="2">
        <v>2287775737.5</v>
      </c>
      <c r="M20" s="2">
        <v>2287091331.25</v>
      </c>
      <c r="N20" s="2">
        <v>2286213325</v>
      </c>
      <c r="O20" s="2">
        <v>2282502406.25</v>
      </c>
      <c r="P20" s="2">
        <v>2281377862.5</v>
      </c>
      <c r="Q20" s="2">
        <v>2279556056.25</v>
      </c>
      <c r="R20" s="2">
        <v>2278740062.5</v>
      </c>
      <c r="S20" s="2">
        <v>2277269912.5</v>
      </c>
      <c r="T20" s="2">
        <v>2276729193.75</v>
      </c>
      <c r="U20" s="2">
        <v>2275720356.25</v>
      </c>
      <c r="V20" s="2">
        <v>2274297850</v>
      </c>
      <c r="W20" s="2">
        <v>2273281450</v>
      </c>
      <c r="X20" s="2">
        <v>2272380000</v>
      </c>
      <c r="Y20" s="2">
        <v>2271120087.5</v>
      </c>
    </row>
    <row r="21" spans="1:25" x14ac:dyDescent="0.3">
      <c r="A21">
        <v>20</v>
      </c>
      <c r="B21" s="4" t="s">
        <v>23</v>
      </c>
      <c r="C21" s="2">
        <v>235</v>
      </c>
      <c r="D21" s="2">
        <v>235</v>
      </c>
      <c r="E21" s="2">
        <v>2235505250</v>
      </c>
      <c r="F21" s="2">
        <v>2233792343.75</v>
      </c>
      <c r="G21" s="2">
        <v>2232062043.75</v>
      </c>
      <c r="H21" s="2">
        <v>2230647100</v>
      </c>
      <c r="I21" s="2">
        <v>2223495243.75</v>
      </c>
      <c r="J21" s="2">
        <v>2203763925</v>
      </c>
      <c r="K21" s="2">
        <v>2197894668.75</v>
      </c>
      <c r="L21" s="2">
        <v>2196385950</v>
      </c>
      <c r="M21" s="2">
        <v>2194294162.5</v>
      </c>
      <c r="N21" s="2">
        <v>2191987600</v>
      </c>
      <c r="O21" s="2">
        <v>2184274606.25</v>
      </c>
      <c r="P21" s="2">
        <v>2182196431.25</v>
      </c>
      <c r="Q21" s="2">
        <v>2180829887.5</v>
      </c>
      <c r="R21" s="2">
        <v>2179914825</v>
      </c>
      <c r="S21" s="2">
        <v>2178895400</v>
      </c>
      <c r="T21" s="2">
        <v>2178539962.5</v>
      </c>
      <c r="U21" s="2">
        <v>2177801106.25</v>
      </c>
      <c r="V21" s="2">
        <v>1968942250</v>
      </c>
      <c r="W21" s="2">
        <v>1886758293.75</v>
      </c>
      <c r="X21" s="2">
        <v>1885864406.25</v>
      </c>
      <c r="Y21" s="2">
        <v>1885596693.75</v>
      </c>
    </row>
    <row r="22" spans="1:25" x14ac:dyDescent="0.3">
      <c r="A22">
        <v>21</v>
      </c>
      <c r="B22" s="4" t="s">
        <v>24</v>
      </c>
      <c r="C22" s="2">
        <v>79</v>
      </c>
      <c r="D22" s="2">
        <v>79</v>
      </c>
      <c r="E22" s="2">
        <v>2055431537.5</v>
      </c>
      <c r="F22" s="2">
        <v>2054731250</v>
      </c>
      <c r="G22" s="2">
        <v>2054506643.75</v>
      </c>
      <c r="H22" s="2">
        <v>2054167087.5</v>
      </c>
      <c r="I22" s="2">
        <v>2053768543.75</v>
      </c>
      <c r="J22" s="2">
        <v>2052728700</v>
      </c>
      <c r="K22" s="2">
        <v>2052312006.25</v>
      </c>
      <c r="L22" s="2">
        <v>2051583737.5</v>
      </c>
      <c r="M22" s="2">
        <v>2050937143.75</v>
      </c>
      <c r="N22" s="2">
        <v>2050386593.75</v>
      </c>
      <c r="O22" s="2">
        <v>2050072750</v>
      </c>
      <c r="P22" s="2">
        <v>2048824181.25</v>
      </c>
      <c r="Q22" s="2">
        <v>2048249431.25</v>
      </c>
      <c r="R22" s="2">
        <v>2047336637.5</v>
      </c>
      <c r="S22" s="2">
        <v>2046137225</v>
      </c>
      <c r="T22" s="2">
        <v>2045525418.75</v>
      </c>
      <c r="U22" s="2">
        <v>2044579350</v>
      </c>
      <c r="V22" s="2">
        <v>2042827118.75</v>
      </c>
      <c r="W22" s="2">
        <v>2042072381.25</v>
      </c>
      <c r="X22" s="2">
        <v>2041284368.75</v>
      </c>
      <c r="Y22" s="2">
        <v>2040860112.5</v>
      </c>
    </row>
    <row r="23" spans="1:25" x14ac:dyDescent="0.3">
      <c r="A23">
        <v>22</v>
      </c>
      <c r="B23" s="4" t="s">
        <v>25</v>
      </c>
      <c r="C23" s="2">
        <v>105</v>
      </c>
      <c r="D23" s="2">
        <v>105</v>
      </c>
      <c r="E23" s="2">
        <v>1806138262.5</v>
      </c>
      <c r="F23" s="2">
        <v>1805506037.5</v>
      </c>
      <c r="G23" s="2">
        <v>1804720293.75</v>
      </c>
      <c r="H23" s="2">
        <v>1803582893.75</v>
      </c>
      <c r="I23" s="2">
        <v>1802813787.5</v>
      </c>
      <c r="J23" s="2">
        <v>1800433112.5</v>
      </c>
      <c r="K23" s="2">
        <v>1796045350</v>
      </c>
      <c r="L23" s="2">
        <v>1793688118.75</v>
      </c>
      <c r="M23" s="2">
        <v>1780654150</v>
      </c>
      <c r="N23" s="2">
        <v>1779334493.75</v>
      </c>
      <c r="O23" s="2">
        <v>1777985343.75</v>
      </c>
      <c r="P23" s="2">
        <v>1777665450</v>
      </c>
      <c r="Q23" s="2">
        <v>1773163493.75</v>
      </c>
      <c r="R23" s="2">
        <v>1772402706.25</v>
      </c>
      <c r="S23" s="2">
        <v>1767718493.75</v>
      </c>
      <c r="T23" s="2">
        <v>1767257937.5</v>
      </c>
      <c r="U23" s="2">
        <v>1766900231.25</v>
      </c>
      <c r="V23" s="2">
        <v>1765011118.75</v>
      </c>
      <c r="W23" s="2">
        <v>1764595937.5</v>
      </c>
      <c r="X23" s="2">
        <v>1764325200</v>
      </c>
      <c r="Y23" s="2">
        <v>1761922593.75</v>
      </c>
    </row>
    <row r="24" spans="1:25" x14ac:dyDescent="0.3">
      <c r="A24">
        <v>23</v>
      </c>
      <c r="B24" s="4" t="s">
        <v>26</v>
      </c>
      <c r="C24" s="2">
        <v>174</v>
      </c>
      <c r="D24" s="2">
        <v>174</v>
      </c>
      <c r="E24" s="2">
        <v>1695225881.25</v>
      </c>
      <c r="F24" s="2">
        <v>1695009593.75</v>
      </c>
      <c r="G24" s="2">
        <v>1694796331.25</v>
      </c>
      <c r="H24" s="2">
        <v>1694641300</v>
      </c>
      <c r="I24" s="2">
        <v>1694366781.25</v>
      </c>
      <c r="J24" s="2">
        <v>1694116462.5</v>
      </c>
      <c r="K24" s="2">
        <v>1693660443.75</v>
      </c>
      <c r="L24" s="2">
        <v>1693186275</v>
      </c>
      <c r="M24" s="2">
        <v>1692189537.5</v>
      </c>
      <c r="N24" s="2">
        <v>1691763768.75</v>
      </c>
      <c r="O24" s="2">
        <v>1691474881.25</v>
      </c>
      <c r="P24" s="2">
        <v>1691249518.75</v>
      </c>
      <c r="Q24" s="2">
        <v>1690748125</v>
      </c>
      <c r="R24" s="2">
        <v>1690459237.5</v>
      </c>
      <c r="S24" s="2">
        <v>1689883731.25</v>
      </c>
      <c r="T24" s="2">
        <v>1689569887.5</v>
      </c>
      <c r="U24" s="2">
        <v>1689076056.25</v>
      </c>
      <c r="V24" s="2">
        <v>1687000906.25</v>
      </c>
      <c r="W24" s="2">
        <v>1686419350</v>
      </c>
      <c r="X24" s="2">
        <v>1685789393.75</v>
      </c>
      <c r="Y24" s="2">
        <v>1685039193.75</v>
      </c>
    </row>
    <row r="25" spans="1:25" x14ac:dyDescent="0.3">
      <c r="A25">
        <v>24</v>
      </c>
      <c r="B25" s="4" t="s">
        <v>27</v>
      </c>
      <c r="C25" s="2">
        <v>200</v>
      </c>
      <c r="D25" s="2">
        <v>200</v>
      </c>
      <c r="E25" s="2">
        <v>1584830018.75</v>
      </c>
      <c r="F25" s="2">
        <v>1584819431.25</v>
      </c>
      <c r="G25" s="2">
        <v>1584779350</v>
      </c>
      <c r="H25" s="2">
        <v>1584761956.25</v>
      </c>
      <c r="I25" s="2">
        <v>1584730950</v>
      </c>
      <c r="J25" s="2">
        <v>1584616000</v>
      </c>
      <c r="K25" s="2">
        <v>1584538862.5</v>
      </c>
      <c r="L25" s="2">
        <v>1584502562.5</v>
      </c>
      <c r="M25" s="2">
        <v>1584460968.75</v>
      </c>
      <c r="N25" s="2">
        <v>1584229556.25</v>
      </c>
      <c r="O25" s="2">
        <v>1584155443.75</v>
      </c>
      <c r="P25" s="2">
        <v>1584099481.25</v>
      </c>
      <c r="Q25" s="2">
        <v>1584009487.5</v>
      </c>
      <c r="R25" s="2">
        <v>1583686568.75</v>
      </c>
      <c r="S25" s="2">
        <v>1583276681.25</v>
      </c>
      <c r="T25" s="2">
        <v>1582527993.75</v>
      </c>
      <c r="U25" s="2">
        <v>1581826193.75</v>
      </c>
      <c r="V25" s="2">
        <v>1580542837.5</v>
      </c>
      <c r="W25" s="2">
        <v>1579484087.5</v>
      </c>
      <c r="X25" s="2">
        <v>1578696831.25</v>
      </c>
      <c r="Y25" s="2">
        <v>1577855125</v>
      </c>
    </row>
    <row r="26" spans="1:25" x14ac:dyDescent="0.3">
      <c r="A26">
        <v>25</v>
      </c>
      <c r="B26" s="4" t="s">
        <v>28</v>
      </c>
      <c r="C26" s="2">
        <v>66</v>
      </c>
      <c r="D26" s="2">
        <v>66</v>
      </c>
      <c r="E26" s="2">
        <v>1302981693.75</v>
      </c>
      <c r="F26" s="2">
        <v>1302883381.25</v>
      </c>
      <c r="G26" s="2">
        <v>1302767675</v>
      </c>
      <c r="H26" s="2">
        <v>1302679193.75</v>
      </c>
      <c r="I26" s="2">
        <v>1302318462.5</v>
      </c>
      <c r="J26" s="2">
        <v>1302192168.75</v>
      </c>
      <c r="K26" s="2">
        <v>1301839756.25</v>
      </c>
      <c r="L26" s="2">
        <v>1301564481.25</v>
      </c>
      <c r="M26" s="2">
        <v>1301367100</v>
      </c>
      <c r="N26" s="2">
        <v>1301083506.25</v>
      </c>
      <c r="O26" s="2">
        <v>1300945868.75</v>
      </c>
      <c r="P26" s="2">
        <v>1300718993.75</v>
      </c>
      <c r="Q26" s="2">
        <v>1300393806.25</v>
      </c>
      <c r="R26" s="2">
        <v>1300270537.5</v>
      </c>
      <c r="S26" s="2">
        <v>1299947618.75</v>
      </c>
      <c r="T26" s="2">
        <v>1299840231.25</v>
      </c>
      <c r="U26" s="2">
        <v>1299757043.75</v>
      </c>
      <c r="V26" s="2">
        <v>1299486306.25</v>
      </c>
      <c r="W26" s="2">
        <v>1299452275</v>
      </c>
      <c r="X26" s="2">
        <v>1299418243.75</v>
      </c>
      <c r="Y26" s="2">
        <v>1299378918.75</v>
      </c>
    </row>
    <row r="27" spans="1:25" x14ac:dyDescent="0.3">
      <c r="A27">
        <v>26</v>
      </c>
      <c r="B27" s="4" t="s">
        <v>29</v>
      </c>
      <c r="C27" s="2">
        <v>242</v>
      </c>
      <c r="D27" s="2">
        <v>242</v>
      </c>
      <c r="E27" s="2">
        <v>1280032531.25</v>
      </c>
      <c r="F27" s="2">
        <v>1279288381.25</v>
      </c>
      <c r="G27" s="2">
        <v>1278574481.25</v>
      </c>
      <c r="H27" s="2">
        <v>1278126025</v>
      </c>
      <c r="I27" s="2">
        <v>1277253312.5</v>
      </c>
      <c r="J27" s="2">
        <v>1276468325</v>
      </c>
      <c r="K27" s="2">
        <v>1275274206.25</v>
      </c>
      <c r="L27" s="2">
        <v>1273839600</v>
      </c>
      <c r="M27" s="2">
        <v>1272379281.25</v>
      </c>
      <c r="N27" s="2">
        <v>1270262537.5</v>
      </c>
      <c r="O27" s="2">
        <v>1269244625</v>
      </c>
      <c r="P27" s="2">
        <v>1268498206.25</v>
      </c>
      <c r="Q27" s="2">
        <v>1267341900</v>
      </c>
      <c r="R27" s="2">
        <v>1266498681.25</v>
      </c>
      <c r="S27" s="2">
        <v>1263783743.75</v>
      </c>
      <c r="T27" s="2">
        <v>1262942037.5</v>
      </c>
      <c r="U27" s="2">
        <v>1258270681.25</v>
      </c>
      <c r="V27" s="2">
        <v>1246896681.25</v>
      </c>
      <c r="W27" s="2">
        <v>1243927643.75</v>
      </c>
      <c r="X27" s="2">
        <v>1240488218.75</v>
      </c>
      <c r="Y27" s="2">
        <v>1237777818.75</v>
      </c>
    </row>
    <row r="28" spans="1:25" x14ac:dyDescent="0.3">
      <c r="A28">
        <v>27</v>
      </c>
      <c r="B28" s="4" t="s">
        <v>30</v>
      </c>
      <c r="C28" s="2">
        <v>230</v>
      </c>
      <c r="D28" s="2">
        <v>230</v>
      </c>
      <c r="E28" s="2">
        <v>1242708568.75</v>
      </c>
      <c r="F28" s="2">
        <v>1242597400</v>
      </c>
      <c r="G28" s="2">
        <v>1242393968.75</v>
      </c>
      <c r="H28" s="2">
        <v>1241983325</v>
      </c>
      <c r="I28" s="2">
        <v>1241495543.75</v>
      </c>
      <c r="J28" s="2">
        <v>1241019862.5</v>
      </c>
      <c r="K28" s="2">
        <v>1240405787.5</v>
      </c>
      <c r="L28" s="2">
        <v>1240034468.75</v>
      </c>
      <c r="M28" s="2">
        <v>1239254775</v>
      </c>
      <c r="N28" s="2">
        <v>1238988575</v>
      </c>
      <c r="O28" s="2">
        <v>1238099981.25</v>
      </c>
      <c r="P28" s="2">
        <v>1237591781.25</v>
      </c>
      <c r="Q28" s="2">
        <v>1237128956.25</v>
      </c>
      <c r="R28" s="2">
        <v>1235420587.5</v>
      </c>
      <c r="S28" s="2">
        <v>1230615375</v>
      </c>
      <c r="T28" s="2">
        <v>1229440162.5</v>
      </c>
      <c r="U28" s="2">
        <v>1228438131.25</v>
      </c>
      <c r="V28" s="2">
        <v>1225450943.75</v>
      </c>
      <c r="W28" s="2">
        <v>1223680562.5</v>
      </c>
      <c r="X28" s="2">
        <v>1221193256.25</v>
      </c>
      <c r="Y28" s="2">
        <v>1218528231.25</v>
      </c>
    </row>
    <row r="29" spans="1:25" x14ac:dyDescent="0.3">
      <c r="A29">
        <v>28</v>
      </c>
      <c r="B29" s="4" t="s">
        <v>31</v>
      </c>
      <c r="C29" s="2">
        <v>194</v>
      </c>
      <c r="D29" s="2">
        <v>194</v>
      </c>
      <c r="E29" s="2">
        <v>1123176450</v>
      </c>
      <c r="F29" s="2">
        <v>1123175693.75</v>
      </c>
      <c r="G29" s="2">
        <v>1123160568.75</v>
      </c>
      <c r="H29" s="2">
        <v>1123140906.25</v>
      </c>
      <c r="I29" s="2">
        <v>1123123512.5</v>
      </c>
      <c r="J29" s="2">
        <v>1123004781.25</v>
      </c>
      <c r="K29" s="2">
        <v>1122982093.75</v>
      </c>
      <c r="L29" s="2">
        <v>1122949575</v>
      </c>
      <c r="M29" s="2">
        <v>1122894368.75</v>
      </c>
      <c r="N29" s="2">
        <v>1122842187.5</v>
      </c>
      <c r="O29" s="2">
        <v>1122830843.75</v>
      </c>
      <c r="P29" s="2">
        <v>1122771100</v>
      </c>
      <c r="Q29" s="2">
        <v>1122767318.75</v>
      </c>
      <c r="R29" s="2">
        <v>1122760512.5</v>
      </c>
      <c r="S29" s="2">
        <v>1122730262.5</v>
      </c>
      <c r="T29" s="2">
        <v>1122693206.25</v>
      </c>
      <c r="U29" s="2">
        <v>1122664468.75</v>
      </c>
      <c r="V29" s="2">
        <v>1122647075</v>
      </c>
      <c r="W29" s="2">
        <v>1122627412.5</v>
      </c>
      <c r="X29" s="2">
        <v>1122616068.75</v>
      </c>
      <c r="Y29" s="2">
        <v>1122576743.75</v>
      </c>
    </row>
    <row r="30" spans="1:25" x14ac:dyDescent="0.3">
      <c r="A30">
        <v>29</v>
      </c>
      <c r="B30" s="4" t="s">
        <v>32</v>
      </c>
      <c r="C30" s="2">
        <v>94</v>
      </c>
      <c r="D30" s="2">
        <v>94</v>
      </c>
      <c r="E30" s="2">
        <v>819013456.25</v>
      </c>
      <c r="F30" s="2">
        <v>818843300</v>
      </c>
      <c r="G30" s="2">
        <v>818626256.25</v>
      </c>
      <c r="H30" s="2">
        <v>818365350</v>
      </c>
      <c r="I30" s="2">
        <v>817758081.25</v>
      </c>
      <c r="J30" s="2">
        <v>817248368.75</v>
      </c>
      <c r="K30" s="2">
        <v>817097118.75</v>
      </c>
      <c r="L30" s="2">
        <v>816798400</v>
      </c>
      <c r="M30" s="2">
        <v>815418243.75</v>
      </c>
      <c r="N30" s="2">
        <v>815243550</v>
      </c>
      <c r="O30" s="2">
        <v>814606031.25</v>
      </c>
      <c r="P30" s="2">
        <v>814041112.5</v>
      </c>
      <c r="Q30" s="2">
        <v>809880225</v>
      </c>
      <c r="R30" s="2">
        <v>809529325</v>
      </c>
      <c r="S30" s="2">
        <v>808253531.25</v>
      </c>
      <c r="T30" s="2">
        <v>807896581.25</v>
      </c>
      <c r="U30" s="2">
        <v>806477100</v>
      </c>
      <c r="V30" s="2">
        <v>804860237.5</v>
      </c>
      <c r="W30" s="2">
        <v>802836512.5</v>
      </c>
      <c r="X30" s="2">
        <v>800983700</v>
      </c>
      <c r="Y30" s="2">
        <v>798801918.75</v>
      </c>
    </row>
    <row r="31" spans="1:25" x14ac:dyDescent="0.3">
      <c r="A31">
        <v>30</v>
      </c>
      <c r="B31" s="4" t="s">
        <v>33</v>
      </c>
      <c r="C31" s="2">
        <v>165</v>
      </c>
      <c r="D31" s="2">
        <v>165</v>
      </c>
      <c r="E31" s="2">
        <v>801118312.5</v>
      </c>
      <c r="F31" s="2">
        <v>800914881.25</v>
      </c>
      <c r="G31" s="2">
        <v>800821862.5</v>
      </c>
      <c r="H31" s="2">
        <v>800673637.5</v>
      </c>
      <c r="I31" s="2">
        <v>800461131.25</v>
      </c>
      <c r="J31" s="2">
        <v>800320468.75</v>
      </c>
      <c r="K31" s="2">
        <v>800118550</v>
      </c>
      <c r="L31" s="2">
        <v>798171962.5</v>
      </c>
      <c r="M31" s="2">
        <v>797133631.25</v>
      </c>
      <c r="N31" s="2">
        <v>796593668.75</v>
      </c>
      <c r="O31" s="2">
        <v>796363012.5</v>
      </c>
      <c r="P31" s="2">
        <v>796235962.5</v>
      </c>
      <c r="Q31" s="2">
        <v>795931950</v>
      </c>
      <c r="R31" s="2">
        <v>795662725</v>
      </c>
      <c r="S31" s="2">
        <v>794991931.25</v>
      </c>
      <c r="T31" s="2">
        <v>794172156.25</v>
      </c>
      <c r="U31" s="2">
        <v>792410093.75</v>
      </c>
      <c r="V31" s="2">
        <v>791582756.25</v>
      </c>
      <c r="W31" s="2">
        <v>790942968.75</v>
      </c>
      <c r="X31" s="2">
        <v>790085381.25</v>
      </c>
      <c r="Y31" s="2">
        <v>751224718.75</v>
      </c>
    </row>
    <row r="32" spans="1:25" x14ac:dyDescent="0.3">
      <c r="A32">
        <v>31</v>
      </c>
      <c r="B32" s="4" t="s">
        <v>34</v>
      </c>
      <c r="C32" s="2">
        <v>208</v>
      </c>
      <c r="D32" s="2">
        <v>208</v>
      </c>
      <c r="E32" s="2">
        <v>785451081.25</v>
      </c>
      <c r="F32" s="2">
        <v>785105475</v>
      </c>
      <c r="G32" s="2">
        <v>784530725</v>
      </c>
      <c r="H32" s="2">
        <v>783852368.75</v>
      </c>
      <c r="I32" s="2">
        <v>781273556.25</v>
      </c>
      <c r="J32" s="2">
        <v>780216318.75</v>
      </c>
      <c r="K32" s="2">
        <v>779528887.5</v>
      </c>
      <c r="L32" s="2">
        <v>778147218.75</v>
      </c>
      <c r="M32" s="2">
        <v>776674800</v>
      </c>
      <c r="N32" s="2">
        <v>776325412.5</v>
      </c>
      <c r="O32" s="2">
        <v>776016106.25</v>
      </c>
      <c r="P32" s="2">
        <v>775049618.75</v>
      </c>
      <c r="Q32" s="2">
        <v>772097218.75</v>
      </c>
      <c r="R32" s="2">
        <v>771722118.75</v>
      </c>
      <c r="S32" s="2">
        <v>770580937.5</v>
      </c>
      <c r="T32" s="2">
        <v>768116318.75</v>
      </c>
      <c r="U32" s="2">
        <v>762195637.5</v>
      </c>
      <c r="V32" s="2">
        <v>759272731.25</v>
      </c>
      <c r="W32" s="2">
        <v>757909212.5</v>
      </c>
      <c r="X32" s="2">
        <v>756400493.75</v>
      </c>
      <c r="Y32" s="2">
        <v>754581712.5</v>
      </c>
    </row>
    <row r="33" spans="1:25" x14ac:dyDescent="0.3">
      <c r="A33">
        <v>32</v>
      </c>
      <c r="B33" s="4" t="s">
        <v>35</v>
      </c>
      <c r="C33" s="2">
        <v>99</v>
      </c>
      <c r="D33" s="2">
        <v>99</v>
      </c>
      <c r="E33" s="2">
        <v>749454337.5</v>
      </c>
      <c r="F33" s="2">
        <v>749260737.5</v>
      </c>
      <c r="G33" s="2">
        <v>748944625</v>
      </c>
      <c r="H33" s="2">
        <v>748673131.25</v>
      </c>
      <c r="I33" s="2">
        <v>748238287.5</v>
      </c>
      <c r="J33" s="2">
        <v>747649168.75</v>
      </c>
      <c r="K33" s="2">
        <v>745843243.75</v>
      </c>
      <c r="L33" s="2">
        <v>744813231.25</v>
      </c>
      <c r="M33" s="2">
        <v>743574493.75</v>
      </c>
      <c r="N33" s="2">
        <v>741692943.75</v>
      </c>
      <c r="O33" s="2">
        <v>740236406.25</v>
      </c>
      <c r="P33" s="2">
        <v>738713318.75</v>
      </c>
      <c r="Q33" s="2">
        <v>737225775</v>
      </c>
      <c r="R33" s="2">
        <v>735993087.5</v>
      </c>
      <c r="S33" s="2">
        <v>733848362.5</v>
      </c>
      <c r="T33" s="2">
        <v>732453081.25</v>
      </c>
      <c r="U33" s="2">
        <v>729921156.25</v>
      </c>
      <c r="V33" s="2">
        <v>727586612.5</v>
      </c>
      <c r="W33" s="2">
        <v>724665218.75</v>
      </c>
      <c r="X33" s="2">
        <v>722269418.75</v>
      </c>
      <c r="Y33" s="2">
        <v>718986537.5</v>
      </c>
    </row>
    <row r="34" spans="1:25" x14ac:dyDescent="0.3">
      <c r="A34">
        <v>33</v>
      </c>
      <c r="B34" s="4" t="s">
        <v>36</v>
      </c>
      <c r="C34" s="2">
        <v>120</v>
      </c>
      <c r="D34" s="2">
        <v>120</v>
      </c>
      <c r="E34" s="2">
        <v>636407818.75</v>
      </c>
      <c r="F34" s="2">
        <v>635897350</v>
      </c>
      <c r="G34" s="2">
        <v>635180425</v>
      </c>
      <c r="H34" s="2">
        <v>634819693.75</v>
      </c>
      <c r="I34" s="2">
        <v>633581712.5</v>
      </c>
      <c r="J34" s="2">
        <v>631721337.5</v>
      </c>
      <c r="K34" s="2">
        <v>628780281.25</v>
      </c>
      <c r="L34" s="2">
        <v>625425556.25</v>
      </c>
      <c r="M34" s="2">
        <v>624004562.5</v>
      </c>
      <c r="N34" s="2">
        <v>615300881.25</v>
      </c>
      <c r="O34" s="2">
        <v>612354531.25</v>
      </c>
      <c r="P34" s="2">
        <v>611572568.75</v>
      </c>
      <c r="Q34" s="2">
        <v>609859662.5</v>
      </c>
      <c r="R34" s="2">
        <v>609509518.75</v>
      </c>
      <c r="S34" s="2">
        <v>608825112.5</v>
      </c>
      <c r="T34" s="2">
        <v>608307837.5</v>
      </c>
      <c r="U34" s="2">
        <v>606933731.25</v>
      </c>
      <c r="V34" s="2">
        <v>605364512.5</v>
      </c>
      <c r="W34" s="2">
        <v>602688143.75</v>
      </c>
      <c r="X34" s="2">
        <v>589773662.5</v>
      </c>
      <c r="Y34" s="2">
        <v>581742287.5</v>
      </c>
    </row>
    <row r="35" spans="1:25" x14ac:dyDescent="0.3">
      <c r="A35">
        <v>34</v>
      </c>
      <c r="B35" s="4" t="s">
        <v>37</v>
      </c>
      <c r="C35" s="2">
        <v>74</v>
      </c>
      <c r="D35" s="2">
        <v>74</v>
      </c>
      <c r="E35" s="2">
        <v>606783237.5</v>
      </c>
      <c r="F35" s="2">
        <v>606757525</v>
      </c>
      <c r="G35" s="2">
        <v>606743156.25</v>
      </c>
      <c r="H35" s="2">
        <v>606706856.25</v>
      </c>
      <c r="I35" s="2">
        <v>606626693.75</v>
      </c>
      <c r="J35" s="2">
        <v>606499643.75</v>
      </c>
      <c r="K35" s="2">
        <v>606383937.5</v>
      </c>
      <c r="L35" s="2">
        <v>606322681.25</v>
      </c>
      <c r="M35" s="2">
        <v>606200168.75</v>
      </c>
      <c r="N35" s="2">
        <v>606085218.75</v>
      </c>
      <c r="O35" s="2">
        <v>605977075</v>
      </c>
      <c r="P35" s="2">
        <v>605874981.25</v>
      </c>
      <c r="Q35" s="2">
        <v>605735075</v>
      </c>
      <c r="R35" s="2">
        <v>603332468.75</v>
      </c>
      <c r="S35" s="2">
        <v>603008793.75</v>
      </c>
      <c r="T35" s="2">
        <v>602764525</v>
      </c>
      <c r="U35" s="2">
        <v>599188975</v>
      </c>
      <c r="V35" s="2">
        <v>596333375</v>
      </c>
      <c r="W35" s="2">
        <v>595830468.75</v>
      </c>
      <c r="X35" s="2">
        <v>595728375</v>
      </c>
      <c r="Y35" s="2">
        <v>595436462.5</v>
      </c>
    </row>
    <row r="36" spans="1:25" x14ac:dyDescent="0.3">
      <c r="A36">
        <v>35</v>
      </c>
      <c r="B36" s="4" t="s">
        <v>38</v>
      </c>
      <c r="C36" s="2">
        <v>199</v>
      </c>
      <c r="D36" s="2">
        <v>199</v>
      </c>
      <c r="E36" s="2">
        <v>601760981.25</v>
      </c>
      <c r="F36" s="2">
        <v>601679306.25</v>
      </c>
      <c r="G36" s="2">
        <v>601464531.25</v>
      </c>
      <c r="H36" s="2">
        <v>601386637.5</v>
      </c>
      <c r="I36" s="2">
        <v>601254293.75</v>
      </c>
      <c r="J36" s="2">
        <v>601004731.25</v>
      </c>
      <c r="K36" s="2">
        <v>600761975</v>
      </c>
      <c r="L36" s="2">
        <v>600421662.5</v>
      </c>
      <c r="M36" s="2">
        <v>599970937.5</v>
      </c>
      <c r="N36" s="2">
        <v>599603400</v>
      </c>
      <c r="O36" s="2">
        <v>599311487.5</v>
      </c>
      <c r="P36" s="2">
        <v>599068731.25</v>
      </c>
      <c r="Q36" s="2">
        <v>598632375</v>
      </c>
      <c r="R36" s="2">
        <v>598270131.25</v>
      </c>
      <c r="S36" s="2">
        <v>597557743.75</v>
      </c>
      <c r="T36" s="2">
        <v>596726625</v>
      </c>
      <c r="U36" s="2">
        <v>595574856.25</v>
      </c>
      <c r="V36" s="2">
        <v>594283181.25</v>
      </c>
      <c r="W36" s="2">
        <v>593691793.75</v>
      </c>
      <c r="X36" s="2">
        <v>592828156.25</v>
      </c>
      <c r="Y36" s="2">
        <v>592149800</v>
      </c>
    </row>
    <row r="37" spans="1:25" x14ac:dyDescent="0.3">
      <c r="A37">
        <v>36</v>
      </c>
      <c r="B37" s="4" t="s">
        <v>39</v>
      </c>
      <c r="C37" s="2">
        <v>118</v>
      </c>
      <c r="D37" s="2">
        <v>118</v>
      </c>
      <c r="E37" s="2">
        <v>582400225</v>
      </c>
      <c r="F37" s="2">
        <v>582363925</v>
      </c>
      <c r="G37" s="2">
        <v>582287543.75</v>
      </c>
      <c r="H37" s="2">
        <v>582163518.75</v>
      </c>
      <c r="I37" s="2">
        <v>581796737.5</v>
      </c>
      <c r="J37" s="2">
        <v>581694643.75</v>
      </c>
      <c r="K37" s="2">
        <v>581606918.75</v>
      </c>
      <c r="L37" s="2">
        <v>581500287.5</v>
      </c>
      <c r="M37" s="2">
        <v>581356600</v>
      </c>
      <c r="N37" s="2">
        <v>581220475</v>
      </c>
      <c r="O37" s="2">
        <v>581056368.75</v>
      </c>
      <c r="P37" s="2">
        <v>581032168.75</v>
      </c>
      <c r="Q37" s="2">
        <v>580809831.25</v>
      </c>
      <c r="R37" s="2">
        <v>580183656.25</v>
      </c>
      <c r="S37" s="2">
        <v>578097162.5</v>
      </c>
      <c r="T37" s="2">
        <v>578013218.75</v>
      </c>
      <c r="U37" s="2">
        <v>577947425</v>
      </c>
      <c r="V37" s="2">
        <v>577689543.75</v>
      </c>
      <c r="W37" s="2">
        <v>576626256.25</v>
      </c>
      <c r="X37" s="2">
        <v>574952675</v>
      </c>
      <c r="Y37" s="2">
        <v>572094050</v>
      </c>
    </row>
    <row r="38" spans="1:25" x14ac:dyDescent="0.3">
      <c r="A38">
        <v>37</v>
      </c>
      <c r="B38" s="4" t="s">
        <v>40</v>
      </c>
      <c r="C38" s="2">
        <v>87</v>
      </c>
      <c r="D38" s="2">
        <v>87</v>
      </c>
      <c r="E38" s="2">
        <v>566750387.5</v>
      </c>
      <c r="F38" s="2">
        <v>566750387.5</v>
      </c>
      <c r="G38" s="2">
        <v>566748875</v>
      </c>
      <c r="H38" s="2">
        <v>566748118.75</v>
      </c>
      <c r="I38" s="2">
        <v>566744337.5</v>
      </c>
      <c r="J38" s="2">
        <v>566736018.75</v>
      </c>
      <c r="K38" s="2">
        <v>566731481.25</v>
      </c>
      <c r="L38" s="2">
        <v>566729212.5</v>
      </c>
      <c r="M38" s="2">
        <v>566715600</v>
      </c>
      <c r="N38" s="2">
        <v>566706525</v>
      </c>
      <c r="O38" s="2">
        <v>566703500</v>
      </c>
      <c r="P38" s="2">
        <v>566699718.75</v>
      </c>
      <c r="Q38" s="2">
        <v>566656612.5</v>
      </c>
      <c r="R38" s="2">
        <v>566627118.75</v>
      </c>
      <c r="S38" s="2">
        <v>566619556.25</v>
      </c>
      <c r="T38" s="2">
        <v>566608212.5</v>
      </c>
      <c r="U38" s="2">
        <v>566598381.25</v>
      </c>
      <c r="V38" s="2">
        <v>566583256.25</v>
      </c>
      <c r="W38" s="2">
        <v>566581743.75</v>
      </c>
      <c r="X38" s="2">
        <v>566577962.5</v>
      </c>
      <c r="Y38" s="2">
        <v>566561325</v>
      </c>
    </row>
    <row r="39" spans="1:25" x14ac:dyDescent="0.3">
      <c r="A39">
        <v>38</v>
      </c>
      <c r="B39" s="4" t="s">
        <v>41</v>
      </c>
      <c r="C39" s="2">
        <v>30</v>
      </c>
      <c r="D39" s="2">
        <v>30</v>
      </c>
      <c r="E39" s="2">
        <v>425460956.25</v>
      </c>
      <c r="F39" s="2">
        <v>425124425</v>
      </c>
      <c r="G39" s="2">
        <v>424764450</v>
      </c>
      <c r="H39" s="2">
        <v>424400693.75</v>
      </c>
      <c r="I39" s="2">
        <v>424100462.5</v>
      </c>
      <c r="J39" s="2">
        <v>423599825</v>
      </c>
      <c r="K39" s="2">
        <v>423221700</v>
      </c>
      <c r="L39" s="2">
        <v>422595525</v>
      </c>
      <c r="M39" s="2">
        <v>422143287.5</v>
      </c>
      <c r="N39" s="2">
        <v>421673656.25</v>
      </c>
      <c r="O39" s="2">
        <v>421370400</v>
      </c>
      <c r="P39" s="2">
        <v>420736662.5</v>
      </c>
      <c r="Q39" s="2">
        <v>420456093.75</v>
      </c>
      <c r="R39" s="2">
        <v>420257956.25</v>
      </c>
      <c r="S39" s="2">
        <v>419304325</v>
      </c>
      <c r="T39" s="2">
        <v>418855112.5</v>
      </c>
      <c r="U39" s="2">
        <v>417664018.75</v>
      </c>
      <c r="V39" s="2">
        <v>416199162.5</v>
      </c>
      <c r="W39" s="2">
        <v>415636512.5</v>
      </c>
      <c r="X39" s="2">
        <v>414126281.25</v>
      </c>
      <c r="Y39" s="2">
        <v>413153743.75</v>
      </c>
    </row>
    <row r="40" spans="1:25" x14ac:dyDescent="0.3">
      <c r="A40">
        <v>39</v>
      </c>
      <c r="B40" s="4" t="s">
        <v>42</v>
      </c>
      <c r="C40" s="2">
        <v>3</v>
      </c>
      <c r="D40" s="2">
        <v>3</v>
      </c>
      <c r="E40" s="2">
        <v>419750512.5</v>
      </c>
      <c r="F40" s="2">
        <v>419314156.25</v>
      </c>
      <c r="G40" s="2">
        <v>418691762.5</v>
      </c>
      <c r="H40" s="2">
        <v>417987693.75</v>
      </c>
      <c r="I40" s="2">
        <v>417865937.5</v>
      </c>
      <c r="J40" s="2">
        <v>417834931.25</v>
      </c>
      <c r="K40" s="2">
        <v>417573268.75</v>
      </c>
      <c r="L40" s="2">
        <v>417205731.25</v>
      </c>
      <c r="M40" s="2">
        <v>416934237.5</v>
      </c>
      <c r="N40" s="2">
        <v>416398812.5</v>
      </c>
      <c r="O40" s="2">
        <v>414090737.5</v>
      </c>
      <c r="P40" s="2">
        <v>413840418.75</v>
      </c>
      <c r="Q40" s="2">
        <v>413318606.25</v>
      </c>
      <c r="R40" s="2">
        <v>412910231.25</v>
      </c>
      <c r="S40" s="2">
        <v>411729725</v>
      </c>
      <c r="T40" s="2">
        <v>411532343.75</v>
      </c>
      <c r="U40" s="2">
        <v>411343281.25</v>
      </c>
      <c r="V40" s="2">
        <v>410984062.5</v>
      </c>
      <c r="W40" s="2">
        <v>410851718.75</v>
      </c>
      <c r="X40" s="2">
        <v>410726937.5</v>
      </c>
      <c r="Y40" s="2">
        <v>410683075</v>
      </c>
    </row>
    <row r="41" spans="1:25" x14ac:dyDescent="0.3">
      <c r="A41">
        <v>40</v>
      </c>
      <c r="B41" s="4" t="s">
        <v>43</v>
      </c>
      <c r="C41" s="2">
        <v>53</v>
      </c>
      <c r="D41" s="2">
        <v>53</v>
      </c>
      <c r="E41" s="2">
        <v>412377831.25</v>
      </c>
      <c r="F41" s="2">
        <v>412344556.25</v>
      </c>
      <c r="G41" s="2">
        <v>412194062.5</v>
      </c>
      <c r="H41" s="2">
        <v>412138856.25</v>
      </c>
      <c r="I41" s="2">
        <v>412116168.75</v>
      </c>
      <c r="J41" s="2">
        <v>412000462.5</v>
      </c>
      <c r="K41" s="2">
        <v>411958112.5</v>
      </c>
      <c r="L41" s="2">
        <v>411890050</v>
      </c>
      <c r="M41" s="2">
        <v>411607212.5</v>
      </c>
      <c r="N41" s="2">
        <v>411319081.25</v>
      </c>
      <c r="O41" s="2">
        <v>411124725</v>
      </c>
      <c r="P41" s="2">
        <v>411014312.5</v>
      </c>
      <c r="Q41" s="2">
        <v>410957593.75</v>
      </c>
      <c r="R41" s="2">
        <v>410897850</v>
      </c>
      <c r="S41" s="2">
        <v>410661143.75</v>
      </c>
      <c r="T41" s="2">
        <v>410573418.75</v>
      </c>
      <c r="U41" s="2">
        <v>410457712.5</v>
      </c>
      <c r="V41" s="2">
        <v>410152187.5</v>
      </c>
      <c r="W41" s="2">
        <v>409794481.25</v>
      </c>
      <c r="X41" s="2">
        <v>409397450</v>
      </c>
      <c r="Y41" s="2">
        <v>409253006.25</v>
      </c>
    </row>
    <row r="42" spans="1:25" x14ac:dyDescent="0.3">
      <c r="A42">
        <v>41</v>
      </c>
      <c r="B42" s="4" t="s">
        <v>44</v>
      </c>
      <c r="C42" s="2">
        <v>201</v>
      </c>
      <c r="D42" s="2">
        <v>201</v>
      </c>
      <c r="E42" s="2">
        <v>352932800</v>
      </c>
      <c r="F42" s="2">
        <v>352922968.75</v>
      </c>
      <c r="G42" s="2">
        <v>352757350</v>
      </c>
      <c r="H42" s="2">
        <v>352745250</v>
      </c>
      <c r="I42" s="2">
        <v>352661306.25</v>
      </c>
      <c r="J42" s="2">
        <v>352640131.25</v>
      </c>
      <c r="K42" s="2">
        <v>352432162.5</v>
      </c>
      <c r="L42" s="2">
        <v>352239318.75</v>
      </c>
      <c r="M42" s="2">
        <v>352176550</v>
      </c>
      <c r="N42" s="2">
        <v>352077481.25</v>
      </c>
      <c r="O42" s="2">
        <v>351939087.5</v>
      </c>
      <c r="P42" s="2">
        <v>351733387.5</v>
      </c>
      <c r="Q42" s="2">
        <v>351667593.75</v>
      </c>
      <c r="R42" s="2">
        <v>351612387.5</v>
      </c>
      <c r="S42" s="2">
        <v>351579868.75</v>
      </c>
      <c r="T42" s="2">
        <v>351482312.5</v>
      </c>
      <c r="U42" s="2">
        <v>351251656.25</v>
      </c>
      <c r="V42" s="2">
        <v>351064106.25</v>
      </c>
      <c r="W42" s="2">
        <v>350967306.25</v>
      </c>
      <c r="X42" s="2">
        <v>350930250</v>
      </c>
      <c r="Y42" s="2">
        <v>350824375</v>
      </c>
    </row>
    <row r="43" spans="1:25" x14ac:dyDescent="0.3">
      <c r="A43">
        <v>42</v>
      </c>
      <c r="B43" s="4" t="s">
        <v>45</v>
      </c>
      <c r="C43" s="2">
        <v>93</v>
      </c>
      <c r="D43" s="2">
        <v>93</v>
      </c>
      <c r="E43" s="2">
        <v>352875325</v>
      </c>
      <c r="F43" s="2">
        <v>352762643.75</v>
      </c>
      <c r="G43" s="2">
        <v>352309650</v>
      </c>
      <c r="H43" s="2">
        <v>351440718.75</v>
      </c>
      <c r="I43" s="2">
        <v>349854106.25</v>
      </c>
      <c r="J43" s="2">
        <v>347468893.75</v>
      </c>
      <c r="K43" s="2">
        <v>347021193.75</v>
      </c>
      <c r="L43" s="2">
        <v>344176181.25</v>
      </c>
      <c r="M43" s="2">
        <v>341146643.75</v>
      </c>
      <c r="N43" s="2">
        <v>339160731.25</v>
      </c>
      <c r="O43" s="2">
        <v>336507806.25</v>
      </c>
      <c r="P43" s="2">
        <v>335968600</v>
      </c>
      <c r="Q43" s="2">
        <v>334195193.75</v>
      </c>
      <c r="R43" s="2">
        <v>332449012.5</v>
      </c>
      <c r="S43" s="2">
        <v>331019700</v>
      </c>
      <c r="T43" s="2">
        <v>329616100</v>
      </c>
      <c r="U43" s="2">
        <v>327521287.5</v>
      </c>
      <c r="V43" s="2">
        <v>326875450</v>
      </c>
      <c r="W43" s="2">
        <v>326290112.5</v>
      </c>
      <c r="X43" s="2">
        <v>325681331.25</v>
      </c>
      <c r="Y43" s="2">
        <v>324431250</v>
      </c>
    </row>
    <row r="44" spans="1:25" x14ac:dyDescent="0.3">
      <c r="A44">
        <v>43</v>
      </c>
      <c r="B44" s="4" t="s">
        <v>46</v>
      </c>
      <c r="C44" s="2">
        <v>89</v>
      </c>
      <c r="D44" s="2">
        <v>89</v>
      </c>
      <c r="E44" s="2">
        <v>321079550</v>
      </c>
      <c r="F44" s="2">
        <v>320952500</v>
      </c>
      <c r="G44" s="2">
        <v>320919225</v>
      </c>
      <c r="H44" s="2">
        <v>320816375</v>
      </c>
      <c r="I44" s="2">
        <v>320754362.5</v>
      </c>
      <c r="J44" s="2">
        <v>320726381.25</v>
      </c>
      <c r="K44" s="2">
        <v>320680250</v>
      </c>
      <c r="L44" s="2">
        <v>319960300</v>
      </c>
      <c r="M44" s="2">
        <v>319863500</v>
      </c>
      <c r="N44" s="2">
        <v>319667631.25</v>
      </c>
      <c r="O44" s="2">
        <v>319436218.75</v>
      </c>
      <c r="P44" s="2">
        <v>319289506.25</v>
      </c>
      <c r="Q44" s="2">
        <v>319073975</v>
      </c>
      <c r="R44" s="2">
        <v>318681481.25</v>
      </c>
      <c r="S44" s="2">
        <v>318287475</v>
      </c>
      <c r="T44" s="2">
        <v>317774737.5</v>
      </c>
      <c r="U44" s="2">
        <v>317221918.75</v>
      </c>
      <c r="V44" s="2">
        <v>316900512.5</v>
      </c>
      <c r="W44" s="2">
        <v>316616918.75</v>
      </c>
      <c r="X44" s="2">
        <v>316452812.5</v>
      </c>
      <c r="Y44" s="2">
        <v>316395337.5</v>
      </c>
    </row>
    <row r="45" spans="1:25" x14ac:dyDescent="0.3">
      <c r="A45">
        <v>44</v>
      </c>
      <c r="B45" s="4" t="s">
        <v>47</v>
      </c>
      <c r="C45" s="2">
        <v>96</v>
      </c>
      <c r="D45" s="2">
        <v>96</v>
      </c>
      <c r="E45" s="2">
        <v>309842431.25</v>
      </c>
      <c r="F45" s="2">
        <v>309756218.75</v>
      </c>
      <c r="G45" s="2">
        <v>309722943.75</v>
      </c>
      <c r="H45" s="2">
        <v>309628412.5</v>
      </c>
      <c r="I45" s="2">
        <v>309586818.75</v>
      </c>
      <c r="J45" s="2">
        <v>309479431.25</v>
      </c>
      <c r="K45" s="2">
        <v>309460525</v>
      </c>
      <c r="L45" s="2">
        <v>309400025</v>
      </c>
      <c r="M45" s="2">
        <v>309319106.25</v>
      </c>
      <c r="N45" s="2">
        <v>309238943.75</v>
      </c>
      <c r="O45" s="2">
        <v>309074837.5</v>
      </c>
      <c r="P45" s="2">
        <v>308940225</v>
      </c>
      <c r="Q45" s="2">
        <v>308906950</v>
      </c>
      <c r="R45" s="2">
        <v>308904681.25</v>
      </c>
      <c r="S45" s="2">
        <v>308788218.75</v>
      </c>
      <c r="T45" s="2">
        <v>308709568.75</v>
      </c>
      <c r="U45" s="2">
        <v>308020625</v>
      </c>
      <c r="V45" s="2">
        <v>305059906.25</v>
      </c>
      <c r="W45" s="2">
        <v>304060900</v>
      </c>
      <c r="X45" s="2">
        <v>301687031.25</v>
      </c>
      <c r="Y45" s="2">
        <v>299710193.75</v>
      </c>
    </row>
    <row r="46" spans="1:25" x14ac:dyDescent="0.3">
      <c r="A46">
        <v>45</v>
      </c>
      <c r="B46" s="4" t="s">
        <v>48</v>
      </c>
      <c r="C46" s="2">
        <v>161</v>
      </c>
      <c r="D46" s="2">
        <v>161</v>
      </c>
      <c r="E46" s="2">
        <v>280507493.75</v>
      </c>
      <c r="F46" s="2">
        <v>280480268.75</v>
      </c>
      <c r="G46" s="2">
        <v>280402375</v>
      </c>
      <c r="H46" s="2">
        <v>280361537.5</v>
      </c>
      <c r="I46" s="2">
        <v>280257931.25</v>
      </c>
      <c r="J46" s="2">
        <v>280226168.75</v>
      </c>
      <c r="K46" s="2">
        <v>280173231.25</v>
      </c>
      <c r="L46" s="2">
        <v>279828381.25</v>
      </c>
      <c r="M46" s="2">
        <v>279758806.25</v>
      </c>
      <c r="N46" s="2">
        <v>279696037.5</v>
      </c>
      <c r="O46" s="2">
        <v>279652931.25</v>
      </c>
      <c r="P46" s="2">
        <v>279549325</v>
      </c>
      <c r="Q46" s="2">
        <v>279480506.25</v>
      </c>
      <c r="R46" s="2">
        <v>279377656.25</v>
      </c>
      <c r="S46" s="2">
        <v>279261950</v>
      </c>
      <c r="T46" s="2">
        <v>279209768.75</v>
      </c>
      <c r="U46" s="2">
        <v>279163637.5</v>
      </c>
      <c r="V46" s="2">
        <v>279102381.25</v>
      </c>
      <c r="W46" s="2">
        <v>278919368.75</v>
      </c>
      <c r="X46" s="2">
        <v>278890631.25</v>
      </c>
      <c r="Y46" s="2">
        <v>278780218.75</v>
      </c>
    </row>
    <row r="47" spans="1:25" x14ac:dyDescent="0.3">
      <c r="A47">
        <v>46</v>
      </c>
      <c r="B47" s="4" t="s">
        <v>49</v>
      </c>
      <c r="C47" s="2">
        <v>47</v>
      </c>
      <c r="D47" s="2">
        <v>47</v>
      </c>
      <c r="E47" s="2">
        <v>268641931.25</v>
      </c>
      <c r="F47" s="2">
        <v>268588993.75</v>
      </c>
      <c r="G47" s="2">
        <v>268514125</v>
      </c>
      <c r="H47" s="2">
        <v>268499756.25</v>
      </c>
      <c r="I47" s="2">
        <v>268438500</v>
      </c>
      <c r="J47" s="2">
        <v>268438500</v>
      </c>
      <c r="K47" s="2">
        <v>268358337.5</v>
      </c>
      <c r="L47" s="2">
        <v>268348506.25</v>
      </c>
      <c r="M47" s="2">
        <v>268343212.5</v>
      </c>
      <c r="N47" s="2">
        <v>268194231.25</v>
      </c>
      <c r="O47" s="2">
        <v>266936587.5</v>
      </c>
      <c r="P47" s="2">
        <v>266868525</v>
      </c>
      <c r="Q47" s="2">
        <v>266808025</v>
      </c>
      <c r="R47" s="2">
        <v>266607618.75</v>
      </c>
      <c r="S47" s="2">
        <v>266024550</v>
      </c>
      <c r="T47" s="2">
        <v>265971612.5</v>
      </c>
      <c r="U47" s="2">
        <v>265782550</v>
      </c>
      <c r="V47" s="2">
        <v>265672137.5</v>
      </c>
      <c r="W47" s="2">
        <v>265656256.25</v>
      </c>
      <c r="X47" s="2">
        <v>265620712.5</v>
      </c>
      <c r="Y47" s="2">
        <v>265608612.5</v>
      </c>
    </row>
    <row r="48" spans="1:25" x14ac:dyDescent="0.3">
      <c r="A48">
        <v>47</v>
      </c>
      <c r="B48" s="4" t="s">
        <v>50</v>
      </c>
      <c r="C48" s="2">
        <v>171</v>
      </c>
      <c r="D48" s="2">
        <v>171</v>
      </c>
      <c r="E48" s="2">
        <v>248562737.5</v>
      </c>
      <c r="F48" s="2">
        <v>248519631.25</v>
      </c>
      <c r="G48" s="2">
        <v>248405437.5</v>
      </c>
      <c r="H48" s="2">
        <v>248378212.5</v>
      </c>
      <c r="I48" s="2">
        <v>248226206.25</v>
      </c>
      <c r="J48" s="2">
        <v>248046218.75</v>
      </c>
      <c r="K48" s="2">
        <v>248012187.5</v>
      </c>
      <c r="L48" s="2">
        <v>247905556.25</v>
      </c>
      <c r="M48" s="2">
        <v>247801193.75</v>
      </c>
      <c r="N48" s="2">
        <v>247662043.75</v>
      </c>
      <c r="O48" s="2">
        <v>247547850</v>
      </c>
      <c r="P48" s="2">
        <v>247484325</v>
      </c>
      <c r="Q48" s="2">
        <v>247035112.5</v>
      </c>
      <c r="R48" s="2">
        <v>246908062.5</v>
      </c>
      <c r="S48" s="2">
        <v>246808237.5</v>
      </c>
      <c r="T48" s="2">
        <v>246639593.75</v>
      </c>
      <c r="U48" s="2">
        <v>246449775</v>
      </c>
      <c r="V48" s="2">
        <v>246362806.25</v>
      </c>
      <c r="W48" s="2">
        <v>246256931.25</v>
      </c>
      <c r="X48" s="2">
        <v>246145006.25</v>
      </c>
      <c r="Y48" s="2">
        <v>246008881.25</v>
      </c>
    </row>
    <row r="49" spans="1:25" x14ac:dyDescent="0.3">
      <c r="A49">
        <v>48</v>
      </c>
      <c r="B49" s="4" t="s">
        <v>51</v>
      </c>
      <c r="C49" s="2">
        <v>83</v>
      </c>
      <c r="D49" s="2">
        <v>83</v>
      </c>
      <c r="E49" s="2">
        <v>233080787.5</v>
      </c>
      <c r="F49" s="2">
        <v>232589225</v>
      </c>
      <c r="G49" s="2">
        <v>231720293.75</v>
      </c>
      <c r="H49" s="2">
        <v>231625762.5</v>
      </c>
      <c r="I49" s="2">
        <v>231541062.5</v>
      </c>
      <c r="J49" s="2">
        <v>231235537.5</v>
      </c>
      <c r="K49" s="2">
        <v>231153862.5</v>
      </c>
      <c r="L49" s="2">
        <v>230979168.75</v>
      </c>
      <c r="M49" s="2">
        <v>230807500</v>
      </c>
      <c r="N49" s="2">
        <v>230622218.75</v>
      </c>
      <c r="O49" s="2">
        <v>230598775</v>
      </c>
      <c r="P49" s="2">
        <v>230358287.5</v>
      </c>
      <c r="Q49" s="2">
        <v>230240312.5</v>
      </c>
      <c r="R49" s="2">
        <v>230011925</v>
      </c>
      <c r="S49" s="2">
        <v>229779756.25</v>
      </c>
      <c r="T49" s="2">
        <v>229722281.25</v>
      </c>
      <c r="U49" s="2">
        <v>229184587.5</v>
      </c>
      <c r="V49" s="2">
        <v>228928975</v>
      </c>
      <c r="W49" s="2">
        <v>228514550</v>
      </c>
      <c r="X49" s="2">
        <v>228292212.5</v>
      </c>
      <c r="Y49" s="2">
        <v>228016937.5</v>
      </c>
    </row>
    <row r="50" spans="1:25" x14ac:dyDescent="0.3">
      <c r="A50">
        <v>49</v>
      </c>
      <c r="B50" s="4" t="s">
        <v>52</v>
      </c>
      <c r="C50" s="2">
        <v>127</v>
      </c>
      <c r="D50" s="2">
        <v>127</v>
      </c>
      <c r="E50" s="2">
        <v>204373537.5</v>
      </c>
      <c r="F50" s="2">
        <v>204351606.25</v>
      </c>
      <c r="G50" s="2">
        <v>204317575</v>
      </c>
      <c r="H50" s="2">
        <v>204306231.25</v>
      </c>
      <c r="I50" s="2">
        <v>204305475</v>
      </c>
      <c r="J50" s="2">
        <v>204285812.5</v>
      </c>
      <c r="K50" s="2">
        <v>204253293.75</v>
      </c>
      <c r="L50" s="2">
        <v>204204137.5</v>
      </c>
      <c r="M50" s="2">
        <v>204176156.25</v>
      </c>
      <c r="N50" s="2">
        <v>204046081.25</v>
      </c>
      <c r="O50" s="2">
        <v>204012806.25</v>
      </c>
      <c r="P50" s="2">
        <v>203973481.25</v>
      </c>
      <c r="Q50" s="2">
        <v>203930375</v>
      </c>
      <c r="R50" s="2">
        <v>203894831.25</v>
      </c>
      <c r="S50" s="2">
        <v>203801812.5</v>
      </c>
      <c r="T50" s="2">
        <v>203706525</v>
      </c>
      <c r="U50" s="2">
        <v>203638462.5</v>
      </c>
      <c r="V50" s="2">
        <v>203441081.25</v>
      </c>
      <c r="W50" s="2">
        <v>203180175</v>
      </c>
      <c r="X50" s="2">
        <v>202960106.25</v>
      </c>
      <c r="Y50" s="2">
        <v>202776337.5</v>
      </c>
    </row>
    <row r="51" spans="1:25" x14ac:dyDescent="0.3">
      <c r="A51">
        <v>50</v>
      </c>
      <c r="B51" s="4" t="s">
        <v>53</v>
      </c>
      <c r="C51" s="2">
        <v>64</v>
      </c>
      <c r="D51" s="2">
        <v>64</v>
      </c>
      <c r="E51" s="2">
        <v>156525600</v>
      </c>
      <c r="F51" s="2">
        <v>156521818.75</v>
      </c>
      <c r="G51" s="2">
        <v>156490812.5</v>
      </c>
      <c r="H51" s="2">
        <v>156479468.75</v>
      </c>
      <c r="I51" s="2">
        <v>156430312.5</v>
      </c>
      <c r="J51" s="2">
        <v>156248056.25</v>
      </c>
      <c r="K51" s="2">
        <v>156175456.25</v>
      </c>
      <c r="L51" s="2">
        <v>156004543.75</v>
      </c>
      <c r="M51" s="2">
        <v>155926650</v>
      </c>
      <c r="N51" s="2">
        <v>155871443.75</v>
      </c>
      <c r="O51" s="2">
        <v>155815481.25</v>
      </c>
      <c r="P51" s="2">
        <v>155770862.5</v>
      </c>
      <c r="Q51" s="2">
        <v>155754225</v>
      </c>
      <c r="R51" s="2">
        <v>155716412.5</v>
      </c>
      <c r="S51" s="2">
        <v>155637762.5</v>
      </c>
      <c r="T51" s="2">
        <v>155536425</v>
      </c>
      <c r="U51" s="2">
        <v>153785706.25</v>
      </c>
      <c r="V51" s="2">
        <v>152416893.75</v>
      </c>
      <c r="W51" s="2">
        <v>152283037.5</v>
      </c>
      <c r="X51" s="2">
        <v>152224806.25</v>
      </c>
      <c r="Y51" s="2">
        <v>151965412.5</v>
      </c>
    </row>
    <row r="52" spans="1:25" x14ac:dyDescent="0.3">
      <c r="A52">
        <v>51</v>
      </c>
      <c r="B52" s="4" t="s">
        <v>54</v>
      </c>
      <c r="C52" s="2">
        <v>35</v>
      </c>
      <c r="D52" s="2">
        <v>35</v>
      </c>
      <c r="E52" s="2">
        <v>137967225</v>
      </c>
      <c r="F52" s="2">
        <v>137873450</v>
      </c>
      <c r="G52" s="2">
        <v>137803118.75</v>
      </c>
      <c r="H52" s="2">
        <v>137734300</v>
      </c>
      <c r="I52" s="2">
        <v>137542968.75</v>
      </c>
      <c r="J52" s="2">
        <v>137507425</v>
      </c>
      <c r="K52" s="2">
        <v>137470368.75</v>
      </c>
      <c r="L52" s="2">
        <v>137443900</v>
      </c>
      <c r="M52" s="2">
        <v>137390206.25</v>
      </c>
      <c r="N52" s="2">
        <v>137322900</v>
      </c>
      <c r="O52" s="2">
        <v>137276012.5</v>
      </c>
      <c r="P52" s="2">
        <v>137096781.25</v>
      </c>
      <c r="Q52" s="2">
        <v>137043843.75</v>
      </c>
      <c r="R52" s="2">
        <v>137031743.75</v>
      </c>
      <c r="S52" s="2">
        <v>136911500</v>
      </c>
      <c r="T52" s="2">
        <v>136705043.75</v>
      </c>
      <c r="U52" s="2">
        <v>136540937.5</v>
      </c>
      <c r="V52" s="2">
        <v>136493293.75</v>
      </c>
      <c r="W52" s="2">
        <v>136469850</v>
      </c>
      <c r="X52" s="2">
        <v>136450943.75</v>
      </c>
      <c r="Y52" s="2">
        <v>136306500</v>
      </c>
    </row>
    <row r="53" spans="1:25" x14ac:dyDescent="0.3">
      <c r="A53">
        <v>52</v>
      </c>
      <c r="B53" s="4" t="s">
        <v>55</v>
      </c>
      <c r="C53" s="2">
        <v>26</v>
      </c>
      <c r="D53" s="2">
        <v>26</v>
      </c>
      <c r="E53" s="2">
        <v>102523300</v>
      </c>
      <c r="F53" s="2">
        <v>102514225</v>
      </c>
      <c r="G53" s="2">
        <v>102466581.25</v>
      </c>
      <c r="H53" s="2">
        <v>102452212.5</v>
      </c>
      <c r="I53" s="2">
        <v>102445406.25</v>
      </c>
      <c r="J53" s="2">
        <v>102281300</v>
      </c>
      <c r="K53" s="2">
        <v>102241975</v>
      </c>
      <c r="L53" s="2">
        <v>102189037.5</v>
      </c>
      <c r="M53" s="2">
        <v>102135343.75</v>
      </c>
      <c r="N53" s="2">
        <v>102122487.5</v>
      </c>
      <c r="O53" s="2">
        <v>102110387.5</v>
      </c>
      <c r="P53" s="2">
        <v>102102068.75</v>
      </c>
      <c r="Q53" s="2">
        <v>102080893.75</v>
      </c>
      <c r="R53" s="2">
        <v>102027956.25</v>
      </c>
      <c r="S53" s="2">
        <v>101924350</v>
      </c>
      <c r="T53" s="2">
        <v>101834356.25</v>
      </c>
      <c r="U53" s="2">
        <v>101444887.5</v>
      </c>
      <c r="V53" s="2">
        <v>101356406.25</v>
      </c>
      <c r="W53" s="2">
        <v>101333718.75</v>
      </c>
      <c r="X53" s="2">
        <v>100938200</v>
      </c>
      <c r="Y53" s="2">
        <v>100700737.5</v>
      </c>
    </row>
    <row r="54" spans="1:25" x14ac:dyDescent="0.3">
      <c r="A54">
        <v>53</v>
      </c>
      <c r="B54" s="4" t="s">
        <v>56</v>
      </c>
      <c r="C54" s="2">
        <v>131</v>
      </c>
      <c r="D54" s="2">
        <v>131</v>
      </c>
      <c r="E54" s="2">
        <v>94677206.25</v>
      </c>
      <c r="F54" s="2">
        <v>94655275</v>
      </c>
      <c r="G54" s="2">
        <v>94615950</v>
      </c>
      <c r="H54" s="2">
        <v>94589481.25</v>
      </c>
      <c r="I54" s="2">
        <v>94569818.75</v>
      </c>
      <c r="J54" s="2">
        <v>94423862.5</v>
      </c>
      <c r="K54" s="2">
        <v>94411006.25</v>
      </c>
      <c r="L54" s="2">
        <v>94368656.25</v>
      </c>
      <c r="M54" s="2">
        <v>94231775</v>
      </c>
      <c r="N54" s="2">
        <v>94150100</v>
      </c>
      <c r="O54" s="2">
        <v>94016243.75</v>
      </c>
      <c r="P54" s="2">
        <v>93945912.5</v>
      </c>
      <c r="Q54" s="2">
        <v>93889950</v>
      </c>
      <c r="R54" s="2">
        <v>93876337.5</v>
      </c>
      <c r="S54" s="2">
        <v>93824912.5</v>
      </c>
      <c r="T54" s="2">
        <v>93815837.5</v>
      </c>
      <c r="U54" s="2">
        <v>93796931.25</v>
      </c>
      <c r="V54" s="2">
        <v>93755337.5</v>
      </c>
      <c r="W54" s="2">
        <v>93609381.25</v>
      </c>
      <c r="X54" s="2">
        <v>93599550</v>
      </c>
      <c r="Y54" s="2">
        <v>93599550</v>
      </c>
    </row>
    <row r="55" spans="1:25" x14ac:dyDescent="0.3">
      <c r="A55">
        <v>54</v>
      </c>
      <c r="B55" s="4" t="s">
        <v>57</v>
      </c>
      <c r="C55" s="2">
        <v>45</v>
      </c>
      <c r="D55" s="2">
        <v>45</v>
      </c>
      <c r="E55" s="2">
        <v>77535287.5</v>
      </c>
      <c r="F55" s="2">
        <v>77466468.75</v>
      </c>
      <c r="G55" s="2">
        <v>77407481.25</v>
      </c>
      <c r="H55" s="2">
        <v>77284968.75</v>
      </c>
      <c r="I55" s="2">
        <v>77191950</v>
      </c>
      <c r="J55" s="2">
        <v>77100443.75</v>
      </c>
      <c r="K55" s="2">
        <v>77059606.25</v>
      </c>
      <c r="L55" s="2">
        <v>76884156.25</v>
      </c>
      <c r="M55" s="2">
        <v>76786600</v>
      </c>
      <c r="N55" s="2">
        <v>76698875</v>
      </c>
      <c r="O55" s="2">
        <v>76616443.75</v>
      </c>
      <c r="P55" s="2">
        <v>76526450</v>
      </c>
      <c r="Q55" s="2">
        <v>76444775</v>
      </c>
      <c r="R55" s="2">
        <v>76313187.5</v>
      </c>
      <c r="S55" s="2">
        <v>76171768.75</v>
      </c>
      <c r="T55" s="2">
        <v>76093875</v>
      </c>
      <c r="U55" s="2">
        <v>75997831.25</v>
      </c>
      <c r="V55" s="2">
        <v>75701381.25</v>
      </c>
      <c r="W55" s="2">
        <v>75585675</v>
      </c>
      <c r="X55" s="2">
        <v>75370900</v>
      </c>
      <c r="Y55" s="2">
        <v>75239312.5</v>
      </c>
    </row>
    <row r="56" spans="1:25" x14ac:dyDescent="0.3">
      <c r="A56">
        <v>55</v>
      </c>
      <c r="B56" s="4" t="s">
        <v>58</v>
      </c>
      <c r="C56" s="2">
        <v>113</v>
      </c>
      <c r="D56" s="2">
        <v>113</v>
      </c>
      <c r="E56" s="2">
        <v>72162887.5</v>
      </c>
      <c r="F56" s="2">
        <v>72153056.25</v>
      </c>
      <c r="G56" s="2">
        <v>72059281.25</v>
      </c>
      <c r="H56" s="2">
        <v>72041887.5</v>
      </c>
      <c r="I56" s="2">
        <v>71588893.75</v>
      </c>
      <c r="J56" s="2">
        <v>71421762.5</v>
      </c>
      <c r="K56" s="2">
        <v>71394537.5</v>
      </c>
      <c r="L56" s="2">
        <v>71371093.75</v>
      </c>
      <c r="M56" s="2">
        <v>71328743.75</v>
      </c>
      <c r="N56" s="2">
        <v>71265218.75</v>
      </c>
      <c r="O56" s="2">
        <v>71157075</v>
      </c>
      <c r="P56" s="2">
        <v>71118506.25</v>
      </c>
      <c r="Q56" s="2">
        <v>71088256.25</v>
      </c>
      <c r="R56" s="2">
        <v>70949862.5</v>
      </c>
      <c r="S56" s="2">
        <v>70903731.25</v>
      </c>
      <c r="T56" s="2">
        <v>70789537.5</v>
      </c>
      <c r="U56" s="2">
        <v>66451687.5</v>
      </c>
      <c r="V56" s="2">
        <v>65798287.5</v>
      </c>
      <c r="W56" s="2">
        <v>65532843.75</v>
      </c>
      <c r="X56" s="2">
        <v>64865831.25</v>
      </c>
      <c r="Y56" s="2">
        <v>64797012.5</v>
      </c>
    </row>
    <row r="57" spans="1:25" x14ac:dyDescent="0.3">
      <c r="A57">
        <v>56</v>
      </c>
      <c r="B57" s="4" t="s">
        <v>59</v>
      </c>
      <c r="C57" s="2">
        <v>225</v>
      </c>
      <c r="D57" s="2">
        <v>225</v>
      </c>
      <c r="E57" s="2">
        <v>70423512.5</v>
      </c>
      <c r="F57" s="2">
        <v>69631718.75</v>
      </c>
      <c r="G57" s="2">
        <v>69605250</v>
      </c>
      <c r="H57" s="2">
        <v>69577268.75</v>
      </c>
      <c r="I57" s="2">
        <v>69481981.25</v>
      </c>
      <c r="J57" s="2">
        <v>69461562.5</v>
      </c>
      <c r="K57" s="2">
        <v>69204437.5</v>
      </c>
      <c r="L57" s="2">
        <v>68980587.5</v>
      </c>
      <c r="M57" s="2">
        <v>68977562.5</v>
      </c>
      <c r="N57" s="2">
        <v>68958656.25</v>
      </c>
      <c r="O57" s="2">
        <v>68500368.75</v>
      </c>
      <c r="P57" s="2">
        <v>68492806.25</v>
      </c>
      <c r="Q57" s="2">
        <v>68470875</v>
      </c>
      <c r="R57" s="2">
        <v>68426256.25</v>
      </c>
      <c r="S57" s="2">
        <v>68242487.5</v>
      </c>
      <c r="T57" s="2">
        <v>68225093.75</v>
      </c>
      <c r="U57" s="2">
        <v>68146443.75</v>
      </c>
      <c r="V57" s="2">
        <v>68145687.5</v>
      </c>
      <c r="W57" s="2">
        <v>68130562.5</v>
      </c>
      <c r="X57" s="2">
        <v>67781931.25</v>
      </c>
      <c r="Y57" s="2">
        <v>67682862.5</v>
      </c>
    </row>
    <row r="58" spans="1:25" x14ac:dyDescent="0.3">
      <c r="A58">
        <v>57</v>
      </c>
      <c r="B58" s="4" t="s">
        <v>60</v>
      </c>
      <c r="C58" s="2">
        <v>44</v>
      </c>
      <c r="D58" s="2">
        <v>44</v>
      </c>
      <c r="E58" s="2">
        <v>69059993.75</v>
      </c>
      <c r="F58" s="2">
        <v>69009325</v>
      </c>
      <c r="G58" s="2">
        <v>68967731.25</v>
      </c>
      <c r="H58" s="2">
        <v>68935212.5</v>
      </c>
      <c r="I58" s="2">
        <v>68886812.5</v>
      </c>
      <c r="J58" s="2">
        <v>68863368.75</v>
      </c>
      <c r="K58" s="2">
        <v>68798331.25</v>
      </c>
      <c r="L58" s="2">
        <v>68693968.75</v>
      </c>
      <c r="M58" s="2">
        <v>68578262.5</v>
      </c>
      <c r="N58" s="2">
        <v>68495831.25</v>
      </c>
      <c r="O58" s="2">
        <v>68353656.25</v>
      </c>
      <c r="P58" s="2">
        <v>68193331.25</v>
      </c>
      <c r="Q58" s="2">
        <v>68017881.25</v>
      </c>
      <c r="R58" s="2">
        <v>67994437.5</v>
      </c>
      <c r="S58" s="2">
        <v>67927887.5</v>
      </c>
      <c r="T58" s="2">
        <v>67878731.25</v>
      </c>
      <c r="U58" s="2">
        <v>67590600</v>
      </c>
      <c r="V58" s="2">
        <v>67545225</v>
      </c>
      <c r="W58" s="2">
        <v>67508168.75</v>
      </c>
      <c r="X58" s="2">
        <v>67500606.25</v>
      </c>
      <c r="Y58" s="2">
        <v>67422712.5</v>
      </c>
    </row>
    <row r="59" spans="1:25" x14ac:dyDescent="0.3">
      <c r="A59">
        <v>58</v>
      </c>
      <c r="B59" s="4" t="s">
        <v>61</v>
      </c>
      <c r="C59" s="2">
        <v>181</v>
      </c>
      <c r="D59" s="2">
        <v>181</v>
      </c>
      <c r="E59" s="2">
        <v>68685650</v>
      </c>
      <c r="F59" s="2">
        <v>68665231.25</v>
      </c>
      <c r="G59" s="2">
        <v>68663718.75</v>
      </c>
      <c r="H59" s="2">
        <v>68663718.75</v>
      </c>
      <c r="I59" s="2">
        <v>68662206.25</v>
      </c>
      <c r="J59" s="2">
        <v>68662206.25</v>
      </c>
      <c r="K59" s="2">
        <v>68653887.5</v>
      </c>
      <c r="L59" s="2">
        <v>68634225</v>
      </c>
      <c r="M59" s="2">
        <v>68579775</v>
      </c>
      <c r="N59" s="2">
        <v>68569187.5</v>
      </c>
      <c r="O59" s="2">
        <v>68568431.25</v>
      </c>
      <c r="P59" s="2">
        <v>68566918.75</v>
      </c>
      <c r="Q59" s="2">
        <v>68565406.25</v>
      </c>
      <c r="R59" s="2">
        <v>68559356.25</v>
      </c>
      <c r="S59" s="2">
        <v>68553306.25</v>
      </c>
      <c r="T59" s="2">
        <v>68546500</v>
      </c>
      <c r="U59" s="2">
        <v>68510956.25</v>
      </c>
      <c r="V59" s="2">
        <v>36416462.5</v>
      </c>
      <c r="W59" s="2">
        <v>34432818.75</v>
      </c>
      <c r="X59" s="2">
        <v>34395762.5</v>
      </c>
      <c r="Y59" s="2">
        <v>34386687.5</v>
      </c>
    </row>
    <row r="60" spans="1:25" x14ac:dyDescent="0.3">
      <c r="A60">
        <v>59</v>
      </c>
      <c r="B60" s="4" t="s">
        <v>62</v>
      </c>
      <c r="C60" s="2">
        <v>101</v>
      </c>
      <c r="D60" s="2">
        <v>101</v>
      </c>
      <c r="E60" s="2">
        <v>65537381.25</v>
      </c>
      <c r="F60" s="2">
        <v>65535868.75</v>
      </c>
      <c r="G60" s="2">
        <v>65534356.25</v>
      </c>
      <c r="H60" s="2">
        <v>65532843.75</v>
      </c>
      <c r="I60" s="2">
        <v>65526793.75</v>
      </c>
      <c r="J60" s="2">
        <v>65519987.5</v>
      </c>
      <c r="K60" s="2">
        <v>65512425</v>
      </c>
      <c r="L60" s="2">
        <v>65479906.25</v>
      </c>
      <c r="M60" s="2">
        <v>65433775</v>
      </c>
      <c r="N60" s="2">
        <v>65429237.5</v>
      </c>
      <c r="O60" s="2">
        <v>65375543.75</v>
      </c>
      <c r="P60" s="2">
        <v>65340000</v>
      </c>
      <c r="Q60" s="2">
        <v>65308237.5</v>
      </c>
      <c r="R60" s="2">
        <v>65268156.25</v>
      </c>
      <c r="S60" s="2">
        <v>65145643.75</v>
      </c>
      <c r="T60" s="2">
        <v>65017837.5</v>
      </c>
      <c r="U60" s="2">
        <v>63548443.75</v>
      </c>
      <c r="V60" s="2">
        <v>62361131.25</v>
      </c>
      <c r="W60" s="2">
        <v>62162993.75</v>
      </c>
      <c r="X60" s="2">
        <v>61827218.75</v>
      </c>
      <c r="Y60" s="2">
        <v>61519425</v>
      </c>
    </row>
    <row r="61" spans="1:25" x14ac:dyDescent="0.3">
      <c r="A61">
        <v>60</v>
      </c>
      <c r="B61" s="4" t="s">
        <v>63</v>
      </c>
      <c r="C61" s="2">
        <v>173</v>
      </c>
      <c r="D61" s="2">
        <v>173</v>
      </c>
      <c r="E61" s="2">
        <v>63131750</v>
      </c>
      <c r="F61" s="2">
        <v>63120406.25</v>
      </c>
      <c r="G61" s="2">
        <v>63120406.25</v>
      </c>
      <c r="H61" s="2">
        <v>63106793.75</v>
      </c>
      <c r="I61" s="2">
        <v>63097718.75</v>
      </c>
      <c r="J61" s="2">
        <v>63094693.75</v>
      </c>
      <c r="K61" s="2">
        <v>63078056.25</v>
      </c>
      <c r="L61" s="2">
        <v>63076543.75</v>
      </c>
      <c r="M61" s="2">
        <v>63075787.5</v>
      </c>
      <c r="N61" s="2">
        <v>63073518.75</v>
      </c>
      <c r="O61" s="2">
        <v>63073518.75</v>
      </c>
      <c r="P61" s="2">
        <v>63070493.75</v>
      </c>
      <c r="Q61" s="2">
        <v>63069737.5</v>
      </c>
      <c r="R61" s="2">
        <v>63069737.5</v>
      </c>
      <c r="S61" s="2">
        <v>63069737.5</v>
      </c>
      <c r="T61" s="2">
        <v>63069737.5</v>
      </c>
      <c r="U61" s="2">
        <v>63069737.5</v>
      </c>
      <c r="V61" s="2">
        <v>63069737.5</v>
      </c>
      <c r="W61" s="2">
        <v>63069737.5</v>
      </c>
      <c r="X61" s="2">
        <v>63069737.5</v>
      </c>
      <c r="Y61" s="2">
        <v>63069737.5</v>
      </c>
    </row>
    <row r="62" spans="1:25" x14ac:dyDescent="0.3">
      <c r="A62">
        <v>61</v>
      </c>
      <c r="B62" s="4" t="s">
        <v>64</v>
      </c>
      <c r="C62" s="2">
        <v>178</v>
      </c>
      <c r="D62" s="2">
        <v>178</v>
      </c>
      <c r="E62" s="2">
        <v>62201562.5</v>
      </c>
      <c r="F62" s="2">
        <v>62188706.25</v>
      </c>
      <c r="G62" s="2">
        <v>62153918.75</v>
      </c>
      <c r="H62" s="2">
        <v>62145600</v>
      </c>
      <c r="I62" s="2">
        <v>62135768.75</v>
      </c>
      <c r="J62" s="2">
        <v>62120643.75</v>
      </c>
      <c r="K62" s="2">
        <v>62098712.5</v>
      </c>
      <c r="L62" s="2">
        <v>62057875</v>
      </c>
      <c r="M62" s="2">
        <v>62038968.75</v>
      </c>
      <c r="N62" s="2">
        <v>62035187.5</v>
      </c>
      <c r="O62" s="2">
        <v>62018550</v>
      </c>
      <c r="P62" s="2">
        <v>62010987.5</v>
      </c>
      <c r="Q62" s="2">
        <v>62005693.75</v>
      </c>
      <c r="R62" s="2">
        <v>61973931.25</v>
      </c>
      <c r="S62" s="2">
        <v>61843856.25</v>
      </c>
      <c r="T62" s="2">
        <v>61843856.25</v>
      </c>
      <c r="U62" s="2">
        <v>61843856.25</v>
      </c>
      <c r="V62" s="2">
        <v>61843856.25</v>
      </c>
      <c r="W62" s="2">
        <v>61843100</v>
      </c>
      <c r="X62" s="2">
        <v>61843100</v>
      </c>
      <c r="Y62" s="2">
        <v>61836293.75</v>
      </c>
    </row>
    <row r="63" spans="1:25" x14ac:dyDescent="0.3">
      <c r="A63">
        <v>62</v>
      </c>
      <c r="B63" s="4" t="s">
        <v>65</v>
      </c>
      <c r="C63" s="2">
        <v>57</v>
      </c>
      <c r="D63" s="2">
        <v>57</v>
      </c>
      <c r="E63" s="2">
        <v>61041475</v>
      </c>
      <c r="F63" s="2">
        <v>61038450</v>
      </c>
      <c r="G63" s="2">
        <v>61021812.5</v>
      </c>
      <c r="H63" s="2">
        <v>61012737.5</v>
      </c>
      <c r="I63" s="2">
        <v>60920475</v>
      </c>
      <c r="J63" s="2">
        <v>60884931.25</v>
      </c>
      <c r="K63" s="2">
        <v>60842581.25</v>
      </c>
      <c r="L63" s="2">
        <v>60831993.75</v>
      </c>
      <c r="M63" s="2">
        <v>60763175</v>
      </c>
      <c r="N63" s="2">
        <v>60702675</v>
      </c>
      <c r="O63" s="2">
        <v>60645200</v>
      </c>
      <c r="P63" s="2">
        <v>60574868.75</v>
      </c>
      <c r="Q63" s="2">
        <v>60537812.5</v>
      </c>
      <c r="R63" s="2">
        <v>60493193.75</v>
      </c>
      <c r="S63" s="2">
        <v>60490925</v>
      </c>
      <c r="T63" s="2">
        <v>60490925</v>
      </c>
      <c r="U63" s="2">
        <v>60490925</v>
      </c>
      <c r="V63" s="2">
        <v>60490925</v>
      </c>
      <c r="W63" s="2">
        <v>60460675</v>
      </c>
      <c r="X63" s="2">
        <v>60398662.5</v>
      </c>
      <c r="Y63" s="2">
        <v>60372193.75</v>
      </c>
    </row>
    <row r="64" spans="1:25" x14ac:dyDescent="0.3">
      <c r="A64">
        <v>63</v>
      </c>
      <c r="B64" s="4" t="s">
        <v>66</v>
      </c>
      <c r="C64" s="2">
        <v>68</v>
      </c>
      <c r="D64" s="2">
        <v>68</v>
      </c>
      <c r="E64" s="2">
        <v>39915631.25</v>
      </c>
      <c r="F64" s="2">
        <v>39915631.25</v>
      </c>
      <c r="G64" s="2">
        <v>39902018.75</v>
      </c>
      <c r="H64" s="2">
        <v>39902018.75</v>
      </c>
      <c r="I64" s="2">
        <v>39902018.75</v>
      </c>
      <c r="J64" s="2">
        <v>39898237.5</v>
      </c>
      <c r="K64" s="2">
        <v>39898237.5</v>
      </c>
      <c r="L64" s="2">
        <v>39897481.25</v>
      </c>
      <c r="M64" s="2">
        <v>39897481.25</v>
      </c>
      <c r="N64" s="2">
        <v>39897481.25</v>
      </c>
      <c r="O64" s="2">
        <v>39897481.25</v>
      </c>
      <c r="P64" s="2">
        <v>39895968.75</v>
      </c>
      <c r="Q64" s="2">
        <v>39856643.75</v>
      </c>
      <c r="R64" s="2">
        <v>39856643.75</v>
      </c>
      <c r="S64" s="2">
        <v>39856643.75</v>
      </c>
      <c r="T64" s="2">
        <v>39856643.75</v>
      </c>
      <c r="U64" s="2">
        <v>39856643.75</v>
      </c>
      <c r="V64" s="2">
        <v>39856643.75</v>
      </c>
      <c r="W64" s="2">
        <v>39856643.75</v>
      </c>
      <c r="X64" s="2">
        <v>39856643.75</v>
      </c>
      <c r="Y64" s="2">
        <v>39856643.75</v>
      </c>
    </row>
    <row r="65" spans="1:25" x14ac:dyDescent="0.3">
      <c r="A65">
        <v>64</v>
      </c>
      <c r="B65" s="4" t="s">
        <v>67</v>
      </c>
      <c r="C65" s="2">
        <v>20</v>
      </c>
      <c r="D65" s="2">
        <v>20</v>
      </c>
      <c r="E65" s="2">
        <v>37541006.25</v>
      </c>
      <c r="F65" s="2">
        <v>37535712.5</v>
      </c>
      <c r="G65" s="2">
        <v>37535712.5</v>
      </c>
      <c r="H65" s="2">
        <v>37534956.25</v>
      </c>
      <c r="I65" s="2">
        <v>37534200</v>
      </c>
      <c r="J65" s="2">
        <v>37534200</v>
      </c>
      <c r="K65" s="2">
        <v>37530418.75</v>
      </c>
      <c r="L65" s="2">
        <v>37528906.25</v>
      </c>
      <c r="M65" s="2">
        <v>37528906.25</v>
      </c>
      <c r="N65" s="2">
        <v>37513781.25</v>
      </c>
      <c r="O65" s="2">
        <v>37503193.75</v>
      </c>
      <c r="P65" s="2">
        <v>37498656.25</v>
      </c>
      <c r="Q65" s="2">
        <v>37495631.25</v>
      </c>
      <c r="R65" s="2">
        <v>37447231.25</v>
      </c>
      <c r="S65" s="2">
        <v>37419250</v>
      </c>
      <c r="T65" s="2">
        <v>37410931.25</v>
      </c>
      <c r="U65" s="2">
        <v>37376900</v>
      </c>
      <c r="V65" s="2">
        <v>37325475</v>
      </c>
      <c r="W65" s="2">
        <v>37298250</v>
      </c>
      <c r="X65" s="2">
        <v>37270268.75</v>
      </c>
      <c r="Y65" s="2">
        <v>37241531.25</v>
      </c>
    </row>
    <row r="66" spans="1:25" x14ac:dyDescent="0.3">
      <c r="A66">
        <v>65</v>
      </c>
      <c r="B66" s="4" t="s">
        <v>68</v>
      </c>
      <c r="C66" s="2">
        <v>86</v>
      </c>
      <c r="D66" s="2">
        <v>86</v>
      </c>
      <c r="E66" s="2">
        <v>32794781.25</v>
      </c>
      <c r="F66" s="2">
        <v>32786462.5</v>
      </c>
      <c r="G66" s="2">
        <v>32786462.5</v>
      </c>
      <c r="H66" s="2">
        <v>32782681.25</v>
      </c>
      <c r="I66" s="2">
        <v>32772850</v>
      </c>
      <c r="J66" s="2">
        <v>32772850</v>
      </c>
      <c r="K66" s="2">
        <v>32772093.75</v>
      </c>
      <c r="L66" s="2">
        <v>32772093.75</v>
      </c>
      <c r="M66" s="2">
        <v>32766800</v>
      </c>
      <c r="N66" s="2">
        <v>32766800</v>
      </c>
      <c r="O66" s="2">
        <v>32766043.75</v>
      </c>
      <c r="P66" s="2">
        <v>32766043.75</v>
      </c>
      <c r="Q66" s="2">
        <v>32764531.25</v>
      </c>
      <c r="R66" s="2">
        <v>32764531.25</v>
      </c>
      <c r="S66" s="2">
        <v>32759993.75</v>
      </c>
      <c r="T66" s="2">
        <v>32758481.25</v>
      </c>
      <c r="U66" s="2">
        <v>32758481.25</v>
      </c>
      <c r="V66" s="2">
        <v>32753187.5</v>
      </c>
      <c r="W66" s="2">
        <v>32739575</v>
      </c>
      <c r="X66" s="2">
        <v>32701762.5</v>
      </c>
      <c r="Y66" s="2">
        <v>32694956.25</v>
      </c>
    </row>
    <row r="67" spans="1:25" x14ac:dyDescent="0.3">
      <c r="A67">
        <v>66</v>
      </c>
      <c r="B67" s="4" t="s">
        <v>69</v>
      </c>
      <c r="C67" s="2">
        <v>176</v>
      </c>
      <c r="D67" s="2">
        <v>176</v>
      </c>
      <c r="E67" s="2">
        <v>30408812.5</v>
      </c>
      <c r="F67" s="2">
        <v>30399737.5</v>
      </c>
      <c r="G67" s="2">
        <v>30394443.75</v>
      </c>
      <c r="H67" s="2">
        <v>30393687.5</v>
      </c>
      <c r="I67" s="2">
        <v>30392175</v>
      </c>
      <c r="J67" s="2">
        <v>30392175</v>
      </c>
      <c r="K67" s="2">
        <v>30382343.75</v>
      </c>
      <c r="L67" s="2">
        <v>30380075</v>
      </c>
      <c r="M67" s="2">
        <v>30370243.75</v>
      </c>
      <c r="N67" s="2">
        <v>30370243.75</v>
      </c>
      <c r="O67" s="2">
        <v>30355118.75</v>
      </c>
      <c r="P67" s="2">
        <v>30355118.75</v>
      </c>
      <c r="Q67" s="2">
        <v>30346800</v>
      </c>
      <c r="R67" s="2">
        <v>30346800</v>
      </c>
      <c r="S67" s="2">
        <v>30340750</v>
      </c>
      <c r="T67" s="2">
        <v>30340750</v>
      </c>
      <c r="U67" s="2">
        <v>30340750</v>
      </c>
      <c r="V67" s="2">
        <v>30340750</v>
      </c>
      <c r="W67" s="2">
        <v>30340750</v>
      </c>
      <c r="X67" s="2">
        <v>30340750</v>
      </c>
      <c r="Y67" s="2">
        <v>30340750</v>
      </c>
    </row>
    <row r="68" spans="1:25" x14ac:dyDescent="0.3">
      <c r="A68">
        <v>67</v>
      </c>
      <c r="B68" s="4" t="s">
        <v>70</v>
      </c>
      <c r="C68" s="2">
        <v>254</v>
      </c>
      <c r="D68" s="2">
        <v>254</v>
      </c>
      <c r="E68" s="2">
        <v>28973450</v>
      </c>
      <c r="F68" s="2">
        <v>28972693.75</v>
      </c>
      <c r="G68" s="2">
        <v>28960593.75</v>
      </c>
      <c r="H68" s="2">
        <v>28960593.75</v>
      </c>
      <c r="I68" s="2">
        <v>28921268.75</v>
      </c>
      <c r="J68" s="2">
        <v>28885725</v>
      </c>
      <c r="K68" s="2">
        <v>28884968.75</v>
      </c>
      <c r="L68" s="2">
        <v>28856231.25</v>
      </c>
      <c r="M68" s="2">
        <v>28856231.25</v>
      </c>
      <c r="N68" s="2">
        <v>28799512.5</v>
      </c>
      <c r="O68" s="2">
        <v>28796487.5</v>
      </c>
      <c r="P68" s="2">
        <v>28795731.25</v>
      </c>
      <c r="Q68" s="2">
        <v>28793462.5</v>
      </c>
      <c r="R68" s="2">
        <v>28772287.5</v>
      </c>
      <c r="S68" s="2">
        <v>28746575</v>
      </c>
      <c r="T68" s="2">
        <v>28716325</v>
      </c>
      <c r="U68" s="2">
        <v>28670193.75</v>
      </c>
      <c r="V68" s="2">
        <v>28093931.25</v>
      </c>
      <c r="W68" s="2">
        <v>27979737.5</v>
      </c>
      <c r="X68" s="2">
        <v>27941925</v>
      </c>
      <c r="Y68" s="2">
        <v>27913943.75</v>
      </c>
    </row>
    <row r="69" spans="1:25" x14ac:dyDescent="0.3">
      <c r="A69">
        <v>68</v>
      </c>
      <c r="B69" s="4" t="s">
        <v>71</v>
      </c>
      <c r="C69" s="2">
        <v>203</v>
      </c>
      <c r="D69" s="2">
        <v>203</v>
      </c>
      <c r="E69" s="2">
        <v>25642168.75</v>
      </c>
      <c r="F69" s="2">
        <v>25640656.25</v>
      </c>
      <c r="G69" s="2">
        <v>25640656.25</v>
      </c>
      <c r="H69" s="2">
        <v>25640656.25</v>
      </c>
      <c r="I69" s="2">
        <v>25639900</v>
      </c>
      <c r="J69" s="2">
        <v>25639143.75</v>
      </c>
      <c r="K69" s="2">
        <v>25638387.5</v>
      </c>
      <c r="L69" s="2">
        <v>25633850</v>
      </c>
      <c r="M69" s="2">
        <v>25633093.75</v>
      </c>
      <c r="N69" s="2">
        <v>25633093.75</v>
      </c>
      <c r="O69" s="2">
        <v>25633093.75</v>
      </c>
      <c r="P69" s="2">
        <v>25632337.5</v>
      </c>
      <c r="Q69" s="2">
        <v>25630825</v>
      </c>
      <c r="R69" s="2">
        <v>25571081.25</v>
      </c>
      <c r="S69" s="2">
        <v>25565031.25</v>
      </c>
      <c r="T69" s="2">
        <v>25565031.25</v>
      </c>
      <c r="U69" s="2">
        <v>25565031.25</v>
      </c>
      <c r="V69" s="2">
        <v>25555200</v>
      </c>
      <c r="W69" s="2">
        <v>25555200</v>
      </c>
      <c r="X69" s="2">
        <v>25543100</v>
      </c>
      <c r="Y69" s="2">
        <v>25523437.5</v>
      </c>
    </row>
    <row r="70" spans="1:25" x14ac:dyDescent="0.3">
      <c r="A70">
        <v>69</v>
      </c>
      <c r="B70" s="4" t="s">
        <v>72</v>
      </c>
      <c r="C70" s="2">
        <v>243</v>
      </c>
      <c r="D70" s="2">
        <v>243</v>
      </c>
      <c r="E70" s="2">
        <v>16821268.75</v>
      </c>
      <c r="F70" s="2">
        <v>16821268.75</v>
      </c>
      <c r="G70" s="2">
        <v>16821268.75</v>
      </c>
      <c r="H70" s="2">
        <v>16816731.25</v>
      </c>
      <c r="I70" s="2">
        <v>16816731.25</v>
      </c>
      <c r="J70" s="2">
        <v>16815975</v>
      </c>
      <c r="K70" s="2">
        <v>16815975</v>
      </c>
      <c r="L70" s="2">
        <v>16815975</v>
      </c>
      <c r="M70" s="2">
        <v>16815975</v>
      </c>
      <c r="N70" s="2">
        <v>16815975</v>
      </c>
      <c r="O70" s="2">
        <v>16815975</v>
      </c>
      <c r="P70" s="2">
        <v>16815975</v>
      </c>
      <c r="Q70" s="2">
        <v>16814462.5</v>
      </c>
      <c r="R70" s="2">
        <v>16814462.5</v>
      </c>
      <c r="S70" s="2">
        <v>16811437.5</v>
      </c>
      <c r="T70" s="2">
        <v>16799337.5</v>
      </c>
      <c r="U70" s="2">
        <v>16790262.5</v>
      </c>
      <c r="V70" s="2">
        <v>16790262.5</v>
      </c>
      <c r="W70" s="2">
        <v>16790262.5</v>
      </c>
      <c r="X70" s="2">
        <v>16790262.5</v>
      </c>
      <c r="Y70" s="2">
        <v>16788750</v>
      </c>
    </row>
    <row r="71" spans="1:25" x14ac:dyDescent="0.3">
      <c r="A71">
        <v>70</v>
      </c>
      <c r="B71" s="4" t="s">
        <v>73</v>
      </c>
      <c r="C71" s="2">
        <v>155</v>
      </c>
      <c r="D71" s="2">
        <v>155</v>
      </c>
      <c r="E71" s="2">
        <v>14792250</v>
      </c>
      <c r="F71" s="2">
        <v>14791493.75</v>
      </c>
      <c r="G71" s="2">
        <v>14791493.75</v>
      </c>
      <c r="H71" s="2">
        <v>14786200</v>
      </c>
      <c r="I71" s="2">
        <v>14786200</v>
      </c>
      <c r="J71" s="2">
        <v>14784687.5</v>
      </c>
      <c r="K71" s="2">
        <v>14784687.5</v>
      </c>
      <c r="L71" s="2">
        <v>14776368.75</v>
      </c>
      <c r="M71" s="2">
        <v>14767293.75</v>
      </c>
      <c r="N71" s="2">
        <v>14766537.5</v>
      </c>
      <c r="O71" s="2">
        <v>14766537.5</v>
      </c>
      <c r="P71" s="2">
        <v>14766537.5</v>
      </c>
      <c r="Q71" s="2">
        <v>14764268.75</v>
      </c>
      <c r="R71" s="2">
        <v>14756706.25</v>
      </c>
      <c r="S71" s="2">
        <v>14754437.5</v>
      </c>
      <c r="T71" s="2">
        <v>14754437.5</v>
      </c>
      <c r="U71" s="2">
        <v>14754437.5</v>
      </c>
      <c r="V71" s="2">
        <v>14754437.5</v>
      </c>
      <c r="W71" s="2">
        <v>14729481.25</v>
      </c>
      <c r="X71" s="2">
        <v>14725700</v>
      </c>
      <c r="Y71" s="2">
        <v>14700743.75</v>
      </c>
    </row>
    <row r="72" spans="1:25" x14ac:dyDescent="0.3">
      <c r="A72">
        <v>71</v>
      </c>
      <c r="B72" s="4" t="s">
        <v>74</v>
      </c>
      <c r="C72" s="2">
        <v>223</v>
      </c>
      <c r="D72" s="2">
        <v>223</v>
      </c>
      <c r="E72" s="2">
        <v>11196281.25</v>
      </c>
      <c r="F72" s="2">
        <v>11196281.25</v>
      </c>
      <c r="G72" s="2">
        <v>11186450</v>
      </c>
      <c r="H72" s="2">
        <v>11185693.75</v>
      </c>
      <c r="I72" s="2">
        <v>11180400</v>
      </c>
      <c r="J72" s="2">
        <v>11169056.25</v>
      </c>
      <c r="K72" s="2">
        <v>11159981.25</v>
      </c>
      <c r="L72" s="2">
        <v>11133512.5</v>
      </c>
      <c r="M72" s="2">
        <v>11125950</v>
      </c>
      <c r="N72" s="2">
        <v>11119143.75</v>
      </c>
      <c r="O72" s="2">
        <v>11106287.5</v>
      </c>
      <c r="P72" s="2">
        <v>11100993.75</v>
      </c>
      <c r="Q72" s="2">
        <v>11081331.25</v>
      </c>
      <c r="R72" s="2">
        <v>11081331.25</v>
      </c>
      <c r="S72" s="2">
        <v>11057131.25</v>
      </c>
      <c r="T72" s="2">
        <v>11057131.25</v>
      </c>
      <c r="U72" s="2">
        <v>11050325</v>
      </c>
      <c r="V72" s="2">
        <v>11049568.75</v>
      </c>
      <c r="W72" s="2">
        <v>11049568.75</v>
      </c>
      <c r="X72" s="2">
        <v>11043518.75</v>
      </c>
      <c r="Y72" s="2">
        <v>11038981.25</v>
      </c>
    </row>
    <row r="73" spans="1:25" x14ac:dyDescent="0.3">
      <c r="A73">
        <v>72</v>
      </c>
      <c r="B73" s="4" t="s">
        <v>75</v>
      </c>
      <c r="C73" s="2">
        <v>116</v>
      </c>
      <c r="D73" s="2">
        <v>116</v>
      </c>
      <c r="E73" s="2">
        <v>10828743.75</v>
      </c>
      <c r="F73" s="2">
        <v>10820425</v>
      </c>
      <c r="G73" s="2">
        <v>10807568.75</v>
      </c>
      <c r="H73" s="2">
        <v>10793956.25</v>
      </c>
      <c r="I73" s="2">
        <v>10783368.75</v>
      </c>
      <c r="J73" s="2">
        <v>10770512.5</v>
      </c>
      <c r="K73" s="2">
        <v>10768243.75</v>
      </c>
      <c r="L73" s="2">
        <v>10765218.75</v>
      </c>
      <c r="M73" s="2">
        <v>10759168.75</v>
      </c>
      <c r="N73" s="2">
        <v>10755387.5</v>
      </c>
      <c r="O73" s="2">
        <v>10754631.25</v>
      </c>
      <c r="P73" s="2">
        <v>10750850</v>
      </c>
      <c r="Q73" s="2">
        <v>10750850</v>
      </c>
      <c r="R73" s="2">
        <v>10734968.75</v>
      </c>
      <c r="S73" s="2">
        <v>10719087.5</v>
      </c>
      <c r="T73" s="2">
        <v>10700937.5</v>
      </c>
      <c r="U73" s="2">
        <v>10700937.5</v>
      </c>
      <c r="V73" s="2">
        <v>10700937.5</v>
      </c>
      <c r="W73" s="2">
        <v>10697912.5</v>
      </c>
      <c r="X73" s="2">
        <v>10697912.5</v>
      </c>
      <c r="Y73" s="2">
        <v>10697912.5</v>
      </c>
    </row>
    <row r="74" spans="1:25" x14ac:dyDescent="0.3">
      <c r="A74">
        <v>73</v>
      </c>
      <c r="B74" s="4" t="s">
        <v>76</v>
      </c>
      <c r="C74" s="2">
        <v>214</v>
      </c>
      <c r="D74" s="2">
        <v>214</v>
      </c>
      <c r="E74" s="2">
        <v>9301118.75</v>
      </c>
      <c r="F74" s="2">
        <v>9300362.5</v>
      </c>
      <c r="G74" s="2">
        <v>9300362.5</v>
      </c>
      <c r="H74" s="2">
        <v>9300362.5</v>
      </c>
      <c r="I74" s="2">
        <v>9300362.5</v>
      </c>
      <c r="J74" s="2">
        <v>9300362.5</v>
      </c>
      <c r="K74" s="2">
        <v>9300362.5</v>
      </c>
      <c r="L74" s="2">
        <v>9300362.5</v>
      </c>
      <c r="M74" s="2">
        <v>9300362.5</v>
      </c>
      <c r="N74" s="2">
        <v>9300362.5</v>
      </c>
      <c r="O74" s="2">
        <v>9300362.5</v>
      </c>
      <c r="P74" s="2">
        <v>9300362.5</v>
      </c>
      <c r="Q74" s="2">
        <v>9294312.5</v>
      </c>
      <c r="R74" s="2">
        <v>9290531.25</v>
      </c>
      <c r="S74" s="2">
        <v>9270112.5</v>
      </c>
      <c r="T74" s="2">
        <v>9270112.5</v>
      </c>
      <c r="U74" s="2">
        <v>9270112.5</v>
      </c>
      <c r="V74" s="2">
        <v>9270112.5</v>
      </c>
      <c r="W74" s="2">
        <v>9270112.5</v>
      </c>
      <c r="X74" s="2">
        <v>9260281.25</v>
      </c>
      <c r="Y74" s="2">
        <v>9260281.25</v>
      </c>
    </row>
    <row r="75" spans="1:25" x14ac:dyDescent="0.3">
      <c r="A75">
        <v>74</v>
      </c>
      <c r="B75" s="4" t="s">
        <v>77</v>
      </c>
      <c r="C75" s="2">
        <v>192</v>
      </c>
      <c r="D75" s="2">
        <v>192</v>
      </c>
      <c r="E75" s="2">
        <v>9221712.5</v>
      </c>
      <c r="F75" s="2">
        <v>9221712.5</v>
      </c>
      <c r="G75" s="2">
        <v>9221712.5</v>
      </c>
      <c r="H75" s="2">
        <v>9221712.5</v>
      </c>
      <c r="I75" s="2">
        <v>9221712.5</v>
      </c>
      <c r="J75" s="2">
        <v>9221712.5</v>
      </c>
      <c r="K75" s="2">
        <v>9221712.5</v>
      </c>
      <c r="L75" s="2">
        <v>9221712.5</v>
      </c>
      <c r="M75" s="2">
        <v>9221712.5</v>
      </c>
      <c r="N75" s="2">
        <v>9220956.25</v>
      </c>
      <c r="O75" s="2">
        <v>9220956.25</v>
      </c>
      <c r="P75" s="2">
        <v>9220956.25</v>
      </c>
      <c r="Q75" s="2">
        <v>9220956.25</v>
      </c>
      <c r="R75" s="2">
        <v>9220956.25</v>
      </c>
      <c r="S75" s="2">
        <v>9220956.25</v>
      </c>
      <c r="T75" s="2">
        <v>9220956.25</v>
      </c>
      <c r="U75" s="2">
        <v>9220956.25</v>
      </c>
      <c r="V75" s="2">
        <v>9220956.25</v>
      </c>
      <c r="W75" s="2">
        <v>9220956.25</v>
      </c>
      <c r="X75" s="2">
        <v>9220956.25</v>
      </c>
      <c r="Y75" s="2">
        <v>9220956.25</v>
      </c>
    </row>
    <row r="76" spans="1:25" x14ac:dyDescent="0.3">
      <c r="A76">
        <v>75</v>
      </c>
      <c r="B76" s="4" t="s">
        <v>78</v>
      </c>
      <c r="C76" s="2">
        <v>78</v>
      </c>
      <c r="D76" s="2">
        <v>78</v>
      </c>
      <c r="E76" s="2">
        <v>9053825</v>
      </c>
      <c r="F76" s="2">
        <v>9053825</v>
      </c>
      <c r="G76" s="2">
        <v>9053825</v>
      </c>
      <c r="H76" s="2">
        <v>9053825</v>
      </c>
      <c r="I76" s="2">
        <v>9053825</v>
      </c>
      <c r="J76" s="2">
        <v>9053825</v>
      </c>
      <c r="K76" s="2">
        <v>9053825</v>
      </c>
      <c r="L76" s="2">
        <v>9053825</v>
      </c>
      <c r="M76" s="2">
        <v>9053825</v>
      </c>
      <c r="N76" s="2">
        <v>9053825</v>
      </c>
      <c r="O76" s="2">
        <v>9016768.75</v>
      </c>
      <c r="P76" s="2">
        <v>9016768.75</v>
      </c>
      <c r="Q76" s="2">
        <v>9016768.75</v>
      </c>
      <c r="R76" s="2">
        <v>9016768.75</v>
      </c>
      <c r="S76" s="2">
        <v>9016768.75</v>
      </c>
      <c r="T76" s="2">
        <v>9016768.75</v>
      </c>
      <c r="U76" s="2">
        <v>9016768.75</v>
      </c>
      <c r="V76" s="2">
        <v>9016768.75</v>
      </c>
      <c r="W76" s="2">
        <v>9016768.75</v>
      </c>
      <c r="X76" s="2">
        <v>9016768.75</v>
      </c>
      <c r="Y76" s="2">
        <v>9016768.75</v>
      </c>
    </row>
    <row r="77" spans="1:25" x14ac:dyDescent="0.3">
      <c r="A77">
        <v>76</v>
      </c>
      <c r="B77" s="4" t="s">
        <v>79</v>
      </c>
      <c r="C77" s="2">
        <v>195</v>
      </c>
      <c r="D77" s="2">
        <v>195</v>
      </c>
      <c r="E77" s="2">
        <v>7515612.5</v>
      </c>
      <c r="F77" s="2">
        <v>7511075</v>
      </c>
      <c r="G77" s="2">
        <v>7502000</v>
      </c>
      <c r="H77" s="2">
        <v>7502000</v>
      </c>
      <c r="I77" s="2">
        <v>7500487.5</v>
      </c>
      <c r="J77" s="2">
        <v>7492925</v>
      </c>
      <c r="K77" s="2">
        <v>7489900</v>
      </c>
      <c r="L77" s="2">
        <v>7449062.5</v>
      </c>
      <c r="M77" s="2">
        <v>7440743.75</v>
      </c>
      <c r="N77" s="2">
        <v>7434693.75</v>
      </c>
      <c r="O77" s="2">
        <v>7409737.5</v>
      </c>
      <c r="P77" s="2">
        <v>7392343.75</v>
      </c>
      <c r="Q77" s="2">
        <v>7386293.75</v>
      </c>
      <c r="R77" s="2">
        <v>7384781.25</v>
      </c>
      <c r="S77" s="2">
        <v>7382512.5</v>
      </c>
      <c r="T77" s="2">
        <v>7378731.25</v>
      </c>
      <c r="U77" s="2">
        <v>7373437.5</v>
      </c>
      <c r="V77" s="2">
        <v>7343943.75</v>
      </c>
      <c r="W77" s="2">
        <v>7334868.75</v>
      </c>
      <c r="X77" s="2">
        <v>7155637.5</v>
      </c>
      <c r="Y77" s="2">
        <v>6986237.5</v>
      </c>
    </row>
    <row r="78" spans="1:25" x14ac:dyDescent="0.3">
      <c r="A78">
        <v>77</v>
      </c>
      <c r="B78" s="4" t="s">
        <v>80</v>
      </c>
      <c r="C78" s="2">
        <v>138</v>
      </c>
      <c r="D78" s="2">
        <v>138</v>
      </c>
      <c r="E78" s="2">
        <v>7007412.5</v>
      </c>
      <c r="F78" s="2">
        <v>7007412.5</v>
      </c>
      <c r="G78" s="2">
        <v>7007412.5</v>
      </c>
      <c r="H78" s="2">
        <v>7007412.5</v>
      </c>
      <c r="I78" s="2">
        <v>7007412.5</v>
      </c>
      <c r="J78" s="2">
        <v>7007412.5</v>
      </c>
      <c r="K78" s="2">
        <v>7007412.5</v>
      </c>
      <c r="L78" s="2">
        <v>7007412.5</v>
      </c>
      <c r="M78" s="2">
        <v>7007412.5</v>
      </c>
      <c r="N78" s="2">
        <v>7007412.5</v>
      </c>
      <c r="O78" s="2">
        <v>7007412.5</v>
      </c>
      <c r="P78" s="2">
        <v>7007412.5</v>
      </c>
      <c r="Q78" s="2">
        <v>7007412.5</v>
      </c>
      <c r="R78" s="2">
        <v>7007412.5</v>
      </c>
      <c r="S78" s="2">
        <v>7007412.5</v>
      </c>
      <c r="T78" s="2">
        <v>7007412.5</v>
      </c>
      <c r="U78" s="2">
        <v>7007412.5</v>
      </c>
      <c r="V78" s="2">
        <v>7007412.5</v>
      </c>
      <c r="W78" s="2">
        <v>7007412.5</v>
      </c>
      <c r="X78" s="2">
        <v>7007412.5</v>
      </c>
      <c r="Y78" s="2">
        <v>7007412.5</v>
      </c>
    </row>
    <row r="79" spans="1:25" x14ac:dyDescent="0.3">
      <c r="A79">
        <v>78</v>
      </c>
      <c r="B79" s="4" t="s">
        <v>81</v>
      </c>
      <c r="C79" s="2">
        <v>156</v>
      </c>
      <c r="D79" s="2">
        <v>156</v>
      </c>
      <c r="E79" s="2">
        <v>6502237.5</v>
      </c>
      <c r="F79" s="2">
        <v>6500725</v>
      </c>
      <c r="G79" s="2">
        <v>6499212.5</v>
      </c>
      <c r="H79" s="2">
        <v>6491650</v>
      </c>
      <c r="I79" s="2">
        <v>6488625</v>
      </c>
      <c r="J79" s="2">
        <v>6487112.5</v>
      </c>
      <c r="K79" s="2">
        <v>6456106.25</v>
      </c>
      <c r="L79" s="2">
        <v>6424343.75</v>
      </c>
      <c r="M79" s="2">
        <v>6423587.5</v>
      </c>
      <c r="N79" s="2">
        <v>6423587.5</v>
      </c>
      <c r="O79" s="2">
        <v>6423587.5</v>
      </c>
      <c r="P79" s="2">
        <v>6415268.75</v>
      </c>
      <c r="Q79" s="2">
        <v>6408462.5</v>
      </c>
      <c r="R79" s="2">
        <v>6404681.25</v>
      </c>
      <c r="S79" s="2">
        <v>6348718.75</v>
      </c>
      <c r="T79" s="2">
        <v>6348718.75</v>
      </c>
      <c r="U79" s="2">
        <v>6348718.75</v>
      </c>
      <c r="V79" s="2">
        <v>6348718.75</v>
      </c>
      <c r="W79" s="2">
        <v>6348718.75</v>
      </c>
      <c r="X79" s="2">
        <v>6348718.75</v>
      </c>
      <c r="Y79" s="2">
        <v>6348718.75</v>
      </c>
    </row>
    <row r="80" spans="1:25" x14ac:dyDescent="0.3">
      <c r="A80">
        <v>79</v>
      </c>
      <c r="B80" s="4" t="s">
        <v>82</v>
      </c>
      <c r="C80" s="2">
        <v>8</v>
      </c>
      <c r="D80" s="2">
        <v>8</v>
      </c>
      <c r="E80" s="2">
        <v>6369137.5</v>
      </c>
      <c r="F80" s="2">
        <v>6369137.5</v>
      </c>
      <c r="G80" s="2">
        <v>6369137.5</v>
      </c>
      <c r="H80" s="2">
        <v>6369137.5</v>
      </c>
      <c r="I80" s="2">
        <v>6369137.5</v>
      </c>
      <c r="J80" s="2">
        <v>6369137.5</v>
      </c>
      <c r="K80" s="2">
        <v>6369137.5</v>
      </c>
      <c r="L80" s="2">
        <v>6369137.5</v>
      </c>
      <c r="M80" s="2">
        <v>6369137.5</v>
      </c>
      <c r="N80" s="2">
        <v>6369137.5</v>
      </c>
      <c r="O80" s="2">
        <v>6369137.5</v>
      </c>
      <c r="P80" s="2">
        <v>6369137.5</v>
      </c>
      <c r="Q80" s="2">
        <v>6368381.25</v>
      </c>
      <c r="R80" s="2">
        <v>6368381.25</v>
      </c>
      <c r="S80" s="2">
        <v>6368381.25</v>
      </c>
      <c r="T80" s="2">
        <v>6368381.25</v>
      </c>
      <c r="U80" s="2">
        <v>6368381.25</v>
      </c>
      <c r="V80" s="2">
        <v>6368381.25</v>
      </c>
      <c r="W80" s="2">
        <v>6368381.25</v>
      </c>
      <c r="X80" s="2">
        <v>6368381.25</v>
      </c>
      <c r="Y80" s="2">
        <v>6368381.25</v>
      </c>
    </row>
    <row r="81" spans="1:25" x14ac:dyDescent="0.3">
      <c r="A81">
        <v>80</v>
      </c>
      <c r="B81" s="4" t="s">
        <v>83</v>
      </c>
      <c r="C81" s="2">
        <v>159</v>
      </c>
      <c r="D81" s="2">
        <v>159</v>
      </c>
      <c r="E81" s="2">
        <v>6209568.75</v>
      </c>
      <c r="F81" s="2">
        <v>6209568.75</v>
      </c>
      <c r="G81" s="2">
        <v>6208812.5</v>
      </c>
      <c r="H81" s="2">
        <v>6208812.5</v>
      </c>
      <c r="I81" s="2">
        <v>6208812.5</v>
      </c>
      <c r="J81" s="2">
        <v>6208812.5</v>
      </c>
      <c r="K81" s="2">
        <v>6208812.5</v>
      </c>
      <c r="L81" s="2">
        <v>6208812.5</v>
      </c>
      <c r="M81" s="2">
        <v>6206543.75</v>
      </c>
      <c r="N81" s="2">
        <v>6206543.75</v>
      </c>
      <c r="O81" s="2">
        <v>6206543.75</v>
      </c>
      <c r="P81" s="2">
        <v>6206543.75</v>
      </c>
      <c r="Q81" s="2">
        <v>6206543.75</v>
      </c>
      <c r="R81" s="2">
        <v>6189906.25</v>
      </c>
      <c r="S81" s="2">
        <v>6180075</v>
      </c>
      <c r="T81" s="2">
        <v>6180075</v>
      </c>
      <c r="U81" s="2">
        <v>6180075</v>
      </c>
      <c r="V81" s="2">
        <v>6180075</v>
      </c>
      <c r="W81" s="2">
        <v>6180075</v>
      </c>
      <c r="X81" s="2">
        <v>6180075</v>
      </c>
      <c r="Y81" s="2">
        <v>6175537.5</v>
      </c>
    </row>
    <row r="82" spans="1:25" x14ac:dyDescent="0.3">
      <c r="A82">
        <v>81</v>
      </c>
      <c r="B82" s="4" t="s">
        <v>84</v>
      </c>
      <c r="C82" s="2">
        <v>218</v>
      </c>
      <c r="D82" s="2">
        <v>218</v>
      </c>
      <c r="E82" s="2">
        <v>6000843.75</v>
      </c>
      <c r="F82" s="2">
        <v>5999331.25</v>
      </c>
      <c r="G82" s="2">
        <v>5999331.25</v>
      </c>
      <c r="H82" s="2">
        <v>5999331.25</v>
      </c>
      <c r="I82" s="2">
        <v>5999331.25</v>
      </c>
      <c r="J82" s="2">
        <v>5998575</v>
      </c>
      <c r="K82" s="2">
        <v>5998575</v>
      </c>
      <c r="L82" s="2">
        <v>5998575</v>
      </c>
      <c r="M82" s="2">
        <v>5998575</v>
      </c>
      <c r="N82" s="2">
        <v>5998575</v>
      </c>
      <c r="O82" s="2">
        <v>5998575</v>
      </c>
      <c r="P82" s="2">
        <v>5997062.5</v>
      </c>
      <c r="Q82" s="2">
        <v>5993281.25</v>
      </c>
      <c r="R82" s="2">
        <v>5993281.25</v>
      </c>
      <c r="S82" s="2">
        <v>5989500</v>
      </c>
      <c r="T82" s="2">
        <v>5989500</v>
      </c>
      <c r="U82" s="2">
        <v>5989500</v>
      </c>
      <c r="V82" s="2">
        <v>5989500</v>
      </c>
      <c r="W82" s="2">
        <v>5989500</v>
      </c>
      <c r="X82" s="2">
        <v>5985718.75</v>
      </c>
      <c r="Y82" s="2">
        <v>5985718.75</v>
      </c>
    </row>
    <row r="83" spans="1:25" x14ac:dyDescent="0.3">
      <c r="A83">
        <v>82</v>
      </c>
      <c r="B83" s="4" t="s">
        <v>85</v>
      </c>
      <c r="C83" s="2">
        <v>97</v>
      </c>
      <c r="D83" s="2">
        <v>97</v>
      </c>
      <c r="E83" s="2">
        <v>5253668.75</v>
      </c>
      <c r="F83" s="2">
        <v>5253668.75</v>
      </c>
      <c r="G83" s="2">
        <v>5252912.5</v>
      </c>
      <c r="H83" s="2">
        <v>5252912.5</v>
      </c>
      <c r="I83" s="2">
        <v>5252912.5</v>
      </c>
      <c r="J83" s="2">
        <v>5252912.5</v>
      </c>
      <c r="K83" s="2">
        <v>5252912.5</v>
      </c>
      <c r="L83" s="2">
        <v>5252912.5</v>
      </c>
      <c r="M83" s="2">
        <v>5251400</v>
      </c>
      <c r="N83" s="2">
        <v>5251400</v>
      </c>
      <c r="O83" s="2">
        <v>5251400</v>
      </c>
      <c r="P83" s="2">
        <v>5251400</v>
      </c>
      <c r="Q83" s="2">
        <v>5250643.75</v>
      </c>
      <c r="R83" s="2">
        <v>5250643.75</v>
      </c>
      <c r="S83" s="2">
        <v>5250643.75</v>
      </c>
      <c r="T83" s="2">
        <v>5250643.75</v>
      </c>
      <c r="U83" s="2">
        <v>5235518.75</v>
      </c>
      <c r="V83" s="2">
        <v>5221150</v>
      </c>
      <c r="W83" s="2">
        <v>5220393.75</v>
      </c>
      <c r="X83" s="2">
        <v>5218881.25</v>
      </c>
      <c r="Y83" s="2">
        <v>5218881.25</v>
      </c>
    </row>
    <row r="84" spans="1:25" x14ac:dyDescent="0.3">
      <c r="A84">
        <v>83</v>
      </c>
      <c r="B84" s="4" t="s">
        <v>86</v>
      </c>
      <c r="C84" s="2">
        <v>14</v>
      </c>
      <c r="D84" s="2">
        <v>14</v>
      </c>
      <c r="E84" s="2">
        <v>4774206.25</v>
      </c>
      <c r="F84" s="2">
        <v>4774206.25</v>
      </c>
      <c r="G84" s="2">
        <v>4774206.25</v>
      </c>
      <c r="H84" s="2">
        <v>4774206.25</v>
      </c>
      <c r="I84" s="2">
        <v>4772693.75</v>
      </c>
      <c r="J84" s="2">
        <v>4772693.75</v>
      </c>
      <c r="K84" s="2">
        <v>4772693.75</v>
      </c>
      <c r="L84" s="2">
        <v>4772693.75</v>
      </c>
      <c r="M84" s="2">
        <v>4770425</v>
      </c>
      <c r="N84" s="2">
        <v>4768156.25</v>
      </c>
      <c r="O84" s="2">
        <v>4768156.25</v>
      </c>
      <c r="P84" s="2">
        <v>4768156.25</v>
      </c>
      <c r="Q84" s="2">
        <v>4768156.25</v>
      </c>
      <c r="R84" s="2">
        <v>4768156.25</v>
      </c>
      <c r="S84" s="2">
        <v>4768156.25</v>
      </c>
      <c r="T84" s="2">
        <v>4766643.75</v>
      </c>
      <c r="U84" s="2">
        <v>4762106.25</v>
      </c>
      <c r="V84" s="2">
        <v>4760593.75</v>
      </c>
      <c r="W84" s="2">
        <v>4615393.75</v>
      </c>
      <c r="X84" s="2">
        <v>4615393.75</v>
      </c>
      <c r="Y84" s="2">
        <v>4615393.75</v>
      </c>
    </row>
    <row r="85" spans="1:25" x14ac:dyDescent="0.3">
      <c r="A85">
        <v>84</v>
      </c>
      <c r="B85" s="4" t="s">
        <v>87</v>
      </c>
      <c r="C85" s="2">
        <v>253</v>
      </c>
      <c r="D85" s="2">
        <v>253</v>
      </c>
      <c r="E85" s="2">
        <v>4360537.5</v>
      </c>
      <c r="F85" s="2">
        <v>4360537.5</v>
      </c>
      <c r="G85" s="2">
        <v>4360537.5</v>
      </c>
      <c r="H85" s="2">
        <v>4360537.5</v>
      </c>
      <c r="I85" s="2">
        <v>4360537.5</v>
      </c>
      <c r="J85" s="2">
        <v>4360537.5</v>
      </c>
      <c r="K85" s="2">
        <v>4360537.5</v>
      </c>
      <c r="L85" s="2">
        <v>4360537.5</v>
      </c>
      <c r="M85" s="2">
        <v>4360537.5</v>
      </c>
      <c r="N85" s="2">
        <v>4360537.5</v>
      </c>
      <c r="O85" s="2">
        <v>4360537.5</v>
      </c>
      <c r="P85" s="2">
        <v>4360537.5</v>
      </c>
      <c r="Q85" s="2">
        <v>4360537.5</v>
      </c>
      <c r="R85" s="2">
        <v>4359781.25</v>
      </c>
      <c r="S85" s="2">
        <v>4359781.25</v>
      </c>
      <c r="T85" s="2">
        <v>4359781.25</v>
      </c>
      <c r="U85" s="2">
        <v>4359781.25</v>
      </c>
      <c r="V85" s="2">
        <v>4359781.25</v>
      </c>
      <c r="W85" s="2">
        <v>4359781.25</v>
      </c>
      <c r="X85" s="2">
        <v>4359781.25</v>
      </c>
      <c r="Y85" s="2">
        <v>4359781.25</v>
      </c>
    </row>
    <row r="86" spans="1:25" x14ac:dyDescent="0.3">
      <c r="A86">
        <v>85</v>
      </c>
      <c r="B86" s="4" t="s">
        <v>88</v>
      </c>
      <c r="C86" s="2">
        <v>61</v>
      </c>
      <c r="D86" s="2">
        <v>61</v>
      </c>
      <c r="E86" s="2">
        <v>3340356.25</v>
      </c>
      <c r="F86" s="2">
        <v>3340356.25</v>
      </c>
      <c r="G86" s="2">
        <v>3340356.25</v>
      </c>
      <c r="H86" s="2">
        <v>3340356.25</v>
      </c>
      <c r="I86" s="2">
        <v>3340356.25</v>
      </c>
      <c r="J86" s="2">
        <v>3340356.25</v>
      </c>
      <c r="K86" s="2">
        <v>3340356.25</v>
      </c>
      <c r="L86" s="2">
        <v>3340356.25</v>
      </c>
      <c r="M86" s="2">
        <v>3340356.25</v>
      </c>
      <c r="N86" s="2">
        <v>3340356.25</v>
      </c>
      <c r="O86" s="2">
        <v>3340356.25</v>
      </c>
      <c r="P86" s="2">
        <v>3340356.25</v>
      </c>
      <c r="Q86" s="2">
        <v>3338843.75</v>
      </c>
      <c r="R86" s="2">
        <v>3338843.75</v>
      </c>
      <c r="S86" s="2">
        <v>3338843.75</v>
      </c>
      <c r="T86" s="2">
        <v>3338843.75</v>
      </c>
      <c r="U86" s="2">
        <v>3338843.75</v>
      </c>
      <c r="V86" s="2">
        <v>3338843.75</v>
      </c>
      <c r="W86" s="2">
        <v>3338843.75</v>
      </c>
      <c r="X86" s="2">
        <v>3338843.75</v>
      </c>
      <c r="Y86" s="2">
        <v>3338843.75</v>
      </c>
    </row>
    <row r="87" spans="1:25" x14ac:dyDescent="0.3">
      <c r="A87">
        <v>86</v>
      </c>
      <c r="B87" s="4" t="s">
        <v>89</v>
      </c>
      <c r="C87" s="2">
        <v>241</v>
      </c>
      <c r="D87" s="2">
        <v>241</v>
      </c>
      <c r="E87" s="2">
        <v>2131112.5</v>
      </c>
      <c r="F87" s="2">
        <v>2127331.25</v>
      </c>
      <c r="G87" s="2">
        <v>2127331.25</v>
      </c>
      <c r="H87" s="2">
        <v>2125818.75</v>
      </c>
      <c r="I87" s="2">
        <v>2125818.75</v>
      </c>
      <c r="J87" s="2">
        <v>2125818.75</v>
      </c>
      <c r="K87" s="2">
        <v>2125818.75</v>
      </c>
      <c r="L87" s="2">
        <v>2125818.75</v>
      </c>
      <c r="M87" s="2">
        <v>2125818.75</v>
      </c>
      <c r="N87" s="2">
        <v>2125818.75</v>
      </c>
      <c r="O87" s="2">
        <v>2125818.75</v>
      </c>
      <c r="P87" s="2">
        <v>2125818.75</v>
      </c>
      <c r="Q87" s="2">
        <v>2125818.75</v>
      </c>
      <c r="R87" s="2">
        <v>2125818.75</v>
      </c>
      <c r="S87" s="2">
        <v>2125818.75</v>
      </c>
      <c r="T87" s="2">
        <v>2125818.75</v>
      </c>
      <c r="U87" s="2">
        <v>2099350</v>
      </c>
      <c r="V87" s="2">
        <v>1588125</v>
      </c>
      <c r="W87" s="2">
        <v>1527625</v>
      </c>
      <c r="X87" s="2">
        <v>1524600</v>
      </c>
      <c r="Y87" s="2">
        <v>1523843.75</v>
      </c>
    </row>
    <row r="88" spans="1:25" x14ac:dyDescent="0.3">
      <c r="A88">
        <v>87</v>
      </c>
      <c r="B88" s="4" t="s">
        <v>90</v>
      </c>
      <c r="C88" s="2">
        <v>91</v>
      </c>
      <c r="D88" s="2">
        <v>91</v>
      </c>
      <c r="E88" s="2">
        <v>1792312.5</v>
      </c>
      <c r="F88" s="2">
        <v>1792312.5</v>
      </c>
      <c r="G88" s="2">
        <v>1760550</v>
      </c>
      <c r="H88" s="2">
        <v>1759793.75</v>
      </c>
      <c r="I88" s="2">
        <v>1752231.25</v>
      </c>
      <c r="J88" s="2">
        <v>1748450</v>
      </c>
      <c r="K88" s="2">
        <v>1746181.25</v>
      </c>
      <c r="L88" s="2">
        <v>1746181.25</v>
      </c>
      <c r="M88" s="2">
        <v>1744668.75</v>
      </c>
      <c r="N88" s="2">
        <v>1744668.75</v>
      </c>
      <c r="O88" s="2">
        <v>1729543.75</v>
      </c>
      <c r="P88" s="2">
        <v>1729543.75</v>
      </c>
      <c r="Q88" s="2">
        <v>1729543.75</v>
      </c>
      <c r="R88" s="2">
        <v>1729543.75</v>
      </c>
      <c r="S88" s="2">
        <v>1728787.5</v>
      </c>
      <c r="T88" s="2">
        <v>1721981.25</v>
      </c>
      <c r="U88" s="2">
        <v>1717443.75</v>
      </c>
      <c r="V88" s="2">
        <v>1717443.75</v>
      </c>
      <c r="W88" s="2">
        <v>1717443.75</v>
      </c>
      <c r="X88" s="2">
        <v>1712150</v>
      </c>
      <c r="Y88" s="2">
        <v>1702318.75</v>
      </c>
    </row>
    <row r="89" spans="1:25" x14ac:dyDescent="0.3">
      <c r="A89">
        <v>88</v>
      </c>
      <c r="B89" s="4" t="s">
        <v>91</v>
      </c>
      <c r="C89" s="2">
        <v>229</v>
      </c>
      <c r="D89" s="2">
        <v>229</v>
      </c>
      <c r="E89" s="2">
        <v>1678118.75</v>
      </c>
      <c r="F89" s="2">
        <v>1677362.5</v>
      </c>
      <c r="G89" s="2">
        <v>1677362.5</v>
      </c>
      <c r="H89" s="2">
        <v>1677362.5</v>
      </c>
      <c r="I89" s="2">
        <v>1671312.5</v>
      </c>
      <c r="J89" s="2">
        <v>1669043.75</v>
      </c>
      <c r="K89" s="2">
        <v>1657700</v>
      </c>
      <c r="L89" s="2">
        <v>1657700</v>
      </c>
      <c r="M89" s="2">
        <v>1652406.25</v>
      </c>
      <c r="N89" s="2">
        <v>1648625</v>
      </c>
      <c r="O89" s="2">
        <v>1648625</v>
      </c>
      <c r="P89" s="2">
        <v>1648625</v>
      </c>
      <c r="Q89" s="2">
        <v>1643331.25</v>
      </c>
      <c r="R89" s="2">
        <v>1643331.25</v>
      </c>
      <c r="S89" s="2">
        <v>1643331.25</v>
      </c>
      <c r="T89" s="2">
        <v>1640306.25</v>
      </c>
      <c r="U89" s="2">
        <v>1637281.25</v>
      </c>
      <c r="V89" s="2">
        <v>1637281.25</v>
      </c>
      <c r="W89" s="2">
        <v>1635768.75</v>
      </c>
      <c r="X89" s="2">
        <v>1632743.75</v>
      </c>
      <c r="Y89" s="2">
        <v>1631987.5</v>
      </c>
    </row>
    <row r="90" spans="1:25" x14ac:dyDescent="0.3">
      <c r="A90">
        <v>89</v>
      </c>
      <c r="B90" s="4" t="s">
        <v>92</v>
      </c>
      <c r="C90" s="2">
        <v>129</v>
      </c>
      <c r="D90" s="2">
        <v>129</v>
      </c>
      <c r="E90" s="2">
        <v>1589637.5</v>
      </c>
      <c r="F90" s="2">
        <v>1589637.5</v>
      </c>
      <c r="G90" s="2">
        <v>1589637.5</v>
      </c>
      <c r="H90" s="2">
        <v>1589637.5</v>
      </c>
      <c r="I90" s="2">
        <v>1586612.5</v>
      </c>
      <c r="J90" s="2">
        <v>1586612.5</v>
      </c>
      <c r="K90" s="2">
        <v>1586612.5</v>
      </c>
      <c r="L90" s="2">
        <v>1585856.25</v>
      </c>
      <c r="M90" s="2">
        <v>1585856.25</v>
      </c>
      <c r="N90" s="2">
        <v>1585856.25</v>
      </c>
      <c r="O90" s="2">
        <v>1585856.25</v>
      </c>
      <c r="P90" s="2">
        <v>1585856.25</v>
      </c>
      <c r="Q90" s="2">
        <v>1585856.25</v>
      </c>
      <c r="R90" s="2">
        <v>1585856.25</v>
      </c>
      <c r="S90" s="2">
        <v>1585856.25</v>
      </c>
      <c r="T90" s="2">
        <v>1585856.25</v>
      </c>
      <c r="U90" s="2">
        <v>1585100</v>
      </c>
      <c r="V90" s="2">
        <v>1582075</v>
      </c>
      <c r="W90" s="2">
        <v>1580562.5</v>
      </c>
      <c r="X90" s="2">
        <v>1579806.25</v>
      </c>
      <c r="Y90" s="2">
        <v>1576781.25</v>
      </c>
    </row>
    <row r="91" spans="1:25" x14ac:dyDescent="0.3">
      <c r="A91">
        <v>90</v>
      </c>
      <c r="B91" s="4" t="s">
        <v>93</v>
      </c>
      <c r="C91" s="2">
        <v>21</v>
      </c>
      <c r="D91" s="2">
        <v>21</v>
      </c>
      <c r="E91" s="2">
        <v>1501156.25</v>
      </c>
      <c r="F91" s="2">
        <v>1501156.25</v>
      </c>
      <c r="G91" s="2">
        <v>1501156.25</v>
      </c>
      <c r="H91" s="2">
        <v>1501156.25</v>
      </c>
      <c r="I91" s="2">
        <v>1501156.25</v>
      </c>
      <c r="J91" s="2">
        <v>1501156.25</v>
      </c>
      <c r="K91" s="2">
        <v>1501156.25</v>
      </c>
      <c r="L91" s="2">
        <v>1501156.25</v>
      </c>
      <c r="M91" s="2">
        <v>1501156.25</v>
      </c>
      <c r="N91" s="2">
        <v>1501156.25</v>
      </c>
      <c r="O91" s="2">
        <v>1501156.25</v>
      </c>
      <c r="P91" s="2">
        <v>1501156.25</v>
      </c>
      <c r="Q91" s="2">
        <v>1498131.25</v>
      </c>
      <c r="R91" s="2">
        <v>1498131.25</v>
      </c>
      <c r="S91" s="2">
        <v>1498131.25</v>
      </c>
      <c r="T91" s="2">
        <v>1498131.25</v>
      </c>
      <c r="U91" s="2">
        <v>1498131.25</v>
      </c>
      <c r="V91" s="2">
        <v>1498131.25</v>
      </c>
      <c r="W91" s="2">
        <v>1498131.25</v>
      </c>
      <c r="X91" s="2">
        <v>1498131.25</v>
      </c>
      <c r="Y91" s="2">
        <v>1498131.25</v>
      </c>
    </row>
    <row r="92" spans="1:25" x14ac:dyDescent="0.3">
      <c r="A92">
        <v>91</v>
      </c>
      <c r="B92" s="4" t="s">
        <v>94</v>
      </c>
      <c r="C92" s="2">
        <v>51</v>
      </c>
      <c r="D92" s="2">
        <v>51</v>
      </c>
      <c r="E92" s="2">
        <v>1157818.75</v>
      </c>
      <c r="F92" s="2">
        <v>1157818.75</v>
      </c>
      <c r="G92" s="2">
        <v>1157818.75</v>
      </c>
      <c r="H92" s="2">
        <v>1157818.75</v>
      </c>
      <c r="I92" s="2">
        <v>1157818.75</v>
      </c>
      <c r="J92" s="2">
        <v>1156306.25</v>
      </c>
      <c r="K92" s="2">
        <v>1156306.25</v>
      </c>
      <c r="L92" s="2">
        <v>1156306.25</v>
      </c>
      <c r="M92" s="2">
        <v>1156306.25</v>
      </c>
      <c r="N92" s="2">
        <v>1156306.25</v>
      </c>
      <c r="O92" s="2">
        <v>1156306.25</v>
      </c>
      <c r="P92" s="2">
        <v>1156306.25</v>
      </c>
      <c r="Q92" s="2">
        <v>1156306.25</v>
      </c>
      <c r="R92" s="2">
        <v>1156306.25</v>
      </c>
      <c r="S92" s="2">
        <v>1156306.25</v>
      </c>
      <c r="T92" s="2">
        <v>1155550</v>
      </c>
      <c r="U92" s="2">
        <v>1154793.75</v>
      </c>
      <c r="V92" s="2">
        <v>1154793.75</v>
      </c>
      <c r="W92" s="2">
        <v>1154793.75</v>
      </c>
      <c r="X92" s="2">
        <v>1151768.75</v>
      </c>
      <c r="Y92" s="2">
        <v>1151768.75</v>
      </c>
    </row>
    <row r="93" spans="1:25" x14ac:dyDescent="0.3">
      <c r="A93">
        <v>92</v>
      </c>
      <c r="B93" s="4" t="s">
        <v>95</v>
      </c>
      <c r="C93" s="2">
        <v>216</v>
      </c>
      <c r="D93" s="2">
        <v>216</v>
      </c>
      <c r="E93" s="2">
        <v>1144962.5</v>
      </c>
      <c r="F93" s="2">
        <v>1144962.5</v>
      </c>
      <c r="G93" s="2">
        <v>1144962.5</v>
      </c>
      <c r="H93" s="2">
        <v>1144962.5</v>
      </c>
      <c r="I93" s="2">
        <v>1144962.5</v>
      </c>
      <c r="J93" s="2">
        <v>1144962.5</v>
      </c>
      <c r="K93" s="2">
        <v>1144962.5</v>
      </c>
      <c r="L93" s="2">
        <v>1144206.25</v>
      </c>
      <c r="M93" s="2">
        <v>1144206.25</v>
      </c>
      <c r="N93" s="2">
        <v>1144206.25</v>
      </c>
      <c r="O93" s="2">
        <v>1144206.25</v>
      </c>
      <c r="P93" s="2">
        <v>1144206.25</v>
      </c>
      <c r="Q93" s="2">
        <v>1143450</v>
      </c>
      <c r="R93" s="2">
        <v>1143450</v>
      </c>
      <c r="S93" s="2">
        <v>1143450</v>
      </c>
      <c r="T93" s="2">
        <v>1143450</v>
      </c>
      <c r="U93" s="2">
        <v>1143450</v>
      </c>
      <c r="V93" s="2">
        <v>1138912.5</v>
      </c>
      <c r="W93" s="2">
        <v>1138912.5</v>
      </c>
      <c r="X93" s="2">
        <v>1138912.5</v>
      </c>
      <c r="Y93" s="2">
        <v>1138912.5</v>
      </c>
    </row>
    <row r="94" spans="1:25" x14ac:dyDescent="0.3">
      <c r="A94">
        <v>93</v>
      </c>
      <c r="B94" s="4" t="s">
        <v>96</v>
      </c>
      <c r="C94" s="2">
        <v>193</v>
      </c>
      <c r="D94" s="2">
        <v>193</v>
      </c>
      <c r="E94" s="2">
        <v>958925</v>
      </c>
      <c r="F94" s="2">
        <v>958925</v>
      </c>
      <c r="G94" s="2">
        <v>958925</v>
      </c>
      <c r="H94" s="2">
        <v>958925</v>
      </c>
      <c r="I94" s="2">
        <v>958925</v>
      </c>
      <c r="J94" s="2">
        <v>958925</v>
      </c>
      <c r="K94" s="2">
        <v>958925</v>
      </c>
      <c r="L94" s="2">
        <v>958925</v>
      </c>
      <c r="M94" s="2">
        <v>958925</v>
      </c>
      <c r="N94" s="2">
        <v>958925</v>
      </c>
      <c r="O94" s="2">
        <v>958925</v>
      </c>
      <c r="P94" s="2">
        <v>958925</v>
      </c>
      <c r="Q94" s="2">
        <v>958925</v>
      </c>
      <c r="R94" s="2">
        <v>958925</v>
      </c>
      <c r="S94" s="2">
        <v>958925</v>
      </c>
      <c r="T94" s="2">
        <v>958925</v>
      </c>
      <c r="U94" s="2">
        <v>958925</v>
      </c>
      <c r="V94" s="2">
        <v>958925</v>
      </c>
      <c r="W94" s="2">
        <v>958925</v>
      </c>
      <c r="X94" s="2">
        <v>958925</v>
      </c>
      <c r="Y94" s="2">
        <v>958925</v>
      </c>
    </row>
    <row r="95" spans="1:25" x14ac:dyDescent="0.3">
      <c r="A95">
        <v>94</v>
      </c>
      <c r="B95" s="4" t="s">
        <v>97</v>
      </c>
      <c r="C95" s="2">
        <v>172</v>
      </c>
      <c r="D95" s="2">
        <v>172</v>
      </c>
      <c r="E95" s="2">
        <v>564918.75</v>
      </c>
      <c r="F95" s="2">
        <v>564918.75</v>
      </c>
      <c r="G95" s="2">
        <v>564918.75</v>
      </c>
      <c r="H95" s="2">
        <v>564918.75</v>
      </c>
      <c r="I95" s="2">
        <v>564918.75</v>
      </c>
      <c r="J95" s="2">
        <v>564918.75</v>
      </c>
      <c r="K95" s="2">
        <v>564918.75</v>
      </c>
      <c r="L95" s="2">
        <v>564918.75</v>
      </c>
      <c r="M95" s="2">
        <v>564918.75</v>
      </c>
      <c r="N95" s="2">
        <v>564918.75</v>
      </c>
      <c r="O95" s="2">
        <v>564918.75</v>
      </c>
      <c r="P95" s="2">
        <v>564918.75</v>
      </c>
      <c r="Q95" s="2">
        <v>564918.75</v>
      </c>
      <c r="R95" s="2">
        <v>564918.75</v>
      </c>
      <c r="S95" s="2">
        <v>564918.75</v>
      </c>
      <c r="T95" s="2">
        <v>564918.75</v>
      </c>
      <c r="U95" s="2">
        <v>564918.75</v>
      </c>
      <c r="V95" s="2">
        <v>564918.75</v>
      </c>
      <c r="W95" s="2">
        <v>564918.75</v>
      </c>
      <c r="X95" s="2">
        <v>564918.75</v>
      </c>
      <c r="Y95" s="2">
        <v>564918.75</v>
      </c>
    </row>
    <row r="96" spans="1:25" x14ac:dyDescent="0.3">
      <c r="A96">
        <v>95</v>
      </c>
      <c r="B96" s="4" t="s">
        <v>98</v>
      </c>
      <c r="C96" s="2">
        <v>55</v>
      </c>
      <c r="D96" s="2">
        <v>55</v>
      </c>
      <c r="E96" s="2">
        <v>465093.75</v>
      </c>
      <c r="F96" s="2">
        <v>465093.75</v>
      </c>
      <c r="G96" s="2">
        <v>464337.5</v>
      </c>
      <c r="H96" s="2">
        <v>464337.5</v>
      </c>
      <c r="I96" s="2">
        <v>464337.5</v>
      </c>
      <c r="J96" s="2">
        <v>464337.5</v>
      </c>
      <c r="K96" s="2">
        <v>464337.5</v>
      </c>
      <c r="L96" s="2">
        <v>464337.5</v>
      </c>
      <c r="M96" s="2">
        <v>464337.5</v>
      </c>
      <c r="N96" s="2">
        <v>464337.5</v>
      </c>
      <c r="O96" s="2">
        <v>464337.5</v>
      </c>
      <c r="P96" s="2">
        <v>461312.5</v>
      </c>
      <c r="Q96" s="2">
        <v>444675</v>
      </c>
      <c r="R96" s="2">
        <v>440137.5</v>
      </c>
      <c r="S96" s="2">
        <v>434843.75</v>
      </c>
      <c r="T96" s="2">
        <v>433331.25</v>
      </c>
      <c r="U96" s="2">
        <v>421231.25</v>
      </c>
      <c r="V96" s="2">
        <v>421231.25</v>
      </c>
      <c r="W96" s="2">
        <v>421231.25</v>
      </c>
      <c r="X96" s="2">
        <v>413668.75</v>
      </c>
      <c r="Y96" s="2">
        <v>405350</v>
      </c>
    </row>
    <row r="97" spans="1:25" x14ac:dyDescent="0.3">
      <c r="A97">
        <v>96</v>
      </c>
      <c r="B97" s="4" t="s">
        <v>99</v>
      </c>
      <c r="C97" s="2">
        <v>240</v>
      </c>
      <c r="D97" s="2">
        <v>240</v>
      </c>
      <c r="E97" s="2">
        <v>435600</v>
      </c>
      <c r="F97" s="2">
        <v>435600</v>
      </c>
      <c r="G97" s="2">
        <v>435600</v>
      </c>
      <c r="H97" s="2">
        <v>435600</v>
      </c>
      <c r="I97" s="2">
        <v>435600</v>
      </c>
      <c r="J97" s="2">
        <v>435600</v>
      </c>
      <c r="K97" s="2">
        <v>435600</v>
      </c>
      <c r="L97" s="2">
        <v>435600</v>
      </c>
      <c r="M97" s="2">
        <v>435600</v>
      </c>
      <c r="N97" s="2">
        <v>435600</v>
      </c>
      <c r="O97" s="2">
        <v>435600</v>
      </c>
      <c r="P97" s="2">
        <v>435600</v>
      </c>
      <c r="Q97" s="2">
        <v>435600</v>
      </c>
      <c r="R97" s="2">
        <v>431062.5</v>
      </c>
      <c r="S97" s="2">
        <v>431062.5</v>
      </c>
      <c r="T97" s="2">
        <v>431062.5</v>
      </c>
      <c r="U97" s="2">
        <v>431062.5</v>
      </c>
      <c r="V97" s="2">
        <v>273006.25</v>
      </c>
      <c r="W97" s="2">
        <v>263931.25</v>
      </c>
      <c r="X97" s="2">
        <v>260906.25</v>
      </c>
      <c r="Y97" s="2">
        <v>260906.25</v>
      </c>
    </row>
    <row r="98" spans="1:25" x14ac:dyDescent="0.3">
      <c r="A98">
        <v>97</v>
      </c>
      <c r="B98" s="4" t="s">
        <v>100</v>
      </c>
      <c r="C98" s="2">
        <v>142</v>
      </c>
      <c r="D98" s="2">
        <v>142</v>
      </c>
      <c r="E98" s="2">
        <v>421231.25</v>
      </c>
      <c r="F98" s="2">
        <v>421231.25</v>
      </c>
      <c r="G98" s="2">
        <v>421231.25</v>
      </c>
      <c r="H98" s="2">
        <v>421231.25</v>
      </c>
      <c r="I98" s="2">
        <v>421231.25</v>
      </c>
      <c r="J98" s="2">
        <v>421231.25</v>
      </c>
      <c r="K98" s="2">
        <v>421231.25</v>
      </c>
      <c r="L98" s="2">
        <v>421231.25</v>
      </c>
      <c r="M98" s="2">
        <v>421231.25</v>
      </c>
      <c r="N98" s="2">
        <v>421231.25</v>
      </c>
      <c r="O98" s="2">
        <v>421231.25</v>
      </c>
      <c r="P98" s="2">
        <v>421231.25</v>
      </c>
      <c r="Q98" s="2">
        <v>421231.25</v>
      </c>
      <c r="R98" s="2">
        <v>421231.25</v>
      </c>
      <c r="S98" s="2">
        <v>421231.25</v>
      </c>
      <c r="T98" s="2">
        <v>421231.25</v>
      </c>
      <c r="U98" s="2">
        <v>421231.25</v>
      </c>
      <c r="V98" s="2">
        <v>421231.25</v>
      </c>
      <c r="W98" s="2">
        <v>421231.25</v>
      </c>
      <c r="X98" s="2">
        <v>421231.25</v>
      </c>
      <c r="Y98" s="2">
        <v>421231.25</v>
      </c>
    </row>
    <row r="99" spans="1:25" x14ac:dyDescent="0.3">
      <c r="A99">
        <v>98</v>
      </c>
      <c r="B99" s="4" t="s">
        <v>101</v>
      </c>
      <c r="C99" s="2">
        <v>67</v>
      </c>
      <c r="D99" s="2">
        <v>67</v>
      </c>
      <c r="E99" s="2">
        <v>399300</v>
      </c>
      <c r="F99" s="2">
        <v>399300</v>
      </c>
      <c r="G99" s="2">
        <v>399300</v>
      </c>
      <c r="H99" s="2">
        <v>399300</v>
      </c>
      <c r="I99" s="2">
        <v>399300</v>
      </c>
      <c r="J99" s="2">
        <v>399300</v>
      </c>
      <c r="K99" s="2">
        <v>399300</v>
      </c>
      <c r="L99" s="2">
        <v>399300</v>
      </c>
      <c r="M99" s="2">
        <v>399300</v>
      </c>
      <c r="N99" s="2">
        <v>399300</v>
      </c>
      <c r="O99" s="2">
        <v>399300</v>
      </c>
      <c r="P99" s="2">
        <v>399300</v>
      </c>
      <c r="Q99" s="2">
        <v>399300</v>
      </c>
      <c r="R99" s="2">
        <v>399300</v>
      </c>
      <c r="S99" s="2">
        <v>399300</v>
      </c>
      <c r="T99" s="2">
        <v>399300</v>
      </c>
      <c r="U99" s="2">
        <v>399300</v>
      </c>
      <c r="V99" s="2">
        <v>399300</v>
      </c>
      <c r="W99" s="2">
        <v>399300</v>
      </c>
      <c r="X99" s="2">
        <v>399300</v>
      </c>
      <c r="Y99" s="2">
        <v>399300</v>
      </c>
    </row>
    <row r="100" spans="1:25" x14ac:dyDescent="0.3">
      <c r="A100">
        <v>99</v>
      </c>
      <c r="B100" s="4" t="s">
        <v>102</v>
      </c>
      <c r="C100" s="2">
        <v>1</v>
      </c>
      <c r="D100" s="2">
        <v>1</v>
      </c>
      <c r="E100" s="2">
        <v>300987.5</v>
      </c>
      <c r="F100" s="2">
        <v>300987.5</v>
      </c>
      <c r="G100" s="2">
        <v>295693.75</v>
      </c>
      <c r="H100" s="2">
        <v>284350</v>
      </c>
      <c r="I100" s="2">
        <v>284350</v>
      </c>
      <c r="J100" s="2">
        <v>284350</v>
      </c>
      <c r="K100" s="2">
        <v>283593.75</v>
      </c>
      <c r="L100" s="2">
        <v>283593.75</v>
      </c>
      <c r="M100" s="2">
        <v>283593.75</v>
      </c>
      <c r="N100" s="2">
        <v>281325</v>
      </c>
      <c r="O100" s="2">
        <v>281325</v>
      </c>
      <c r="P100" s="2">
        <v>281325</v>
      </c>
      <c r="Q100" s="2">
        <v>280568.75</v>
      </c>
      <c r="R100" s="2">
        <v>280568.75</v>
      </c>
      <c r="S100" s="2">
        <v>280568.75</v>
      </c>
      <c r="T100" s="2">
        <v>280568.75</v>
      </c>
      <c r="U100" s="2">
        <v>280568.75</v>
      </c>
      <c r="V100" s="2">
        <v>280568.75</v>
      </c>
      <c r="W100" s="2">
        <v>276787.5</v>
      </c>
      <c r="X100" s="2">
        <v>276787.5</v>
      </c>
      <c r="Y100" s="2">
        <v>276787.5</v>
      </c>
    </row>
    <row r="101" spans="1:25" x14ac:dyDescent="0.3">
      <c r="A101">
        <v>100</v>
      </c>
      <c r="B101" s="4" t="s">
        <v>103</v>
      </c>
      <c r="C101" s="2">
        <v>108</v>
      </c>
      <c r="D101" s="2">
        <v>108</v>
      </c>
      <c r="E101" s="2">
        <v>295693.75</v>
      </c>
      <c r="F101" s="2">
        <v>295693.75</v>
      </c>
      <c r="G101" s="2">
        <v>295693.75</v>
      </c>
      <c r="H101" s="2">
        <v>295693.75</v>
      </c>
      <c r="I101" s="2">
        <v>295693.75</v>
      </c>
      <c r="J101" s="2">
        <v>295693.75</v>
      </c>
      <c r="K101" s="2">
        <v>295693.75</v>
      </c>
      <c r="L101" s="2">
        <v>295693.75</v>
      </c>
      <c r="M101" s="2">
        <v>295693.75</v>
      </c>
      <c r="N101" s="2">
        <v>295693.75</v>
      </c>
      <c r="O101" s="2">
        <v>295693.75</v>
      </c>
      <c r="P101" s="2">
        <v>295693.75</v>
      </c>
      <c r="Q101" s="2">
        <v>295693.75</v>
      </c>
      <c r="R101" s="2">
        <v>295693.75</v>
      </c>
      <c r="S101" s="2">
        <v>295693.75</v>
      </c>
      <c r="T101" s="2">
        <v>295693.75</v>
      </c>
      <c r="U101" s="2">
        <v>295693.75</v>
      </c>
      <c r="V101" s="2">
        <v>295693.75</v>
      </c>
      <c r="W101" s="2">
        <v>295693.75</v>
      </c>
      <c r="X101" s="2">
        <v>295693.75</v>
      </c>
      <c r="Y101" s="2">
        <v>295693.75</v>
      </c>
    </row>
    <row r="102" spans="1:25" x14ac:dyDescent="0.3">
      <c r="A102">
        <v>101</v>
      </c>
      <c r="B102" s="4" t="s">
        <v>104</v>
      </c>
      <c r="C102" s="2">
        <v>238</v>
      </c>
      <c r="D102" s="2">
        <v>238</v>
      </c>
      <c r="E102" s="2">
        <v>293425</v>
      </c>
      <c r="F102" s="2">
        <v>293425</v>
      </c>
      <c r="G102" s="2">
        <v>293425</v>
      </c>
      <c r="H102" s="2">
        <v>293425</v>
      </c>
      <c r="I102" s="2">
        <v>293425</v>
      </c>
      <c r="J102" s="2">
        <v>293425</v>
      </c>
      <c r="K102" s="2">
        <v>293425</v>
      </c>
      <c r="L102" s="2">
        <v>293425</v>
      </c>
      <c r="M102" s="2">
        <v>293425</v>
      </c>
      <c r="N102" s="2">
        <v>291156.25</v>
      </c>
      <c r="O102" s="2">
        <v>291156.25</v>
      </c>
      <c r="P102" s="2">
        <v>291156.25</v>
      </c>
      <c r="Q102" s="2">
        <v>291156.25</v>
      </c>
      <c r="R102" s="2">
        <v>291156.25</v>
      </c>
      <c r="S102" s="2">
        <v>291156.25</v>
      </c>
      <c r="T102" s="2">
        <v>291156.25</v>
      </c>
      <c r="U102" s="2">
        <v>291156.25</v>
      </c>
      <c r="V102" s="2">
        <v>291156.25</v>
      </c>
      <c r="W102" s="2">
        <v>291156.25</v>
      </c>
      <c r="X102" s="2">
        <v>291156.25</v>
      </c>
      <c r="Y102" s="2">
        <v>291156.25</v>
      </c>
    </row>
    <row r="103" spans="1:25" x14ac:dyDescent="0.3">
      <c r="A103">
        <v>102</v>
      </c>
      <c r="B103" s="4" t="s">
        <v>105</v>
      </c>
      <c r="C103" s="2">
        <v>122</v>
      </c>
      <c r="D103" s="2">
        <v>122</v>
      </c>
      <c r="E103" s="2">
        <v>247293.75</v>
      </c>
      <c r="F103" s="2">
        <v>247293.75</v>
      </c>
      <c r="G103" s="2">
        <v>247293.75</v>
      </c>
      <c r="H103" s="2">
        <v>238975</v>
      </c>
      <c r="I103" s="2">
        <v>238975</v>
      </c>
      <c r="J103" s="2">
        <v>238975</v>
      </c>
      <c r="K103" s="2">
        <v>238975</v>
      </c>
      <c r="L103" s="2">
        <v>238975</v>
      </c>
      <c r="M103" s="2">
        <v>231412.5</v>
      </c>
      <c r="N103" s="2">
        <v>221581.25</v>
      </c>
      <c r="O103" s="2">
        <v>220068.75</v>
      </c>
      <c r="P103" s="2">
        <v>220068.75</v>
      </c>
      <c r="Q103" s="2">
        <v>219312.5</v>
      </c>
      <c r="R103" s="2">
        <v>217800</v>
      </c>
      <c r="S103" s="2">
        <v>217800</v>
      </c>
      <c r="T103" s="2">
        <v>217800</v>
      </c>
      <c r="U103" s="2">
        <v>217800</v>
      </c>
      <c r="V103" s="2">
        <v>217800</v>
      </c>
      <c r="W103" s="2">
        <v>217800</v>
      </c>
      <c r="X103" s="2">
        <v>217800</v>
      </c>
      <c r="Y103" s="2">
        <v>217800</v>
      </c>
    </row>
    <row r="104" spans="1:25" x14ac:dyDescent="0.3">
      <c r="A104">
        <v>103</v>
      </c>
      <c r="B104" s="4" t="s">
        <v>106</v>
      </c>
      <c r="C104" s="2">
        <v>34</v>
      </c>
      <c r="D104" s="2">
        <v>34</v>
      </c>
      <c r="E104" s="2">
        <v>139906.25</v>
      </c>
      <c r="F104" s="2">
        <v>139906.25</v>
      </c>
      <c r="G104" s="2">
        <v>139906.25</v>
      </c>
      <c r="H104" s="2">
        <v>139906.25</v>
      </c>
      <c r="I104" s="2">
        <v>139906.25</v>
      </c>
      <c r="J104" s="2">
        <v>139906.25</v>
      </c>
      <c r="K104" s="2">
        <v>139906.25</v>
      </c>
      <c r="L104" s="2">
        <v>139906.25</v>
      </c>
      <c r="M104" s="2">
        <v>139906.25</v>
      </c>
      <c r="N104" s="2">
        <v>139906.25</v>
      </c>
      <c r="O104" s="2">
        <v>139906.25</v>
      </c>
      <c r="P104" s="2">
        <v>139906.25</v>
      </c>
      <c r="Q104" s="2">
        <v>139906.25</v>
      </c>
      <c r="R104" s="2">
        <v>139906.25</v>
      </c>
      <c r="S104" s="2">
        <v>139906.25</v>
      </c>
      <c r="T104" s="2">
        <v>139906.25</v>
      </c>
      <c r="U104" s="2">
        <v>127050</v>
      </c>
      <c r="V104" s="2">
        <v>127050</v>
      </c>
      <c r="W104" s="2">
        <v>127050</v>
      </c>
      <c r="X104" s="2">
        <v>127050</v>
      </c>
      <c r="Y104" s="2">
        <v>127050</v>
      </c>
    </row>
    <row r="105" spans="1:25" x14ac:dyDescent="0.3">
      <c r="A105">
        <v>104</v>
      </c>
      <c r="B105" s="4" t="s">
        <v>107</v>
      </c>
      <c r="C105" s="2">
        <v>153</v>
      </c>
      <c r="D105" s="2">
        <v>153</v>
      </c>
      <c r="E105" s="2">
        <v>121000</v>
      </c>
      <c r="F105" s="2">
        <v>121000</v>
      </c>
      <c r="G105" s="2">
        <v>121000</v>
      </c>
      <c r="H105" s="2">
        <v>121000</v>
      </c>
      <c r="I105" s="2">
        <v>121000</v>
      </c>
      <c r="J105" s="2">
        <v>121000</v>
      </c>
      <c r="K105" s="2">
        <v>121000</v>
      </c>
      <c r="L105" s="2">
        <v>121000</v>
      </c>
      <c r="M105" s="2">
        <v>121000</v>
      </c>
      <c r="N105" s="2">
        <v>121000</v>
      </c>
      <c r="O105" s="2">
        <v>121000</v>
      </c>
      <c r="P105" s="2">
        <v>121000</v>
      </c>
      <c r="Q105" s="2">
        <v>121000</v>
      </c>
      <c r="R105" s="2">
        <v>121000</v>
      </c>
      <c r="S105" s="2">
        <v>121000</v>
      </c>
      <c r="T105" s="2">
        <v>121000</v>
      </c>
      <c r="U105" s="2">
        <v>121000</v>
      </c>
      <c r="V105" s="2">
        <v>121000</v>
      </c>
      <c r="W105" s="2">
        <v>121000</v>
      </c>
      <c r="X105" s="2">
        <v>121000</v>
      </c>
      <c r="Y105" s="2">
        <v>121000</v>
      </c>
    </row>
    <row r="106" spans="1:25" x14ac:dyDescent="0.3">
      <c r="A106">
        <v>105</v>
      </c>
      <c r="B106" s="4" t="s">
        <v>108</v>
      </c>
      <c r="C106" s="2">
        <v>187</v>
      </c>
      <c r="D106" s="2">
        <v>187</v>
      </c>
      <c r="E106" s="2">
        <v>58231.25</v>
      </c>
      <c r="F106" s="2">
        <v>58231.25</v>
      </c>
      <c r="G106" s="2">
        <v>58231.25</v>
      </c>
      <c r="H106" s="2">
        <v>58231.25</v>
      </c>
      <c r="I106" s="2">
        <v>58231.25</v>
      </c>
      <c r="J106" s="2">
        <v>58231.25</v>
      </c>
      <c r="K106" s="2">
        <v>58231.25</v>
      </c>
      <c r="L106" s="2">
        <v>58231.25</v>
      </c>
      <c r="M106" s="2">
        <v>58231.25</v>
      </c>
      <c r="N106" s="2">
        <v>58231.25</v>
      </c>
      <c r="O106" s="2">
        <v>58231.25</v>
      </c>
      <c r="P106" s="2">
        <v>58231.25</v>
      </c>
      <c r="Q106" s="2">
        <v>58231.25</v>
      </c>
      <c r="R106" s="2">
        <v>58231.25</v>
      </c>
      <c r="S106" s="2">
        <v>58231.25</v>
      </c>
      <c r="T106" s="2">
        <v>58231.25</v>
      </c>
      <c r="U106" s="2">
        <v>58231.25</v>
      </c>
      <c r="V106" s="2">
        <v>58231.25</v>
      </c>
      <c r="W106" s="2">
        <v>58231.25</v>
      </c>
      <c r="X106" s="2">
        <v>58231.25</v>
      </c>
      <c r="Y106" s="2">
        <v>58231.25</v>
      </c>
    </row>
    <row r="107" spans="1:25" x14ac:dyDescent="0.3">
      <c r="A107">
        <v>106</v>
      </c>
      <c r="B107" s="4" t="s">
        <v>109</v>
      </c>
      <c r="C107" s="2">
        <v>137</v>
      </c>
      <c r="D107" s="2">
        <v>137</v>
      </c>
      <c r="E107" s="2">
        <v>55206.25</v>
      </c>
      <c r="F107" s="2">
        <v>55206.25</v>
      </c>
      <c r="G107" s="2">
        <v>55206.25</v>
      </c>
      <c r="H107" s="2">
        <v>55206.25</v>
      </c>
      <c r="I107" s="2">
        <v>55206.25</v>
      </c>
      <c r="J107" s="2">
        <v>55206.25</v>
      </c>
      <c r="K107" s="2">
        <v>55206.25</v>
      </c>
      <c r="L107" s="2">
        <v>55206.25</v>
      </c>
      <c r="M107" s="2">
        <v>55206.25</v>
      </c>
      <c r="N107" s="2">
        <v>55206.25</v>
      </c>
      <c r="O107" s="2">
        <v>55206.25</v>
      </c>
      <c r="P107" s="2">
        <v>55206.25</v>
      </c>
      <c r="Q107" s="2">
        <v>55206.25</v>
      </c>
      <c r="R107" s="2">
        <v>55206.25</v>
      </c>
      <c r="S107" s="2">
        <v>55206.25</v>
      </c>
      <c r="T107" s="2">
        <v>55206.25</v>
      </c>
      <c r="U107" s="2">
        <v>55206.25</v>
      </c>
      <c r="V107" s="2">
        <v>55206.25</v>
      </c>
      <c r="W107" s="2">
        <v>55206.25</v>
      </c>
      <c r="X107" s="2">
        <v>55206.25</v>
      </c>
      <c r="Y107" s="2">
        <v>55206.25</v>
      </c>
    </row>
    <row r="108" spans="1:25" x14ac:dyDescent="0.3">
      <c r="A108">
        <v>107</v>
      </c>
      <c r="B108" s="4" t="s">
        <v>110</v>
      </c>
      <c r="C108" s="2">
        <v>4</v>
      </c>
      <c r="D108" s="2">
        <v>4</v>
      </c>
      <c r="E108" s="2">
        <v>33275</v>
      </c>
      <c r="F108" s="2">
        <v>33275</v>
      </c>
      <c r="G108" s="2">
        <v>33275</v>
      </c>
      <c r="H108" s="2">
        <v>33275</v>
      </c>
      <c r="I108" s="2">
        <v>33275</v>
      </c>
      <c r="J108" s="2">
        <v>33275</v>
      </c>
      <c r="K108" s="2">
        <v>33275</v>
      </c>
      <c r="L108" s="2">
        <v>33275</v>
      </c>
      <c r="M108" s="2">
        <v>33275</v>
      </c>
      <c r="N108" s="2">
        <v>33275</v>
      </c>
      <c r="O108" s="2">
        <v>33275</v>
      </c>
      <c r="P108" s="2">
        <v>33275</v>
      </c>
      <c r="Q108" s="2">
        <v>33275</v>
      </c>
      <c r="R108" s="2">
        <v>33275</v>
      </c>
      <c r="S108" s="2">
        <v>33275</v>
      </c>
      <c r="T108" s="2">
        <v>33275</v>
      </c>
      <c r="U108" s="2">
        <v>33275</v>
      </c>
      <c r="V108" s="2">
        <v>32518.75</v>
      </c>
      <c r="W108" s="2">
        <v>32518.75</v>
      </c>
      <c r="X108" s="2">
        <v>32518.75</v>
      </c>
      <c r="Y108" s="2">
        <v>32518.75</v>
      </c>
    </row>
    <row r="109" spans="1:25" x14ac:dyDescent="0.3">
      <c r="A109">
        <v>108</v>
      </c>
      <c r="B109" s="4" t="s">
        <v>111</v>
      </c>
      <c r="C109" s="2">
        <v>31</v>
      </c>
      <c r="D109" s="2">
        <v>31</v>
      </c>
      <c r="E109" s="2">
        <v>32518.75</v>
      </c>
      <c r="F109" s="2">
        <v>32518.75</v>
      </c>
      <c r="G109" s="2">
        <v>32518.75</v>
      </c>
      <c r="H109" s="2">
        <v>32518.75</v>
      </c>
      <c r="I109" s="2">
        <v>32518.75</v>
      </c>
      <c r="J109" s="2">
        <v>32518.75</v>
      </c>
      <c r="K109" s="2">
        <v>32518.75</v>
      </c>
      <c r="L109" s="2">
        <v>32518.75</v>
      </c>
      <c r="M109" s="2">
        <v>32518.75</v>
      </c>
      <c r="N109" s="2">
        <v>32518.75</v>
      </c>
      <c r="O109" s="2">
        <v>32518.75</v>
      </c>
      <c r="P109" s="2">
        <v>32518.75</v>
      </c>
      <c r="Q109" s="2">
        <v>32518.75</v>
      </c>
      <c r="R109" s="2">
        <v>32518.75</v>
      </c>
      <c r="S109" s="2">
        <v>32518.75</v>
      </c>
      <c r="T109" s="2">
        <v>32518.75</v>
      </c>
      <c r="U109" s="2">
        <v>32518.75</v>
      </c>
      <c r="V109" s="2">
        <v>32518.75</v>
      </c>
      <c r="W109" s="2">
        <v>32518.75</v>
      </c>
      <c r="X109" s="2">
        <v>32518.75</v>
      </c>
      <c r="Y109" s="2">
        <v>32518.75</v>
      </c>
    </row>
    <row r="110" spans="1:25" x14ac:dyDescent="0.3">
      <c r="A110">
        <v>109</v>
      </c>
      <c r="B110" s="4" t="s">
        <v>112</v>
      </c>
      <c r="C110" s="2">
        <v>62</v>
      </c>
      <c r="D110" s="2">
        <v>62</v>
      </c>
      <c r="E110" s="2">
        <v>16637.5</v>
      </c>
      <c r="F110" s="2">
        <v>16637.5</v>
      </c>
      <c r="G110" s="2">
        <v>16637.5</v>
      </c>
      <c r="H110" s="2">
        <v>16637.5</v>
      </c>
      <c r="I110" s="2">
        <v>16637.5</v>
      </c>
      <c r="J110" s="2">
        <v>16637.5</v>
      </c>
      <c r="K110" s="2">
        <v>16637.5</v>
      </c>
      <c r="L110" s="2">
        <v>16637.5</v>
      </c>
      <c r="M110" s="2">
        <v>16637.5</v>
      </c>
      <c r="N110" s="2">
        <v>16637.5</v>
      </c>
      <c r="O110" s="2">
        <v>16637.5</v>
      </c>
      <c r="P110" s="2">
        <v>16637.5</v>
      </c>
      <c r="Q110" s="2">
        <v>16637.5</v>
      </c>
      <c r="R110" s="2">
        <v>16637.5</v>
      </c>
      <c r="S110" s="2">
        <v>16637.5</v>
      </c>
      <c r="T110" s="2">
        <v>16637.5</v>
      </c>
      <c r="U110" s="2">
        <v>16637.5</v>
      </c>
      <c r="V110" s="2">
        <v>6806.25</v>
      </c>
      <c r="W110" s="2">
        <v>6806.25</v>
      </c>
      <c r="X110" s="2">
        <v>6806.25</v>
      </c>
      <c r="Y110" s="2">
        <v>6806.25</v>
      </c>
    </row>
    <row r="111" spans="1:25" x14ac:dyDescent="0.3">
      <c r="A111">
        <v>110</v>
      </c>
      <c r="B111" s="4" t="s">
        <v>113</v>
      </c>
      <c r="C111" s="2">
        <v>28</v>
      </c>
      <c r="D111" s="2">
        <v>28</v>
      </c>
      <c r="E111" s="2">
        <v>2268.75</v>
      </c>
      <c r="F111" s="2">
        <v>2268.75</v>
      </c>
      <c r="G111" s="2">
        <v>2268.75</v>
      </c>
      <c r="H111" s="2">
        <v>2268.75</v>
      </c>
      <c r="I111" s="2">
        <v>2268.75</v>
      </c>
      <c r="J111" s="2">
        <v>2268.75</v>
      </c>
      <c r="K111" s="2">
        <v>2268.75</v>
      </c>
      <c r="L111" s="2">
        <v>2268.75</v>
      </c>
      <c r="M111" s="2">
        <v>2268.75</v>
      </c>
      <c r="N111" s="2">
        <v>2268.75</v>
      </c>
      <c r="O111" s="2">
        <v>2268.75</v>
      </c>
      <c r="P111" s="2">
        <v>2268.75</v>
      </c>
      <c r="Q111" s="2">
        <v>2268.75</v>
      </c>
      <c r="R111" s="2">
        <v>2268.75</v>
      </c>
      <c r="S111" s="2">
        <v>2268.75</v>
      </c>
      <c r="T111" s="2">
        <v>2268.75</v>
      </c>
      <c r="U111" s="2">
        <v>2268.75</v>
      </c>
      <c r="V111" s="2">
        <v>2268.75</v>
      </c>
      <c r="W111" s="2">
        <v>2268.75</v>
      </c>
      <c r="X111" s="2">
        <v>2268.75</v>
      </c>
      <c r="Y111" s="2">
        <v>2268.75</v>
      </c>
    </row>
    <row r="112" spans="1:25" x14ac:dyDescent="0.3">
      <c r="A112">
        <v>111</v>
      </c>
      <c r="B112" s="4" t="s">
        <v>114</v>
      </c>
      <c r="C112" s="2">
        <v>25</v>
      </c>
      <c r="D112" s="2">
        <v>25</v>
      </c>
      <c r="E112" s="2">
        <v>1512.5</v>
      </c>
      <c r="F112" s="2">
        <v>1512.5</v>
      </c>
      <c r="G112" s="2">
        <v>1512.5</v>
      </c>
      <c r="H112" s="2">
        <v>1512.5</v>
      </c>
      <c r="I112" s="2">
        <v>1512.5</v>
      </c>
      <c r="J112" s="2">
        <v>1512.5</v>
      </c>
      <c r="K112" s="2">
        <v>1512.5</v>
      </c>
      <c r="L112" s="2">
        <v>1512.5</v>
      </c>
      <c r="M112" s="2">
        <v>1512.5</v>
      </c>
      <c r="N112" s="2">
        <v>1512.5</v>
      </c>
      <c r="O112" s="2">
        <v>1512.5</v>
      </c>
      <c r="P112" s="2">
        <v>1512.5</v>
      </c>
      <c r="Q112" s="2">
        <v>1512.5</v>
      </c>
      <c r="R112" s="2">
        <v>1512.5</v>
      </c>
      <c r="S112" s="2">
        <v>1512.5</v>
      </c>
      <c r="T112" s="2">
        <v>1512.5</v>
      </c>
      <c r="U112" s="2">
        <v>1512.5</v>
      </c>
      <c r="V112" s="2">
        <v>1512.5</v>
      </c>
      <c r="W112" s="2">
        <v>1512.5</v>
      </c>
      <c r="X112" s="2">
        <v>1512.5</v>
      </c>
      <c r="Y112" s="2">
        <v>1512.5</v>
      </c>
    </row>
    <row r="113" spans="1:25" x14ac:dyDescent="0.3">
      <c r="A113">
        <v>112</v>
      </c>
      <c r="B113" s="4" t="s">
        <v>115</v>
      </c>
      <c r="C113" s="2">
        <v>213</v>
      </c>
      <c r="D113" s="2">
        <v>213</v>
      </c>
      <c r="E113" s="2">
        <v>1512.5</v>
      </c>
      <c r="F113" s="2">
        <v>1512.5</v>
      </c>
      <c r="G113" s="2">
        <v>1512.5</v>
      </c>
      <c r="H113" s="2">
        <v>1512.5</v>
      </c>
      <c r="I113" s="2">
        <v>1512.5</v>
      </c>
      <c r="J113" s="2">
        <v>1512.5</v>
      </c>
      <c r="K113" s="2">
        <v>1512.5</v>
      </c>
      <c r="L113" s="2">
        <v>1512.5</v>
      </c>
      <c r="M113" s="2">
        <v>1512.5</v>
      </c>
      <c r="N113" s="2">
        <v>1512.5</v>
      </c>
      <c r="O113" s="2">
        <v>1512.5</v>
      </c>
      <c r="P113" s="2">
        <v>1512.5</v>
      </c>
      <c r="Q113" s="2">
        <v>1512.5</v>
      </c>
      <c r="R113" s="2">
        <v>1512.5</v>
      </c>
      <c r="S113" s="2">
        <v>1512.5</v>
      </c>
      <c r="T113" s="2">
        <v>1512.5</v>
      </c>
      <c r="U113" s="2">
        <v>1512.5</v>
      </c>
      <c r="V113" s="2">
        <v>1512.5</v>
      </c>
      <c r="W113" s="2">
        <v>1512.5</v>
      </c>
      <c r="X113" s="2">
        <v>1512.5</v>
      </c>
      <c r="Y113" s="2">
        <v>1512.5</v>
      </c>
    </row>
    <row r="114" spans="1:25" x14ac:dyDescent="0.3">
      <c r="A114">
        <v>113</v>
      </c>
      <c r="B114" s="4" t="s">
        <v>116</v>
      </c>
      <c r="C114" s="2">
        <v>136</v>
      </c>
      <c r="D114" s="2">
        <v>136</v>
      </c>
      <c r="E114" s="2">
        <v>756.25</v>
      </c>
      <c r="F114" s="2">
        <v>756.25</v>
      </c>
      <c r="G114" s="2">
        <v>756.25</v>
      </c>
      <c r="H114" s="2">
        <v>756.25</v>
      </c>
      <c r="I114" s="2">
        <v>756.25</v>
      </c>
      <c r="J114" s="2">
        <v>756.25</v>
      </c>
      <c r="K114" s="2">
        <v>756.25</v>
      </c>
      <c r="L114" s="2">
        <v>756.25</v>
      </c>
      <c r="M114" s="2">
        <v>756.25</v>
      </c>
      <c r="N114" s="2">
        <v>756.25</v>
      </c>
      <c r="O114" s="2">
        <v>756.25</v>
      </c>
      <c r="P114" s="2">
        <v>756.25</v>
      </c>
      <c r="Q114" s="2">
        <v>756.25</v>
      </c>
      <c r="R114" s="2">
        <v>756.25</v>
      </c>
      <c r="S114" s="2">
        <v>756.25</v>
      </c>
      <c r="T114" s="2">
        <v>756.25</v>
      </c>
      <c r="U114" s="2">
        <v>756.25</v>
      </c>
      <c r="V114" s="2">
        <v>756.25</v>
      </c>
      <c r="W114" s="2">
        <v>756.25</v>
      </c>
      <c r="X114" s="2">
        <v>756.25</v>
      </c>
      <c r="Y114" s="2">
        <v>756.25</v>
      </c>
    </row>
    <row r="115" spans="1:25" x14ac:dyDescent="0.3">
      <c r="C115" s="2"/>
      <c r="D115" s="2"/>
      <c r="E115" s="2">
        <f>SUM(E2:E114)</f>
        <v>139716229331.25</v>
      </c>
      <c r="F115" s="2">
        <f t="shared" ref="F115:Y115" si="0">SUM(F2:F114)</f>
        <v>139523731943.75</v>
      </c>
      <c r="G115" s="2">
        <f t="shared" si="0"/>
        <v>139338193568.75</v>
      </c>
      <c r="H115" s="2">
        <f t="shared" si="0"/>
        <v>139191937843.75</v>
      </c>
      <c r="I115" s="2">
        <f t="shared" si="0"/>
        <v>138962847787.5</v>
      </c>
      <c r="J115" s="2">
        <f t="shared" si="0"/>
        <v>138779103237.5</v>
      </c>
      <c r="K115" s="2">
        <f t="shared" si="0"/>
        <v>138619135943.75</v>
      </c>
      <c r="L115" s="2">
        <f t="shared" si="0"/>
        <v>138452322318.75</v>
      </c>
      <c r="M115" s="2">
        <f t="shared" si="0"/>
        <v>138258893987.5</v>
      </c>
      <c r="N115" s="2">
        <f t="shared" si="0"/>
        <v>137987131012.5</v>
      </c>
      <c r="O115" s="2">
        <f t="shared" si="0"/>
        <v>137772979918.75</v>
      </c>
      <c r="P115" s="2">
        <f t="shared" si="0"/>
        <v>137623959343.75</v>
      </c>
      <c r="Q115" s="2">
        <f t="shared" si="0"/>
        <v>137412522431.25</v>
      </c>
      <c r="R115" s="2">
        <f t="shared" si="0"/>
        <v>137283162843.75</v>
      </c>
      <c r="S115" s="2">
        <f t="shared" si="0"/>
        <v>136962118837.5</v>
      </c>
      <c r="T115" s="2">
        <f t="shared" si="0"/>
        <v>136697478225</v>
      </c>
      <c r="U115" s="2">
        <f t="shared" si="0"/>
        <v>136236745768.75</v>
      </c>
      <c r="V115" s="2">
        <f t="shared" si="0"/>
        <v>135320821900</v>
      </c>
      <c r="W115" s="2">
        <f t="shared" si="0"/>
        <v>134952964506.25</v>
      </c>
      <c r="X115" s="2">
        <f t="shared" si="0"/>
        <v>134662422331.25</v>
      </c>
      <c r="Y115" s="2">
        <f t="shared" si="0"/>
        <v>134382862418.75</v>
      </c>
    </row>
    <row r="116" spans="1:25" x14ac:dyDescent="0.3">
      <c r="E116">
        <f>E115/1000000</f>
        <v>139716.22933125001</v>
      </c>
      <c r="F116">
        <f t="shared" ref="F116:Y116" si="1">F115/1000000</f>
        <v>139523.73194375</v>
      </c>
      <c r="G116">
        <f t="shared" si="1"/>
        <v>139338.19356874999</v>
      </c>
      <c r="H116">
        <f t="shared" si="1"/>
        <v>139191.93784375</v>
      </c>
      <c r="I116">
        <f t="shared" si="1"/>
        <v>138962.84778750001</v>
      </c>
      <c r="J116">
        <f t="shared" si="1"/>
        <v>138779.10323750001</v>
      </c>
      <c r="K116">
        <f t="shared" si="1"/>
        <v>138619.13594375001</v>
      </c>
      <c r="L116">
        <f t="shared" si="1"/>
        <v>138452.32231875</v>
      </c>
      <c r="M116">
        <f t="shared" si="1"/>
        <v>138258.89398749999</v>
      </c>
      <c r="N116">
        <f t="shared" si="1"/>
        <v>137987.1310125</v>
      </c>
      <c r="O116">
        <f t="shared" si="1"/>
        <v>137772.97991875</v>
      </c>
      <c r="P116">
        <f t="shared" si="1"/>
        <v>137623.95934375</v>
      </c>
      <c r="Q116">
        <f t="shared" si="1"/>
        <v>137412.52243124999</v>
      </c>
      <c r="R116">
        <f t="shared" si="1"/>
        <v>137283.16284375</v>
      </c>
      <c r="S116">
        <f t="shared" si="1"/>
        <v>136962.11883749999</v>
      </c>
      <c r="T116">
        <f t="shared" si="1"/>
        <v>136697.478225</v>
      </c>
      <c r="U116">
        <f t="shared" si="1"/>
        <v>136236.74576875</v>
      </c>
      <c r="V116">
        <f t="shared" si="1"/>
        <v>135320.82190000001</v>
      </c>
      <c r="W116">
        <f t="shared" si="1"/>
        <v>134952.96450624999</v>
      </c>
      <c r="X116">
        <f t="shared" si="1"/>
        <v>134662.42233125001</v>
      </c>
      <c r="Y116">
        <f t="shared" si="1"/>
        <v>134382.86241875001</v>
      </c>
    </row>
  </sheetData>
  <autoFilter ref="A1:Y1" xr:uid="{0BB82959-3D50-4337-AA9C-58E2DFF71F3C}"/>
  <pageMargins left="0.7" right="0.7" top="0.75" bottom="0.75" header="0.3" footer="0.3"/>
  <pageSetup orientation="portrait" horizontalDpi="0" verticalDpi="0" r:id="rId1"/>
  <ignoredErrors>
    <ignoredError sqref="E11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AD9C-37F9-4199-8239-9D15363DE5CB}">
  <dimension ref="A1:Y115"/>
  <sheetViews>
    <sheetView workbookViewId="0">
      <selection activeCell="E2" sqref="E2"/>
    </sheetView>
  </sheetViews>
  <sheetFormatPr defaultRowHeight="14.4" x14ac:dyDescent="0.3"/>
  <cols>
    <col min="1" max="1" width="6.109375" bestFit="1" customWidth="1"/>
    <col min="2" max="2" width="7.6640625" bestFit="1" customWidth="1"/>
    <col min="3" max="3" width="11.6640625" bestFit="1" customWidth="1"/>
    <col min="4" max="4" width="11.33203125" bestFit="1" customWidth="1"/>
    <col min="5" max="25" width="13.109375" bestFit="1" customWidth="1"/>
  </cols>
  <sheetData>
    <row r="1" spans="1:25" x14ac:dyDescent="0.3">
      <c r="A1" s="3" t="s">
        <v>0</v>
      </c>
      <c r="B1" s="3" t="s">
        <v>1</v>
      </c>
      <c r="C1" s="3" t="s">
        <v>2</v>
      </c>
      <c r="D1" s="3" t="s">
        <v>3</v>
      </c>
      <c r="E1" s="3">
        <v>2000</v>
      </c>
      <c r="F1" s="3">
        <v>2001</v>
      </c>
      <c r="G1" s="3">
        <v>2002</v>
      </c>
      <c r="H1" s="3">
        <v>2003</v>
      </c>
      <c r="I1" s="3">
        <v>2004</v>
      </c>
      <c r="J1" s="3">
        <v>2005</v>
      </c>
      <c r="K1" s="3">
        <v>2006</v>
      </c>
      <c r="L1" s="3">
        <v>2007</v>
      </c>
      <c r="M1" s="3">
        <v>2008</v>
      </c>
      <c r="N1" s="3">
        <v>2009</v>
      </c>
      <c r="O1" s="3">
        <v>2010</v>
      </c>
      <c r="P1" s="3">
        <v>2011</v>
      </c>
      <c r="Q1" s="3">
        <v>2012</v>
      </c>
      <c r="R1" s="3">
        <v>2013</v>
      </c>
      <c r="S1" s="3">
        <v>2014</v>
      </c>
      <c r="T1" s="3">
        <v>2015</v>
      </c>
      <c r="U1" s="3">
        <v>2016</v>
      </c>
      <c r="V1" s="3">
        <v>2017</v>
      </c>
      <c r="W1" s="3">
        <v>2018</v>
      </c>
      <c r="X1" s="3">
        <v>2019</v>
      </c>
      <c r="Y1" s="3">
        <v>2020</v>
      </c>
    </row>
    <row r="2" spans="1:25" x14ac:dyDescent="0.3">
      <c r="A2">
        <v>1</v>
      </c>
      <c r="B2" s="4" t="s">
        <v>4</v>
      </c>
      <c r="C2" s="2">
        <v>103</v>
      </c>
      <c r="D2" s="2">
        <v>103</v>
      </c>
      <c r="E2" s="5">
        <f>'Mangrove Area'!E2/'Mangrove Area'!E$115*100</f>
        <v>23.082163708262073</v>
      </c>
      <c r="F2" s="5">
        <f>'Mangrove Area'!F2/'Mangrove Area'!F$115*100</f>
        <v>23.005979087981149</v>
      </c>
      <c r="G2" s="5">
        <f>'Mangrove Area'!G2/'Mangrove Area'!G$115*100</f>
        <v>22.945727352188481</v>
      </c>
      <c r="H2" s="5">
        <f>'Mangrove Area'!H2/'Mangrove Area'!H$115*100</f>
        <v>22.901797178464498</v>
      </c>
      <c r="I2" s="5">
        <f>'Mangrove Area'!I2/'Mangrove Area'!I$115*100</f>
        <v>22.842742852960836</v>
      </c>
      <c r="J2" s="5">
        <f>'Mangrove Area'!J2/'Mangrove Area'!J$115*100</f>
        <v>22.816481308292399</v>
      </c>
      <c r="K2" s="5">
        <f>'Mangrove Area'!K2/'Mangrove Area'!K$115*100</f>
        <v>22.796211597057471</v>
      </c>
      <c r="L2" s="5">
        <f>'Mangrove Area'!L2/'Mangrove Area'!L$115*100</f>
        <v>22.779735446502368</v>
      </c>
      <c r="M2" s="5">
        <f>'Mangrove Area'!M2/'Mangrove Area'!M$115*100</f>
        <v>22.778625300660458</v>
      </c>
      <c r="N2" s="5">
        <f>'Mangrove Area'!N2/'Mangrove Area'!N$115*100</f>
        <v>22.747964919573917</v>
      </c>
      <c r="O2" s="5">
        <f>'Mangrove Area'!O2/'Mangrove Area'!O$115*100</f>
        <v>22.747965770198718</v>
      </c>
      <c r="P2" s="5">
        <f>'Mangrove Area'!P2/'Mangrove Area'!P$115*100</f>
        <v>22.723998753833445</v>
      </c>
      <c r="Q2" s="5">
        <f>'Mangrove Area'!Q2/'Mangrove Area'!Q$115*100</f>
        <v>22.685868360794071</v>
      </c>
      <c r="R2" s="5">
        <f>'Mangrove Area'!R2/'Mangrove Area'!R$115*100</f>
        <v>22.669830966760003</v>
      </c>
      <c r="S2" s="5">
        <f>'Mangrove Area'!S2/'Mangrove Area'!S$115*100</f>
        <v>22.604963319626403</v>
      </c>
      <c r="T2" s="5">
        <f>'Mangrove Area'!T2/'Mangrove Area'!T$115*100</f>
        <v>22.535482941971441</v>
      </c>
      <c r="U2" s="5">
        <f>'Mangrove Area'!U2/'Mangrove Area'!U$115*100</f>
        <v>22.41549288624805</v>
      </c>
      <c r="V2" s="5">
        <f>'Mangrove Area'!V2/'Mangrove Area'!V$115*100</f>
        <v>22.45268693568288</v>
      </c>
      <c r="W2" s="5">
        <f>'Mangrove Area'!W2/'Mangrove Area'!W$115*100</f>
        <v>22.412939731012127</v>
      </c>
      <c r="X2" s="5">
        <f>'Mangrove Area'!X2/'Mangrove Area'!X$115*100</f>
        <v>22.360715180386499</v>
      </c>
      <c r="Y2" s="5">
        <f>'Mangrove Area'!Y2/'Mangrove Area'!Y$115*100</f>
        <v>22.328393728881775</v>
      </c>
    </row>
    <row r="3" spans="1:25" x14ac:dyDescent="0.3">
      <c r="A3">
        <v>2</v>
      </c>
      <c r="B3" s="4" t="s">
        <v>5</v>
      </c>
      <c r="C3" s="2">
        <v>33</v>
      </c>
      <c r="D3" s="2">
        <v>33</v>
      </c>
      <c r="E3" s="5">
        <f>'Mangrove Area'!E3/'Mangrove Area'!E$115*100</f>
        <v>8.0158330503949919</v>
      </c>
      <c r="F3" s="5">
        <f>'Mangrove Area'!F3/'Mangrove Area'!F$115*100</f>
        <v>8.0258478165309821</v>
      </c>
      <c r="G3" s="5">
        <f>'Mangrove Area'!G3/'Mangrove Area'!G$115*100</f>
        <v>8.0321293292624123</v>
      </c>
      <c r="H3" s="5">
        <f>'Mangrove Area'!H3/'Mangrove Area'!H$115*100</f>
        <v>8.0387745095628915</v>
      </c>
      <c r="I3" s="5">
        <f>'Mangrove Area'!I3/'Mangrove Area'!I$115*100</f>
        <v>8.0475154937461912</v>
      </c>
      <c r="J3" s="5">
        <f>'Mangrove Area'!J3/'Mangrove Area'!J$115*100</f>
        <v>8.0526813758659923</v>
      </c>
      <c r="K3" s="5">
        <f>'Mangrove Area'!K3/'Mangrove Area'!K$115*100</f>
        <v>8.0584739069019236</v>
      </c>
      <c r="L3" s="5">
        <f>'Mangrove Area'!L3/'Mangrove Area'!L$115*100</f>
        <v>8.0653122049421579</v>
      </c>
      <c r="M3" s="5">
        <f>'Mangrove Area'!M3/'Mangrove Area'!M$115*100</f>
        <v>8.0731432735236144</v>
      </c>
      <c r="N3" s="5">
        <f>'Mangrove Area'!N3/'Mangrove Area'!N$115*100</f>
        <v>8.0845293638212059</v>
      </c>
      <c r="O3" s="5">
        <f>'Mangrove Area'!O3/'Mangrove Area'!O$115*100</f>
        <v>8.0939450221489952</v>
      </c>
      <c r="P3" s="5">
        <f>'Mangrove Area'!P3/'Mangrove Area'!P$115*100</f>
        <v>8.100054568555219</v>
      </c>
      <c r="Q3" s="5">
        <f>'Mangrove Area'!Q3/'Mangrove Area'!Q$115*100</f>
        <v>8.1087025606234189</v>
      </c>
      <c r="R3" s="5">
        <f>'Mangrove Area'!R3/'Mangrove Area'!R$115*100</f>
        <v>8.1115589581981808</v>
      </c>
      <c r="S3" s="5">
        <f>'Mangrove Area'!S3/'Mangrove Area'!S$115*100</f>
        <v>8.1225829818310551</v>
      </c>
      <c r="T3" s="5">
        <f>'Mangrove Area'!T3/'Mangrove Area'!T$115*100</f>
        <v>8.1337997008978835</v>
      </c>
      <c r="U3" s="5">
        <f>'Mangrove Area'!U3/'Mangrove Area'!U$115*100</f>
        <v>8.1415587713959017</v>
      </c>
      <c r="V3" s="5">
        <f>'Mangrove Area'!V3/'Mangrove Area'!V$115*100</f>
        <v>8.1514296368975856</v>
      </c>
      <c r="W3" s="5">
        <f>'Mangrove Area'!W3/'Mangrove Area'!W$115*100</f>
        <v>8.1579145993789037</v>
      </c>
      <c r="X3" s="5">
        <f>'Mangrove Area'!X3/'Mangrove Area'!X$115*100</f>
        <v>8.1612705058994059</v>
      </c>
      <c r="Y3" s="5">
        <f>'Mangrove Area'!Y3/'Mangrove Area'!Y$115*100</f>
        <v>8.1675151149843277</v>
      </c>
    </row>
    <row r="4" spans="1:25" x14ac:dyDescent="0.3">
      <c r="A4">
        <v>3</v>
      </c>
      <c r="B4" s="4" t="s">
        <v>6</v>
      </c>
      <c r="C4" s="2">
        <v>15</v>
      </c>
      <c r="D4" s="2">
        <v>15</v>
      </c>
      <c r="E4" s="5">
        <f>'Mangrove Area'!E4/'Mangrove Area'!E$115*100</f>
        <v>6.5602506730046155</v>
      </c>
      <c r="F4" s="5">
        <f>'Mangrove Area'!F4/'Mangrove Area'!F$115*100</f>
        <v>6.5690480195118983</v>
      </c>
      <c r="G4" s="5">
        <f>'Mangrove Area'!G4/'Mangrove Area'!G$115*100</f>
        <v>6.577302346379355</v>
      </c>
      <c r="H4" s="5">
        <f>'Mangrove Area'!H4/'Mangrove Area'!H$115*100</f>
        <v>6.5836043816250926</v>
      </c>
      <c r="I4" s="5">
        <f>'Mangrove Area'!I4/'Mangrove Area'!I$115*100</f>
        <v>6.5934810604998155</v>
      </c>
      <c r="J4" s="5">
        <f>'Mangrove Area'!J4/'Mangrove Area'!J$115*100</f>
        <v>6.6006714484048841</v>
      </c>
      <c r="K4" s="5">
        <f>'Mangrove Area'!K4/'Mangrove Area'!K$115*100</f>
        <v>6.6071015241838573</v>
      </c>
      <c r="L4" s="5">
        <f>'Mangrove Area'!L4/'Mangrove Area'!L$115*100</f>
        <v>6.6143738258623674</v>
      </c>
      <c r="M4" s="5">
        <f>'Mangrove Area'!M4/'Mangrove Area'!M$115*100</f>
        <v>6.6228376921472085</v>
      </c>
      <c r="N4" s="5">
        <f>'Mangrove Area'!N4/'Mangrove Area'!N$115*100</f>
        <v>6.6351589014635035</v>
      </c>
      <c r="O4" s="5">
        <f>'Mangrove Area'!O4/'Mangrove Area'!O$115*100</f>
        <v>6.6444679313379371</v>
      </c>
      <c r="P4" s="5">
        <f>'Mangrove Area'!P4/'Mangrove Area'!P$115*100</f>
        <v>6.6494898852549209</v>
      </c>
      <c r="Q4" s="5">
        <f>'Mangrove Area'!Q4/'Mangrove Area'!Q$115*100</f>
        <v>6.6580307925192166</v>
      </c>
      <c r="R4" s="5">
        <f>'Mangrove Area'!R4/'Mangrove Area'!R$115*100</f>
        <v>6.6614747289939364</v>
      </c>
      <c r="S4" s="5">
        <f>'Mangrove Area'!S4/'Mangrove Area'!S$115*100</f>
        <v>6.6740542358251176</v>
      </c>
      <c r="T4" s="5">
        <f>'Mangrove Area'!T4/'Mangrove Area'!T$115*100</f>
        <v>6.684151245797425</v>
      </c>
      <c r="U4" s="5">
        <f>'Mangrove Area'!U4/'Mangrove Area'!U$115*100</f>
        <v>6.7046633268490821</v>
      </c>
      <c r="V4" s="5">
        <f>'Mangrove Area'!V4/'Mangrove Area'!V$115*100</f>
        <v>6.7488945136239975</v>
      </c>
      <c r="W4" s="5">
        <f>'Mangrove Area'!W4/'Mangrove Area'!W$115*100</f>
        <v>6.7667954041699288</v>
      </c>
      <c r="X4" s="5">
        <f>'Mangrove Area'!X4/'Mangrove Area'!X$115*100</f>
        <v>6.7808358240716045</v>
      </c>
      <c r="Y4" s="5">
        <f>'Mangrove Area'!Y4/'Mangrove Area'!Y$115*100</f>
        <v>6.7943934716902206</v>
      </c>
    </row>
    <row r="5" spans="1:25" x14ac:dyDescent="0.3">
      <c r="A5">
        <v>4</v>
      </c>
      <c r="B5" s="4" t="s">
        <v>7</v>
      </c>
      <c r="C5" s="2">
        <v>164</v>
      </c>
      <c r="D5" s="2">
        <v>164</v>
      </c>
      <c r="E5" s="5">
        <f>'Mangrove Area'!E5/'Mangrove Area'!E$115*100</f>
        <v>5.7097371271282276</v>
      </c>
      <c r="F5" s="5">
        <f>'Mangrove Area'!F5/'Mangrove Area'!F$115*100</f>
        <v>5.7174911268615496</v>
      </c>
      <c r="G5" s="5">
        <f>'Mangrove Area'!G5/'Mangrove Area'!G$115*100</f>
        <v>5.7249382792623225</v>
      </c>
      <c r="H5" s="5">
        <f>'Mangrove Area'!H5/'Mangrove Area'!H$115*100</f>
        <v>5.7306038552348264</v>
      </c>
      <c r="I5" s="5">
        <f>'Mangrove Area'!I5/'Mangrove Area'!I$115*100</f>
        <v>5.7397191916697787</v>
      </c>
      <c r="J5" s="5">
        <f>'Mangrove Area'!J5/'Mangrove Area'!J$115*100</f>
        <v>5.7464031383041094</v>
      </c>
      <c r="K5" s="5">
        <f>'Mangrove Area'!K5/'Mangrove Area'!K$115*100</f>
        <v>5.7526378993127318</v>
      </c>
      <c r="L5" s="5">
        <f>'Mangrove Area'!L5/'Mangrove Area'!L$115*100</f>
        <v>5.7590036033438112</v>
      </c>
      <c r="M5" s="5">
        <f>'Mangrove Area'!M5/'Mangrove Area'!M$115*100</f>
        <v>5.7664562076713901</v>
      </c>
      <c r="N5" s="5">
        <f>'Mangrove Area'!N5/'Mangrove Area'!N$115*100</f>
        <v>5.7772721975992392</v>
      </c>
      <c r="O5" s="5">
        <f>'Mangrove Area'!O5/'Mangrove Area'!O$115*100</f>
        <v>5.7854453561581334</v>
      </c>
      <c r="P5" s="5">
        <f>'Mangrove Area'!P5/'Mangrove Area'!P$115*100</f>
        <v>5.791111482698339</v>
      </c>
      <c r="Q5" s="5">
        <f>'Mangrove Area'!Q5/'Mangrove Area'!Q$115*100</f>
        <v>5.799422945777815</v>
      </c>
      <c r="R5" s="5">
        <f>'Mangrove Area'!R5/'Mangrove Area'!R$115*100</f>
        <v>5.804498179117223</v>
      </c>
      <c r="S5" s="5">
        <f>'Mangrove Area'!S5/'Mangrove Area'!S$115*100</f>
        <v>5.8163957433015794</v>
      </c>
      <c r="T5" s="5">
        <f>'Mangrove Area'!T5/'Mangrove Area'!T$115*100</f>
        <v>5.8273606184515261</v>
      </c>
      <c r="U5" s="5">
        <f>'Mangrove Area'!U5/'Mangrove Area'!U$115*100</f>
        <v>5.8463873348235804</v>
      </c>
      <c r="V5" s="5">
        <f>'Mangrove Area'!V5/'Mangrove Area'!V$115*100</f>
        <v>5.8848556346966738</v>
      </c>
      <c r="W5" s="5">
        <f>'Mangrove Area'!W5/'Mangrove Area'!W$115*100</f>
        <v>5.9004158812911625</v>
      </c>
      <c r="X5" s="5">
        <f>'Mangrove Area'!X5/'Mangrove Area'!X$115*100</f>
        <v>5.9128672690616151</v>
      </c>
      <c r="Y5" s="5">
        <f>'Mangrove Area'!Y5/'Mangrove Area'!Y$115*100</f>
        <v>5.9247492577886254</v>
      </c>
    </row>
    <row r="6" spans="1:25" x14ac:dyDescent="0.3">
      <c r="A6">
        <v>5</v>
      </c>
      <c r="B6" s="4" t="s">
        <v>8</v>
      </c>
      <c r="C6" s="2">
        <v>158</v>
      </c>
      <c r="D6" s="2">
        <v>158</v>
      </c>
      <c r="E6" s="5">
        <f>'Mangrove Area'!E6/'Mangrove Area'!E$115*100</f>
        <v>4.5131199898404715</v>
      </c>
      <c r="F6" s="5">
        <f>'Mangrove Area'!F6/'Mangrove Area'!F$115*100</f>
        <v>4.5112200849727566</v>
      </c>
      <c r="G6" s="5">
        <f>'Mangrove Area'!G6/'Mangrove Area'!G$115*100</f>
        <v>4.5063407206810746</v>
      </c>
      <c r="H6" s="5">
        <f>'Mangrove Area'!H6/'Mangrove Area'!H$115*100</f>
        <v>4.5032759284423278</v>
      </c>
      <c r="I6" s="5">
        <f>'Mangrove Area'!I6/'Mangrove Area'!I$115*100</f>
        <v>4.4958021420614376</v>
      </c>
      <c r="J6" s="5">
        <f>'Mangrove Area'!J6/'Mangrove Area'!J$115*100</f>
        <v>4.4886833632938075</v>
      </c>
      <c r="K6" s="5">
        <f>'Mangrove Area'!K6/'Mangrove Area'!K$115*100</f>
        <v>4.4798479040945072</v>
      </c>
      <c r="L6" s="5">
        <f>'Mangrove Area'!L6/'Mangrove Area'!L$115*100</f>
        <v>4.4696798842802332</v>
      </c>
      <c r="M6" s="5">
        <f>'Mangrove Area'!M6/'Mangrove Area'!M$115*100</f>
        <v>4.459782389701072</v>
      </c>
      <c r="N6" s="5">
        <f>'Mangrove Area'!N6/'Mangrove Area'!N$115*100</f>
        <v>4.4372854139168529</v>
      </c>
      <c r="O6" s="5">
        <f>'Mangrove Area'!O6/'Mangrove Area'!O$115*100</f>
        <v>4.4153867950649701</v>
      </c>
      <c r="P6" s="5">
        <f>'Mangrove Area'!P6/'Mangrove Area'!P$115*100</f>
        <v>4.3990135403156012</v>
      </c>
      <c r="Q6" s="5">
        <f>'Mangrove Area'!Q6/'Mangrove Area'!Q$115*100</f>
        <v>4.377996783742816</v>
      </c>
      <c r="R6" s="5">
        <f>'Mangrove Area'!R6/'Mangrove Area'!R$115*100</f>
        <v>4.36519995942301</v>
      </c>
      <c r="S6" s="5">
        <f>'Mangrove Area'!S6/'Mangrove Area'!S$115*100</f>
        <v>4.3271866111984432</v>
      </c>
      <c r="T6" s="5">
        <f>'Mangrove Area'!T6/'Mangrove Area'!T$115*100</f>
        <v>4.3000493325303992</v>
      </c>
      <c r="U6" s="5">
        <f>'Mangrove Area'!U6/'Mangrove Area'!U$115*100</f>
        <v>4.2772826438039093</v>
      </c>
      <c r="V6" s="5">
        <f>'Mangrove Area'!V6/'Mangrove Area'!V$115*100</f>
        <v>4.2600949037688336</v>
      </c>
      <c r="W6" s="5">
        <f>'Mangrove Area'!W6/'Mangrove Area'!W$115*100</f>
        <v>4.2474628537963932</v>
      </c>
      <c r="X6" s="5">
        <f>'Mangrove Area'!X6/'Mangrove Area'!X$115*100</f>
        <v>4.2290552099911398</v>
      </c>
      <c r="Y6" s="5">
        <f>'Mangrove Area'!Y6/'Mangrove Area'!Y$115*100</f>
        <v>4.2088484801547441</v>
      </c>
    </row>
    <row r="7" spans="1:25" x14ac:dyDescent="0.3">
      <c r="A7">
        <v>6</v>
      </c>
      <c r="B7" s="4" t="s">
        <v>9</v>
      </c>
      <c r="C7" s="2">
        <v>179</v>
      </c>
      <c r="D7" s="2">
        <v>179</v>
      </c>
      <c r="E7" s="5">
        <f>'Mangrove Area'!E7/'Mangrove Area'!E$115*100</f>
        <v>3.9954103501213187</v>
      </c>
      <c r="F7" s="5">
        <f>'Mangrove Area'!F7/'Mangrove Area'!F$115*100</f>
        <v>4.0002717483934225</v>
      </c>
      <c r="G7" s="5">
        <f>'Mangrove Area'!G7/'Mangrove Area'!G$115*100</f>
        <v>4.0049264676282839</v>
      </c>
      <c r="H7" s="5">
        <f>'Mangrove Area'!H7/'Mangrove Area'!H$115*100</f>
        <v>4.0085022201596789</v>
      </c>
      <c r="I7" s="5">
        <f>'Mangrove Area'!I7/'Mangrove Area'!I$115*100</f>
        <v>4.0138691753276907</v>
      </c>
      <c r="J7" s="5">
        <f>'Mangrove Area'!J7/'Mangrove Area'!J$115*100</f>
        <v>4.0184092209518587</v>
      </c>
      <c r="K7" s="5">
        <f>'Mangrove Area'!K7/'Mangrove Area'!K$115*100</f>
        <v>4.022162682151234</v>
      </c>
      <c r="L7" s="5">
        <f>'Mangrove Area'!L7/'Mangrove Area'!L$115*100</f>
        <v>4.0261752388064442</v>
      </c>
      <c r="M7" s="5">
        <f>'Mangrove Area'!M7/'Mangrove Area'!M$115*100</f>
        <v>4.026874756066948</v>
      </c>
      <c r="N7" s="5">
        <f>'Mangrove Area'!N7/'Mangrove Area'!N$115*100</f>
        <v>4.0327213417792631</v>
      </c>
      <c r="O7" s="5">
        <f>'Mangrove Area'!O7/'Mangrove Area'!O$115*100</f>
        <v>4.0372749137968027</v>
      </c>
      <c r="P7" s="5">
        <f>'Mangrove Area'!P7/'Mangrove Area'!P$115*100</f>
        <v>4.0399177732292841</v>
      </c>
      <c r="Q7" s="5">
        <f>'Mangrove Area'!Q7/'Mangrove Area'!Q$115*100</f>
        <v>4.0443327064900352</v>
      </c>
      <c r="R7" s="5">
        <f>'Mangrove Area'!R7/'Mangrove Area'!R$115*100</f>
        <v>4.0476180835987901</v>
      </c>
      <c r="S7" s="5">
        <f>'Mangrove Area'!S7/'Mangrove Area'!S$115*100</f>
        <v>4.0546332698669616</v>
      </c>
      <c r="T7" s="5">
        <f>'Mangrove Area'!T7/'Mangrove Area'!T$115*100</f>
        <v>4.0613316012399325</v>
      </c>
      <c r="U7" s="5">
        <f>'Mangrove Area'!U7/'Mangrove Area'!U$115*100</f>
        <v>4.0700938373572813</v>
      </c>
      <c r="V7" s="5">
        <f>'Mangrove Area'!V7/'Mangrove Area'!V$115*100</f>
        <v>4.0957864500673713</v>
      </c>
      <c r="W7" s="5">
        <f>'Mangrove Area'!W7/'Mangrove Area'!W$115*100</f>
        <v>4.1048925464645452</v>
      </c>
      <c r="X7" s="5">
        <f>'Mangrove Area'!X7/'Mangrove Area'!X$115*100</f>
        <v>4.1109433949082694</v>
      </c>
      <c r="Y7" s="5">
        <f>'Mangrove Area'!Y7/'Mangrove Area'!Y$115*100</f>
        <v>4.1181943937204295</v>
      </c>
    </row>
    <row r="8" spans="1:25" x14ac:dyDescent="0.3">
      <c r="A8">
        <v>7</v>
      </c>
      <c r="B8" s="4" t="s">
        <v>10</v>
      </c>
      <c r="C8" s="2">
        <v>143</v>
      </c>
      <c r="D8" s="2">
        <v>143</v>
      </c>
      <c r="E8" s="5">
        <f>'Mangrove Area'!E8/'Mangrove Area'!E$115*100</f>
        <v>3.7465642592525925</v>
      </c>
      <c r="F8" s="5">
        <f>'Mangrove Area'!F8/'Mangrove Area'!F$115*100</f>
        <v>3.7507787982332736</v>
      </c>
      <c r="G8" s="5">
        <f>'Mangrove Area'!G8/'Mangrove Area'!G$115*100</f>
        <v>3.7540358935535507</v>
      </c>
      <c r="H8" s="5">
        <f>'Mangrove Area'!H8/'Mangrove Area'!H$115*100</f>
        <v>3.7565873828624095</v>
      </c>
      <c r="I8" s="5">
        <f>'Mangrove Area'!I8/'Mangrove Area'!I$115*100</f>
        <v>3.759648996607535</v>
      </c>
      <c r="J8" s="5">
        <f>'Mangrove Area'!J8/'Mangrove Area'!J$115*100</f>
        <v>3.7624165603406881</v>
      </c>
      <c r="K8" s="5">
        <f>'Mangrove Area'!K8/'Mangrove Area'!K$115*100</f>
        <v>3.7641233582045408</v>
      </c>
      <c r="L8" s="5">
        <f>'Mangrove Area'!L8/'Mangrove Area'!L$115*100</f>
        <v>3.7653927134915159</v>
      </c>
      <c r="M8" s="5">
        <f>'Mangrove Area'!M8/'Mangrove Area'!M$115*100</f>
        <v>3.7670106058210453</v>
      </c>
      <c r="N8" s="5">
        <f>'Mangrove Area'!N8/'Mangrove Area'!N$115*100</f>
        <v>3.7693721775611295</v>
      </c>
      <c r="O8" s="5">
        <f>'Mangrove Area'!O8/'Mangrove Area'!O$115*100</f>
        <v>3.7727353065277005</v>
      </c>
      <c r="P8" s="5">
        <f>'Mangrove Area'!P8/'Mangrove Area'!P$115*100</f>
        <v>3.774974675393203</v>
      </c>
      <c r="Q8" s="5">
        <f>'Mangrove Area'!Q8/'Mangrove Area'!Q$115*100</f>
        <v>3.7779049049895068</v>
      </c>
      <c r="R8" s="5">
        <f>'Mangrove Area'!R8/'Mangrove Area'!R$115*100</f>
        <v>3.7778009326262492</v>
      </c>
      <c r="S8" s="5">
        <f>'Mangrove Area'!S8/'Mangrove Area'!S$115*100</f>
        <v>3.7828109883412857</v>
      </c>
      <c r="T8" s="5">
        <f>'Mangrove Area'!T8/'Mangrove Area'!T$115*100</f>
        <v>3.7863806942222031</v>
      </c>
      <c r="U8" s="5">
        <f>'Mangrove Area'!U8/'Mangrove Area'!U$115*100</f>
        <v>3.7927015502268548</v>
      </c>
      <c r="V8" s="5">
        <f>'Mangrove Area'!V8/'Mangrove Area'!V$115*100</f>
        <v>3.8055563180849994</v>
      </c>
      <c r="W8" s="5">
        <f>'Mangrove Area'!W8/'Mangrove Area'!W$115*100</f>
        <v>3.8088883968250618</v>
      </c>
      <c r="X8" s="5">
        <f>'Mangrove Area'!X8/'Mangrove Area'!X$115*100</f>
        <v>3.8028481044274294</v>
      </c>
      <c r="Y8" s="5">
        <f>'Mangrove Area'!Y8/'Mangrove Area'!Y$115*100</f>
        <v>3.8004259029590517</v>
      </c>
    </row>
    <row r="9" spans="1:25" x14ac:dyDescent="0.3">
      <c r="A9">
        <v>8</v>
      </c>
      <c r="B9" s="4" t="s">
        <v>11</v>
      </c>
      <c r="C9" s="2">
        <v>148</v>
      </c>
      <c r="D9" s="2">
        <v>148</v>
      </c>
      <c r="E9" s="5">
        <f>'Mangrove Area'!E9/'Mangrove Area'!E$115*100</f>
        <v>3.1224197894769863</v>
      </c>
      <c r="F9" s="5">
        <f>'Mangrove Area'!F9/'Mangrove Area'!F$115*100</f>
        <v>3.1211297053791793</v>
      </c>
      <c r="G9" s="5">
        <f>'Mangrove Area'!G9/'Mangrove Area'!G$115*100</f>
        <v>3.1136726057520976</v>
      </c>
      <c r="H9" s="5">
        <f>'Mangrove Area'!H9/'Mangrove Area'!H$115*100</f>
        <v>3.1073694610138016</v>
      </c>
      <c r="I9" s="5">
        <f>'Mangrove Area'!I9/'Mangrove Area'!I$115*100</f>
        <v>3.0949936437880585</v>
      </c>
      <c r="J9" s="5">
        <f>'Mangrove Area'!J9/'Mangrove Area'!J$115*100</f>
        <v>3.0838758818219159</v>
      </c>
      <c r="K9" s="5">
        <f>'Mangrove Area'!K9/'Mangrove Area'!K$115*100</f>
        <v>3.0686516212495483</v>
      </c>
      <c r="L9" s="5">
        <f>'Mangrove Area'!L9/'Mangrove Area'!L$115*100</f>
        <v>3.0462517199892627</v>
      </c>
      <c r="M9" s="5">
        <f>'Mangrove Area'!M9/'Mangrove Area'!M$115*100</f>
        <v>3.0146249943072942</v>
      </c>
      <c r="N9" s="5">
        <f>'Mangrove Area'!N9/'Mangrove Area'!N$115*100</f>
        <v>2.9778054671473488</v>
      </c>
      <c r="O9" s="5">
        <f>'Mangrove Area'!O9/'Mangrove Area'!O$115*100</f>
        <v>2.9330310784691513</v>
      </c>
      <c r="P9" s="5">
        <f>'Mangrove Area'!P9/'Mangrove Area'!P$115*100</f>
        <v>2.9239041346347836</v>
      </c>
      <c r="Q9" s="5">
        <f>'Mangrove Area'!Q9/'Mangrove Area'!Q$115*100</f>
        <v>2.916159512139703</v>
      </c>
      <c r="R9" s="5">
        <f>'Mangrove Area'!R9/'Mangrove Area'!R$115*100</f>
        <v>2.9140398836113555</v>
      </c>
      <c r="S9" s="5">
        <f>'Mangrove Area'!S9/'Mangrove Area'!S$115*100</f>
        <v>2.9147856923026483</v>
      </c>
      <c r="T9" s="5">
        <f>'Mangrove Area'!T9/'Mangrove Area'!T$115*100</f>
        <v>2.9158605844500758</v>
      </c>
      <c r="U9" s="5">
        <f>'Mangrove Area'!U9/'Mangrove Area'!U$115*100</f>
        <v>2.9182666009569047</v>
      </c>
      <c r="V9" s="5">
        <f>'Mangrove Area'!V9/'Mangrove Area'!V$115*100</f>
        <v>2.9339611325180694</v>
      </c>
      <c r="W9" s="5">
        <f>'Mangrove Area'!W9/'Mangrove Area'!W$115*100</f>
        <v>2.9390177038803111</v>
      </c>
      <c r="X9" s="5">
        <f>'Mangrove Area'!X9/'Mangrove Area'!X$115*100</f>
        <v>2.9417623901086616</v>
      </c>
      <c r="Y9" s="5">
        <f>'Mangrove Area'!Y9/'Mangrove Area'!Y$115*100</f>
        <v>2.943854552057843</v>
      </c>
    </row>
    <row r="10" spans="1:25" x14ac:dyDescent="0.3">
      <c r="A10">
        <v>9</v>
      </c>
      <c r="B10" s="4" t="s">
        <v>12</v>
      </c>
      <c r="C10" s="2">
        <v>23</v>
      </c>
      <c r="D10" s="2">
        <v>23</v>
      </c>
      <c r="E10" s="5">
        <f>'Mangrove Area'!E10/'Mangrove Area'!E$115*100</f>
        <v>2.6057180051134643</v>
      </c>
      <c r="F10" s="5">
        <f>'Mangrove Area'!F10/'Mangrove Area'!F$115*100</f>
        <v>2.6092371656297839</v>
      </c>
      <c r="G10" s="5">
        <f>'Mangrove Area'!G10/'Mangrove Area'!G$115*100</f>
        <v>2.6126724665436316</v>
      </c>
      <c r="H10" s="5">
        <f>'Mangrove Area'!H10/'Mangrove Area'!H$115*100</f>
        <v>2.6150466445017888</v>
      </c>
      <c r="I10" s="5">
        <f>'Mangrove Area'!I10/'Mangrove Area'!I$115*100</f>
        <v>2.6193054891664453</v>
      </c>
      <c r="J10" s="5">
        <f>'Mangrove Area'!J10/'Mangrove Area'!J$115*100</f>
        <v>2.6227473121590754</v>
      </c>
      <c r="K10" s="5">
        <f>'Mangrove Area'!K10/'Mangrove Area'!K$115*100</f>
        <v>2.62552956719977</v>
      </c>
      <c r="L10" s="5">
        <f>'Mangrove Area'!L10/'Mangrove Area'!L$115*100</f>
        <v>2.6283209503501337</v>
      </c>
      <c r="M10" s="5">
        <f>'Mangrove Area'!M10/'Mangrove Area'!M$115*100</f>
        <v>2.6318531000464835</v>
      </c>
      <c r="N10" s="5">
        <f>'Mangrove Area'!N10/'Mangrove Area'!N$115*100</f>
        <v>2.6369679763255451</v>
      </c>
      <c r="O10" s="5">
        <f>'Mangrove Area'!O10/'Mangrove Area'!O$115*100</f>
        <v>2.6409861277921123</v>
      </c>
      <c r="P10" s="5">
        <f>'Mangrove Area'!P10/'Mangrove Area'!P$115*100</f>
        <v>2.6437128333971538</v>
      </c>
      <c r="Q10" s="5">
        <f>'Mangrove Area'!Q10/'Mangrove Area'!Q$115*100</f>
        <v>2.6477245837040151</v>
      </c>
      <c r="R10" s="5">
        <f>'Mangrove Area'!R10/'Mangrove Area'!R$115*100</f>
        <v>2.6502095738724729</v>
      </c>
      <c r="S10" s="5">
        <f>'Mangrove Area'!S10/'Mangrove Area'!S$115*100</f>
        <v>2.6564212058274919</v>
      </c>
      <c r="T10" s="5">
        <f>'Mangrove Area'!T10/'Mangrove Area'!T$115*100</f>
        <v>2.6615639264109037</v>
      </c>
      <c r="U10" s="5">
        <f>'Mangrove Area'!U10/'Mangrove Area'!U$115*100</f>
        <v>2.670535520332828</v>
      </c>
      <c r="V10" s="5">
        <f>'Mangrove Area'!V10/'Mangrove Area'!V$115*100</f>
        <v>2.6881534324689169</v>
      </c>
      <c r="W10" s="5">
        <f>'Mangrove Area'!W10/'Mangrove Area'!W$115*100</f>
        <v>2.6954427470776565</v>
      </c>
      <c r="X10" s="5">
        <f>'Mangrove Area'!X10/'Mangrove Area'!X$115*100</f>
        <v>2.7009865156019415</v>
      </c>
      <c r="Y10" s="5">
        <f>'Mangrove Area'!Y10/'Mangrove Area'!Y$115*100</f>
        <v>2.7063932833689597</v>
      </c>
    </row>
    <row r="11" spans="1:25" x14ac:dyDescent="0.3">
      <c r="A11">
        <v>10</v>
      </c>
      <c r="B11" s="4" t="s">
        <v>13</v>
      </c>
      <c r="C11" s="2">
        <v>152</v>
      </c>
      <c r="D11" s="2">
        <v>152</v>
      </c>
      <c r="E11" s="5">
        <f>'Mangrove Area'!E11/'Mangrove Area'!E$115*100</f>
        <v>2.5337954550410906</v>
      </c>
      <c r="F11" s="5">
        <f>'Mangrove Area'!F11/'Mangrove Area'!F$115*100</f>
        <v>2.5370565732337882</v>
      </c>
      <c r="G11" s="5">
        <f>'Mangrove Area'!G11/'Mangrove Area'!G$115*100</f>
        <v>2.5400674004745896</v>
      </c>
      <c r="H11" s="5">
        <f>'Mangrove Area'!H11/'Mangrove Area'!H$115*100</f>
        <v>2.5425261098618348</v>
      </c>
      <c r="I11" s="5">
        <f>'Mangrove Area'!I11/'Mangrove Area'!I$115*100</f>
        <v>2.5464923404644786</v>
      </c>
      <c r="J11" s="5">
        <f>'Mangrove Area'!J11/'Mangrove Area'!J$115*100</f>
        <v>2.5493538598136674</v>
      </c>
      <c r="K11" s="5">
        <f>'Mangrove Area'!K11/'Mangrove Area'!K$115*100</f>
        <v>2.5518091899197759</v>
      </c>
      <c r="L11" s="5">
        <f>'Mangrove Area'!L11/'Mangrove Area'!L$115*100</f>
        <v>2.5544849867939226</v>
      </c>
      <c r="M11" s="5">
        <f>'Mangrove Area'!M11/'Mangrove Area'!M$115*100</f>
        <v>2.5573389606455752</v>
      </c>
      <c r="N11" s="5">
        <f>'Mangrove Area'!N11/'Mangrove Area'!N$115*100</f>
        <v>2.5616159811887083</v>
      </c>
      <c r="O11" s="5">
        <f>'Mangrove Area'!O11/'Mangrove Area'!O$115*100</f>
        <v>2.5644164422396818</v>
      </c>
      <c r="P11" s="5">
        <f>'Mangrove Area'!P11/'Mangrove Area'!P$115*100</f>
        <v>2.5669058266419014</v>
      </c>
      <c r="Q11" s="5">
        <f>'Mangrove Area'!Q11/'Mangrove Area'!Q$115*100</f>
        <v>2.5705434810479146</v>
      </c>
      <c r="R11" s="5">
        <f>'Mangrove Area'!R11/'Mangrove Area'!R$115*100</f>
        <v>2.571760910526498</v>
      </c>
      <c r="S11" s="5">
        <f>'Mangrove Area'!S11/'Mangrove Area'!S$115*100</f>
        <v>2.5760123574285676</v>
      </c>
      <c r="T11" s="5">
        <f>'Mangrove Area'!T11/'Mangrove Area'!T$115*100</f>
        <v>2.5774310832207012</v>
      </c>
      <c r="U11" s="5">
        <f>'Mangrove Area'!U11/'Mangrove Area'!U$115*100</f>
        <v>2.5823368120313548</v>
      </c>
      <c r="V11" s="5">
        <f>'Mangrove Area'!V11/'Mangrove Area'!V$115*100</f>
        <v>2.5949763084833881</v>
      </c>
      <c r="W11" s="5">
        <f>'Mangrove Area'!W11/'Mangrove Area'!W$115*100</f>
        <v>2.6015975179540423</v>
      </c>
      <c r="X11" s="5">
        <f>'Mangrove Area'!X11/'Mangrove Area'!X$115*100</f>
        <v>2.5994797783224359</v>
      </c>
      <c r="Y11" s="5">
        <f>'Mangrove Area'!Y11/'Mangrove Area'!Y$115*100</f>
        <v>2.6041733992426979</v>
      </c>
    </row>
    <row r="12" spans="1:25" x14ac:dyDescent="0.3">
      <c r="A12">
        <v>11</v>
      </c>
      <c r="B12" s="4" t="s">
        <v>14</v>
      </c>
      <c r="C12" s="2">
        <v>239</v>
      </c>
      <c r="D12" s="2">
        <v>239</v>
      </c>
      <c r="E12" s="5">
        <f>'Mangrove Area'!E12/'Mangrove Area'!E$115*100</f>
        <v>2.4816300093381423</v>
      </c>
      <c r="F12" s="5">
        <f>'Mangrove Area'!F12/'Mangrove Area'!F$115*100</f>
        <v>2.4825654266805617</v>
      </c>
      <c r="G12" s="5">
        <f>'Mangrove Area'!G12/'Mangrove Area'!G$115*100</f>
        <v>2.4856133295506955</v>
      </c>
      <c r="H12" s="5">
        <f>'Mangrove Area'!H12/'Mangrove Area'!H$115*100</f>
        <v>2.4863457592169707</v>
      </c>
      <c r="I12" s="5">
        <f>'Mangrove Area'!I12/'Mangrove Area'!I$115*100</f>
        <v>2.490262365155187</v>
      </c>
      <c r="J12" s="5">
        <f>'Mangrove Area'!J12/'Mangrove Area'!J$115*100</f>
        <v>2.4931360795931949</v>
      </c>
      <c r="K12" s="5">
        <f>'Mangrove Area'!K12/'Mangrove Area'!K$115*100</f>
        <v>2.4956601961534437</v>
      </c>
      <c r="L12" s="5">
        <f>'Mangrove Area'!L12/'Mangrove Area'!L$115*100</f>
        <v>2.4975036385010627</v>
      </c>
      <c r="M12" s="5">
        <f>'Mangrove Area'!M12/'Mangrove Area'!M$115*100</f>
        <v>2.5001148933771407</v>
      </c>
      <c r="N12" s="5">
        <f>'Mangrove Area'!N12/'Mangrove Area'!N$115*100</f>
        <v>2.5041920709525991</v>
      </c>
      <c r="O12" s="5">
        <f>'Mangrove Area'!O12/'Mangrove Area'!O$115*100</f>
        <v>2.5070366588114501</v>
      </c>
      <c r="P12" s="5">
        <f>'Mangrove Area'!P12/'Mangrove Area'!P$115*100</f>
        <v>2.5094408326269679</v>
      </c>
      <c r="Q12" s="5">
        <f>'Mangrove Area'!Q12/'Mangrove Area'!Q$115*100</f>
        <v>2.5125965651910729</v>
      </c>
      <c r="R12" s="5">
        <f>'Mangrove Area'!R12/'Mangrove Area'!R$115*100</f>
        <v>2.5136602359078761</v>
      </c>
      <c r="S12" s="5">
        <f>'Mangrove Area'!S12/'Mangrove Area'!S$115*100</f>
        <v>2.5160654533525482</v>
      </c>
      <c r="T12" s="5">
        <f>'Mangrove Area'!T12/'Mangrove Area'!T$115*100</f>
        <v>2.5197752235271711</v>
      </c>
      <c r="U12" s="5">
        <f>'Mangrove Area'!U12/'Mangrove Area'!U$115*100</f>
        <v>2.5236705270661615</v>
      </c>
      <c r="V12" s="5">
        <f>'Mangrove Area'!V12/'Mangrove Area'!V$115*100</f>
        <v>2.535282547858956</v>
      </c>
      <c r="W12" s="5">
        <f>'Mangrove Area'!W12/'Mangrove Area'!W$115*100</f>
        <v>2.5406202820696175</v>
      </c>
      <c r="X12" s="5">
        <f>'Mangrove Area'!X12/'Mangrove Area'!X$115*100</f>
        <v>2.5445394792997358</v>
      </c>
      <c r="Y12" s="5">
        <f>'Mangrove Area'!Y12/'Mangrove Area'!Y$115*100</f>
        <v>2.54752451382695</v>
      </c>
    </row>
    <row r="13" spans="1:25" x14ac:dyDescent="0.3">
      <c r="A13">
        <v>12</v>
      </c>
      <c r="B13" s="4" t="s">
        <v>15</v>
      </c>
      <c r="C13" s="2">
        <v>177</v>
      </c>
      <c r="D13" s="2">
        <v>177</v>
      </c>
      <c r="E13" s="5">
        <f>'Mangrove Area'!E13/'Mangrove Area'!E$115*100</f>
        <v>2.1976156123354849</v>
      </c>
      <c r="F13" s="5">
        <f>'Mangrove Area'!F13/'Mangrove Area'!F$115*100</f>
        <v>2.1993630140907796</v>
      </c>
      <c r="G13" s="5">
        <f>'Mangrove Area'!G13/'Mangrove Area'!G$115*100</f>
        <v>2.2007350265646974</v>
      </c>
      <c r="H13" s="5">
        <f>'Mangrove Area'!H13/'Mangrove Area'!H$115*100</f>
        <v>2.2015321414950728</v>
      </c>
      <c r="I13" s="5">
        <f>'Mangrove Area'!I13/'Mangrove Area'!I$115*100</f>
        <v>2.2029019617395629</v>
      </c>
      <c r="J13" s="5">
        <f>'Mangrove Area'!J13/'Mangrove Area'!J$115*100</f>
        <v>2.204276466079222</v>
      </c>
      <c r="K13" s="5">
        <f>'Mangrove Area'!K13/'Mangrove Area'!K$115*100</f>
        <v>2.2045403204576703</v>
      </c>
      <c r="L13" s="5">
        <f>'Mangrove Area'!L13/'Mangrove Area'!L$115*100</f>
        <v>2.2050066668232127</v>
      </c>
      <c r="M13" s="5">
        <f>'Mangrove Area'!M13/'Mangrove Area'!M$115*100</f>
        <v>2.2062547746662733</v>
      </c>
      <c r="N13" s="5">
        <f>'Mangrove Area'!N13/'Mangrove Area'!N$115*100</f>
        <v>2.2076519447121798</v>
      </c>
      <c r="O13" s="5">
        <f>'Mangrove Area'!O13/'Mangrove Area'!O$115*100</f>
        <v>2.208245052327531</v>
      </c>
      <c r="P13" s="5">
        <f>'Mangrove Area'!P13/'Mangrove Area'!P$115*100</f>
        <v>2.2092464646041141</v>
      </c>
      <c r="Q13" s="5">
        <f>'Mangrove Area'!Q13/'Mangrove Area'!Q$115*100</f>
        <v>2.2092044970055973</v>
      </c>
      <c r="R13" s="5">
        <f>'Mangrove Area'!R13/'Mangrove Area'!R$115*100</f>
        <v>2.2075639728663004</v>
      </c>
      <c r="S13" s="5">
        <f>'Mangrove Area'!S13/'Mangrove Area'!S$115*100</f>
        <v>2.2078729464880675</v>
      </c>
      <c r="T13" s="5">
        <f>'Mangrove Area'!T13/'Mangrove Area'!T$115*100</f>
        <v>2.21012745752867</v>
      </c>
      <c r="U13" s="5">
        <f>'Mangrove Area'!U13/'Mangrove Area'!U$115*100</f>
        <v>2.2110477164237672</v>
      </c>
      <c r="V13" s="5">
        <f>'Mangrove Area'!V13/'Mangrove Area'!V$115*100</f>
        <v>2.2208840824000342</v>
      </c>
      <c r="W13" s="5">
        <f>'Mangrove Area'!W13/'Mangrove Area'!W$115*100</f>
        <v>2.2216646312435366</v>
      </c>
      <c r="X13" s="5">
        <f>'Mangrove Area'!X13/'Mangrove Area'!X$115*100</f>
        <v>2.2230154611256445</v>
      </c>
      <c r="Y13" s="5">
        <f>'Mangrove Area'!Y13/'Mangrove Area'!Y$115*100</f>
        <v>2.223979877312841</v>
      </c>
    </row>
    <row r="14" spans="1:25" x14ac:dyDescent="0.3">
      <c r="A14">
        <v>13</v>
      </c>
      <c r="B14" s="4" t="s">
        <v>16</v>
      </c>
      <c r="C14" s="2">
        <v>88</v>
      </c>
      <c r="D14" s="2">
        <v>88</v>
      </c>
      <c r="E14" s="5">
        <f>'Mangrove Area'!E14/'Mangrove Area'!E$115*100</f>
        <v>2.0526246315313026</v>
      </c>
      <c r="F14" s="5">
        <f>'Mangrove Area'!F14/'Mangrove Area'!F$115*100</f>
        <v>2.055431653129935</v>
      </c>
      <c r="G14" s="5">
        <f>'Mangrove Area'!G14/'Mangrove Area'!G$115*100</f>
        <v>2.0580942455917945</v>
      </c>
      <c r="H14" s="5">
        <f>'Mangrove Area'!H14/'Mangrove Area'!H$115*100</f>
        <v>2.0602442888747854</v>
      </c>
      <c r="I14" s="5">
        <f>'Mangrove Area'!I14/'Mangrove Area'!I$115*100</f>
        <v>2.0635732648377307</v>
      </c>
      <c r="J14" s="5">
        <f>'Mangrove Area'!J14/'Mangrove Area'!J$115*100</f>
        <v>2.0662204417712129</v>
      </c>
      <c r="K14" s="5">
        <f>'Mangrove Area'!K14/'Mangrove Area'!K$115*100</f>
        <v>2.0685388595363579</v>
      </c>
      <c r="L14" s="5">
        <f>'Mangrove Area'!L14/'Mangrove Area'!L$115*100</f>
        <v>2.0708912972575746</v>
      </c>
      <c r="M14" s="5">
        <f>'Mangrove Area'!M14/'Mangrove Area'!M$115*100</f>
        <v>2.0737157876868411</v>
      </c>
      <c r="N14" s="5">
        <f>'Mangrove Area'!N14/'Mangrove Area'!N$115*100</f>
        <v>2.0776634641315153</v>
      </c>
      <c r="O14" s="5">
        <f>'Mangrove Area'!O14/'Mangrove Area'!O$115*100</f>
        <v>2.080791936082564</v>
      </c>
      <c r="P14" s="5">
        <f>'Mangrove Area'!P14/'Mangrove Area'!P$115*100</f>
        <v>2.0829521717507427</v>
      </c>
      <c r="Q14" s="5">
        <f>'Mangrove Area'!Q14/'Mangrove Area'!Q$115*100</f>
        <v>2.0861054813502875</v>
      </c>
      <c r="R14" s="5">
        <f>'Mangrove Area'!R14/'Mangrove Area'!R$115*100</f>
        <v>2.0876023937559474</v>
      </c>
      <c r="S14" s="5">
        <f>'Mangrove Area'!S14/'Mangrove Area'!S$115*100</f>
        <v>2.0915748040878435</v>
      </c>
      <c r="T14" s="5">
        <f>'Mangrove Area'!T14/'Mangrove Area'!T$115*100</f>
        <v>2.0947017729814452</v>
      </c>
      <c r="U14" s="5">
        <f>'Mangrove Area'!U14/'Mangrove Area'!U$115*100</f>
        <v>2.1006594458794363</v>
      </c>
      <c r="V14" s="5">
        <f>'Mangrove Area'!V14/'Mangrove Area'!V$115*100</f>
        <v>2.1134460433320794</v>
      </c>
      <c r="W14" s="5">
        <f>'Mangrove Area'!W14/'Mangrove Area'!W$115*100</f>
        <v>2.1177157430044025</v>
      </c>
      <c r="X14" s="5">
        <f>'Mangrove Area'!X14/'Mangrove Area'!X$115*100</f>
        <v>2.1207539475823496</v>
      </c>
      <c r="Y14" s="5">
        <f>'Mangrove Area'!Y14/'Mangrove Area'!Y$115*100</f>
        <v>2.1234032458753922</v>
      </c>
    </row>
    <row r="15" spans="1:25" x14ac:dyDescent="0.3">
      <c r="A15">
        <v>14</v>
      </c>
      <c r="B15" s="4" t="s">
        <v>17</v>
      </c>
      <c r="C15" s="2">
        <v>141</v>
      </c>
      <c r="D15" s="2">
        <v>141</v>
      </c>
      <c r="E15" s="5">
        <f>'Mangrove Area'!E15/'Mangrove Area'!E$115*100</f>
        <v>1.9661217378957614</v>
      </c>
      <c r="F15" s="5">
        <f>'Mangrove Area'!F15/'Mangrove Area'!F$115*100</f>
        <v>1.9687497911519611</v>
      </c>
      <c r="G15" s="5">
        <f>'Mangrove Area'!G15/'Mangrove Area'!G$115*100</f>
        <v>1.9711922111253763</v>
      </c>
      <c r="H15" s="5">
        <f>'Mangrove Area'!H15/'Mangrove Area'!H$115*100</f>
        <v>1.9728336766764127</v>
      </c>
      <c r="I15" s="5">
        <f>'Mangrove Area'!I15/'Mangrove Area'!I$115*100</f>
        <v>1.9758318859790804</v>
      </c>
      <c r="J15" s="5">
        <f>'Mangrove Area'!J15/'Mangrove Area'!J$115*100</f>
        <v>1.9779547395563997</v>
      </c>
      <c r="K15" s="5">
        <f>'Mangrove Area'!K15/'Mangrove Area'!K$115*100</f>
        <v>1.9800174503783949</v>
      </c>
      <c r="L15" s="5">
        <f>'Mangrove Area'!L15/'Mangrove Area'!L$115*100</f>
        <v>1.9816208824100352</v>
      </c>
      <c r="M15" s="5">
        <f>'Mangrove Area'!M15/'Mangrove Area'!M$115*100</f>
        <v>1.9835005562086572</v>
      </c>
      <c r="N15" s="5">
        <f>'Mangrove Area'!N15/'Mangrove Area'!N$115*100</f>
        <v>1.9867224971520423</v>
      </c>
      <c r="O15" s="5">
        <f>'Mangrove Area'!O15/'Mangrove Area'!O$115*100</f>
        <v>1.9893791686268023</v>
      </c>
      <c r="P15" s="5">
        <f>'Mangrove Area'!P15/'Mangrove Area'!P$115*100</f>
        <v>1.9910739020781136</v>
      </c>
      <c r="Q15" s="5">
        <f>'Mangrove Area'!Q15/'Mangrove Area'!Q$115*100</f>
        <v>1.9934325727995312</v>
      </c>
      <c r="R15" s="5">
        <f>'Mangrove Area'!R15/'Mangrove Area'!R$115*100</f>
        <v>1.9941915851442935</v>
      </c>
      <c r="S15" s="5">
        <f>'Mangrove Area'!S15/'Mangrove Area'!S$115*100</f>
        <v>1.9953222773899975</v>
      </c>
      <c r="T15" s="5">
        <f>'Mangrove Area'!T15/'Mangrove Area'!T$115*100</f>
        <v>1.9960881624742202</v>
      </c>
      <c r="U15" s="5">
        <f>'Mangrove Area'!U15/'Mangrove Area'!U$115*100</f>
        <v>1.9992288219532317</v>
      </c>
      <c r="V15" s="5">
        <f>'Mangrove Area'!V15/'Mangrove Area'!V$115*100</f>
        <v>2.0091459867936261</v>
      </c>
      <c r="W15" s="5">
        <f>'Mangrove Area'!W15/'Mangrove Area'!W$115*100</f>
        <v>2.0113359244689226</v>
      </c>
      <c r="X15" s="5">
        <f>'Mangrove Area'!X15/'Mangrove Area'!X$115*100</f>
        <v>2.0128894557772798</v>
      </c>
      <c r="Y15" s="5">
        <f>'Mangrove Area'!Y15/'Mangrove Area'!Y$115*100</f>
        <v>2.0139840015957109</v>
      </c>
    </row>
    <row r="16" spans="1:25" x14ac:dyDescent="0.3">
      <c r="A16">
        <v>15</v>
      </c>
      <c r="B16" s="4" t="s">
        <v>18</v>
      </c>
      <c r="C16" s="2">
        <v>219</v>
      </c>
      <c r="D16" s="2">
        <v>219</v>
      </c>
      <c r="E16" s="5">
        <f>'Mangrove Area'!E16/'Mangrove Area'!E$115*100</f>
        <v>1.8988509111994831</v>
      </c>
      <c r="F16" s="5">
        <f>'Mangrove Area'!F16/'Mangrove Area'!F$115*100</f>
        <v>1.9007910118969544</v>
      </c>
      <c r="G16" s="5">
        <f>'Mangrove Area'!G16/'Mangrove Area'!G$115*100</f>
        <v>1.901920137347288</v>
      </c>
      <c r="H16" s="5">
        <f>'Mangrove Area'!H16/'Mangrove Area'!H$115*100</f>
        <v>1.901872454690354</v>
      </c>
      <c r="I16" s="5">
        <f>'Mangrove Area'!I16/'Mangrove Area'!I$115*100</f>
        <v>1.9004691124627042</v>
      </c>
      <c r="J16" s="5">
        <f>'Mangrove Area'!J16/'Mangrove Area'!J$115*100</f>
        <v>1.8987648588854429</v>
      </c>
      <c r="K16" s="5">
        <f>'Mangrove Area'!K16/'Mangrove Area'!K$115*100</f>
        <v>1.896582838906764</v>
      </c>
      <c r="L16" s="5">
        <f>'Mangrove Area'!L16/'Mangrove Area'!L$115*100</f>
        <v>1.8957107940070674</v>
      </c>
      <c r="M16" s="5">
        <f>'Mangrove Area'!M16/'Mangrove Area'!M$115*100</f>
        <v>1.8939313093931893</v>
      </c>
      <c r="N16" s="5">
        <f>'Mangrove Area'!N16/'Mangrove Area'!N$115*100</f>
        <v>1.8906292335795223</v>
      </c>
      <c r="O16" s="5">
        <f>'Mangrove Area'!O16/'Mangrove Area'!O$115*100</f>
        <v>1.8896756608482748</v>
      </c>
      <c r="P16" s="5">
        <f>'Mangrove Area'!P16/'Mangrove Area'!P$115*100</f>
        <v>1.888418748009248</v>
      </c>
      <c r="Q16" s="5">
        <f>'Mangrove Area'!Q16/'Mangrove Area'!Q$115*100</f>
        <v>1.8873118587481914</v>
      </c>
      <c r="R16" s="5">
        <f>'Mangrove Area'!R16/'Mangrove Area'!R$115*100</f>
        <v>1.8873566567292703</v>
      </c>
      <c r="S16" s="5">
        <f>'Mangrove Area'!S16/'Mangrove Area'!S$115*100</f>
        <v>1.8888371220507769</v>
      </c>
      <c r="T16" s="5">
        <f>'Mangrove Area'!T16/'Mangrove Area'!T$115*100</f>
        <v>1.8906084276815487</v>
      </c>
      <c r="U16" s="5">
        <f>'Mangrove Area'!U16/'Mangrove Area'!U$115*100</f>
        <v>1.8921961301290209</v>
      </c>
      <c r="V16" s="5">
        <f>'Mangrove Area'!V16/'Mangrove Area'!V$115*100</f>
        <v>1.9014899934627134</v>
      </c>
      <c r="W16" s="5">
        <f>'Mangrove Area'!W16/'Mangrove Area'!W$115*100</f>
        <v>1.9048664450649737</v>
      </c>
      <c r="X16" s="5">
        <f>'Mangrove Area'!X16/'Mangrove Area'!X$115*100</f>
        <v>1.9074139656285782</v>
      </c>
      <c r="Y16" s="5">
        <f>'Mangrove Area'!Y16/'Mangrove Area'!Y$115*100</f>
        <v>1.9098372348644848</v>
      </c>
    </row>
    <row r="17" spans="1:25" x14ac:dyDescent="0.3">
      <c r="A17">
        <v>16</v>
      </c>
      <c r="B17" s="4" t="s">
        <v>19</v>
      </c>
      <c r="C17" s="2">
        <v>50</v>
      </c>
      <c r="D17" s="2">
        <v>50</v>
      </c>
      <c r="E17" s="5">
        <f>'Mangrove Area'!E17/'Mangrove Area'!E$115*100</f>
        <v>1.8382848666139433</v>
      </c>
      <c r="F17" s="5">
        <f>'Mangrove Area'!F17/'Mangrove Area'!F$115*100</f>
        <v>1.8406449447505913</v>
      </c>
      <c r="G17" s="5">
        <f>'Mangrove Area'!G17/'Mangrove Area'!G$115*100</f>
        <v>1.8429764861871514</v>
      </c>
      <c r="H17" s="5">
        <f>'Mangrove Area'!H17/'Mangrove Area'!H$115*100</f>
        <v>1.8448852819928647</v>
      </c>
      <c r="I17" s="5">
        <f>'Mangrove Area'!I17/'Mangrove Area'!I$115*100</f>
        <v>1.8476698382910939</v>
      </c>
      <c r="J17" s="5">
        <f>'Mangrove Area'!J17/'Mangrove Area'!J$115*100</f>
        <v>1.8500556793886451</v>
      </c>
      <c r="K17" s="5">
        <f>'Mangrove Area'!K17/'Mangrove Area'!K$115*100</f>
        <v>1.8519407881691867</v>
      </c>
      <c r="L17" s="5">
        <f>'Mangrove Area'!L17/'Mangrove Area'!L$115*100</f>
        <v>1.8540464603693876</v>
      </c>
      <c r="M17" s="5">
        <f>'Mangrove Area'!M17/'Mangrove Area'!M$115*100</f>
        <v>1.8563750410386235</v>
      </c>
      <c r="N17" s="5">
        <f>'Mangrove Area'!N17/'Mangrove Area'!N$115*100</f>
        <v>1.8597406647055603</v>
      </c>
      <c r="O17" s="5">
        <f>'Mangrove Area'!O17/'Mangrove Area'!O$115*100</f>
        <v>1.8623410285261683</v>
      </c>
      <c r="P17" s="5">
        <f>'Mangrove Area'!P17/'Mangrove Area'!P$115*100</f>
        <v>1.8640707482788348</v>
      </c>
      <c r="Q17" s="5">
        <f>'Mangrove Area'!Q17/'Mangrove Area'!Q$115*100</f>
        <v>1.8665020195180686</v>
      </c>
      <c r="R17" s="5">
        <f>'Mangrove Area'!R17/'Mangrove Area'!R$115*100</f>
        <v>1.8678074276438756</v>
      </c>
      <c r="S17" s="5">
        <f>'Mangrove Area'!S17/'Mangrove Area'!S$115*100</f>
        <v>1.8711685550372135</v>
      </c>
      <c r="T17" s="5">
        <f>'Mangrove Area'!T17/'Mangrove Area'!T$115*100</f>
        <v>1.8721875639048571</v>
      </c>
      <c r="U17" s="5">
        <f>'Mangrove Area'!U17/'Mangrove Area'!U$115*100</f>
        <v>1.8733649221056383</v>
      </c>
      <c r="V17" s="5">
        <f>'Mangrove Area'!V17/'Mangrove Area'!V$115*100</f>
        <v>1.8687180551701925</v>
      </c>
      <c r="W17" s="5">
        <f>'Mangrove Area'!W17/'Mangrove Area'!W$115*100</f>
        <v>1.8726053438292287</v>
      </c>
      <c r="X17" s="5">
        <f>'Mangrove Area'!X17/'Mangrove Area'!X$115*100</f>
        <v>1.8762401334835299</v>
      </c>
      <c r="Y17" s="5">
        <f>'Mangrove Area'!Y17/'Mangrove Area'!Y$115*100</f>
        <v>1.8793211320207952</v>
      </c>
    </row>
    <row r="18" spans="1:25" x14ac:dyDescent="0.3">
      <c r="A18">
        <v>17</v>
      </c>
      <c r="B18" s="4" t="s">
        <v>20</v>
      </c>
      <c r="C18" s="2">
        <v>85</v>
      </c>
      <c r="D18" s="2">
        <v>85</v>
      </c>
      <c r="E18" s="5">
        <f>'Mangrove Area'!E18/'Mangrove Area'!E$115*100</f>
        <v>1.8174690269729752</v>
      </c>
      <c r="F18" s="5">
        <f>'Mangrove Area'!F18/'Mangrove Area'!F$115*100</f>
        <v>1.8199066224258518</v>
      </c>
      <c r="G18" s="5">
        <f>'Mangrove Area'!G18/'Mangrove Area'!G$115*100</f>
        <v>1.8221508474970081</v>
      </c>
      <c r="H18" s="5">
        <f>'Mangrove Area'!H18/'Mangrove Area'!H$115*100</f>
        <v>1.8240057052370438</v>
      </c>
      <c r="I18" s="5">
        <f>'Mangrove Area'!I18/'Mangrove Area'!I$115*100</f>
        <v>1.8265185644305102</v>
      </c>
      <c r="J18" s="5">
        <f>'Mangrove Area'!J18/'Mangrove Area'!J$115*100</f>
        <v>1.828043201978613</v>
      </c>
      <c r="K18" s="5">
        <f>'Mangrove Area'!K18/'Mangrove Area'!K$115*100</f>
        <v>1.8298096175402998</v>
      </c>
      <c r="L18" s="5">
        <f>'Mangrove Area'!L18/'Mangrove Area'!L$115*100</f>
        <v>1.8314041307031306</v>
      </c>
      <c r="M18" s="5">
        <f>'Mangrove Area'!M18/'Mangrove Area'!M$115*100</f>
        <v>1.8337453395433774</v>
      </c>
      <c r="N18" s="5">
        <f>'Mangrove Area'!N18/'Mangrove Area'!N$115*100</f>
        <v>1.8371803905904476</v>
      </c>
      <c r="O18" s="5">
        <f>'Mangrove Area'!O18/'Mangrove Area'!O$115*100</f>
        <v>1.8397824642356022</v>
      </c>
      <c r="P18" s="5">
        <f>'Mangrove Area'!P18/'Mangrove Area'!P$115*100</f>
        <v>1.8416570047729146</v>
      </c>
      <c r="Q18" s="5">
        <f>'Mangrove Area'!Q18/'Mangrove Area'!Q$115*100</f>
        <v>1.8441633076183885</v>
      </c>
      <c r="R18" s="5">
        <f>'Mangrove Area'!R18/'Mangrove Area'!R$115*100</f>
        <v>1.8455952991728073</v>
      </c>
      <c r="S18" s="5">
        <f>'Mangrove Area'!S18/'Mangrove Area'!S$115*100</f>
        <v>1.8496541938035349</v>
      </c>
      <c r="T18" s="5">
        <f>'Mangrove Area'!T18/'Mangrove Area'!T$115*100</f>
        <v>1.8526364534183783</v>
      </c>
      <c r="U18" s="5">
        <f>'Mangrove Area'!U18/'Mangrove Area'!U$115*100</f>
        <v>1.8578049176219857</v>
      </c>
      <c r="V18" s="5">
        <f>'Mangrove Area'!V18/'Mangrove Area'!V$115*100</f>
        <v>1.869436186523783</v>
      </c>
      <c r="W18" s="5">
        <f>'Mangrove Area'!W18/'Mangrove Area'!W$115*100</f>
        <v>1.8720701805205588</v>
      </c>
      <c r="X18" s="5">
        <f>'Mangrove Area'!X18/'Mangrove Area'!X$115*100</f>
        <v>1.8740269093350228</v>
      </c>
      <c r="Y18" s="5">
        <f>'Mangrove Area'!Y18/'Mangrove Area'!Y$115*100</f>
        <v>1.8768635688385875</v>
      </c>
    </row>
    <row r="19" spans="1:25" x14ac:dyDescent="0.3">
      <c r="A19">
        <v>19</v>
      </c>
      <c r="B19" s="4" t="s">
        <v>22</v>
      </c>
      <c r="C19" s="2">
        <v>46</v>
      </c>
      <c r="D19" s="2">
        <v>46</v>
      </c>
      <c r="E19" s="5">
        <f>'Mangrove Area'!E19/'Mangrove Area'!E$115*100</f>
        <v>1.7883088811223402</v>
      </c>
      <c r="F19" s="5">
        <f>'Mangrove Area'!F19/'Mangrove Area'!F$115*100</f>
        <v>1.7895251780583161</v>
      </c>
      <c r="G19" s="5">
        <f>'Mangrove Area'!G19/'Mangrove Area'!G$115*100</f>
        <v>1.7910130685156893</v>
      </c>
      <c r="H19" s="5">
        <f>'Mangrove Area'!H19/'Mangrove Area'!H$115*100</f>
        <v>1.791149303344473</v>
      </c>
      <c r="I19" s="5">
        <f>'Mangrove Area'!I19/'Mangrove Area'!I$115*100</f>
        <v>1.7913163272650738</v>
      </c>
      <c r="J19" s="5">
        <f>'Mangrove Area'!J19/'Mangrove Area'!J$115*100</f>
        <v>1.790388487557689</v>
      </c>
      <c r="K19" s="5">
        <f>'Mangrove Area'!K19/'Mangrove Area'!K$115*100</f>
        <v>1.7898713816516663</v>
      </c>
      <c r="L19" s="5">
        <f>'Mangrove Area'!L19/'Mangrove Area'!L$115*100</f>
        <v>1.7909993732652527</v>
      </c>
      <c r="M19" s="5">
        <f>'Mangrove Area'!M19/'Mangrove Area'!M$115*100</f>
        <v>1.7852149896578458</v>
      </c>
      <c r="N19" s="5">
        <f>'Mangrove Area'!N19/'Mangrove Area'!N$115*100</f>
        <v>1.7858218421664063</v>
      </c>
      <c r="O19" s="5">
        <f>'Mangrove Area'!O19/'Mangrove Area'!O$115*100</f>
        <v>1.788077314908056</v>
      </c>
      <c r="P19" s="5">
        <f>'Mangrove Area'!P19/'Mangrove Area'!P$115*100</f>
        <v>1.7895084678522906</v>
      </c>
      <c r="Q19" s="5">
        <f>'Mangrove Area'!Q19/'Mangrove Area'!Q$115*100</f>
        <v>1.791719893091845</v>
      </c>
      <c r="R19" s="5">
        <f>'Mangrove Area'!R19/'Mangrove Area'!R$115*100</f>
        <v>1.7932958230296785</v>
      </c>
      <c r="S19" s="5">
        <f>'Mangrove Area'!S19/'Mangrove Area'!S$115*100</f>
        <v>1.7974099213672297</v>
      </c>
      <c r="T19" s="5">
        <f>'Mangrove Area'!T19/'Mangrove Area'!T$115*100</f>
        <v>1.8007546440968736</v>
      </c>
      <c r="U19" s="5">
        <f>'Mangrove Area'!U19/'Mangrove Area'!U$115*100</f>
        <v>1.805794280109934</v>
      </c>
      <c r="V19" s="5">
        <f>'Mangrove Area'!V19/'Mangrove Area'!V$115*100</f>
        <v>1.6249144166260787</v>
      </c>
      <c r="W19" s="5">
        <f>'Mangrove Area'!W19/'Mangrove Area'!W$115*100</f>
        <v>1.609784121229429</v>
      </c>
      <c r="X19" s="5">
        <f>'Mangrove Area'!X19/'Mangrove Area'!X$115*100</f>
        <v>1.6130354982452491</v>
      </c>
      <c r="Y19" s="5">
        <f>'Mangrove Area'!Y19/'Mangrove Area'!Y$115*100</f>
        <v>1.6155745734041456</v>
      </c>
    </row>
    <row r="20" spans="1:25" x14ac:dyDescent="0.3">
      <c r="A20">
        <v>18</v>
      </c>
      <c r="B20" s="4" t="s">
        <v>21</v>
      </c>
      <c r="C20" s="2">
        <v>54</v>
      </c>
      <c r="D20" s="2">
        <v>54</v>
      </c>
      <c r="E20" s="5">
        <f>'Mangrove Area'!E20/'Mangrove Area'!E$115*100</f>
        <v>1.6397211232836981</v>
      </c>
      <c r="F20" s="5">
        <f>'Mangrove Area'!F20/'Mangrove Area'!F$115*100</f>
        <v>1.6414164498003085</v>
      </c>
      <c r="G20" s="5">
        <f>'Mangrove Area'!G20/'Mangrove Area'!G$115*100</f>
        <v>1.6434230029472479</v>
      </c>
      <c r="H20" s="5">
        <f>'Mangrove Area'!H20/'Mangrove Area'!H$115*100</f>
        <v>1.6448836031510177</v>
      </c>
      <c r="I20" s="5">
        <f>'Mangrove Area'!I20/'Mangrove Area'!I$115*100</f>
        <v>1.6475060593180637</v>
      </c>
      <c r="J20" s="5">
        <f>'Mangrove Area'!J20/'Mangrove Area'!J$115*100</f>
        <v>1.6493260803341916</v>
      </c>
      <c r="K20" s="5">
        <f>'Mangrove Area'!K20/'Mangrove Area'!K$115*100</f>
        <v>1.6509271722618777</v>
      </c>
      <c r="L20" s="5">
        <f>'Mangrove Area'!L20/'Mangrove Area'!L$115*100</f>
        <v>1.6523924620296357</v>
      </c>
      <c r="M20" s="5">
        <f>'Mangrove Area'!M20/'Mangrove Area'!M$115*100</f>
        <v>1.6542091906628271</v>
      </c>
      <c r="N20" s="5">
        <f>'Mangrove Area'!N20/'Mangrove Area'!N$115*100</f>
        <v>1.6568308277913946</v>
      </c>
      <c r="O20" s="5">
        <f>'Mangrove Area'!O20/'Mangrove Area'!O$115*100</f>
        <v>1.6567126642655761</v>
      </c>
      <c r="P20" s="5">
        <f>'Mangrove Area'!P20/'Mangrove Area'!P$115*100</f>
        <v>1.657689455657712</v>
      </c>
      <c r="Q20" s="5">
        <f>'Mangrove Area'!Q20/'Mangrove Area'!Q$115*100</f>
        <v>1.6589143521402887</v>
      </c>
      <c r="R20" s="5">
        <f>'Mangrove Area'!R20/'Mangrove Area'!R$115*100</f>
        <v>1.6598831315487446</v>
      </c>
      <c r="S20" s="5">
        <f>'Mangrove Area'!S20/'Mangrove Area'!S$115*100</f>
        <v>1.662700556788179</v>
      </c>
      <c r="T20" s="5">
        <f>'Mangrove Area'!T20/'Mangrove Area'!T$115*100</f>
        <v>1.6655239169829976</v>
      </c>
      <c r="U20" s="5">
        <f>'Mangrove Area'!U20/'Mangrove Area'!U$115*100</f>
        <v>1.6704159684736135</v>
      </c>
      <c r="V20" s="5">
        <f>'Mangrove Area'!V20/'Mangrove Area'!V$115*100</f>
        <v>1.6806710290901656</v>
      </c>
      <c r="W20" s="5">
        <f>'Mangrove Area'!W20/'Mangrove Area'!W$115*100</f>
        <v>1.6844990833044791</v>
      </c>
      <c r="X20" s="5">
        <f>'Mangrove Area'!X20/'Mangrove Area'!X$115*100</f>
        <v>1.6874640754718309</v>
      </c>
      <c r="Y20" s="5">
        <f>'Mangrove Area'!Y20/'Mangrove Area'!Y$115*100</f>
        <v>1.6900369932759507</v>
      </c>
    </row>
    <row r="21" spans="1:25" x14ac:dyDescent="0.3">
      <c r="A21">
        <v>21</v>
      </c>
      <c r="B21" s="4" t="s">
        <v>24</v>
      </c>
      <c r="C21" s="2">
        <v>79</v>
      </c>
      <c r="D21" s="2">
        <v>79</v>
      </c>
      <c r="E21" s="5">
        <f>'Mangrove Area'!E21/'Mangrove Area'!E$115*100</f>
        <v>1.6000326237690627</v>
      </c>
      <c r="F21" s="5">
        <f>'Mangrove Area'!F21/'Mangrove Area'!F$115*100</f>
        <v>1.6010124676499977</v>
      </c>
      <c r="G21" s="5">
        <f>'Mangrove Area'!G21/'Mangrove Area'!G$115*100</f>
        <v>1.6019025269253917</v>
      </c>
      <c r="H21" s="5">
        <f>'Mangrove Area'!H21/'Mangrove Area'!H$115*100</f>
        <v>1.6025691822065258</v>
      </c>
      <c r="I21" s="5">
        <f>'Mangrove Area'!I21/'Mangrove Area'!I$115*100</f>
        <v>1.6000645346230506</v>
      </c>
      <c r="J21" s="5">
        <f>'Mangrove Area'!J21/'Mangrove Area'!J$115*100</f>
        <v>1.5879652437504099</v>
      </c>
      <c r="K21" s="5">
        <f>'Mangrove Area'!K21/'Mangrove Area'!K$115*100</f>
        <v>1.5855636768951435</v>
      </c>
      <c r="L21" s="5">
        <f>'Mangrove Area'!L21/'Mangrove Area'!L$115*100</f>
        <v>1.5863843330438328</v>
      </c>
      <c r="M21" s="5">
        <f>'Mangrove Area'!M21/'Mangrove Area'!M$115*100</f>
        <v>1.5870907825274418</v>
      </c>
      <c r="N21" s="5">
        <f>'Mangrove Area'!N21/'Mangrove Area'!N$115*100</f>
        <v>1.5885449490224068</v>
      </c>
      <c r="O21" s="5">
        <f>'Mangrove Area'!O21/'Mangrove Area'!O$115*100</f>
        <v>1.5854158105153493</v>
      </c>
      <c r="P21" s="5">
        <f>'Mangrove Area'!P21/'Mangrove Area'!P$115*100</f>
        <v>1.5856224756616855</v>
      </c>
      <c r="Q21" s="5">
        <f>'Mangrove Area'!Q21/'Mangrove Area'!Q$115*100</f>
        <v>1.5870677933236463</v>
      </c>
      <c r="R21" s="5">
        <f>'Mangrove Area'!R21/'Mangrove Area'!R$115*100</f>
        <v>1.5878967091405727</v>
      </c>
      <c r="S21" s="5">
        <f>'Mangrove Area'!S21/'Mangrove Area'!S$115*100</f>
        <v>1.5908744830278005</v>
      </c>
      <c r="T21" s="5">
        <f>'Mangrove Area'!T21/'Mangrove Area'!T$115*100</f>
        <v>1.5936943320301693</v>
      </c>
      <c r="U21" s="5">
        <f>'Mangrove Area'!U21/'Mangrove Area'!U$115*100</f>
        <v>1.5985416371781425</v>
      </c>
      <c r="V21" s="5">
        <f>'Mangrove Area'!V21/'Mangrove Area'!V$115*100</f>
        <v>1.4550179509366399</v>
      </c>
      <c r="W21" s="5">
        <f>'Mangrove Area'!W21/'Mangrove Area'!W$115*100</f>
        <v>1.3980858446889617</v>
      </c>
      <c r="X21" s="5">
        <f>'Mangrove Area'!X21/'Mangrove Area'!X$115*100</f>
        <v>1.4004384991761454</v>
      </c>
      <c r="Y21" s="5">
        <f>'Mangrove Area'!Y21/'Mangrove Area'!Y$115*100</f>
        <v>1.4031526489399357</v>
      </c>
    </row>
    <row r="22" spans="1:25" x14ac:dyDescent="0.3">
      <c r="A22">
        <v>20</v>
      </c>
      <c r="B22" s="4" t="s">
        <v>23</v>
      </c>
      <c r="C22" s="2">
        <v>235</v>
      </c>
      <c r="D22" s="2">
        <v>235</v>
      </c>
      <c r="E22" s="5">
        <f>'Mangrove Area'!E22/'Mangrove Area'!E$115*100</f>
        <v>1.4711473014540239</v>
      </c>
      <c r="F22" s="5">
        <f>'Mangrove Area'!F22/'Mangrove Area'!F$115*100</f>
        <v>1.4726750936022694</v>
      </c>
      <c r="G22" s="5">
        <f>'Mangrove Area'!G22/'Mangrove Area'!G$115*100</f>
        <v>1.4744748666031029</v>
      </c>
      <c r="H22" s="5">
        <f>'Mangrove Area'!H22/'Mangrove Area'!H$115*100</f>
        <v>1.4757802206948989</v>
      </c>
      <c r="I22" s="5">
        <f>'Mangrove Area'!I22/'Mangrove Area'!I$115*100</f>
        <v>1.4779263497036226</v>
      </c>
      <c r="J22" s="5">
        <f>'Mangrove Area'!J22/'Mangrove Area'!J$115*100</f>
        <v>1.4791338552512889</v>
      </c>
      <c r="K22" s="5">
        <f>'Mangrove Area'!K22/'Mangrove Area'!K$115*100</f>
        <v>1.4805401810344596</v>
      </c>
      <c r="L22" s="5">
        <f>'Mangrove Area'!L22/'Mangrove Area'!L$115*100</f>
        <v>1.4817979959749383</v>
      </c>
      <c r="M22" s="5">
        <f>'Mangrove Area'!M22/'Mangrove Area'!M$115*100</f>
        <v>1.48340340689795</v>
      </c>
      <c r="N22" s="5">
        <f>'Mangrove Area'!N22/'Mangrove Area'!N$115*100</f>
        <v>1.4859259546198256</v>
      </c>
      <c r="O22" s="5">
        <f>'Mangrove Area'!O22/'Mangrove Area'!O$115*100</f>
        <v>1.4880078453765073</v>
      </c>
      <c r="P22" s="5">
        <f>'Mangrove Area'!P22/'Mangrove Area'!P$115*100</f>
        <v>1.4887118427777193</v>
      </c>
      <c r="Q22" s="5">
        <f>'Mangrove Area'!Q22/'Mangrove Area'!Q$115*100</f>
        <v>1.4905842604517916</v>
      </c>
      <c r="R22" s="5">
        <f>'Mangrove Area'!R22/'Mangrove Area'!R$115*100</f>
        <v>1.491323914084201</v>
      </c>
      <c r="S22" s="5">
        <f>'Mangrove Area'!S22/'Mangrove Area'!S$115*100</f>
        <v>1.4939439038816702</v>
      </c>
      <c r="T22" s="5">
        <f>'Mangrove Area'!T22/'Mangrove Area'!T$115*100</f>
        <v>1.4963885547201725</v>
      </c>
      <c r="U22" s="5">
        <f>'Mangrove Area'!U22/'Mangrove Area'!U$115*100</f>
        <v>1.5007546888051004</v>
      </c>
      <c r="V22" s="5">
        <f>'Mangrove Area'!V22/'Mangrove Area'!V$115*100</f>
        <v>1.5096177292357991</v>
      </c>
      <c r="W22" s="5">
        <f>'Mangrove Area'!W22/'Mangrove Area'!W$115*100</f>
        <v>1.5131734146939964</v>
      </c>
      <c r="X22" s="5">
        <f>'Mangrove Area'!X22/'Mangrove Area'!X$115*100</f>
        <v>1.5158529999770365</v>
      </c>
      <c r="Y22" s="5">
        <f>'Mangrove Area'!Y22/'Mangrove Area'!Y$115*100</f>
        <v>1.518690758454365</v>
      </c>
    </row>
    <row r="23" spans="1:25" x14ac:dyDescent="0.3">
      <c r="A23">
        <v>22</v>
      </c>
      <c r="B23" s="4" t="s">
        <v>25</v>
      </c>
      <c r="C23" s="2">
        <v>105</v>
      </c>
      <c r="D23" s="2">
        <v>105</v>
      </c>
      <c r="E23" s="5">
        <f>'Mangrove Area'!E23/'Mangrove Area'!E$115*100</f>
        <v>1.2927190142083411</v>
      </c>
      <c r="F23" s="5">
        <f>'Mangrove Area'!F23/'Mangrove Area'!F$115*100</f>
        <v>1.294049415355305</v>
      </c>
      <c r="G23" s="5">
        <f>'Mangrove Area'!G23/'Mangrove Area'!G$115*100</f>
        <v>1.295208619781298</v>
      </c>
      <c r="H23" s="5">
        <f>'Mangrove Area'!H23/'Mangrove Area'!H$115*100</f>
        <v>1.2957524133147804</v>
      </c>
      <c r="I23" s="5">
        <f>'Mangrove Area'!I23/'Mangrove Area'!I$115*100</f>
        <v>1.2973350907840038</v>
      </c>
      <c r="J23" s="5">
        <f>'Mangrove Area'!J23/'Mangrove Area'!J$115*100</f>
        <v>1.2973373299716628</v>
      </c>
      <c r="K23" s="5">
        <f>'Mangrove Area'!K23/'Mangrove Area'!K$115*100</f>
        <v>1.2956691280551726</v>
      </c>
      <c r="L23" s="5">
        <f>'Mangrove Area'!L23/'Mangrove Area'!L$115*100</f>
        <v>1.2955276507536693</v>
      </c>
      <c r="M23" s="5">
        <f>'Mangrove Area'!M23/'Mangrove Area'!M$115*100</f>
        <v>1.2879129136972476</v>
      </c>
      <c r="N23" s="5">
        <f>'Mangrove Area'!N23/'Mangrove Area'!N$115*100</f>
        <v>1.289493071342148</v>
      </c>
      <c r="O23" s="5">
        <f>'Mangrove Area'!O23/'Mangrove Area'!O$115*100</f>
        <v>1.2905181733011408</v>
      </c>
      <c r="P23" s="5">
        <f>'Mangrove Area'!P23/'Mangrove Area'!P$115*100</f>
        <v>1.2916831186057067</v>
      </c>
      <c r="Q23" s="5">
        <f>'Mangrove Area'!Q23/'Mangrove Area'!Q$115*100</f>
        <v>1.2903943995621987</v>
      </c>
      <c r="R23" s="5">
        <f>'Mangrove Area'!R23/'Mangrove Area'!R$115*100</f>
        <v>1.2910561423087805</v>
      </c>
      <c r="S23" s="5">
        <f>'Mangrove Area'!S23/'Mangrove Area'!S$115*100</f>
        <v>1.2906623442700433</v>
      </c>
      <c r="T23" s="5">
        <f>'Mangrove Area'!T23/'Mangrove Area'!T$115*100</f>
        <v>1.2928240962800688</v>
      </c>
      <c r="U23" s="5">
        <f>'Mangrove Area'!U23/'Mangrove Area'!U$115*100</f>
        <v>1.2969336732757542</v>
      </c>
      <c r="V23" s="5">
        <f>'Mangrove Area'!V23/'Mangrove Area'!V$115*100</f>
        <v>1.3043159906716471</v>
      </c>
      <c r="W23" s="5">
        <f>'Mangrove Area'!W23/'Mangrove Area'!W$115*100</f>
        <v>1.3075636715029533</v>
      </c>
      <c r="X23" s="5">
        <f>'Mangrove Area'!X23/'Mangrove Area'!X$115*100</f>
        <v>1.3101837687577134</v>
      </c>
      <c r="Y23" s="5">
        <f>'Mangrove Area'!Y23/'Mangrove Area'!Y$115*100</f>
        <v>1.3111214942420848</v>
      </c>
    </row>
    <row r="24" spans="1:25" x14ac:dyDescent="0.3">
      <c r="A24">
        <v>23</v>
      </c>
      <c r="B24" s="4" t="s">
        <v>26</v>
      </c>
      <c r="C24" s="2">
        <v>174</v>
      </c>
      <c r="D24" s="2">
        <v>174</v>
      </c>
      <c r="E24" s="5">
        <f>'Mangrove Area'!E24/'Mangrove Area'!E$115*100</f>
        <v>1.2133349785949548</v>
      </c>
      <c r="F24" s="5">
        <f>'Mangrove Area'!F24/'Mangrove Area'!F$115*100</f>
        <v>1.2148539679495924</v>
      </c>
      <c r="G24" s="5">
        <f>'Mangrove Area'!G24/'Mangrove Area'!G$115*100</f>
        <v>1.2163185755768973</v>
      </c>
      <c r="H24" s="5">
        <f>'Mangrove Area'!H24/'Mangrove Area'!H$115*100</f>
        <v>1.2174852410649823</v>
      </c>
      <c r="I24" s="5">
        <f>'Mangrove Area'!I24/'Mangrove Area'!I$115*100</f>
        <v>1.2192948030548434</v>
      </c>
      <c r="J24" s="5">
        <f>'Mangrove Area'!J24/'Mangrove Area'!J$115*100</f>
        <v>1.2207287862357556</v>
      </c>
      <c r="K24" s="5">
        <f>'Mangrove Area'!K24/'Mangrove Area'!K$115*100</f>
        <v>1.2218085419586422</v>
      </c>
      <c r="L24" s="5">
        <f>'Mangrove Area'!L24/'Mangrove Area'!L$115*100</f>
        <v>1.2229381541913646</v>
      </c>
      <c r="M24" s="5">
        <f>'Mangrove Area'!M24/'Mangrove Area'!M$115*100</f>
        <v>1.223928160204284</v>
      </c>
      <c r="N24" s="5">
        <f>'Mangrove Area'!N24/'Mangrove Area'!N$115*100</f>
        <v>1.2260301060949996</v>
      </c>
      <c r="O24" s="5">
        <f>'Mangrove Area'!O24/'Mangrove Area'!O$115*100</f>
        <v>1.2277261348687729</v>
      </c>
      <c r="P24" s="5">
        <f>'Mangrove Area'!P24/'Mangrove Area'!P$115*100</f>
        <v>1.2288917764134983</v>
      </c>
      <c r="Q24" s="5">
        <f>'Mangrove Area'!Q24/'Mangrove Area'!Q$115*100</f>
        <v>1.2304177924147432</v>
      </c>
      <c r="R24" s="5">
        <f>'Mangrove Area'!R24/'Mangrove Area'!R$115*100</f>
        <v>1.2313667623057392</v>
      </c>
      <c r="S24" s="5">
        <f>'Mangrove Area'!S24/'Mangrove Area'!S$115*100</f>
        <v>1.2338329354082047</v>
      </c>
      <c r="T24" s="5">
        <f>'Mangrove Area'!T24/'Mangrove Area'!T$115*100</f>
        <v>1.2359919944675337</v>
      </c>
      <c r="U24" s="5">
        <f>'Mangrove Area'!U24/'Mangrove Area'!U$115*100</f>
        <v>1.2398094557521648</v>
      </c>
      <c r="V24" s="5">
        <f>'Mangrove Area'!V24/'Mangrove Area'!V$115*100</f>
        <v>1.2466676469765072</v>
      </c>
      <c r="W24" s="5">
        <f>'Mangrove Area'!W24/'Mangrove Area'!W$115*100</f>
        <v>1.2496349051464504</v>
      </c>
      <c r="X24" s="5">
        <f>'Mangrove Area'!X24/'Mangrove Area'!X$115*100</f>
        <v>1.2518632626429391</v>
      </c>
      <c r="Y24" s="5">
        <f>'Mangrove Area'!Y24/'Mangrove Area'!Y$115*100</f>
        <v>1.2539092882984251</v>
      </c>
    </row>
    <row r="25" spans="1:25" x14ac:dyDescent="0.3">
      <c r="A25">
        <v>24</v>
      </c>
      <c r="B25" s="4" t="s">
        <v>27</v>
      </c>
      <c r="C25" s="2">
        <v>200</v>
      </c>
      <c r="D25" s="2">
        <v>200</v>
      </c>
      <c r="E25" s="5">
        <f>'Mangrove Area'!E25/'Mangrove Area'!E$115*100</f>
        <v>1.1343206342854866</v>
      </c>
      <c r="F25" s="5">
        <f>'Mangrove Area'!F25/'Mangrove Area'!F$115*100</f>
        <v>1.1358780396505817</v>
      </c>
      <c r="G25" s="5">
        <f>'Mangrove Area'!G25/'Mangrove Area'!G$115*100</f>
        <v>1.1373617738327171</v>
      </c>
      <c r="H25" s="5">
        <f>'Mangrove Area'!H25/'Mangrove Area'!H$115*100</f>
        <v>1.138544358818379</v>
      </c>
      <c r="I25" s="5">
        <f>'Mangrove Area'!I25/'Mangrove Area'!I$115*100</f>
        <v>1.1403990168820863</v>
      </c>
      <c r="J25" s="5">
        <f>'Mangrove Area'!J25/'Mangrove Area'!J$115*100</f>
        <v>1.1418260840669672</v>
      </c>
      <c r="K25" s="5">
        <f>'Mangrove Area'!K25/'Mangrove Area'!K$115*100</f>
        <v>1.143088110968306</v>
      </c>
      <c r="L25" s="5">
        <f>'Mangrove Area'!L25/'Mangrove Area'!L$115*100</f>
        <v>1.1444391368547076</v>
      </c>
      <c r="M25" s="5">
        <f>'Mangrove Area'!M25/'Mangrove Area'!M$115*100</f>
        <v>1.1460101575044073</v>
      </c>
      <c r="N25" s="5">
        <f>'Mangrove Area'!N25/'Mangrove Area'!N$115*100</f>
        <v>1.148099496399043</v>
      </c>
      <c r="O25" s="5">
        <f>'Mangrove Area'!O25/'Mangrove Area'!O$115*100</f>
        <v>1.1498302821672559</v>
      </c>
      <c r="P25" s="5">
        <f>'Mangrove Area'!P25/'Mangrove Area'!P$115*100</f>
        <v>1.1510346663500055</v>
      </c>
      <c r="Q25" s="5">
        <f>'Mangrove Area'!Q25/'Mangrove Area'!Q$115*100</f>
        <v>1.1527402739386499</v>
      </c>
      <c r="R25" s="5">
        <f>'Mangrove Area'!R25/'Mangrove Area'!R$115*100</f>
        <v>1.1535912605338838</v>
      </c>
      <c r="S25" s="5">
        <f>'Mangrove Area'!S25/'Mangrove Area'!S$115*100</f>
        <v>1.1559960481689784</v>
      </c>
      <c r="T25" s="5">
        <f>'Mangrove Area'!T25/'Mangrove Area'!T$115*100</f>
        <v>1.1576863116269094</v>
      </c>
      <c r="U25" s="5">
        <f>'Mangrove Area'!U25/'Mangrove Area'!U$115*100</f>
        <v>1.1610863022484492</v>
      </c>
      <c r="V25" s="5">
        <f>'Mangrove Area'!V25/'Mangrove Area'!V$115*100</f>
        <v>1.1679967763335024</v>
      </c>
      <c r="W25" s="5">
        <f>'Mangrove Area'!W25/'Mangrove Area'!W$115*100</f>
        <v>1.1703959918767477</v>
      </c>
      <c r="X25" s="5">
        <f>'Mangrove Area'!X25/'Mangrove Area'!X$115*100</f>
        <v>1.1723365760988875</v>
      </c>
      <c r="Y25" s="5">
        <f>'Mangrove Area'!Y25/'Mangrove Area'!Y$115*100</f>
        <v>1.1741490667785084</v>
      </c>
    </row>
    <row r="26" spans="1:25" x14ac:dyDescent="0.3">
      <c r="A26">
        <v>25</v>
      </c>
      <c r="B26" s="4" t="s">
        <v>28</v>
      </c>
      <c r="C26" s="2">
        <v>66</v>
      </c>
      <c r="D26" s="2">
        <v>66</v>
      </c>
      <c r="E26" s="5">
        <f>'Mangrove Area'!E26/'Mangrove Area'!E$115*100</f>
        <v>0.93259151065463586</v>
      </c>
      <c r="F26" s="5">
        <f>'Mangrove Area'!F26/'Mangrove Area'!F$115*100</f>
        <v>0.93380772080786001</v>
      </c>
      <c r="G26" s="5">
        <f>'Mangrove Area'!G26/'Mangrove Area'!G$115*100</f>
        <v>0.93496811005893321</v>
      </c>
      <c r="H26" s="5">
        <f>'Mangrove Area'!H26/'Mangrove Area'!H$115*100</f>
        <v>0.93588695863428772</v>
      </c>
      <c r="I26" s="5">
        <f>'Mangrove Area'!I26/'Mangrove Area'!I$115*100</f>
        <v>0.93717024602970633</v>
      </c>
      <c r="J26" s="5">
        <f>'Mangrove Area'!J26/'Mangrove Area'!J$115*100</f>
        <v>0.93832006287105763</v>
      </c>
      <c r="K26" s="5">
        <f>'Mangrove Area'!K26/'Mangrove Area'!K$115*100</f>
        <v>0.93914865894004063</v>
      </c>
      <c r="L26" s="5">
        <f>'Mangrove Area'!L26/'Mangrove Area'!L$115*100</f>
        <v>0.94008136479898885</v>
      </c>
      <c r="M26" s="5">
        <f>'Mangrove Area'!M26/'Mangrove Area'!M$115*100</f>
        <v>0.94125380470471331</v>
      </c>
      <c r="N26" s="5">
        <f>'Mangrove Area'!N26/'Mangrove Area'!N$115*100</f>
        <v>0.94290206391213194</v>
      </c>
      <c r="O26" s="5">
        <f>'Mangrove Area'!O26/'Mangrove Area'!O$115*100</f>
        <v>0.94426778713592274</v>
      </c>
      <c r="P26" s="5">
        <f>'Mangrove Area'!P26/'Mangrove Area'!P$115*100</f>
        <v>0.94512539818821184</v>
      </c>
      <c r="Q26" s="5">
        <f>'Mangrove Area'!Q26/'Mangrove Area'!Q$115*100</f>
        <v>0.94634301389861386</v>
      </c>
      <c r="R26" s="5">
        <f>'Mangrove Area'!R26/'Mangrove Area'!R$115*100</f>
        <v>0.947144945210735</v>
      </c>
      <c r="S26" s="5">
        <f>'Mangrove Area'!S26/'Mangrove Area'!S$115*100</f>
        <v>0.94912931384504595</v>
      </c>
      <c r="T26" s="5">
        <f>'Mangrove Area'!T26/'Mangrove Area'!T$115*100</f>
        <v>0.95088823007437007</v>
      </c>
      <c r="U26" s="5">
        <f>'Mangrove Area'!U26/'Mangrove Area'!U$115*100</f>
        <v>0.95404293196802004</v>
      </c>
      <c r="V26" s="5">
        <f>'Mangrove Area'!V26/'Mangrove Area'!V$115*100</f>
        <v>0.96030033516224156</v>
      </c>
      <c r="W26" s="5">
        <f>'Mangrove Area'!W26/'Mangrove Area'!W$115*100</f>
        <v>0.96289272321974007</v>
      </c>
      <c r="X26" s="5">
        <f>'Mangrove Area'!X26/'Mangrove Area'!X$115*100</f>
        <v>0.96494494993831315</v>
      </c>
      <c r="Y26" s="5">
        <f>'Mangrove Area'!Y26/'Mangrove Area'!Y$115*100</f>
        <v>0.96692308480601452</v>
      </c>
    </row>
    <row r="27" spans="1:25" x14ac:dyDescent="0.3">
      <c r="A27">
        <v>26</v>
      </c>
      <c r="B27" s="4" t="s">
        <v>29</v>
      </c>
      <c r="C27" s="2">
        <v>242</v>
      </c>
      <c r="D27" s="2">
        <v>242</v>
      </c>
      <c r="E27" s="5">
        <f>'Mangrove Area'!E27/'Mangrove Area'!E$115*100</f>
        <v>0.91616595822608426</v>
      </c>
      <c r="F27" s="5">
        <f>'Mangrove Area'!F27/'Mangrove Area'!F$115*100</f>
        <v>0.91689661925453259</v>
      </c>
      <c r="G27" s="5">
        <f>'Mangrove Area'!G27/'Mangrove Area'!G$115*100</f>
        <v>0.91760517952972198</v>
      </c>
      <c r="H27" s="5">
        <f>'Mangrove Area'!H27/'Mangrove Area'!H$115*100</f>
        <v>0.91824716632278014</v>
      </c>
      <c r="I27" s="5">
        <f>'Mangrove Area'!I27/'Mangrove Area'!I$115*100</f>
        <v>0.91913294296699899</v>
      </c>
      <c r="J27" s="5">
        <f>'Mangrove Area'!J27/'Mangrove Area'!J$115*100</f>
        <v>0.91978424360871713</v>
      </c>
      <c r="K27" s="5">
        <f>'Mangrove Area'!K27/'Mangrove Area'!K$115*100</f>
        <v>0.91998424140191659</v>
      </c>
      <c r="L27" s="5">
        <f>'Mangrove Area'!L27/'Mangrove Area'!L$115*100</f>
        <v>0.9200565065765528</v>
      </c>
      <c r="M27" s="5">
        <f>'Mangrove Area'!M27/'Mangrove Area'!M$115*100</f>
        <v>0.92028747269237954</v>
      </c>
      <c r="N27" s="5">
        <f>'Mangrove Area'!N27/'Mangrove Area'!N$115*100</f>
        <v>0.92056594566411365</v>
      </c>
      <c r="O27" s="5">
        <f>'Mangrove Area'!O27/'Mangrove Area'!O$115*100</f>
        <v>0.92125801862493073</v>
      </c>
      <c r="P27" s="5">
        <f>'Mangrove Area'!P27/'Mangrove Area'!P$115*100</f>
        <v>0.92171320480731911</v>
      </c>
      <c r="Q27" s="5">
        <f>'Mangrove Area'!Q27/'Mangrove Area'!Q$115*100</f>
        <v>0.9222899613345461</v>
      </c>
      <c r="R27" s="5">
        <f>'Mangrove Area'!R27/'Mangrove Area'!R$115*100</f>
        <v>0.92254480084457002</v>
      </c>
      <c r="S27" s="5">
        <f>'Mangrove Area'!S27/'Mangrove Area'!S$115*100</f>
        <v>0.9227250238800907</v>
      </c>
      <c r="T27" s="5">
        <f>'Mangrove Area'!T27/'Mangrove Area'!T$115*100</f>
        <v>0.92389563721229362</v>
      </c>
      <c r="U27" s="5">
        <f>'Mangrove Area'!U27/'Mangrove Area'!U$115*100</f>
        <v>0.92359126324538376</v>
      </c>
      <c r="V27" s="5">
        <f>'Mangrove Area'!V27/'Mangrove Area'!V$115*100</f>
        <v>0.92143741350568897</v>
      </c>
      <c r="W27" s="5">
        <f>'Mangrove Area'!W27/'Mangrove Area'!W$115*100</f>
        <v>0.92174903182092804</v>
      </c>
      <c r="X27" s="5">
        <f>'Mangrove Area'!X27/'Mangrove Area'!X$115*100</f>
        <v>0.92118365114402823</v>
      </c>
      <c r="Y27" s="5">
        <f>'Mangrove Area'!Y27/'Mangrove Area'!Y$115*100</f>
        <v>0.92108308788137339</v>
      </c>
    </row>
    <row r="28" spans="1:25" x14ac:dyDescent="0.3">
      <c r="A28">
        <v>27</v>
      </c>
      <c r="B28" s="4" t="s">
        <v>30</v>
      </c>
      <c r="C28" s="2">
        <v>230</v>
      </c>
      <c r="D28" s="2">
        <v>230</v>
      </c>
      <c r="E28" s="5">
        <f>'Mangrove Area'!E28/'Mangrove Area'!E$115*100</f>
        <v>0.88945183726916277</v>
      </c>
      <c r="F28" s="5">
        <f>'Mangrove Area'!F28/'Mangrove Area'!F$115*100</f>
        <v>0.89059931431662265</v>
      </c>
      <c r="G28" s="5">
        <f>'Mangrove Area'!G28/'Mangrove Area'!G$115*100</f>
        <v>0.89163921027654058</v>
      </c>
      <c r="H28" s="5">
        <f>'Mangrove Area'!H28/'Mangrove Area'!H$115*100</f>
        <v>0.89228107909108156</v>
      </c>
      <c r="I28" s="5">
        <f>'Mangrove Area'!I28/'Mangrove Area'!I$115*100</f>
        <v>0.89340105180377216</v>
      </c>
      <c r="J28" s="5">
        <f>'Mangrove Area'!J28/'Mangrove Area'!J$115*100</f>
        <v>0.89424115990732211</v>
      </c>
      <c r="K28" s="5">
        <f>'Mangrove Area'!K28/'Mangrove Area'!K$115*100</f>
        <v>0.89483012504373272</v>
      </c>
      <c r="L28" s="5">
        <f>'Mangrove Area'!L28/'Mangrove Area'!L$115*100</f>
        <v>0.8956400643790916</v>
      </c>
      <c r="M28" s="5">
        <f>'Mangrove Area'!M28/'Mangrove Area'!M$115*100</f>
        <v>0.89632915413893099</v>
      </c>
      <c r="N28" s="5">
        <f>'Mangrove Area'!N28/'Mangrove Area'!N$115*100</f>
        <v>0.89790154046159731</v>
      </c>
      <c r="O28" s="5">
        <f>'Mangrove Area'!O28/'Mangrove Area'!O$115*100</f>
        <v>0.8986522480533955</v>
      </c>
      <c r="P28" s="5">
        <f>'Mangrove Area'!P28/'Mangrove Area'!P$115*100</f>
        <v>0.89925605043726964</v>
      </c>
      <c r="Q28" s="5">
        <f>'Mangrove Area'!Q28/'Mangrove Area'!Q$115*100</f>
        <v>0.90030292316987215</v>
      </c>
      <c r="R28" s="5">
        <f>'Mangrove Area'!R28/'Mangrove Area'!R$115*100</f>
        <v>0.89990685085402977</v>
      </c>
      <c r="S28" s="5">
        <f>'Mangrove Area'!S28/'Mangrove Area'!S$115*100</f>
        <v>0.89850783957283498</v>
      </c>
      <c r="T28" s="5">
        <f>'Mangrove Area'!T28/'Mangrove Area'!T$115*100</f>
        <v>0.8993875954875904</v>
      </c>
      <c r="U28" s="5">
        <f>'Mangrove Area'!U28/'Mangrove Area'!U$115*100</f>
        <v>0.90169368353466595</v>
      </c>
      <c r="V28" s="5">
        <f>'Mangrove Area'!V28/'Mangrove Area'!V$115*100</f>
        <v>0.90558934430326576</v>
      </c>
      <c r="W28" s="5">
        <f>'Mangrove Area'!W28/'Mangrove Area'!W$115*100</f>
        <v>0.90674596662404428</v>
      </c>
      <c r="X28" s="5">
        <f>'Mangrove Area'!X28/'Mangrove Area'!X$115*100</f>
        <v>0.90685525710063486</v>
      </c>
      <c r="Y28" s="5">
        <f>'Mangrove Area'!Y28/'Mangrove Area'!Y$115*100</f>
        <v>0.90675865160019298</v>
      </c>
    </row>
    <row r="29" spans="1:25" x14ac:dyDescent="0.3">
      <c r="A29">
        <v>28</v>
      </c>
      <c r="B29" s="4" t="s">
        <v>31</v>
      </c>
      <c r="C29" s="2">
        <v>194</v>
      </c>
      <c r="D29" s="2">
        <v>194</v>
      </c>
      <c r="E29" s="5">
        <f>'Mangrove Area'!E29/'Mangrove Area'!E$115*100</f>
        <v>0.80389834121352266</v>
      </c>
      <c r="F29" s="5">
        <f>'Mangrove Area'!F29/'Mangrove Area'!F$115*100</f>
        <v>0.8050069175348723</v>
      </c>
      <c r="G29" s="5">
        <f>'Mangrove Area'!G29/'Mangrove Area'!G$115*100</f>
        <v>0.80606798465190976</v>
      </c>
      <c r="H29" s="5">
        <f>'Mangrove Area'!H29/'Mangrove Area'!H$115*100</f>
        <v>0.80690083322985451</v>
      </c>
      <c r="I29" s="5">
        <f>'Mangrove Area'!I29/'Mangrove Area'!I$115*100</f>
        <v>0.80821854933303061</v>
      </c>
      <c r="J29" s="5">
        <f>'Mangrove Area'!J29/'Mangrove Area'!J$115*100</f>
        <v>0.80920308249012285</v>
      </c>
      <c r="K29" s="5">
        <f>'Mangrove Area'!K29/'Mangrove Area'!K$115*100</f>
        <v>0.81012054079293416</v>
      </c>
      <c r="L29" s="5">
        <f>'Mangrove Area'!L29/'Mangrove Area'!L$115*100</f>
        <v>0.81107312336351023</v>
      </c>
      <c r="M29" s="5">
        <f>'Mangrove Area'!M29/'Mangrove Area'!M$115*100</f>
        <v>0.81216790932200056</v>
      </c>
      <c r="N29" s="5">
        <f>'Mangrove Area'!N29/'Mangrove Area'!N$115*100</f>
        <v>0.81372964222169664</v>
      </c>
      <c r="O29" s="5">
        <f>'Mangrove Area'!O29/'Mangrove Area'!O$115*100</f>
        <v>0.81498625086876708</v>
      </c>
      <c r="P29" s="5">
        <f>'Mangrove Area'!P29/'Mangrove Area'!P$115*100</f>
        <v>0.81582531512234757</v>
      </c>
      <c r="Q29" s="5">
        <f>'Mangrove Area'!Q29/'Mangrove Area'!Q$115*100</f>
        <v>0.81707787535283838</v>
      </c>
      <c r="R29" s="5">
        <f>'Mangrove Area'!R29/'Mangrove Area'!R$115*100</f>
        <v>0.81784283610793518</v>
      </c>
      <c r="S29" s="5">
        <f>'Mangrove Area'!S29/'Mangrove Area'!S$115*100</f>
        <v>0.81973780197725621</v>
      </c>
      <c r="T29" s="5">
        <f>'Mangrove Area'!T29/'Mangrove Area'!T$115*100</f>
        <v>0.82129767193077263</v>
      </c>
      <c r="U29" s="5">
        <f>'Mangrove Area'!U29/'Mangrove Area'!U$115*100</f>
        <v>0.82405408497911792</v>
      </c>
      <c r="V29" s="5">
        <f>'Mangrove Area'!V29/'Mangrove Area'!V$115*100</f>
        <v>0.82961887109259425</v>
      </c>
      <c r="W29" s="5">
        <f>'Mangrove Area'!W29/'Mangrove Area'!W$115*100</f>
        <v>0.83186569232275631</v>
      </c>
      <c r="X29" s="5">
        <f>'Mangrove Area'!X29/'Mangrove Area'!X$115*100</f>
        <v>0.83365206812374693</v>
      </c>
      <c r="Y29" s="5">
        <f>'Mangrove Area'!Y29/'Mangrove Area'!Y$115*100</f>
        <v>0.8353570712401871</v>
      </c>
    </row>
    <row r="30" spans="1:25" x14ac:dyDescent="0.3">
      <c r="A30">
        <v>29</v>
      </c>
      <c r="B30" s="4" t="s">
        <v>32</v>
      </c>
      <c r="C30" s="2">
        <v>94</v>
      </c>
      <c r="D30" s="2">
        <v>94</v>
      </c>
      <c r="E30" s="5">
        <f>'Mangrove Area'!E30/'Mangrove Area'!E$115*100</f>
        <v>0.58619779546742545</v>
      </c>
      <c r="F30" s="5">
        <f>'Mangrove Area'!F30/'Mangrove Area'!F$115*100</f>
        <v>0.58688460277863164</v>
      </c>
      <c r="G30" s="5">
        <f>'Mangrove Area'!G30/'Mangrove Area'!G$115*100</f>
        <v>0.58751031234382023</v>
      </c>
      <c r="H30" s="5">
        <f>'Mangrove Area'!H30/'Mangrove Area'!H$115*100</f>
        <v>0.58794019443759493</v>
      </c>
      <c r="I30" s="5">
        <f>'Mangrove Area'!I30/'Mangrove Area'!I$115*100</f>
        <v>0.58847245452288366</v>
      </c>
      <c r="J30" s="5">
        <f>'Mangrove Area'!J30/'Mangrove Area'!J$115*100</f>
        <v>0.58888431304488242</v>
      </c>
      <c r="K30" s="5">
        <f>'Mangrove Area'!K30/'Mangrove Area'!K$115*100</f>
        <v>0.5894547770674089</v>
      </c>
      <c r="L30" s="5">
        <f>'Mangrove Area'!L30/'Mangrove Area'!L$115*100</f>
        <v>0.58994922318423582</v>
      </c>
      <c r="M30" s="5">
        <f>'Mangrove Area'!M30/'Mangrove Area'!M$115*100</f>
        <v>0.58977633932448648</v>
      </c>
      <c r="N30" s="5">
        <f>'Mangrove Area'!N30/'Mangrove Area'!N$115*100</f>
        <v>0.59081129089215478</v>
      </c>
      <c r="O30" s="5">
        <f>'Mangrove Area'!O30/'Mangrove Area'!O$115*100</f>
        <v>0.59126690279211813</v>
      </c>
      <c r="P30" s="5">
        <f>'Mangrove Area'!P30/'Mangrove Area'!P$115*100</f>
        <v>0.59149665245913341</v>
      </c>
      <c r="Q30" s="5">
        <f>'Mangrove Area'!Q30/'Mangrove Area'!Q$115*100</f>
        <v>0.58937876306375048</v>
      </c>
      <c r="R30" s="5">
        <f>'Mangrove Area'!R30/'Mangrove Area'!R$115*100</f>
        <v>0.58967852155429479</v>
      </c>
      <c r="S30" s="5">
        <f>'Mangrove Area'!S30/'Mangrove Area'!S$115*100</f>
        <v>0.59012925479705824</v>
      </c>
      <c r="T30" s="5">
        <f>'Mangrove Area'!T30/'Mangrove Area'!T$115*100</f>
        <v>0.59101059634781716</v>
      </c>
      <c r="U30" s="5">
        <f>'Mangrove Area'!U30/'Mangrove Area'!U$115*100</f>
        <v>0.59196738401908433</v>
      </c>
      <c r="V30" s="5">
        <f>'Mangrove Area'!V30/'Mangrove Area'!V$115*100</f>
        <v>0.59477930018395786</v>
      </c>
      <c r="W30" s="5">
        <f>'Mangrove Area'!W30/'Mangrove Area'!W$115*100</f>
        <v>0.59490098304792605</v>
      </c>
      <c r="X30" s="5">
        <f>'Mangrove Area'!X30/'Mangrove Area'!X$115*100</f>
        <v>0.59480862302454085</v>
      </c>
      <c r="Y30" s="5">
        <f>'Mangrove Area'!Y30/'Mangrove Area'!Y$115*100</f>
        <v>0.59442246159399104</v>
      </c>
    </row>
    <row r="31" spans="1:25" x14ac:dyDescent="0.3">
      <c r="A31">
        <v>31</v>
      </c>
      <c r="B31" s="4" t="s">
        <v>34</v>
      </c>
      <c r="C31" s="2">
        <v>208</v>
      </c>
      <c r="D31" s="2">
        <v>208</v>
      </c>
      <c r="E31" s="5">
        <f>'Mangrove Area'!E31/'Mangrove Area'!E$115*100</f>
        <v>0.57338958854997946</v>
      </c>
      <c r="F31" s="5">
        <f>'Mangrove Area'!F31/'Mangrove Area'!F$115*100</f>
        <v>0.57403487571053113</v>
      </c>
      <c r="G31" s="5">
        <f>'Mangrove Area'!G31/'Mangrove Area'!G$115*100</f>
        <v>0.57473248503460139</v>
      </c>
      <c r="H31" s="5">
        <f>'Mangrove Area'!H31/'Mangrove Area'!H$115*100</f>
        <v>0.57522989470754882</v>
      </c>
      <c r="I31" s="5">
        <f>'Mangrove Area'!I31/'Mangrove Area'!I$115*100</f>
        <v>0.57602527869467213</v>
      </c>
      <c r="J31" s="5">
        <f>'Mangrove Area'!J31/'Mangrove Area'!J$115*100</f>
        <v>0.57668658326777722</v>
      </c>
      <c r="K31" s="5">
        <f>'Mangrove Area'!K31/'Mangrove Area'!K$115*100</f>
        <v>0.57720641854576171</v>
      </c>
      <c r="L31" s="5">
        <f>'Mangrove Area'!L31/'Mangrove Area'!L$115*100</f>
        <v>0.5764959006338799</v>
      </c>
      <c r="M31" s="5">
        <f>'Mangrove Area'!M31/'Mangrove Area'!M$115*100</f>
        <v>0.57655143062410796</v>
      </c>
      <c r="N31" s="5">
        <f>'Mangrove Area'!N31/'Mangrove Area'!N$115*100</f>
        <v>0.57729562380555477</v>
      </c>
      <c r="O31" s="5">
        <f>'Mangrove Area'!O31/'Mangrove Area'!O$115*100</f>
        <v>0.57802554098027481</v>
      </c>
      <c r="P31" s="5">
        <f>'Mangrove Area'!P31/'Mangrove Area'!P$115*100</f>
        <v>0.57855911593940057</v>
      </c>
      <c r="Q31" s="5">
        <f>'Mangrove Area'!Q31/'Mangrove Area'!Q$115*100</f>
        <v>0.57922810521014878</v>
      </c>
      <c r="R31" s="5">
        <f>'Mangrove Area'!R31/'Mangrove Area'!R$115*100</f>
        <v>0.57957779273019094</v>
      </c>
      <c r="S31" s="5">
        <f>'Mangrove Area'!S31/'Mangrove Area'!S$115*100</f>
        <v>0.58044657748995954</v>
      </c>
      <c r="T31" s="5">
        <f>'Mangrove Area'!T31/'Mangrove Area'!T$115*100</f>
        <v>0.58097059767468151</v>
      </c>
      <c r="U31" s="5">
        <f>'Mangrove Area'!U31/'Mangrove Area'!U$115*100</f>
        <v>0.58164197131884454</v>
      </c>
      <c r="V31" s="5">
        <f>'Mangrove Area'!V31/'Mangrove Area'!V$115*100</f>
        <v>0.58496744635128473</v>
      </c>
      <c r="W31" s="5">
        <f>'Mangrove Area'!W31/'Mangrove Area'!W$115*100</f>
        <v>0.58608788005792156</v>
      </c>
      <c r="X31" s="5">
        <f>'Mangrove Area'!X31/'Mangrove Area'!X$115*100</f>
        <v>0.58671555699963918</v>
      </c>
      <c r="Y31" s="5">
        <f>'Mangrove Area'!Y31/'Mangrove Area'!Y$115*100</f>
        <v>0.55901824475885264</v>
      </c>
    </row>
    <row r="32" spans="1:25" x14ac:dyDescent="0.3">
      <c r="A32">
        <v>30</v>
      </c>
      <c r="B32" s="4" t="s">
        <v>33</v>
      </c>
      <c r="C32" s="2">
        <v>165</v>
      </c>
      <c r="D32" s="2">
        <v>165</v>
      </c>
      <c r="E32" s="5">
        <f>'Mangrove Area'!E32/'Mangrove Area'!E$115*100</f>
        <v>0.56217597984826229</v>
      </c>
      <c r="F32" s="5">
        <f>'Mangrove Area'!F32/'Mangrove Area'!F$115*100</f>
        <v>0.56270389564731615</v>
      </c>
      <c r="G32" s="5">
        <f>'Mangrove Area'!G32/'Mangrove Area'!G$115*100</f>
        <v>0.56304068892131109</v>
      </c>
      <c r="H32" s="5">
        <f>'Mangrove Area'!H32/'Mangrove Area'!H$115*100</f>
        <v>0.56314494998260167</v>
      </c>
      <c r="I32" s="5">
        <f>'Mangrove Area'!I32/'Mangrove Area'!I$115*100</f>
        <v>0.56221757735183453</v>
      </c>
      <c r="J32" s="5">
        <f>'Mangrove Area'!J32/'Mangrove Area'!J$115*100</f>
        <v>0.56220014436523247</v>
      </c>
      <c r="K32" s="5">
        <f>'Mangrove Area'!K32/'Mangrove Area'!K$115*100</f>
        <v>0.56235301294644024</v>
      </c>
      <c r="L32" s="5">
        <f>'Mangrove Area'!L32/'Mangrove Area'!L$115*100</f>
        <v>0.56203262301265056</v>
      </c>
      <c r="M32" s="5">
        <f>'Mangrove Area'!M32/'Mangrove Area'!M$115*100</f>
        <v>0.56175395130111427</v>
      </c>
      <c r="N32" s="5">
        <f>'Mangrove Area'!N32/'Mangrove Area'!N$115*100</f>
        <v>0.56260711183978029</v>
      </c>
      <c r="O32" s="5">
        <f>'Mangrove Area'!O32/'Mangrove Area'!O$115*100</f>
        <v>0.56325711087010411</v>
      </c>
      <c r="P32" s="5">
        <f>'Mangrove Area'!P32/'Mangrove Area'!P$115*100</f>
        <v>0.56316474431179619</v>
      </c>
      <c r="Q32" s="5">
        <f>'Mangrove Area'!Q32/'Mangrove Area'!Q$115*100</f>
        <v>0.56188272006744833</v>
      </c>
      <c r="R32" s="5">
        <f>'Mangrove Area'!R32/'Mangrove Area'!R$115*100</f>
        <v>0.56213894170572254</v>
      </c>
      <c r="S32" s="5">
        <f>'Mangrove Area'!S32/'Mangrove Area'!S$115*100</f>
        <v>0.56262340568362779</v>
      </c>
      <c r="T32" s="5">
        <f>'Mangrove Area'!T32/'Mangrove Area'!T$115*100</f>
        <v>0.56190964802269672</v>
      </c>
      <c r="U32" s="5">
        <f>'Mangrove Area'!U32/'Mangrove Area'!U$115*100</f>
        <v>0.55946406617327804</v>
      </c>
      <c r="V32" s="5">
        <f>'Mangrove Area'!V32/'Mangrove Area'!V$115*100</f>
        <v>0.56109083627284706</v>
      </c>
      <c r="W32" s="5">
        <f>'Mangrove Area'!W32/'Mangrove Area'!W$115*100</f>
        <v>0.56160990258565191</v>
      </c>
      <c r="X32" s="5">
        <f>'Mangrove Area'!X32/'Mangrove Area'!X$115*100</f>
        <v>0.56170123829301444</v>
      </c>
      <c r="Y32" s="5">
        <f>'Mangrove Area'!Y32/'Mangrove Area'!Y$115*100</f>
        <v>0.56151632650051042</v>
      </c>
    </row>
    <row r="33" spans="1:25" x14ac:dyDescent="0.3">
      <c r="A33">
        <v>32</v>
      </c>
      <c r="B33" s="4" t="s">
        <v>35</v>
      </c>
      <c r="C33" s="2">
        <v>99</v>
      </c>
      <c r="D33" s="2">
        <v>99</v>
      </c>
      <c r="E33" s="5">
        <f>'Mangrove Area'!E33/'Mangrove Area'!E$115*100</f>
        <v>0.53641179774694314</v>
      </c>
      <c r="F33" s="5">
        <f>'Mangrove Area'!F33/'Mangrove Area'!F$115*100</f>
        <v>0.53701311387088602</v>
      </c>
      <c r="G33" s="5">
        <f>'Mangrove Area'!G33/'Mangrove Area'!G$115*100</f>
        <v>0.53750131662964895</v>
      </c>
      <c r="H33" s="5">
        <f>'Mangrove Area'!H33/'Mangrove Area'!H$115*100</f>
        <v>0.53787104544116882</v>
      </c>
      <c r="I33" s="5">
        <f>'Mangrove Area'!I33/'Mangrove Area'!I$115*100</f>
        <v>0.53844484292966943</v>
      </c>
      <c r="J33" s="5">
        <f>'Mangrove Area'!J33/'Mangrove Area'!J$115*100</f>
        <v>0.53873324679905776</v>
      </c>
      <c r="K33" s="5">
        <f>'Mangrove Area'!K33/'Mangrove Area'!K$115*100</f>
        <v>0.53805215179861909</v>
      </c>
      <c r="L33" s="5">
        <f>'Mangrove Area'!L33/'Mangrove Area'!L$115*100</f>
        <v>0.53795647395156276</v>
      </c>
      <c r="M33" s="5">
        <f>'Mangrove Area'!M33/'Mangrove Area'!M$115*100</f>
        <v>0.53781313614242188</v>
      </c>
      <c r="N33" s="5">
        <f>'Mangrove Area'!N33/'Mangrove Area'!N$115*100</f>
        <v>0.53750877948379938</v>
      </c>
      <c r="O33" s="5">
        <f>'Mangrove Area'!O33/'Mangrove Area'!O$115*100</f>
        <v>0.53728706941415194</v>
      </c>
      <c r="P33" s="5">
        <f>'Mangrove Area'!P33/'Mangrove Area'!P$115*100</f>
        <v>0.5367621468474687</v>
      </c>
      <c r="Q33" s="5">
        <f>'Mangrove Area'!Q33/'Mangrove Area'!Q$115*100</f>
        <v>0.53650552508331073</v>
      </c>
      <c r="R33" s="5">
        <f>'Mangrove Area'!R33/'Mangrove Area'!R$115*100</f>
        <v>0.53611314909584129</v>
      </c>
      <c r="S33" s="5">
        <f>'Mangrove Area'!S33/'Mangrove Area'!S$115*100</f>
        <v>0.53580389141809448</v>
      </c>
      <c r="T33" s="5">
        <f>'Mangrove Area'!T33/'Mangrove Area'!T$115*100</f>
        <v>0.53582047800794386</v>
      </c>
      <c r="U33" s="5">
        <f>'Mangrove Area'!U33/'Mangrove Area'!U$115*100</f>
        <v>0.53577406897914126</v>
      </c>
      <c r="V33" s="5">
        <f>'Mangrove Area'!V33/'Mangrove Area'!V$115*100</f>
        <v>0.53767528328912706</v>
      </c>
      <c r="W33" s="5">
        <f>'Mangrove Area'!W33/'Mangrove Area'!W$115*100</f>
        <v>0.53697613935441857</v>
      </c>
      <c r="X33" s="5">
        <f>'Mangrove Area'!X33/'Mangrove Area'!X$115*100</f>
        <v>0.53635558179201781</v>
      </c>
      <c r="Y33" s="5">
        <f>'Mangrove Area'!Y33/'Mangrove Area'!Y$115*100</f>
        <v>0.53502844377549308</v>
      </c>
    </row>
    <row r="34" spans="1:25" x14ac:dyDescent="0.3">
      <c r="A34">
        <v>34</v>
      </c>
      <c r="B34" s="4" t="s">
        <v>37</v>
      </c>
      <c r="C34" s="2">
        <v>74</v>
      </c>
      <c r="D34" s="2">
        <v>74</v>
      </c>
      <c r="E34" s="5">
        <f>'Mangrove Area'!E34/'Mangrove Area'!E$115*100</f>
        <v>0.45550028210477633</v>
      </c>
      <c r="F34" s="5">
        <f>'Mangrove Area'!F34/'Mangrove Area'!F$115*100</f>
        <v>0.45576285922194698</v>
      </c>
      <c r="G34" s="5">
        <f>'Mangrove Area'!G34/'Mangrove Area'!G$115*100</f>
        <v>0.45585521724637512</v>
      </c>
      <c r="H34" s="5">
        <f>'Mangrove Area'!H34/'Mangrove Area'!H$115*100</f>
        <v>0.45607504542584731</v>
      </c>
      <c r="I34" s="5">
        <f>'Mangrove Area'!I34/'Mangrove Area'!I$115*100</f>
        <v>0.45593604520027115</v>
      </c>
      <c r="J34" s="5">
        <f>'Mangrove Area'!J34/'Mangrove Area'!J$115*100</f>
        <v>0.45519917823571893</v>
      </c>
      <c r="K34" s="5">
        <f>'Mangrove Area'!K34/'Mangrove Area'!K$115*100</f>
        <v>0.45360279947578919</v>
      </c>
      <c r="L34" s="5">
        <f>'Mangrove Area'!L34/'Mangrove Area'!L$115*100</f>
        <v>0.45172630243797746</v>
      </c>
      <c r="M34" s="5">
        <f>'Mangrove Area'!M34/'Mangrove Area'!M$115*100</f>
        <v>0.45133050359596855</v>
      </c>
      <c r="N34" s="5">
        <f>'Mangrove Area'!N34/'Mangrove Area'!N$115*100</f>
        <v>0.44591178665368514</v>
      </c>
      <c r="O34" s="5">
        <f>'Mangrove Area'!O34/'Mangrove Area'!O$115*100</f>
        <v>0.44446634718297373</v>
      </c>
      <c r="P34" s="5">
        <f>'Mangrove Area'!P34/'Mangrove Area'!P$115*100</f>
        <v>0.44437943194356566</v>
      </c>
      <c r="Q34" s="5">
        <f>'Mangrove Area'!Q34/'Mangrove Area'!Q$115*100</f>
        <v>0.44381665637869644</v>
      </c>
      <c r="R34" s="5">
        <f>'Mangrove Area'!R34/'Mangrove Area'!R$115*100</f>
        <v>0.4439798050426027</v>
      </c>
      <c r="S34" s="5">
        <f>'Mangrove Area'!S34/'Mangrove Area'!S$115*100</f>
        <v>0.44452080448780606</v>
      </c>
      <c r="T34" s="5">
        <f>'Mangrove Area'!T34/'Mangrove Area'!T$115*100</f>
        <v>0.44500296962226571</v>
      </c>
      <c r="U34" s="5">
        <f>'Mangrove Area'!U34/'Mangrove Area'!U$115*100</f>
        <v>0.44549928716017417</v>
      </c>
      <c r="V34" s="5">
        <f>'Mangrove Area'!V34/'Mangrove Area'!V$115*100</f>
        <v>0.44735503671959298</v>
      </c>
      <c r="W34" s="5">
        <f>'Mangrove Area'!W34/'Mangrove Area'!W$115*100</f>
        <v>0.44659125937325223</v>
      </c>
      <c r="X34" s="5">
        <f>'Mangrove Area'!X34/'Mangrove Area'!X$115*100</f>
        <v>0.43796454295857123</v>
      </c>
      <c r="Y34" s="5">
        <f>'Mangrove Area'!Y34/'Mangrove Area'!Y$115*100</f>
        <v>0.43289916365022407</v>
      </c>
    </row>
    <row r="35" spans="1:25" x14ac:dyDescent="0.3">
      <c r="A35">
        <v>35</v>
      </c>
      <c r="B35" s="4" t="s">
        <v>38</v>
      </c>
      <c r="C35" s="2">
        <v>199</v>
      </c>
      <c r="D35" s="2">
        <v>199</v>
      </c>
      <c r="E35" s="5">
        <f>'Mangrove Area'!E35/'Mangrove Area'!E$115*100</f>
        <v>0.43429688906175068</v>
      </c>
      <c r="F35" s="5">
        <f>'Mangrove Area'!F35/'Mangrove Area'!F$115*100</f>
        <v>0.43487764880358754</v>
      </c>
      <c r="G35" s="5">
        <f>'Mangrove Area'!G35/'Mangrove Area'!G$115*100</f>
        <v>0.43544640612168595</v>
      </c>
      <c r="H35" s="5">
        <f>'Mangrove Area'!H35/'Mangrove Area'!H$115*100</f>
        <v>0.43587787169904851</v>
      </c>
      <c r="I35" s="5">
        <f>'Mangrove Area'!I35/'Mangrove Area'!I$115*100</f>
        <v>0.43653876083314358</v>
      </c>
      <c r="J35" s="5">
        <f>'Mangrove Area'!J35/'Mangrove Area'!J$115*100</f>
        <v>0.43702519298749554</v>
      </c>
      <c r="K35" s="5">
        <f>'Mangrove Area'!K35/'Mangrove Area'!K$115*100</f>
        <v>0.43744605199823444</v>
      </c>
      <c r="L35" s="5">
        <f>'Mangrove Area'!L35/'Mangrove Area'!L$115*100</f>
        <v>0.43792886323286201</v>
      </c>
      <c r="M35" s="5">
        <f>'Mangrove Area'!M35/'Mangrove Area'!M$115*100</f>
        <v>0.43845292788528062</v>
      </c>
      <c r="N35" s="5">
        <f>'Mangrove Area'!N35/'Mangrove Area'!N$115*100</f>
        <v>0.4392331475426472</v>
      </c>
      <c r="O35" s="5">
        <f>'Mangrove Area'!O35/'Mangrove Area'!O$115*100</f>
        <v>0.439837387096779</v>
      </c>
      <c r="P35" s="5">
        <f>'Mangrove Area'!P35/'Mangrove Area'!P$115*100</f>
        <v>0.44023946421761989</v>
      </c>
      <c r="Q35" s="5">
        <f>'Mangrove Area'!Q35/'Mangrove Area'!Q$115*100</f>
        <v>0.44081504675315192</v>
      </c>
      <c r="R35" s="5">
        <f>'Mangrove Area'!R35/'Mangrove Area'!R$115*100</f>
        <v>0.43948030934914284</v>
      </c>
      <c r="S35" s="5">
        <f>'Mangrove Area'!S35/'Mangrove Area'!S$115*100</f>
        <v>0.44027414212644111</v>
      </c>
      <c r="T35" s="5">
        <f>'Mangrove Area'!T35/'Mangrove Area'!T$115*100</f>
        <v>0.44094780154456653</v>
      </c>
      <c r="U35" s="5">
        <f>'Mangrove Area'!U35/'Mangrove Area'!U$115*100</f>
        <v>0.43981450938139044</v>
      </c>
      <c r="V35" s="5">
        <f>'Mangrove Area'!V35/'Mangrove Area'!V$115*100</f>
        <v>0.44068116541642144</v>
      </c>
      <c r="W35" s="5">
        <f>'Mangrove Area'!W35/'Mangrove Area'!W$115*100</f>
        <v>0.44150972965281221</v>
      </c>
      <c r="X35" s="5">
        <f>'Mangrove Area'!X35/'Mangrove Area'!X$115*100</f>
        <v>0.44238649853972972</v>
      </c>
      <c r="Y35" s="5">
        <f>'Mangrove Area'!Y35/'Mangrove Area'!Y$115*100</f>
        <v>0.44308958135194532</v>
      </c>
    </row>
    <row r="36" spans="1:25" x14ac:dyDescent="0.3">
      <c r="A36">
        <v>33</v>
      </c>
      <c r="B36" s="4" t="s">
        <v>36</v>
      </c>
      <c r="C36" s="2">
        <v>120</v>
      </c>
      <c r="D36" s="2">
        <v>120</v>
      </c>
      <c r="E36" s="5">
        <f>'Mangrove Area'!E36/'Mangrove Area'!E$115*100</f>
        <v>0.43070227713009546</v>
      </c>
      <c r="F36" s="5">
        <f>'Mangrove Area'!F36/'Mangrove Area'!F$115*100</f>
        <v>0.43123796781222234</v>
      </c>
      <c r="G36" s="5">
        <f>'Mangrove Area'!G36/'Mangrove Area'!G$115*100</f>
        <v>0.43165805142524338</v>
      </c>
      <c r="H36" s="5">
        <f>'Mangrove Area'!H36/'Mangrove Area'!H$115*100</f>
        <v>0.432055654096207</v>
      </c>
      <c r="I36" s="5">
        <f>'Mangrove Area'!I36/'Mangrove Area'!I$115*100</f>
        <v>0.43267269153078203</v>
      </c>
      <c r="J36" s="5">
        <f>'Mangrove Area'!J36/'Mangrove Area'!J$115*100</f>
        <v>0.43306572620048489</v>
      </c>
      <c r="K36" s="5">
        <f>'Mangrove Area'!K36/'Mangrove Area'!K$115*100</f>
        <v>0.43339036195102393</v>
      </c>
      <c r="L36" s="5">
        <f>'Mangrove Area'!L36/'Mangrove Area'!L$115*100</f>
        <v>0.43366673266605621</v>
      </c>
      <c r="M36" s="5">
        <f>'Mangrove Area'!M36/'Mangrove Area'!M$115*100</f>
        <v>0.4339474446788526</v>
      </c>
      <c r="N36" s="5">
        <f>'Mangrove Area'!N36/'Mangrove Area'!N$115*100</f>
        <v>0.43453573938404666</v>
      </c>
      <c r="O36" s="5">
        <f>'Mangrove Area'!O36/'Mangrove Area'!O$115*100</f>
        <v>0.43499929220768607</v>
      </c>
      <c r="P36" s="5">
        <f>'Mangrove Area'!P36/'Mangrove Area'!P$115*100</f>
        <v>0.43529392273454154</v>
      </c>
      <c r="Q36" s="5">
        <f>'Mangrove Area'!Q36/'Mangrove Area'!Q$115*100</f>
        <v>0.43564615830373593</v>
      </c>
      <c r="R36" s="5">
        <f>'Mangrove Area'!R36/'Mangrove Area'!R$115*100</f>
        <v>0.43579279414688771</v>
      </c>
      <c r="S36" s="5">
        <f>'Mangrove Area'!S36/'Mangrove Area'!S$115*100</f>
        <v>0.43629417303260182</v>
      </c>
      <c r="T36" s="5">
        <f>'Mangrove Area'!T36/'Mangrove Area'!T$115*100</f>
        <v>0.43653082174479158</v>
      </c>
      <c r="U36" s="5">
        <f>'Mangrove Area'!U36/'Mangrove Area'!U$115*100</f>
        <v>0.43716168709794084</v>
      </c>
      <c r="V36" s="5">
        <f>'Mangrove Area'!V36/'Mangrove Area'!V$115*100</f>
        <v>0.4391661038603254</v>
      </c>
      <c r="W36" s="5">
        <f>'Mangrove Area'!W36/'Mangrove Area'!W$115*100</f>
        <v>0.43992497380263529</v>
      </c>
      <c r="X36" s="5">
        <f>'Mangrove Area'!X36/'Mangrove Area'!X$115*100</f>
        <v>0.44023280287631306</v>
      </c>
      <c r="Y36" s="5">
        <f>'Mangrove Area'!Y36/'Mangrove Area'!Y$115*100</f>
        <v>0.44064383608291058</v>
      </c>
    </row>
    <row r="37" spans="1:25" x14ac:dyDescent="0.3">
      <c r="A37">
        <v>36</v>
      </c>
      <c r="B37" s="4" t="s">
        <v>39</v>
      </c>
      <c r="C37" s="2">
        <v>118</v>
      </c>
      <c r="D37" s="2">
        <v>118</v>
      </c>
      <c r="E37" s="5">
        <f>'Mangrove Area'!E37/'Mangrove Area'!E$115*100</f>
        <v>0.41684507790372782</v>
      </c>
      <c r="F37" s="5">
        <f>'Mangrove Area'!F37/'Mangrove Area'!F$115*100</f>
        <v>0.41739417150537816</v>
      </c>
      <c r="G37" s="5">
        <f>'Mangrove Area'!G37/'Mangrove Area'!G$115*100</f>
        <v>0.41789514334610423</v>
      </c>
      <c r="H37" s="5">
        <f>'Mangrove Area'!H37/'Mangrove Area'!H$115*100</f>
        <v>0.41824514247621725</v>
      </c>
      <c r="I37" s="5">
        <f>'Mangrove Area'!I37/'Mangrove Area'!I$115*100</f>
        <v>0.41867070714445581</v>
      </c>
      <c r="J37" s="5">
        <f>'Mangrove Area'!J37/'Mangrove Area'!J$115*100</f>
        <v>0.41915146457930003</v>
      </c>
      <c r="K37" s="5">
        <f>'Mangrove Area'!K37/'Mangrove Area'!K$115*100</f>
        <v>0.41957188290800573</v>
      </c>
      <c r="L37" s="5">
        <f>'Mangrove Area'!L37/'Mangrove Area'!L$115*100</f>
        <v>0.42000038551989671</v>
      </c>
      <c r="M37" s="5">
        <f>'Mangrove Area'!M37/'Mangrove Area'!M$115*100</f>
        <v>0.42048405222492269</v>
      </c>
      <c r="N37" s="5">
        <f>'Mangrove Area'!N37/'Mangrove Area'!N$115*100</f>
        <v>0.42121353689667501</v>
      </c>
      <c r="O37" s="5">
        <f>'Mangrove Area'!O37/'Mangrove Area'!O$115*100</f>
        <v>0.42174914783194145</v>
      </c>
      <c r="P37" s="5">
        <f>'Mangrove Area'!P37/'Mangrove Area'!P$115*100</f>
        <v>0.42218823780438397</v>
      </c>
      <c r="Q37" s="5">
        <f>'Mangrove Area'!Q37/'Mangrove Area'!Q$115*100</f>
        <v>0.42267605671862235</v>
      </c>
      <c r="R37" s="5">
        <f>'Mangrove Area'!R37/'Mangrove Area'!R$115*100</f>
        <v>0.42261821787304021</v>
      </c>
      <c r="S37" s="5">
        <f>'Mangrove Area'!S37/'Mangrove Area'!S$115*100</f>
        <v>0.4220854404172068</v>
      </c>
      <c r="T37" s="5">
        <f>'Mangrove Area'!T37/'Mangrove Area'!T$115*100</f>
        <v>0.42284117180172659</v>
      </c>
      <c r="U37" s="5">
        <f>'Mangrove Area'!U37/'Mangrove Area'!U$115*100</f>
        <v>0.42422286420509148</v>
      </c>
      <c r="V37" s="5">
        <f>'Mangrove Area'!V37/'Mangrove Area'!V$115*100</f>
        <v>0.4269036617120931</v>
      </c>
      <c r="W37" s="5">
        <f>'Mangrove Area'!W37/'Mangrove Area'!W$115*100</f>
        <v>0.42727942906603961</v>
      </c>
      <c r="X37" s="5">
        <f>'Mangrove Area'!X37/'Mangrove Area'!X$115*100</f>
        <v>0.42695851229060761</v>
      </c>
      <c r="Y37" s="5">
        <f>'Mangrove Area'!Y37/'Mangrove Area'!Y$115*100</f>
        <v>0.42571950001875958</v>
      </c>
    </row>
    <row r="38" spans="1:25" x14ac:dyDescent="0.3">
      <c r="A38">
        <v>37</v>
      </c>
      <c r="B38" s="4" t="s">
        <v>40</v>
      </c>
      <c r="C38" s="2">
        <v>87</v>
      </c>
      <c r="D38" s="2">
        <v>87</v>
      </c>
      <c r="E38" s="5">
        <f>'Mangrove Area'!E38/'Mangrove Area'!E$115*100</f>
        <v>0.40564391854313825</v>
      </c>
      <c r="F38" s="5">
        <f>'Mangrove Area'!F38/'Mangrove Area'!F$115*100</f>
        <v>0.40620357526595513</v>
      </c>
      <c r="G38" s="5">
        <f>'Mangrove Area'!G38/'Mangrove Area'!G$115*100</f>
        <v>0.4067433777375361</v>
      </c>
      <c r="H38" s="5">
        <f>'Mangrove Area'!H38/'Mangrove Area'!H$115*100</f>
        <v>0.40717021943196413</v>
      </c>
      <c r="I38" s="5">
        <f>'Mangrove Area'!I38/'Mangrove Area'!I$115*100</f>
        <v>0.40783874720720847</v>
      </c>
      <c r="J38" s="5">
        <f>'Mangrove Area'!J38/'Mangrove Area'!J$115*100</f>
        <v>0.40837273445996747</v>
      </c>
      <c r="K38" s="5">
        <f>'Mangrove Area'!K38/'Mangrove Area'!K$115*100</f>
        <v>0.40884072562677992</v>
      </c>
      <c r="L38" s="5">
        <f>'Mangrove Area'!L38/'Mangrove Area'!L$115*100</f>
        <v>0.40933167678853033</v>
      </c>
      <c r="M38" s="5">
        <f>'Mangrove Area'!M38/'Mangrove Area'!M$115*100</f>
        <v>0.40989449839750403</v>
      </c>
      <c r="N38" s="5">
        <f>'Mangrove Area'!N38/'Mangrove Area'!N$115*100</f>
        <v>0.41069520095222722</v>
      </c>
      <c r="O38" s="5">
        <f>'Mangrove Area'!O38/'Mangrove Area'!O$115*100</f>
        <v>0.41133138031434524</v>
      </c>
      <c r="P38" s="5">
        <f>'Mangrove Area'!P38/'Mangrove Area'!P$115*100</f>
        <v>0.41177402645023947</v>
      </c>
      <c r="Q38" s="5">
        <f>'Mangrove Area'!Q38/'Mangrove Area'!Q$115*100</f>
        <v>0.41237625397896949</v>
      </c>
      <c r="R38" s="5">
        <f>'Mangrove Area'!R38/'Mangrove Area'!R$115*100</f>
        <v>0.41274334522355915</v>
      </c>
      <c r="S38" s="5">
        <f>'Mangrove Area'!S38/'Mangrove Area'!S$115*100</f>
        <v>0.41370530848918241</v>
      </c>
      <c r="T38" s="5">
        <f>'Mangrove Area'!T38/'Mangrove Area'!T$115*100</f>
        <v>0.41449792626560356</v>
      </c>
      <c r="U38" s="5">
        <f>'Mangrove Area'!U38/'Mangrove Area'!U$115*100</f>
        <v>0.41589248044118093</v>
      </c>
      <c r="V38" s="5">
        <f>'Mangrove Area'!V38/'Mangrove Area'!V$115*100</f>
        <v>0.4186962865690369</v>
      </c>
      <c r="W38" s="5">
        <f>'Mangrove Area'!W38/'Mangrove Area'!W$115*100</f>
        <v>0.41983645622231608</v>
      </c>
      <c r="X38" s="5">
        <f>'Mangrove Area'!X38/'Mangrove Area'!X$115*100</f>
        <v>0.42073947036709353</v>
      </c>
      <c r="Y38" s="5">
        <f>'Mangrove Area'!Y38/'Mangrove Area'!Y$115*100</f>
        <v>0.42160236417240471</v>
      </c>
    </row>
    <row r="39" spans="1:25" x14ac:dyDescent="0.3">
      <c r="A39">
        <v>38</v>
      </c>
      <c r="B39" s="4" t="s">
        <v>41</v>
      </c>
      <c r="C39" s="2">
        <v>30</v>
      </c>
      <c r="D39" s="2">
        <v>30</v>
      </c>
      <c r="E39" s="5">
        <f>'Mangrove Area'!E39/'Mangrove Area'!E$115*100</f>
        <v>0.30451792056403443</v>
      </c>
      <c r="F39" s="5">
        <f>'Mangrove Area'!F39/'Mangrove Area'!F$115*100</f>
        <v>0.30469685628204957</v>
      </c>
      <c r="G39" s="5">
        <f>'Mangrove Area'!G39/'Mangrove Area'!G$115*100</f>
        <v>0.30484423482239248</v>
      </c>
      <c r="H39" s="5">
        <f>'Mangrove Area'!H39/'Mangrove Area'!H$115*100</f>
        <v>0.30490321517501345</v>
      </c>
      <c r="I39" s="5">
        <f>'Mangrove Area'!I39/'Mangrove Area'!I$115*100</f>
        <v>0.30518981817969676</v>
      </c>
      <c r="J39" s="5">
        <f>'Mangrove Area'!J39/'Mangrove Area'!J$115*100</f>
        <v>0.30523314758351711</v>
      </c>
      <c r="K39" s="5">
        <f>'Mangrove Area'!K39/'Mangrove Area'!K$115*100</f>
        <v>0.30531260862262072</v>
      </c>
      <c r="L39" s="5">
        <f>'Mangrove Area'!L39/'Mangrove Area'!L$115*100</f>
        <v>0.30522819547012375</v>
      </c>
      <c r="M39" s="5">
        <f>'Mangrove Area'!M39/'Mangrove Area'!M$115*100</f>
        <v>0.30532812416260613</v>
      </c>
      <c r="N39" s="5">
        <f>'Mangrove Area'!N39/'Mangrove Area'!N$115*100</f>
        <v>0.30558911773577013</v>
      </c>
      <c r="O39" s="5">
        <f>'Mangrove Area'!O39/'Mangrove Area'!O$115*100</f>
        <v>0.3058440052966106</v>
      </c>
      <c r="P39" s="5">
        <f>'Mangrove Area'!P39/'Mangrove Area'!P$115*100</f>
        <v>0.30571469132718798</v>
      </c>
      <c r="Q39" s="5">
        <f>'Mangrove Area'!Q39/'Mangrove Area'!Q$115*100</f>
        <v>0.30598091521124787</v>
      </c>
      <c r="R39" s="5">
        <f>'Mangrove Area'!R39/'Mangrove Area'!R$115*100</f>
        <v>0.3061249082149427</v>
      </c>
      <c r="S39" s="5">
        <f>'Mangrove Area'!S39/'Mangrove Area'!S$115*100</f>
        <v>0.3061462020001951</v>
      </c>
      <c r="T39" s="5">
        <f>'Mangrove Area'!T39/'Mangrove Area'!T$115*100</f>
        <v>0.30641027028353579</v>
      </c>
      <c r="U39" s="5">
        <f>'Mangrove Area'!U39/'Mangrove Area'!U$115*100</f>
        <v>0.30657222204863016</v>
      </c>
      <c r="V39" s="5">
        <f>'Mangrove Area'!V39/'Mangrove Area'!V$115*100</f>
        <v>0.30756476102958108</v>
      </c>
      <c r="W39" s="5">
        <f>'Mangrove Area'!W39/'Mangrove Area'!W$115*100</f>
        <v>0.30798620394941445</v>
      </c>
      <c r="X39" s="5">
        <f>'Mangrove Area'!X39/'Mangrove Area'!X$115*100</f>
        <v>0.30752920828299785</v>
      </c>
      <c r="Y39" s="5">
        <f>'Mangrove Area'!Y39/'Mangrove Area'!Y$115*100</f>
        <v>0.30744526222590268</v>
      </c>
    </row>
    <row r="40" spans="1:25" x14ac:dyDescent="0.3">
      <c r="A40">
        <v>39</v>
      </c>
      <c r="B40" s="4" t="s">
        <v>42</v>
      </c>
      <c r="C40" s="2">
        <v>3</v>
      </c>
      <c r="D40" s="2">
        <v>3</v>
      </c>
      <c r="E40" s="5">
        <f>'Mangrove Area'!E40/'Mangrove Area'!E$115*100</f>
        <v>0.30043074774428896</v>
      </c>
      <c r="F40" s="5">
        <f>'Mangrove Area'!F40/'Mangrove Area'!F$115*100</f>
        <v>0.3005324975245427</v>
      </c>
      <c r="G40" s="5">
        <f>'Mangrove Area'!G40/'Mangrove Area'!G$115*100</f>
        <v>0.30048599868880593</v>
      </c>
      <c r="H40" s="5">
        <f>'Mangrove Area'!H40/'Mangrove Area'!H$115*100</f>
        <v>0.30029590810008866</v>
      </c>
      <c r="I40" s="5">
        <f>'Mangrove Area'!I40/'Mangrove Area'!I$115*100</f>
        <v>0.30070334924266562</v>
      </c>
      <c r="J40" s="5">
        <f>'Mangrove Area'!J40/'Mangrove Area'!J$115*100</f>
        <v>0.30107914052084417</v>
      </c>
      <c r="K40" s="5">
        <f>'Mangrove Area'!K40/'Mangrove Area'!K$115*100</f>
        <v>0.30123782398950044</v>
      </c>
      <c r="L40" s="5">
        <f>'Mangrove Area'!L40/'Mangrove Area'!L$115*100</f>
        <v>0.30133530753604387</v>
      </c>
      <c r="M40" s="5">
        <f>'Mangrove Area'!M40/'Mangrove Area'!M$115*100</f>
        <v>0.30156051844136339</v>
      </c>
      <c r="N40" s="5">
        <f>'Mangrove Area'!N40/'Mangrove Area'!N$115*100</f>
        <v>0.30176641071135774</v>
      </c>
      <c r="O40" s="5">
        <f>'Mangrove Area'!O40/'Mangrove Area'!O$115*100</f>
        <v>0.30056019528953004</v>
      </c>
      <c r="P40" s="5">
        <f>'Mangrove Area'!P40/'Mangrove Area'!P$115*100</f>
        <v>0.30070375879561118</v>
      </c>
      <c r="Q40" s="5">
        <f>'Mangrove Area'!Q40/'Mangrove Area'!Q$115*100</f>
        <v>0.3007867106557125</v>
      </c>
      <c r="R40" s="5">
        <f>'Mangrove Area'!R40/'Mangrove Area'!R$115*100</f>
        <v>0.30077266774510236</v>
      </c>
      <c r="S40" s="5">
        <f>'Mangrove Area'!S40/'Mangrove Area'!S$115*100</f>
        <v>0.30061576769887782</v>
      </c>
      <c r="T40" s="5">
        <f>'Mangrove Area'!T40/'Mangrove Area'!T$115*100</f>
        <v>0.30105335452686988</v>
      </c>
      <c r="U40" s="5">
        <f>'Mangrove Area'!U40/'Mangrove Area'!U$115*100</f>
        <v>0.30193269732691602</v>
      </c>
      <c r="V40" s="5">
        <f>'Mangrove Area'!V40/'Mangrove Area'!V$115*100</f>
        <v>0.30371088257482715</v>
      </c>
      <c r="W40" s="5">
        <f>'Mangrove Area'!W40/'Mangrove Area'!W$115*100</f>
        <v>0.30444067698192168</v>
      </c>
      <c r="X40" s="5">
        <f>'Mangrove Area'!X40/'Mangrove Area'!X$115*100</f>
        <v>0.30500486356147033</v>
      </c>
      <c r="Y40" s="5">
        <f>'Mangrove Area'!Y40/'Mangrove Area'!Y$115*100</f>
        <v>0.30560673259085064</v>
      </c>
    </row>
    <row r="41" spans="1:25" x14ac:dyDescent="0.3">
      <c r="A41">
        <v>40</v>
      </c>
      <c r="B41" s="4" t="s">
        <v>43</v>
      </c>
      <c r="C41" s="2">
        <v>53</v>
      </c>
      <c r="D41" s="2">
        <v>53</v>
      </c>
      <c r="E41" s="5">
        <f>'Mangrove Area'!E41/'Mangrove Area'!E$115*100</f>
        <v>0.29515385093331059</v>
      </c>
      <c r="F41" s="5">
        <f>'Mangrove Area'!F41/'Mangrove Area'!F$115*100</f>
        <v>0.29553721829648283</v>
      </c>
      <c r="G41" s="5">
        <f>'Mangrove Area'!G41/'Mangrove Area'!G$115*100</f>
        <v>0.29582274030029093</v>
      </c>
      <c r="H41" s="5">
        <f>'Mangrove Area'!H41/'Mangrove Area'!H$115*100</f>
        <v>0.296093913652274</v>
      </c>
      <c r="I41" s="5">
        <f>'Mangrove Area'!I41/'Mangrove Area'!I$115*100</f>
        <v>0.29656571904758466</v>
      </c>
      <c r="J41" s="5">
        <f>'Mangrove Area'!J41/'Mangrove Area'!J$115*100</f>
        <v>0.29687499982970916</v>
      </c>
      <c r="K41" s="5">
        <f>'Mangrove Area'!K41/'Mangrove Area'!K$115*100</f>
        <v>0.29718704397866663</v>
      </c>
      <c r="L41" s="5">
        <f>'Mangrove Area'!L41/'Mangrove Area'!L$115*100</f>
        <v>0.29749594885937097</v>
      </c>
      <c r="M41" s="5">
        <f>'Mangrove Area'!M41/'Mangrove Area'!M$115*100</f>
        <v>0.29770758367068484</v>
      </c>
      <c r="N41" s="5">
        <f>'Mangrove Area'!N41/'Mangrove Area'!N$115*100</f>
        <v>0.29808510274247196</v>
      </c>
      <c r="O41" s="5">
        <f>'Mangrove Area'!O41/'Mangrove Area'!O$115*100</f>
        <v>0.29840736931323975</v>
      </c>
      <c r="P41" s="5">
        <f>'Mangrove Area'!P41/'Mangrove Area'!P$115*100</f>
        <v>0.29865026007091522</v>
      </c>
      <c r="Q41" s="5">
        <f>'Mangrove Area'!Q41/'Mangrove Area'!Q$115*100</f>
        <v>0.29906851754039349</v>
      </c>
      <c r="R41" s="5">
        <f>'Mangrove Area'!R41/'Mangrove Area'!R$115*100</f>
        <v>0.29930680608492893</v>
      </c>
      <c r="S41" s="5">
        <f>'Mangrove Area'!S41/'Mangrove Area'!S$115*100</f>
        <v>0.29983556565537134</v>
      </c>
      <c r="T41" s="5">
        <f>'Mangrove Area'!T41/'Mangrove Area'!T$115*100</f>
        <v>0.30035186024003185</v>
      </c>
      <c r="U41" s="5">
        <f>'Mangrove Area'!U41/'Mangrove Area'!U$115*100</f>
        <v>0.30128267537798958</v>
      </c>
      <c r="V41" s="5">
        <f>'Mangrove Area'!V41/'Mangrove Area'!V$115*100</f>
        <v>0.30309613978187044</v>
      </c>
      <c r="W41" s="5">
        <f>'Mangrove Area'!W41/'Mangrove Area'!W$115*100</f>
        <v>0.30365726514368008</v>
      </c>
      <c r="X41" s="5">
        <f>'Mangrove Area'!X41/'Mangrove Area'!X$115*100</f>
        <v>0.30401758925213873</v>
      </c>
      <c r="Y41" s="5">
        <f>'Mangrove Area'!Y41/'Mangrove Area'!Y$115*100</f>
        <v>0.30454255764751315</v>
      </c>
    </row>
    <row r="42" spans="1:25" x14ac:dyDescent="0.3">
      <c r="A42">
        <v>41</v>
      </c>
      <c r="B42" s="4" t="s">
        <v>44</v>
      </c>
      <c r="C42" s="2">
        <v>201</v>
      </c>
      <c r="D42" s="2">
        <v>201</v>
      </c>
      <c r="E42" s="5">
        <f>'Mangrove Area'!E42/'Mangrove Area'!E$115*100</f>
        <v>0.25260687444064905</v>
      </c>
      <c r="F42" s="5">
        <f>'Mangrove Area'!F42/'Mangrove Area'!F$115*100</f>
        <v>0.25294834350638173</v>
      </c>
      <c r="G42" s="5">
        <f>'Mangrove Area'!G42/'Mangrove Area'!G$115*100</f>
        <v>0.25316630061372813</v>
      </c>
      <c r="H42" s="5">
        <f>'Mangrove Area'!H42/'Mangrove Area'!H$115*100</f>
        <v>0.2534236217014052</v>
      </c>
      <c r="I42" s="5">
        <f>'Mangrove Area'!I42/'Mangrove Area'!I$115*100</f>
        <v>0.25378100108403412</v>
      </c>
      <c r="J42" s="5">
        <f>'Mangrove Area'!J42/'Mangrove Area'!J$115*100</f>
        <v>0.25410175092896253</v>
      </c>
      <c r="K42" s="5">
        <f>'Mangrove Area'!K42/'Mangrove Area'!K$115*100</f>
        <v>0.25424495694664612</v>
      </c>
      <c r="L42" s="5">
        <f>'Mangrove Area'!L42/'Mangrove Area'!L$115*100</f>
        <v>0.25441199746658044</v>
      </c>
      <c r="M42" s="5">
        <f>'Mangrove Area'!M42/'Mangrove Area'!M$115*100</f>
        <v>0.25472252803630868</v>
      </c>
      <c r="N42" s="5">
        <f>'Mangrove Area'!N42/'Mangrove Area'!N$115*100</f>
        <v>0.25515240346442591</v>
      </c>
      <c r="O42" s="5">
        <f>'Mangrove Area'!O42/'Mangrove Area'!O$115*100</f>
        <v>0.25544855581083603</v>
      </c>
      <c r="P42" s="5">
        <f>'Mangrove Area'!P42/'Mangrove Area'!P$115*100</f>
        <v>0.25557569276252151</v>
      </c>
      <c r="Q42" s="5">
        <f>'Mangrove Area'!Q42/'Mangrove Area'!Q$115*100</f>
        <v>0.25592106711085649</v>
      </c>
      <c r="R42" s="5">
        <f>'Mangrove Area'!R42/'Mangrove Area'!R$115*100</f>
        <v>0.25612200375962391</v>
      </c>
      <c r="S42" s="5">
        <f>'Mangrove Area'!S42/'Mangrove Area'!S$115*100</f>
        <v>0.25669861983307607</v>
      </c>
      <c r="T42" s="5">
        <f>'Mangrove Area'!T42/'Mangrove Area'!T$115*100</f>
        <v>0.2571242111149048</v>
      </c>
      <c r="U42" s="5">
        <f>'Mangrove Area'!U42/'Mangrove Area'!U$115*100</f>
        <v>0.2578244615782434</v>
      </c>
      <c r="V42" s="5">
        <f>'Mangrove Area'!V42/'Mangrove Area'!V$115*100</f>
        <v>0.25943095919815723</v>
      </c>
      <c r="W42" s="5">
        <f>'Mangrove Area'!W42/'Mangrove Area'!W$115*100</f>
        <v>0.26006639241611168</v>
      </c>
      <c r="X42" s="5">
        <f>'Mangrove Area'!X42/'Mangrove Area'!X$115*100</f>
        <v>0.26059998322082945</v>
      </c>
      <c r="Y42" s="5">
        <f>'Mangrove Area'!Y42/'Mangrove Area'!Y$115*100</f>
        <v>0.26106332956861517</v>
      </c>
    </row>
    <row r="43" spans="1:25" x14ac:dyDescent="0.3">
      <c r="A43">
        <v>42</v>
      </c>
      <c r="B43" s="4" t="s">
        <v>45</v>
      </c>
      <c r="C43" s="2">
        <v>93</v>
      </c>
      <c r="D43" s="2">
        <v>93</v>
      </c>
      <c r="E43" s="5">
        <f>'Mangrove Area'!E43/'Mangrove Area'!E$115*100</f>
        <v>0.252565737487358</v>
      </c>
      <c r="F43" s="5">
        <f>'Mangrove Area'!F43/'Mangrove Area'!F$115*100</f>
        <v>0.25283343473941683</v>
      </c>
      <c r="G43" s="5">
        <f>'Mangrove Area'!G43/'Mangrove Area'!G$115*100</f>
        <v>0.25284499603202409</v>
      </c>
      <c r="H43" s="5">
        <f>'Mangrove Area'!H43/'Mangrove Area'!H$115*100</f>
        <v>0.25248640416552715</v>
      </c>
      <c r="I43" s="5">
        <f>'Mangrove Area'!I43/'Mangrove Area'!I$115*100</f>
        <v>0.2517608927999172</v>
      </c>
      <c r="J43" s="5">
        <f>'Mangrove Area'!J43/'Mangrove Area'!J$115*100</f>
        <v>0.25037551450044909</v>
      </c>
      <c r="K43" s="5">
        <f>'Mangrove Area'!K43/'Mangrove Area'!K$115*100</f>
        <v>0.25034147802711532</v>
      </c>
      <c r="L43" s="5">
        <f>'Mangrove Area'!L43/'Mangrove Area'!L$115*100</f>
        <v>0.24858823274746161</v>
      </c>
      <c r="M43" s="5">
        <f>'Mangrove Area'!M43/'Mangrove Area'!M$115*100</f>
        <v>0.24674480889514644</v>
      </c>
      <c r="N43" s="5">
        <f>'Mangrove Area'!N43/'Mangrove Area'!N$115*100</f>
        <v>0.24579156676521963</v>
      </c>
      <c r="O43" s="5">
        <f>'Mangrove Area'!O43/'Mangrove Area'!O$115*100</f>
        <v>0.24424804228554217</v>
      </c>
      <c r="P43" s="5">
        <f>'Mangrove Area'!P43/'Mangrove Area'!P$115*100</f>
        <v>0.24412071967849364</v>
      </c>
      <c r="Q43" s="5">
        <f>'Mangrove Area'!Q43/'Mangrove Area'!Q$115*100</f>
        <v>0.24320577763733575</v>
      </c>
      <c r="R43" s="5">
        <f>'Mangrove Area'!R43/'Mangrove Area'!R$115*100</f>
        <v>0.24216299043050143</v>
      </c>
      <c r="S43" s="5">
        <f>'Mangrove Area'!S43/'Mangrove Area'!S$115*100</f>
        <v>0.24168704661523341</v>
      </c>
      <c r="T43" s="5">
        <f>'Mangrove Area'!T43/'Mangrove Area'!T$115*100</f>
        <v>0.24112814975084007</v>
      </c>
      <c r="U43" s="5">
        <f>'Mangrove Area'!U43/'Mangrove Area'!U$115*100</f>
        <v>0.24040598272652433</v>
      </c>
      <c r="V43" s="5">
        <f>'Mangrove Area'!V43/'Mangrove Area'!V$115*100</f>
        <v>0.24155591535023035</v>
      </c>
      <c r="W43" s="5">
        <f>'Mangrove Area'!W43/'Mangrove Area'!W$115*100</f>
        <v>0.24178061867243289</v>
      </c>
      <c r="X43" s="5">
        <f>'Mangrove Area'!X43/'Mangrove Area'!X$115*100</f>
        <v>0.24185019518575956</v>
      </c>
      <c r="Y43" s="5">
        <f>'Mangrove Area'!Y43/'Mangrove Area'!Y$115*100</f>
        <v>0.24142308339067881</v>
      </c>
    </row>
    <row r="44" spans="1:25" x14ac:dyDescent="0.3">
      <c r="A44">
        <v>43</v>
      </c>
      <c r="B44" s="4" t="s">
        <v>46</v>
      </c>
      <c r="C44" s="2">
        <v>89</v>
      </c>
      <c r="D44" s="2">
        <v>89</v>
      </c>
      <c r="E44" s="5">
        <f>'Mangrove Area'!E44/'Mangrove Area'!E$115*100</f>
        <v>0.2298083419061932</v>
      </c>
      <c r="F44" s="5">
        <f>'Mangrove Area'!F44/'Mangrove Area'!F$115*100</f>
        <v>0.23003434292410865</v>
      </c>
      <c r="G44" s="5">
        <f>'Mangrove Area'!G44/'Mangrove Area'!G$115*100</f>
        <v>0.23031676870538531</v>
      </c>
      <c r="H44" s="5">
        <f>'Mangrove Area'!H44/'Mangrove Area'!H$115*100</f>
        <v>0.23048488293922068</v>
      </c>
      <c r="I44" s="5">
        <f>'Mangrove Area'!I44/'Mangrove Area'!I$115*100</f>
        <v>0.23082022828899776</v>
      </c>
      <c r="J44" s="5">
        <f>'Mangrove Area'!J44/'Mangrove Area'!J$115*100</f>
        <v>0.23110567352573538</v>
      </c>
      <c r="K44" s="5">
        <f>'Mangrove Area'!K44/'Mangrove Area'!K$115*100</f>
        <v>0.23133909168942465</v>
      </c>
      <c r="L44" s="5">
        <f>'Mangrove Area'!L44/'Mangrove Area'!L$115*100</f>
        <v>0.23109782099817416</v>
      </c>
      <c r="M44" s="5">
        <f>'Mangrove Area'!M44/'Mangrove Area'!M$115*100</f>
        <v>0.23135112018827439</v>
      </c>
      <c r="N44" s="5">
        <f>'Mangrove Area'!N44/'Mangrove Area'!N$115*100</f>
        <v>0.23166481461306845</v>
      </c>
      <c r="O44" s="5">
        <f>'Mangrove Area'!O44/'Mangrove Area'!O$115*100</f>
        <v>0.2318569424413871</v>
      </c>
      <c r="P44" s="5">
        <f>'Mangrove Area'!P44/'Mangrove Area'!P$115*100</f>
        <v>0.23200139552190557</v>
      </c>
      <c r="Q44" s="5">
        <f>'Mangrove Area'!Q44/'Mangrove Area'!Q$115*100</f>
        <v>0.23220152672740474</v>
      </c>
      <c r="R44" s="5">
        <f>'Mangrove Area'!R44/'Mangrove Area'!R$115*100</f>
        <v>0.23213442540853321</v>
      </c>
      <c r="S44" s="5">
        <f>'Mangrove Area'!S44/'Mangrove Area'!S$115*100</f>
        <v>0.23239088129005597</v>
      </c>
      <c r="T44" s="5">
        <f>'Mangrove Area'!T44/'Mangrove Area'!T$115*100</f>
        <v>0.2324656911204698</v>
      </c>
      <c r="U44" s="5">
        <f>'Mangrove Area'!U44/'Mangrove Area'!U$115*100</f>
        <v>0.23284607758354459</v>
      </c>
      <c r="V44" s="5">
        <f>'Mangrove Area'!V44/'Mangrove Area'!V$115*100</f>
        <v>0.23418459040559525</v>
      </c>
      <c r="W44" s="5">
        <f>'Mangrove Area'!W44/'Mangrove Area'!W$115*100</f>
        <v>0.23461279261882143</v>
      </c>
      <c r="X44" s="5">
        <f>'Mangrove Area'!X44/'Mangrove Area'!X$115*100</f>
        <v>0.2349971187370832</v>
      </c>
      <c r="Y44" s="5">
        <f>'Mangrove Area'!Y44/'Mangrove Area'!Y$115*100</f>
        <v>0.23544321932515586</v>
      </c>
    </row>
    <row r="45" spans="1:25" x14ac:dyDescent="0.3">
      <c r="A45">
        <v>44</v>
      </c>
      <c r="B45" s="4" t="s">
        <v>47</v>
      </c>
      <c r="C45" s="2">
        <v>96</v>
      </c>
      <c r="D45" s="2">
        <v>96</v>
      </c>
      <c r="E45" s="5">
        <f>'Mangrove Area'!E45/'Mangrove Area'!E$115*100</f>
        <v>0.22176552626209348</v>
      </c>
      <c r="F45" s="5">
        <f>'Mangrove Area'!F45/'Mangrove Area'!F$115*100</f>
        <v>0.22200970002356335</v>
      </c>
      <c r="G45" s="5">
        <f>'Mangrove Area'!G45/'Mangrove Area'!G$115*100</f>
        <v>0.22228144044165571</v>
      </c>
      <c r="H45" s="5">
        <f>'Mangrove Area'!H45/'Mangrove Area'!H$115*100</f>
        <v>0.22244708802572574</v>
      </c>
      <c r="I45" s="5">
        <f>'Mangrove Area'!I45/'Mangrove Area'!I$115*100</f>
        <v>0.2227838761792042</v>
      </c>
      <c r="J45" s="5">
        <f>'Mangrove Area'!J45/'Mangrove Area'!J$115*100</f>
        <v>0.22300146349870231</v>
      </c>
      <c r="K45" s="5">
        <f>'Mangrove Area'!K45/'Mangrove Area'!K$115*100</f>
        <v>0.22324516950212084</v>
      </c>
      <c r="L45" s="5">
        <f>'Mangrove Area'!L45/'Mangrove Area'!L$115*100</f>
        <v>0.22347044803458618</v>
      </c>
      <c r="M45" s="5">
        <f>'Mangrove Area'!M45/'Mangrove Area'!M$115*100</f>
        <v>0.2237245629044057</v>
      </c>
      <c r="N45" s="5">
        <f>'Mangrove Area'!N45/'Mangrove Area'!N$115*100</f>
        <v>0.22410708990100434</v>
      </c>
      <c r="O45" s="5">
        <f>'Mangrove Area'!O45/'Mangrove Area'!O$115*100</f>
        <v>0.22433632319071073</v>
      </c>
      <c r="P45" s="5">
        <f>'Mangrove Area'!P45/'Mangrove Area'!P$115*100</f>
        <v>0.22448142494458037</v>
      </c>
      <c r="Q45" s="5">
        <f>'Mangrove Area'!Q45/'Mangrove Area'!Q$115*100</f>
        <v>0.22480261953895198</v>
      </c>
      <c r="R45" s="5">
        <f>'Mangrove Area'!R45/'Mangrove Area'!R$115*100</f>
        <v>0.22501279461457518</v>
      </c>
      <c r="S45" s="5">
        <f>'Mangrove Area'!S45/'Mangrove Area'!S$115*100</f>
        <v>0.22545519985446832</v>
      </c>
      <c r="T45" s="5">
        <f>'Mangrove Area'!T45/'Mangrove Area'!T$115*100</f>
        <v>0.22583413590254622</v>
      </c>
      <c r="U45" s="5">
        <f>'Mangrove Area'!U45/'Mangrove Area'!U$115*100</f>
        <v>0.22609217745323879</v>
      </c>
      <c r="V45" s="5">
        <f>'Mangrove Area'!V45/'Mangrove Area'!V$115*100</f>
        <v>0.22543456503348358</v>
      </c>
      <c r="W45" s="5">
        <f>'Mangrove Area'!W45/'Mangrove Area'!W$115*100</f>
        <v>0.2253087963739531</v>
      </c>
      <c r="X45" s="5">
        <f>'Mangrove Area'!X45/'Mangrove Area'!X$115*100</f>
        <v>0.22403208410130462</v>
      </c>
      <c r="Y45" s="5">
        <f>'Mangrove Area'!Y45/'Mangrove Area'!Y$115*100</f>
        <v>0.22302709464252518</v>
      </c>
    </row>
    <row r="46" spans="1:25" x14ac:dyDescent="0.3">
      <c r="A46">
        <v>45</v>
      </c>
      <c r="B46" s="4" t="s">
        <v>48</v>
      </c>
      <c r="C46" s="2">
        <v>161</v>
      </c>
      <c r="D46" s="2">
        <v>161</v>
      </c>
      <c r="E46" s="5">
        <f>'Mangrove Area'!E46/'Mangrove Area'!E$115*100</f>
        <v>0.20076944181262665</v>
      </c>
      <c r="F46" s="5">
        <f>'Mangrove Area'!F46/'Mangrove Area'!F$115*100</f>
        <v>0.20102692555778084</v>
      </c>
      <c r="G46" s="5">
        <f>'Mangrove Area'!G46/'Mangrove Area'!G$115*100</f>
        <v>0.20123870406117214</v>
      </c>
      <c r="H46" s="5">
        <f>'Mangrove Area'!H46/'Mangrove Area'!H$115*100</f>
        <v>0.20142081635124587</v>
      </c>
      <c r="I46" s="5">
        <f>'Mangrove Area'!I46/'Mangrove Area'!I$115*100</f>
        <v>0.20167831597591207</v>
      </c>
      <c r="J46" s="5">
        <f>'Mangrove Area'!J46/'Mangrove Area'!J$115*100</f>
        <v>0.20192245245340298</v>
      </c>
      <c r="K46" s="5">
        <f>'Mangrove Area'!K46/'Mangrove Area'!K$115*100</f>
        <v>0.20211728297288692</v>
      </c>
      <c r="L46" s="5">
        <f>'Mangrove Area'!L46/'Mangrove Area'!L$115*100</f>
        <v>0.20211172811227307</v>
      </c>
      <c r="M46" s="5">
        <f>'Mangrove Area'!M46/'Mangrove Area'!M$115*100</f>
        <v>0.20234416620987364</v>
      </c>
      <c r="N46" s="5">
        <f>'Mangrove Area'!N46/'Mangrove Area'!N$115*100</f>
        <v>0.20269719027252103</v>
      </c>
      <c r="O46" s="5">
        <f>'Mangrove Area'!O46/'Mangrove Area'!O$115*100</f>
        <v>0.2029809701546138</v>
      </c>
      <c r="P46" s="5">
        <f>'Mangrove Area'!P46/'Mangrove Area'!P$115*100</f>
        <v>0.20312547781142976</v>
      </c>
      <c r="Q46" s="5">
        <f>'Mangrove Area'!Q46/'Mangrove Area'!Q$115*100</f>
        <v>0.20338794551262909</v>
      </c>
      <c r="R46" s="5">
        <f>'Mangrove Area'!R46/'Mangrove Area'!R$115*100</f>
        <v>0.20350467636586728</v>
      </c>
      <c r="S46" s="5">
        <f>'Mangrove Area'!S46/'Mangrove Area'!S$115*100</f>
        <v>0.20389721798282998</v>
      </c>
      <c r="T46" s="5">
        <f>'Mangrove Area'!T46/'Mangrove Area'!T$115*100</f>
        <v>0.20425378169041933</v>
      </c>
      <c r="U46" s="5">
        <f>'Mangrove Area'!U46/'Mangrove Area'!U$115*100</f>
        <v>0.20491067657609491</v>
      </c>
      <c r="V46" s="5">
        <f>'Mangrove Area'!V46/'Mangrove Area'!V$115*100</f>
        <v>0.20625235446489701</v>
      </c>
      <c r="W46" s="5">
        <f>'Mangrove Area'!W46/'Mangrove Area'!W$115*100</f>
        <v>0.20667894904752726</v>
      </c>
      <c r="X46" s="5">
        <f>'Mangrove Area'!X46/'Mangrove Area'!X$115*100</f>
        <v>0.20710353075631566</v>
      </c>
      <c r="Y46" s="5">
        <f>'Mangrove Area'!Y46/'Mangrove Area'!Y$115*100</f>
        <v>0.20745221059609065</v>
      </c>
    </row>
    <row r="47" spans="1:25" x14ac:dyDescent="0.3">
      <c r="A47">
        <v>46</v>
      </c>
      <c r="B47" s="4" t="s">
        <v>49</v>
      </c>
      <c r="C47" s="2">
        <v>47</v>
      </c>
      <c r="D47" s="2">
        <v>47</v>
      </c>
      <c r="E47" s="5">
        <f>'Mangrove Area'!E47/'Mangrove Area'!E$115*100</f>
        <v>0.19227682606083149</v>
      </c>
      <c r="F47" s="5">
        <f>'Mangrove Area'!F47/'Mangrove Area'!F$115*100</f>
        <v>0.19250416399289233</v>
      </c>
      <c r="G47" s="5">
        <f>'Mangrove Area'!G47/'Mangrove Area'!G$115*100</f>
        <v>0.19270676483078855</v>
      </c>
      <c r="H47" s="5">
        <f>'Mangrove Area'!H47/'Mangrove Area'!H$115*100</f>
        <v>0.19289892820617568</v>
      </c>
      <c r="I47" s="5">
        <f>'Mangrove Area'!I47/'Mangrove Area'!I$115*100</f>
        <v>0.19317285466867543</v>
      </c>
      <c r="J47" s="5">
        <f>'Mangrove Area'!J47/'Mangrove Area'!J$115*100</f>
        <v>0.19342861694430108</v>
      </c>
      <c r="K47" s="5">
        <f>'Mangrove Area'!K47/'Mangrove Area'!K$115*100</f>
        <v>0.19359400538241461</v>
      </c>
      <c r="L47" s="5">
        <f>'Mangrove Area'!L47/'Mangrove Area'!L$115*100</f>
        <v>0.19382015538330824</v>
      </c>
      <c r="M47" s="5">
        <f>'Mangrove Area'!M47/'Mangrove Area'!M$115*100</f>
        <v>0.19408748671478662</v>
      </c>
      <c r="N47" s="5">
        <f>'Mangrove Area'!N47/'Mangrove Area'!N$115*100</f>
        <v>0.19436177075506034</v>
      </c>
      <c r="O47" s="5">
        <f>'Mangrove Area'!O47/'Mangrove Area'!O$115*100</f>
        <v>0.19375104440465954</v>
      </c>
      <c r="P47" s="5">
        <f>'Mangrove Area'!P47/'Mangrove Area'!P$115*100</f>
        <v>0.1939113845238456</v>
      </c>
      <c r="Q47" s="5">
        <f>'Mangrove Area'!Q47/'Mangrove Area'!Q$115*100</f>
        <v>0.19416572833344861</v>
      </c>
      <c r="R47" s="5">
        <f>'Mangrove Area'!R47/'Mangrove Area'!R$115*100</f>
        <v>0.19420270718372196</v>
      </c>
      <c r="S47" s="5">
        <f>'Mangrove Area'!S47/'Mangrove Area'!S$115*100</f>
        <v>0.19423220979490494</v>
      </c>
      <c r="T47" s="5">
        <f>'Mangrove Area'!T47/'Mangrove Area'!T$115*100</f>
        <v>0.19456950922109814</v>
      </c>
      <c r="U47" s="5">
        <f>'Mangrove Area'!U47/'Mangrove Area'!U$115*100</f>
        <v>0.19508873945884081</v>
      </c>
      <c r="V47" s="5">
        <f>'Mangrove Area'!V47/'Mangrove Area'!V$115*100</f>
        <v>0.19632761150115363</v>
      </c>
      <c r="W47" s="5">
        <f>'Mangrove Area'!W47/'Mangrove Area'!W$115*100</f>
        <v>0.19685099710254739</v>
      </c>
      <c r="X47" s="5">
        <f>'Mangrove Area'!X47/'Mangrove Area'!X$115*100</f>
        <v>0.19724932011590557</v>
      </c>
      <c r="Y47" s="5">
        <f>'Mangrove Area'!Y47/'Mangrove Area'!Y$115*100</f>
        <v>0.19765065851353714</v>
      </c>
    </row>
    <row r="48" spans="1:25" x14ac:dyDescent="0.3">
      <c r="A48">
        <v>47</v>
      </c>
      <c r="B48" s="4" t="s">
        <v>50</v>
      </c>
      <c r="C48" s="2">
        <v>171</v>
      </c>
      <c r="D48" s="2">
        <v>171</v>
      </c>
      <c r="E48" s="5">
        <f>'Mangrove Area'!E48/'Mangrove Area'!E$115*100</f>
        <v>0.17790541491832587</v>
      </c>
      <c r="F48" s="5">
        <f>'Mangrove Area'!F48/'Mangrove Area'!F$115*100</f>
        <v>0.17811997126782167</v>
      </c>
      <c r="G48" s="5">
        <f>'Mangrove Area'!G48/'Mangrove Area'!G$115*100</f>
        <v>0.17827519586540053</v>
      </c>
      <c r="H48" s="5">
        <f>'Mangrove Area'!H48/'Mangrove Area'!H$115*100</f>
        <v>0.17844295894408563</v>
      </c>
      <c r="I48" s="5">
        <f>'Mangrove Area'!I48/'Mangrove Area'!I$115*100</f>
        <v>0.17862774849691046</v>
      </c>
      <c r="J48" s="5">
        <f>'Mangrove Area'!J48/'Mangrove Area'!J$115*100</f>
        <v>0.17873455942823427</v>
      </c>
      <c r="K48" s="5">
        <f>'Mangrove Area'!K48/'Mangrove Area'!K$115*100</f>
        <v>0.17891626997346197</v>
      </c>
      <c r="L48" s="5">
        <f>'Mangrove Area'!L48/'Mangrove Area'!L$115*100</f>
        <v>0.17905481980956792</v>
      </c>
      <c r="M48" s="5">
        <f>'Mangrove Area'!M48/'Mangrove Area'!M$115*100</f>
        <v>0.17922983947231902</v>
      </c>
      <c r="N48" s="5">
        <f>'Mangrove Area'!N48/'Mangrove Area'!N$115*100</f>
        <v>0.17948198642347651</v>
      </c>
      <c r="O48" s="5">
        <f>'Mangrove Area'!O48/'Mangrove Area'!O$115*100</f>
        <v>0.17967808357341797</v>
      </c>
      <c r="P48" s="5">
        <f>'Mangrove Area'!P48/'Mangrove Area'!P$115*100</f>
        <v>0.17982648238003854</v>
      </c>
      <c r="Q48" s="5">
        <f>'Mangrove Area'!Q48/'Mangrove Area'!Q$115*100</f>
        <v>0.17977627375525121</v>
      </c>
      <c r="R48" s="5">
        <f>'Mangrove Area'!R48/'Mangrove Area'!R$115*100</f>
        <v>0.1798531279331177</v>
      </c>
      <c r="S48" s="5">
        <f>'Mangrove Area'!S48/'Mangrove Area'!S$115*100</f>
        <v>0.18020182485116776</v>
      </c>
      <c r="T48" s="5">
        <f>'Mangrove Area'!T48/'Mangrove Area'!T$115*100</f>
        <v>0.18042731801097203</v>
      </c>
      <c r="U48" s="5">
        <f>'Mangrove Area'!U48/'Mangrove Area'!U$115*100</f>
        <v>0.18089816635691447</v>
      </c>
      <c r="V48" s="5">
        <f>'Mangrove Area'!V48/'Mangrove Area'!V$115*100</f>
        <v>0.18205831356245997</v>
      </c>
      <c r="W48" s="5">
        <f>'Mangrove Area'!W48/'Mangrove Area'!W$115*100</f>
        <v>0.18247611836536962</v>
      </c>
      <c r="X48" s="5">
        <f>'Mangrove Area'!X48/'Mangrove Area'!X$115*100</f>
        <v>0.18278670618631754</v>
      </c>
      <c r="Y48" s="5">
        <f>'Mangrove Area'!Y48/'Mangrove Area'!Y$115*100</f>
        <v>0.18306566538478136</v>
      </c>
    </row>
    <row r="49" spans="1:25" x14ac:dyDescent="0.3">
      <c r="A49">
        <v>48</v>
      </c>
      <c r="B49" s="4" t="s">
        <v>51</v>
      </c>
      <c r="C49" s="2">
        <v>83</v>
      </c>
      <c r="D49" s="2">
        <v>83</v>
      </c>
      <c r="E49" s="5">
        <f>'Mangrove Area'!E49/'Mangrove Area'!E$115*100</f>
        <v>0.16682441876340229</v>
      </c>
      <c r="F49" s="5">
        <f>'Mangrove Area'!F49/'Mangrove Area'!F$115*100</f>
        <v>0.16670226760689716</v>
      </c>
      <c r="G49" s="5">
        <f>'Mangrove Area'!G49/'Mangrove Area'!G$115*100</f>
        <v>0.16630063001044168</v>
      </c>
      <c r="H49" s="5">
        <f>'Mangrove Area'!H49/'Mangrove Area'!H$115*100</f>
        <v>0.16640745583987174</v>
      </c>
      <c r="I49" s="5">
        <f>'Mangrove Area'!I49/'Mangrove Area'!I$115*100</f>
        <v>0.16662083872523201</v>
      </c>
      <c r="J49" s="5">
        <f>'Mangrove Area'!J49/'Mangrove Area'!J$115*100</f>
        <v>0.16662129391647273</v>
      </c>
      <c r="K49" s="5">
        <f>'Mangrove Area'!K49/'Mangrove Area'!K$115*100</f>
        <v>0.16675465542780435</v>
      </c>
      <c r="L49" s="5">
        <f>'Mangrove Area'!L49/'Mangrove Area'!L$115*100</f>
        <v>0.16682939287809945</v>
      </c>
      <c r="M49" s="5">
        <f>'Mangrove Area'!M49/'Mangrove Area'!M$115*100</f>
        <v>0.16693862748595928</v>
      </c>
      <c r="N49" s="5">
        <f>'Mangrove Area'!N49/'Mangrove Area'!N$115*100</f>
        <v>0.16713313557414886</v>
      </c>
      <c r="O49" s="5">
        <f>'Mangrove Area'!O49/'Mangrove Area'!O$115*100</f>
        <v>0.16737590718876294</v>
      </c>
      <c r="P49" s="5">
        <f>'Mangrove Area'!P49/'Mangrove Area'!P$115*100</f>
        <v>0.16738240099939503</v>
      </c>
      <c r="Q49" s="5">
        <f>'Mangrove Area'!Q49/'Mangrove Area'!Q$115*100</f>
        <v>0.16755409800092524</v>
      </c>
      <c r="R49" s="5">
        <f>'Mangrove Area'!R49/'Mangrove Area'!R$115*100</f>
        <v>0.16754561902233417</v>
      </c>
      <c r="S49" s="5">
        <f>'Mangrove Area'!S49/'Mangrove Area'!S$115*100</f>
        <v>0.16776883871271323</v>
      </c>
      <c r="T49" s="5">
        <f>'Mangrove Area'!T49/'Mangrove Area'!T$115*100</f>
        <v>0.16805158678339621</v>
      </c>
      <c r="U49" s="5">
        <f>'Mangrove Area'!U49/'Mangrove Area'!U$115*100</f>
        <v>0.16822523630226816</v>
      </c>
      <c r="V49" s="5">
        <f>'Mangrove Area'!V49/'Mangrove Area'!V$115*100</f>
        <v>0.1691749811933414</v>
      </c>
      <c r="W49" s="5">
        <f>'Mangrove Area'!W49/'Mangrove Area'!W$115*100</f>
        <v>0.16932903314577943</v>
      </c>
      <c r="X49" s="5">
        <f>'Mangrove Area'!X49/'Mangrove Area'!X$115*100</f>
        <v>0.1695292632850717</v>
      </c>
      <c r="Y49" s="5">
        <f>'Mangrove Area'!Y49/'Mangrove Area'!Y$115*100</f>
        <v>0.1696770952753463</v>
      </c>
    </row>
    <row r="50" spans="1:25" x14ac:dyDescent="0.3">
      <c r="A50">
        <v>49</v>
      </c>
      <c r="B50" s="4" t="s">
        <v>52</v>
      </c>
      <c r="C50" s="2">
        <v>127</v>
      </c>
      <c r="D50" s="2">
        <v>127</v>
      </c>
      <c r="E50" s="5">
        <f>'Mangrove Area'!E50/'Mangrove Area'!E$115*100</f>
        <v>0.14627759314592972</v>
      </c>
      <c r="F50" s="5">
        <f>'Mangrove Area'!F50/'Mangrove Area'!F$115*100</f>
        <v>0.1464636900139582</v>
      </c>
      <c r="G50" s="5">
        <f>'Mangrove Area'!G50/'Mangrove Area'!G$115*100</f>
        <v>0.14663429298671718</v>
      </c>
      <c r="H50" s="5">
        <f>'Mangrove Area'!H50/'Mangrove Area'!H$115*100</f>
        <v>0.14678021903778946</v>
      </c>
      <c r="I50" s="5">
        <f>'Mangrove Area'!I50/'Mangrove Area'!I$115*100</f>
        <v>0.14702165237173392</v>
      </c>
      <c r="J50" s="5">
        <f>'Mangrove Area'!J50/'Mangrove Area'!J$115*100</f>
        <v>0.1472021419178613</v>
      </c>
      <c r="K50" s="5">
        <f>'Mangrove Area'!K50/'Mangrove Area'!K$115*100</f>
        <v>0.14734855498802385</v>
      </c>
      <c r="L50" s="5">
        <f>'Mangrove Area'!L50/'Mangrove Area'!L$115*100</f>
        <v>0.14749058309753285</v>
      </c>
      <c r="M50" s="5">
        <f>'Mangrove Area'!M50/'Mangrove Area'!M$115*100</f>
        <v>0.14767668853799712</v>
      </c>
      <c r="N50" s="5">
        <f>'Mangrove Area'!N50/'Mangrove Area'!N$115*100</f>
        <v>0.14787326887136731</v>
      </c>
      <c r="O50" s="5">
        <f>'Mangrove Area'!O50/'Mangrove Area'!O$115*100</f>
        <v>0.14807896756701797</v>
      </c>
      <c r="P50" s="5">
        <f>'Mangrove Area'!P50/'Mangrove Area'!P$115*100</f>
        <v>0.1482107346879373</v>
      </c>
      <c r="Q50" s="5">
        <f>'Mangrove Area'!Q50/'Mangrove Area'!Q$115*100</f>
        <v>0.14840741687281819</v>
      </c>
      <c r="R50" s="5">
        <f>'Mangrove Area'!R50/'Mangrove Area'!R$115*100</f>
        <v>0.14852136782575778</v>
      </c>
      <c r="S50" s="5">
        <f>'Mangrove Area'!S50/'Mangrove Area'!S$115*100</f>
        <v>0.14880159143989483</v>
      </c>
      <c r="T50" s="5">
        <f>'Mangrove Area'!T50/'Mangrove Area'!T$115*100</f>
        <v>0.14901995826485187</v>
      </c>
      <c r="U50" s="5">
        <f>'Mangrove Area'!U50/'Mangrove Area'!U$115*100</f>
        <v>0.14947396266030794</v>
      </c>
      <c r="V50" s="5">
        <f>'Mangrove Area'!V50/'Mangrove Area'!V$115*100</f>
        <v>0.15033982087423312</v>
      </c>
      <c r="W50" s="5">
        <f>'Mangrove Area'!W50/'Mangrove Area'!W$115*100</f>
        <v>0.15055628881023228</v>
      </c>
      <c r="X50" s="5">
        <f>'Mangrove Area'!X50/'Mangrove Area'!X$115*100</f>
        <v>0.15071770040698335</v>
      </c>
      <c r="Y50" s="5">
        <f>'Mangrove Area'!Y50/'Mangrove Area'!Y$115*100</f>
        <v>0.15089449193910554</v>
      </c>
    </row>
    <row r="51" spans="1:25" x14ac:dyDescent="0.3">
      <c r="A51">
        <v>50</v>
      </c>
      <c r="B51" s="4" t="s">
        <v>53</v>
      </c>
      <c r="C51" s="2">
        <v>64</v>
      </c>
      <c r="D51" s="2">
        <v>64</v>
      </c>
      <c r="E51" s="5">
        <f>'Mangrove Area'!E51/'Mangrove Area'!E$115*100</f>
        <v>0.1120310795311381</v>
      </c>
      <c r="F51" s="5">
        <f>'Mangrove Area'!F51/'Mangrove Area'!F$115*100</f>
        <v>0.11218293588441493</v>
      </c>
      <c r="G51" s="5">
        <f>'Mangrove Area'!G51/'Mangrove Area'!G$115*100</f>
        <v>0.11231006265542466</v>
      </c>
      <c r="H51" s="5">
        <f>'Mangrove Area'!H51/'Mangrove Area'!H$115*100</f>
        <v>0.11241992257170536</v>
      </c>
      <c r="I51" s="5">
        <f>'Mangrove Area'!I51/'Mangrove Area'!I$115*100</f>
        <v>0.1125698810801654</v>
      </c>
      <c r="J51" s="5">
        <f>'Mangrove Area'!J51/'Mangrove Area'!J$115*100</f>
        <v>0.11258759611856292</v>
      </c>
      <c r="K51" s="5">
        <f>'Mangrove Area'!K51/'Mangrove Area'!K$115*100</f>
        <v>0.11266514914172755</v>
      </c>
      <c r="L51" s="5">
        <f>'Mangrove Area'!L51/'Mangrove Area'!L$115*100</f>
        <v>0.1126774481910391</v>
      </c>
      <c r="M51" s="5">
        <f>'Mangrove Area'!M51/'Mangrove Area'!M$115*100</f>
        <v>0.11277874826200862</v>
      </c>
      <c r="N51" s="5">
        <f>'Mangrove Area'!N51/'Mangrove Area'!N$115*100</f>
        <v>0.11296085555679819</v>
      </c>
      <c r="O51" s="5">
        <f>'Mangrove Area'!O51/'Mangrove Area'!O$115*100</f>
        <v>0.11309581990742333</v>
      </c>
      <c r="P51" s="5">
        <f>'Mangrove Area'!P51/'Mangrove Area'!P$115*100</f>
        <v>0.11318586040016738</v>
      </c>
      <c r="Q51" s="5">
        <f>'Mangrove Area'!Q51/'Mangrove Area'!Q$115*100</f>
        <v>0.11334791199828728</v>
      </c>
      <c r="R51" s="5">
        <f>'Mangrove Area'!R51/'Mangrove Area'!R$115*100</f>
        <v>0.11342717437041422</v>
      </c>
      <c r="S51" s="5">
        <f>'Mangrove Area'!S51/'Mangrove Area'!S$115*100</f>
        <v>0.11363562700476174</v>
      </c>
      <c r="T51" s="5">
        <f>'Mangrove Area'!T51/'Mangrove Area'!T$115*100</f>
        <v>0.11378148815883175</v>
      </c>
      <c r="U51" s="5">
        <f>'Mangrove Area'!U51/'Mangrove Area'!U$115*100</f>
        <v>0.11288122406493607</v>
      </c>
      <c r="V51" s="5">
        <f>'Mangrove Area'!V51/'Mangrove Area'!V$115*100</f>
        <v>0.11263373338260814</v>
      </c>
      <c r="W51" s="5">
        <f>'Mangrove Area'!W51/'Mangrove Area'!W$115*100</f>
        <v>0.11284156524990409</v>
      </c>
      <c r="X51" s="5">
        <f>'Mangrove Area'!X51/'Mangrove Area'!X$115*100</f>
        <v>0.11304178523949991</v>
      </c>
      <c r="Y51" s="5">
        <f>'Mangrove Area'!Y51/'Mangrove Area'!Y$115*100</f>
        <v>0.11308392287884229</v>
      </c>
    </row>
    <row r="52" spans="1:25" x14ac:dyDescent="0.3">
      <c r="A52">
        <v>51</v>
      </c>
      <c r="B52" s="4" t="s">
        <v>54</v>
      </c>
      <c r="C52" s="2">
        <v>35</v>
      </c>
      <c r="D52" s="2">
        <v>35</v>
      </c>
      <c r="E52" s="5">
        <f>'Mangrove Area'!E52/'Mangrove Area'!E$115*100</f>
        <v>9.8748173823741472E-2</v>
      </c>
      <c r="F52" s="5">
        <f>'Mangrove Area'!F52/'Mangrove Area'!F$115*100</f>
        <v>9.8817203409943682E-2</v>
      </c>
      <c r="G52" s="5">
        <f>'Mangrove Area'!G52/'Mangrove Area'!G$115*100</f>
        <v>9.8898310090411348E-2</v>
      </c>
      <c r="H52" s="5">
        <f>'Mangrove Area'!H52/'Mangrove Area'!H$115*100</f>
        <v>9.8952785724280762E-2</v>
      </c>
      <c r="I52" s="5">
        <f>'Mangrove Area'!I52/'Mangrove Area'!I$115*100</f>
        <v>9.8978231189050428E-2</v>
      </c>
      <c r="J52" s="5">
        <f>'Mangrove Area'!J52/'Mangrove Area'!J$115*100</f>
        <v>9.9083667347724738E-2</v>
      </c>
      <c r="K52" s="5">
        <f>'Mangrove Area'!K52/'Mangrove Area'!K$115*100</f>
        <v>9.9171278059173473E-2</v>
      </c>
      <c r="L52" s="5">
        <f>'Mangrove Area'!L52/'Mangrove Area'!L$115*100</f>
        <v>9.9271646512054612E-2</v>
      </c>
      <c r="M52" s="5">
        <f>'Mangrove Area'!M52/'Mangrove Area'!M$115*100</f>
        <v>9.9371694859949816E-2</v>
      </c>
      <c r="N52" s="5">
        <f>'Mangrove Area'!N52/'Mangrove Area'!N$115*100</f>
        <v>9.9518628289735345E-2</v>
      </c>
      <c r="O52" s="5">
        <f>'Mangrove Area'!O52/'Mangrove Area'!O$115*100</f>
        <v>9.9639285279999684E-2</v>
      </c>
      <c r="P52" s="5">
        <f>'Mangrove Area'!P52/'Mangrove Area'!P$115*100</f>
        <v>9.9616943084428172E-2</v>
      </c>
      <c r="Q52" s="5">
        <f>'Mangrove Area'!Q52/'Mangrove Area'!Q$115*100</f>
        <v>9.9731699356996772E-2</v>
      </c>
      <c r="R52" s="5">
        <f>'Mangrove Area'!R52/'Mangrove Area'!R$115*100</f>
        <v>9.9816860940160471E-2</v>
      </c>
      <c r="S52" s="5">
        <f>'Mangrove Area'!S52/'Mangrove Area'!S$115*100</f>
        <v>9.9963041724288701E-2</v>
      </c>
      <c r="T52" s="5">
        <f>'Mangrove Area'!T52/'Mangrove Area'!T$115*100</f>
        <v>0.10000553450224411</v>
      </c>
      <c r="U52" s="5">
        <f>'Mangrove Area'!U52/'Mangrove Area'!U$115*100</f>
        <v>0.10022328170680643</v>
      </c>
      <c r="V52" s="5">
        <f>'Mangrove Area'!V52/'Mangrove Area'!V$115*100</f>
        <v>0.10086643861124819</v>
      </c>
      <c r="W52" s="5">
        <f>'Mangrove Area'!W52/'Mangrove Area'!W$115*100</f>
        <v>0.1011240105019551</v>
      </c>
      <c r="X52" s="5">
        <f>'Mangrove Area'!X52/'Mangrove Area'!X$115*100</f>
        <v>0.10132815182423385</v>
      </c>
      <c r="Y52" s="5">
        <f>'Mangrove Area'!Y52/'Mangrove Area'!Y$115*100</f>
        <v>0.1014314604902936</v>
      </c>
    </row>
    <row r="53" spans="1:25" x14ac:dyDescent="0.3">
      <c r="A53">
        <v>52</v>
      </c>
      <c r="B53" s="4" t="s">
        <v>55</v>
      </c>
      <c r="C53" s="2">
        <v>26</v>
      </c>
      <c r="D53" s="2">
        <v>26</v>
      </c>
      <c r="E53" s="5">
        <f>'Mangrove Area'!E53/'Mangrove Area'!E$115*100</f>
        <v>7.3379664259997923E-2</v>
      </c>
      <c r="F53" s="5">
        <f>'Mangrove Area'!F53/'Mangrove Area'!F$115*100</f>
        <v>7.3474400069322501E-2</v>
      </c>
      <c r="G53" s="5">
        <f>'Mangrove Area'!G53/'Mangrove Area'!G$115*100</f>
        <v>7.35380433932801E-2</v>
      </c>
      <c r="H53" s="5">
        <f>'Mangrove Area'!H53/'Mangrove Area'!H$115*100</f>
        <v>7.3604990409004714E-2</v>
      </c>
      <c r="I53" s="5">
        <f>'Mangrove Area'!I53/'Mangrove Area'!I$115*100</f>
        <v>7.372143553553108E-2</v>
      </c>
      <c r="J53" s="5">
        <f>'Mangrove Area'!J53/'Mangrove Area'!J$115*100</f>
        <v>7.3700793285110519E-2</v>
      </c>
      <c r="K53" s="5">
        <f>'Mangrove Area'!K53/'Mangrove Area'!K$115*100</f>
        <v>7.3757475332618269E-2</v>
      </c>
      <c r="L53" s="5">
        <f>'Mangrove Area'!L53/'Mangrove Area'!L$115*100</f>
        <v>7.3808106493682829E-2</v>
      </c>
      <c r="M53" s="5">
        <f>'Mangrove Area'!M53/'Mangrove Area'!M$115*100</f>
        <v>7.3872530586881494E-2</v>
      </c>
      <c r="N53" s="5">
        <f>'Mangrove Area'!N53/'Mangrove Area'!N$115*100</f>
        <v>7.400870410933387E-2</v>
      </c>
      <c r="O53" s="5">
        <f>'Mangrove Area'!O53/'Mangrove Area'!O$115*100</f>
        <v>7.4114958942035222E-2</v>
      </c>
      <c r="P53" s="5">
        <f>'Mangrove Area'!P53/'Mangrove Area'!P$115*100</f>
        <v>7.4189166796876357E-2</v>
      </c>
      <c r="Q53" s="5">
        <f>'Mangrove Area'!Q53/'Mangrove Area'!Q$115*100</f>
        <v>7.4287912006762657E-2</v>
      </c>
      <c r="R53" s="5">
        <f>'Mangrove Area'!R53/'Mangrove Area'!R$115*100</f>
        <v>7.4319351431408956E-2</v>
      </c>
      <c r="S53" s="5">
        <f>'Mangrove Area'!S53/'Mangrove Area'!S$115*100</f>
        <v>7.4417912679146783E-2</v>
      </c>
      <c r="T53" s="5">
        <f>'Mangrove Area'!T53/'Mangrove Area'!T$115*100</f>
        <v>7.4496148409105012E-2</v>
      </c>
      <c r="U53" s="5">
        <f>'Mangrove Area'!U53/'Mangrove Area'!U$115*100</f>
        <v>7.4462206894015115E-2</v>
      </c>
      <c r="V53" s="5">
        <f>'Mangrove Area'!V53/'Mangrove Area'!V$115*100</f>
        <v>7.4900820750926883E-2</v>
      </c>
      <c r="W53" s="5">
        <f>'Mangrove Area'!W53/'Mangrove Area'!W$115*100</f>
        <v>7.5088175440048963E-2</v>
      </c>
      <c r="X53" s="5">
        <f>'Mangrove Area'!X53/'Mangrove Area'!X$115*100</f>
        <v>7.4956471339648625E-2</v>
      </c>
      <c r="Y53" s="5">
        <f>'Mangrove Area'!Y53/'Mangrove Area'!Y$115*100</f>
        <v>7.4935699156494201E-2</v>
      </c>
    </row>
    <row r="54" spans="1:25" x14ac:dyDescent="0.3">
      <c r="A54">
        <v>53</v>
      </c>
      <c r="B54" s="4" t="s">
        <v>56</v>
      </c>
      <c r="C54" s="2">
        <v>131</v>
      </c>
      <c r="D54" s="2">
        <v>131</v>
      </c>
      <c r="E54" s="5">
        <f>'Mangrove Area'!E54/'Mangrove Area'!E$115*100</f>
        <v>6.7763928860069642E-2</v>
      </c>
      <c r="F54" s="5">
        <f>'Mangrove Area'!F54/'Mangrove Area'!F$115*100</f>
        <v>6.7841702398098822E-2</v>
      </c>
      <c r="G54" s="5">
        <f>'Mangrove Area'!G54/'Mangrove Area'!G$115*100</f>
        <v>6.7903815584717003E-2</v>
      </c>
      <c r="H54" s="5">
        <f>'Mangrove Area'!H54/'Mangrove Area'!H$115*100</f>
        <v>6.79561494115999E-2</v>
      </c>
      <c r="I54" s="5">
        <f>'Mangrove Area'!I54/'Mangrove Area'!I$115*100</f>
        <v>6.8054030451804512E-2</v>
      </c>
      <c r="J54" s="5">
        <f>'Mangrove Area'!J54/'Mangrove Area'!J$115*100</f>
        <v>6.8038962853368107E-2</v>
      </c>
      <c r="K54" s="5">
        <f>'Mangrove Area'!K54/'Mangrove Area'!K$115*100</f>
        <v>6.8108205701347652E-2</v>
      </c>
      <c r="L54" s="5">
        <f>'Mangrove Area'!L54/'Mangrove Area'!L$115*100</f>
        <v>6.8159677403417634E-2</v>
      </c>
      <c r="M54" s="5">
        <f>'Mangrove Area'!M54/'Mangrove Area'!M$115*100</f>
        <v>6.815603125576826E-2</v>
      </c>
      <c r="N54" s="5">
        <f>'Mangrove Area'!N54/'Mangrove Area'!N$115*100</f>
        <v>6.8231072933512271E-2</v>
      </c>
      <c r="O54" s="5">
        <f>'Mangrove Area'!O54/'Mangrove Area'!O$115*100</f>
        <v>6.8239972602352789E-2</v>
      </c>
      <c r="P54" s="5">
        <f>'Mangrove Area'!P54/'Mangrove Area'!P$115*100</f>
        <v>6.8262759586320831E-2</v>
      </c>
      <c r="Q54" s="5">
        <f>'Mangrove Area'!Q54/'Mangrove Area'!Q$115*100</f>
        <v>6.8327069715916802E-2</v>
      </c>
      <c r="R54" s="5">
        <f>'Mangrove Area'!R54/'Mangrove Area'!R$115*100</f>
        <v>6.8381537513705265E-2</v>
      </c>
      <c r="S54" s="5">
        <f>'Mangrove Area'!S54/'Mangrove Area'!S$115*100</f>
        <v>6.8504279355753428E-2</v>
      </c>
      <c r="T54" s="5">
        <f>'Mangrove Area'!T54/'Mangrove Area'!T$115*100</f>
        <v>6.8630262034228548E-2</v>
      </c>
      <c r="U54" s="5">
        <f>'Mangrove Area'!U54/'Mangrove Area'!U$115*100</f>
        <v>6.884848189871777E-2</v>
      </c>
      <c r="V54" s="5">
        <f>'Mangrove Area'!V54/'Mangrove Area'!V$115*100</f>
        <v>6.9283748194556308E-2</v>
      </c>
      <c r="W54" s="5">
        <f>'Mangrove Area'!W54/'Mangrove Area'!W$115*100</f>
        <v>6.9364449749204818E-2</v>
      </c>
      <c r="X54" s="5">
        <f>'Mangrove Area'!X54/'Mangrove Area'!X$115*100</f>
        <v>6.950680700645552E-2</v>
      </c>
      <c r="Y54" s="5">
        <f>'Mangrove Area'!Y54/'Mangrove Area'!Y$115*100</f>
        <v>6.9651403694866054E-2</v>
      </c>
    </row>
    <row r="55" spans="1:25" x14ac:dyDescent="0.3">
      <c r="A55">
        <v>54</v>
      </c>
      <c r="B55" s="4" t="s">
        <v>57</v>
      </c>
      <c r="C55" s="2">
        <v>45</v>
      </c>
      <c r="D55" s="2">
        <v>45</v>
      </c>
      <c r="E55" s="5">
        <f>'Mangrove Area'!E55/'Mangrove Area'!E$115*100</f>
        <v>5.549483254101667E-2</v>
      </c>
      <c r="F55" s="5">
        <f>'Mangrove Area'!F55/'Mangrove Area'!F$115*100</f>
        <v>5.5522073320996866E-2</v>
      </c>
      <c r="G55" s="5">
        <f>'Mangrove Area'!G55/'Mangrove Area'!G$115*100</f>
        <v>5.5553670725469004E-2</v>
      </c>
      <c r="H55" s="5">
        <f>'Mangrove Area'!H55/'Mangrove Area'!H$115*100</f>
        <v>5.5524026712492715E-2</v>
      </c>
      <c r="I55" s="5">
        <f>'Mangrove Area'!I55/'Mangrove Area'!I$115*100</f>
        <v>5.5548624131567033E-2</v>
      </c>
      <c r="J55" s="5">
        <f>'Mangrove Area'!J55/'Mangrove Area'!J$115*100</f>
        <v>5.5556234297071322E-2</v>
      </c>
      <c r="K55" s="5">
        <f>'Mangrove Area'!K55/'Mangrove Area'!K$115*100</f>
        <v>5.5590886298173062E-2</v>
      </c>
      <c r="L55" s="5">
        <f>'Mangrove Area'!L55/'Mangrove Area'!L$115*100</f>
        <v>5.5531142390659566E-2</v>
      </c>
      <c r="M55" s="5">
        <f>'Mangrove Area'!M55/'Mangrove Area'!M$115*100</f>
        <v>5.5538271560990705E-2</v>
      </c>
      <c r="N55" s="5">
        <f>'Mangrove Area'!N55/'Mangrove Area'!N$115*100</f>
        <v>5.5584078339198165E-2</v>
      </c>
      <c r="O55" s="5">
        <f>'Mangrove Area'!O55/'Mangrove Area'!O$115*100</f>
        <v>5.5610645712376734E-2</v>
      </c>
      <c r="P55" s="5">
        <f>'Mangrove Area'!P55/'Mangrove Area'!P$115*100</f>
        <v>5.5605470417295716E-2</v>
      </c>
      <c r="Q55" s="5">
        <f>'Mangrove Area'!Q55/'Mangrove Area'!Q$115*100</f>
        <v>5.5631592847185177E-2</v>
      </c>
      <c r="R55" s="5">
        <f>'Mangrove Area'!R55/'Mangrove Area'!R$115*100</f>
        <v>5.5588162393123551E-2</v>
      </c>
      <c r="S55" s="5">
        <f>'Mangrove Area'!S55/'Mangrove Area'!S$115*100</f>
        <v>5.5615209078631961E-2</v>
      </c>
      <c r="T55" s="5">
        <f>'Mangrove Area'!T55/'Mangrove Area'!T$115*100</f>
        <v>5.5665895222113564E-2</v>
      </c>
      <c r="U55" s="5">
        <f>'Mangrove Area'!U55/'Mangrove Area'!U$115*100</f>
        <v>5.5783651335154241E-2</v>
      </c>
      <c r="V55" s="5">
        <f>'Mangrove Area'!V55/'Mangrove Area'!V$115*100</f>
        <v>5.5942153016142741E-2</v>
      </c>
      <c r="W55" s="5">
        <f>'Mangrove Area'!W55/'Mangrove Area'!W$115*100</f>
        <v>5.6008903010425867E-2</v>
      </c>
      <c r="X55" s="5">
        <f>'Mangrove Area'!X55/'Mangrove Area'!X$115*100</f>
        <v>5.5970254132662593E-2</v>
      </c>
      <c r="Y55" s="5">
        <f>'Mangrove Area'!Y55/'Mangrove Area'!Y$115*100</f>
        <v>5.5988770551372115E-2</v>
      </c>
    </row>
    <row r="56" spans="1:25" x14ac:dyDescent="0.3">
      <c r="A56">
        <v>56</v>
      </c>
      <c r="B56" s="4" t="s">
        <v>59</v>
      </c>
      <c r="C56" s="2">
        <v>225</v>
      </c>
      <c r="D56" s="2">
        <v>225</v>
      </c>
      <c r="E56" s="5">
        <f>'Mangrove Area'!E56/'Mangrove Area'!E$115*100</f>
        <v>5.164960995970673E-2</v>
      </c>
      <c r="F56" s="5">
        <f>'Mangrove Area'!F56/'Mangrove Area'!F$115*100</f>
        <v>5.1713823336584072E-2</v>
      </c>
      <c r="G56" s="5">
        <f>'Mangrove Area'!G56/'Mangrove Area'!G$115*100</f>
        <v>5.1715383560248088E-2</v>
      </c>
      <c r="H56" s="5">
        <f>'Mangrove Area'!H56/'Mangrove Area'!H$115*100</f>
        <v>5.1757227190033568E-2</v>
      </c>
      <c r="I56" s="5">
        <f>'Mangrove Area'!I56/'Mangrove Area'!I$115*100</f>
        <v>5.1516570716421059E-2</v>
      </c>
      <c r="J56" s="5">
        <f>'Mangrove Area'!J56/'Mangrove Area'!J$115*100</f>
        <v>5.1464349339231698E-2</v>
      </c>
      <c r="K56" s="5">
        <f>'Mangrove Area'!K56/'Mangrove Area'!K$115*100</f>
        <v>5.1504099353909587E-2</v>
      </c>
      <c r="L56" s="5">
        <f>'Mangrove Area'!L56/'Mangrove Area'!L$115*100</f>
        <v>5.1549221099872096E-2</v>
      </c>
      <c r="M56" s="5">
        <f>'Mangrove Area'!M56/'Mangrove Area'!M$115*100</f>
        <v>5.1590709062412171E-2</v>
      </c>
      <c r="N56" s="5">
        <f>'Mangrove Area'!N56/'Mangrove Area'!N$115*100</f>
        <v>5.1646279060287306E-2</v>
      </c>
      <c r="O56" s="5">
        <f>'Mangrove Area'!O56/'Mangrove Area'!O$115*100</f>
        <v>5.1648062662188222E-2</v>
      </c>
      <c r="P56" s="5">
        <f>'Mangrove Area'!P56/'Mangrove Area'!P$115*100</f>
        <v>5.1675962956685383E-2</v>
      </c>
      <c r="Q56" s="5">
        <f>'Mangrove Area'!Q56/'Mangrove Area'!Q$115*100</f>
        <v>5.173346285493504E-2</v>
      </c>
      <c r="R56" s="5">
        <f>'Mangrove Area'!R56/'Mangrove Area'!R$115*100</f>
        <v>5.1681401440868746E-2</v>
      </c>
      <c r="S56" s="5">
        <f>'Mangrove Area'!S56/'Mangrove Area'!S$115*100</f>
        <v>5.17688626985425E-2</v>
      </c>
      <c r="T56" s="5">
        <f>'Mangrove Area'!T56/'Mangrove Area'!T$115*100</f>
        <v>5.1785547487191039E-2</v>
      </c>
      <c r="U56" s="5">
        <f>'Mangrove Area'!U56/'Mangrove Area'!U$115*100</f>
        <v>4.8776625663678103E-2</v>
      </c>
      <c r="V56" s="5">
        <f>'Mangrove Area'!V56/'Mangrove Area'!V$115*100</f>
        <v>4.8623919494535678E-2</v>
      </c>
      <c r="W56" s="5">
        <f>'Mangrove Area'!W56/'Mangrove Area'!W$115*100</f>
        <v>4.8559765981995164E-2</v>
      </c>
      <c r="X56" s="5">
        <f>'Mangrove Area'!X56/'Mangrove Area'!X$115*100</f>
        <v>4.8169214638393687E-2</v>
      </c>
      <c r="Y56" s="5">
        <f>'Mangrove Area'!Y56/'Mangrove Area'!Y$115*100</f>
        <v>4.8218211261259074E-2</v>
      </c>
    </row>
    <row r="57" spans="1:25" x14ac:dyDescent="0.3">
      <c r="A57">
        <v>57</v>
      </c>
      <c r="B57" s="4" t="s">
        <v>60</v>
      </c>
      <c r="C57" s="2">
        <v>44</v>
      </c>
      <c r="D57" s="2">
        <v>44</v>
      </c>
      <c r="E57" s="5">
        <f>'Mangrove Area'!E57/'Mangrove Area'!E$115*100</f>
        <v>5.0404675846951547E-2</v>
      </c>
      <c r="F57" s="5">
        <f>'Mangrove Area'!F57/'Mangrove Area'!F$115*100</f>
        <v>4.9906720369315039E-2</v>
      </c>
      <c r="G57" s="5">
        <f>'Mangrove Area'!G57/'Mangrove Area'!G$115*100</f>
        <v>4.9954178547360388E-2</v>
      </c>
      <c r="H57" s="5">
        <f>'Mangrove Area'!H57/'Mangrove Area'!H$115*100</f>
        <v>4.9986565190366129E-2</v>
      </c>
      <c r="I57" s="5">
        <f>'Mangrove Area'!I57/'Mangrove Area'!I$115*100</f>
        <v>5.0000401082921718E-2</v>
      </c>
      <c r="J57" s="5">
        <f>'Mangrove Area'!J57/'Mangrove Area'!J$115*100</f>
        <v>5.0051888850388929E-2</v>
      </c>
      <c r="K57" s="5">
        <f>'Mangrove Area'!K57/'Mangrove Area'!K$115*100</f>
        <v>4.9924158759785044E-2</v>
      </c>
      <c r="L57" s="5">
        <f>'Mangrove Area'!L57/'Mangrove Area'!L$115*100</f>
        <v>4.9822629440039561E-2</v>
      </c>
      <c r="M57" s="5">
        <f>'Mangrove Area'!M57/'Mangrove Area'!M$115*100</f>
        <v>4.9890144865643332E-2</v>
      </c>
      <c r="N57" s="5">
        <f>'Mangrove Area'!N57/'Mangrove Area'!N$115*100</f>
        <v>4.9974701078286186E-2</v>
      </c>
      <c r="O57" s="5">
        <f>'Mangrove Area'!O57/'Mangrove Area'!O$115*100</f>
        <v>4.9719740975623296E-2</v>
      </c>
      <c r="P57" s="5">
        <f>'Mangrove Area'!P57/'Mangrove Area'!P$115*100</f>
        <v>4.9768082953435613E-2</v>
      </c>
      <c r="Q57" s="5">
        <f>'Mangrove Area'!Q57/'Mangrove Area'!Q$115*100</f>
        <v>4.9828701044518871E-2</v>
      </c>
      <c r="R57" s="5">
        <f>'Mangrove Area'!R57/'Mangrove Area'!R$115*100</f>
        <v>4.984315252692708E-2</v>
      </c>
      <c r="S57" s="5">
        <f>'Mangrove Area'!S57/'Mangrove Area'!S$115*100</f>
        <v>4.9825811749427552E-2</v>
      </c>
      <c r="T57" s="5">
        <f>'Mangrove Area'!T57/'Mangrove Area'!T$115*100</f>
        <v>4.9909548175938928E-2</v>
      </c>
      <c r="U57" s="5">
        <f>'Mangrove Area'!U57/'Mangrove Area'!U$115*100</f>
        <v>5.0020604474561248E-2</v>
      </c>
      <c r="V57" s="5">
        <f>'Mangrove Area'!V57/'Mangrove Area'!V$115*100</f>
        <v>5.035861188484253E-2</v>
      </c>
      <c r="W57" s="5">
        <f>'Mangrove Area'!W57/'Mangrove Area'!W$115*100</f>
        <v>5.0484672751923657E-2</v>
      </c>
      <c r="X57" s="5">
        <f>'Mangrove Area'!X57/'Mangrove Area'!X$115*100</f>
        <v>5.0334703680932083E-2</v>
      </c>
      <c r="Y57" s="5">
        <f>'Mangrove Area'!Y57/'Mangrove Area'!Y$115*100</f>
        <v>5.036569491211882E-2</v>
      </c>
    </row>
    <row r="58" spans="1:25" x14ac:dyDescent="0.3">
      <c r="A58">
        <v>55</v>
      </c>
      <c r="B58" s="4" t="s">
        <v>58</v>
      </c>
      <c r="C58" s="2">
        <v>113</v>
      </c>
      <c r="D58" s="2">
        <v>113</v>
      </c>
      <c r="E58" s="5">
        <f>'Mangrove Area'!E58/'Mangrove Area'!E$115*100</f>
        <v>4.942875575769172E-2</v>
      </c>
      <c r="F58" s="5">
        <f>'Mangrove Area'!F58/'Mangrove Area'!F$115*100</f>
        <v>4.946063586359746E-2</v>
      </c>
      <c r="G58" s="5">
        <f>'Mangrove Area'!G58/'Mangrove Area'!G$115*100</f>
        <v>4.9496645164967677E-2</v>
      </c>
      <c r="H58" s="5">
        <f>'Mangrove Area'!H58/'Mangrove Area'!H$115*100</f>
        <v>4.9525291168360096E-2</v>
      </c>
      <c r="I58" s="5">
        <f>'Mangrove Area'!I58/'Mangrove Area'!I$115*100</f>
        <v>4.9572107650917407E-2</v>
      </c>
      <c r="J58" s="5">
        <f>'Mangrove Area'!J58/'Mangrove Area'!J$115*100</f>
        <v>4.9620848631764448E-2</v>
      </c>
      <c r="K58" s="5">
        <f>'Mangrove Area'!K58/'Mangrove Area'!K$115*100</f>
        <v>4.96311932559712E-2</v>
      </c>
      <c r="L58" s="5">
        <f>'Mangrove Area'!L58/'Mangrove Area'!L$115*100</f>
        <v>4.9615613230271596E-2</v>
      </c>
      <c r="M58" s="5">
        <f>'Mangrove Area'!M58/'Mangrove Area'!M$115*100</f>
        <v>4.9601338852168282E-2</v>
      </c>
      <c r="N58" s="5">
        <f>'Mangrove Area'!N58/'Mangrove Area'!N$115*100</f>
        <v>4.9639289365176448E-2</v>
      </c>
      <c r="O58" s="5">
        <f>'Mangrove Area'!O58/'Mangrove Area'!O$115*100</f>
        <v>4.9613252388320823E-2</v>
      </c>
      <c r="P58" s="5">
        <f>'Mangrove Area'!P58/'Mangrove Area'!P$115*100</f>
        <v>4.9550479128180162E-2</v>
      </c>
      <c r="Q58" s="5">
        <f>'Mangrove Area'!Q58/'Mangrove Area'!Q$115*100</f>
        <v>4.9499041314834014E-2</v>
      </c>
      <c r="R58" s="5">
        <f>'Mangrove Area'!R58/'Mangrove Area'!R$115*100</f>
        <v>4.9528606488611022E-2</v>
      </c>
      <c r="S58" s="5">
        <f>'Mangrove Area'!S58/'Mangrove Area'!S$115*100</f>
        <v>4.9596113200171557E-2</v>
      </c>
      <c r="T58" s="5">
        <f>'Mangrove Area'!T58/'Mangrove Area'!T$115*100</f>
        <v>4.965616932469933E-2</v>
      </c>
      <c r="U58" s="5">
        <f>'Mangrove Area'!U58/'Mangrove Area'!U$115*100</f>
        <v>4.9612606069385383E-2</v>
      </c>
      <c r="V58" s="5">
        <f>'Mangrove Area'!V58/'Mangrove Area'!V$115*100</f>
        <v>4.9914879359744715E-2</v>
      </c>
      <c r="W58" s="5">
        <f>'Mangrove Area'!W58/'Mangrove Area'!W$115*100</f>
        <v>5.0023479659739918E-2</v>
      </c>
      <c r="X58" s="5">
        <f>'Mangrove Area'!X58/'Mangrove Area'!X$115*100</f>
        <v>5.0125792393633253E-2</v>
      </c>
      <c r="Y58" s="5">
        <f>'Mangrove Area'!Y58/'Mangrove Area'!Y$115*100</f>
        <v>5.0172106239190162E-2</v>
      </c>
    </row>
    <row r="59" spans="1:25" x14ac:dyDescent="0.3">
      <c r="A59">
        <v>60</v>
      </c>
      <c r="B59" s="4" t="s">
        <v>63</v>
      </c>
      <c r="C59" s="2">
        <v>173</v>
      </c>
      <c r="D59" s="2">
        <v>173</v>
      </c>
      <c r="E59" s="5">
        <f>'Mangrove Area'!E59/'Mangrove Area'!E$115*100</f>
        <v>4.9160824285598752E-2</v>
      </c>
      <c r="F59" s="5">
        <f>'Mangrove Area'!F59/'Mangrove Area'!F$115*100</f>
        <v>4.9214015632611435E-2</v>
      </c>
      <c r="G59" s="5">
        <f>'Mangrove Area'!G59/'Mangrove Area'!G$115*100</f>
        <v>4.9278461986175429E-2</v>
      </c>
      <c r="H59" s="5">
        <f>'Mangrove Area'!H59/'Mangrove Area'!H$115*100</f>
        <v>4.9330241257994768E-2</v>
      </c>
      <c r="I59" s="5">
        <f>'Mangrove Area'!I59/'Mangrove Area'!I$115*100</f>
        <v>4.9410477219779821E-2</v>
      </c>
      <c r="J59" s="5">
        <f>'Mangrove Area'!J59/'Mangrove Area'!J$115*100</f>
        <v>4.9475897053819946E-2</v>
      </c>
      <c r="K59" s="5">
        <f>'Mangrove Area'!K59/'Mangrove Area'!K$115*100</f>
        <v>4.9526991372864232E-2</v>
      </c>
      <c r="L59" s="5">
        <f>'Mangrove Area'!L59/'Mangrove Area'!L$115*100</f>
        <v>4.9572462094198591E-2</v>
      </c>
      <c r="M59" s="5">
        <f>'Mangrove Area'!M59/'Mangrove Area'!M$115*100</f>
        <v>4.9602432814340541E-2</v>
      </c>
      <c r="N59" s="5">
        <f>'Mangrove Area'!N59/'Mangrove Area'!N$115*100</f>
        <v>4.9692451025587635E-2</v>
      </c>
      <c r="O59" s="5">
        <f>'Mangrove Area'!O59/'Mangrove Area'!O$115*100</f>
        <v>4.9769142897567745E-2</v>
      </c>
      <c r="P59" s="5">
        <f>'Mangrove Area'!P59/'Mangrove Area'!P$115*100</f>
        <v>4.9821934405140246E-2</v>
      </c>
      <c r="Q59" s="5">
        <f>'Mangrove Area'!Q59/'Mangrove Area'!Q$115*100</f>
        <v>4.9897494811147594E-2</v>
      </c>
      <c r="R59" s="5">
        <f>'Mangrove Area'!R59/'Mangrove Area'!R$115*100</f>
        <v>4.9940105421399282E-2</v>
      </c>
      <c r="S59" s="5">
        <f>'Mangrove Area'!S59/'Mangrove Area'!S$115*100</f>
        <v>5.0052749498812672E-2</v>
      </c>
      <c r="T59" s="5">
        <f>'Mangrove Area'!T59/'Mangrove Area'!T$115*100</f>
        <v>5.0144670472394882E-2</v>
      </c>
      <c r="U59" s="5">
        <f>'Mangrove Area'!U59/'Mangrove Area'!U$115*100</f>
        <v>5.0288162612377264E-2</v>
      </c>
      <c r="V59" s="5">
        <f>'Mangrove Area'!V59/'Mangrove Area'!V$115*100</f>
        <v>2.6911204047305595E-2</v>
      </c>
      <c r="W59" s="5">
        <f>'Mangrove Area'!W59/'Mangrove Area'!W$115*100</f>
        <v>2.5514681263934247E-2</v>
      </c>
      <c r="X59" s="5">
        <f>'Mangrove Area'!X59/'Mangrove Area'!X$115*100</f>
        <v>2.5542212819691764E-2</v>
      </c>
      <c r="Y59" s="5">
        <f>'Mangrove Area'!Y59/'Mangrove Area'!Y$115*100</f>
        <v>2.5588595808331387E-2</v>
      </c>
    </row>
    <row r="60" spans="1:25" x14ac:dyDescent="0.3">
      <c r="A60">
        <v>61</v>
      </c>
      <c r="B60" s="4" t="s">
        <v>64</v>
      </c>
      <c r="C60" s="2">
        <v>178</v>
      </c>
      <c r="D60" s="2">
        <v>178</v>
      </c>
      <c r="E60" s="5">
        <f>'Mangrove Area'!E60/'Mangrove Area'!E$115*100</f>
        <v>4.6907493541511865E-2</v>
      </c>
      <c r="F60" s="5">
        <f>'Mangrove Area'!F60/'Mangrove Area'!F$115*100</f>
        <v>4.6971126586852811E-2</v>
      </c>
      <c r="G60" s="5">
        <f>'Mangrove Area'!G60/'Mangrove Area'!G$115*100</f>
        <v>4.7032586379602441E-2</v>
      </c>
      <c r="H60" s="5">
        <f>'Mangrove Area'!H60/'Mangrove Area'!H$115*100</f>
        <v>4.7080919171887628E-2</v>
      </c>
      <c r="I60" s="5">
        <f>'Mangrove Area'!I60/'Mangrove Area'!I$115*100</f>
        <v>4.7154181706323864E-2</v>
      </c>
      <c r="J60" s="5">
        <f>'Mangrove Area'!J60/'Mangrove Area'!J$115*100</f>
        <v>4.7211709811867134E-2</v>
      </c>
      <c r="K60" s="5">
        <f>'Mangrove Area'!K60/'Mangrove Area'!K$115*100</f>
        <v>4.7260736805186956E-2</v>
      </c>
      <c r="L60" s="5">
        <f>'Mangrove Area'!L60/'Mangrove Area'!L$115*100</f>
        <v>4.7294191352926361E-2</v>
      </c>
      <c r="M60" s="5">
        <f>'Mangrove Area'!M60/'Mangrove Area'!M$115*100</f>
        <v>4.7326991496052233E-2</v>
      </c>
      <c r="N60" s="5">
        <f>'Mangrove Area'!N60/'Mangrove Area'!N$115*100</f>
        <v>4.7416912736647075E-2</v>
      </c>
      <c r="O60" s="5">
        <f>'Mangrove Area'!O60/'Mangrove Area'!O$115*100</f>
        <v>4.7451643848129332E-2</v>
      </c>
      <c r="P60" s="5">
        <f>'Mangrove Area'!P60/'Mangrove Area'!P$115*100</f>
        <v>4.7477198237551886E-2</v>
      </c>
      <c r="Q60" s="5">
        <f>'Mangrove Area'!Q60/'Mangrove Area'!Q$115*100</f>
        <v>4.7527136788188214E-2</v>
      </c>
      <c r="R60" s="5">
        <f>'Mangrove Area'!R60/'Mangrove Area'!R$115*100</f>
        <v>4.7542724758086685E-2</v>
      </c>
      <c r="S60" s="5">
        <f>'Mangrove Area'!S60/'Mangrove Area'!S$115*100</f>
        <v>4.7564716655188917E-2</v>
      </c>
      <c r="T60" s="5">
        <f>'Mangrove Area'!T60/'Mangrove Area'!T$115*100</f>
        <v>4.7563304271774909E-2</v>
      </c>
      <c r="U60" s="5">
        <f>'Mangrove Area'!U60/'Mangrove Area'!U$115*100</f>
        <v>4.6645597258956804E-2</v>
      </c>
      <c r="V60" s="5">
        <f>'Mangrove Area'!V60/'Mangrove Area'!V$115*100</f>
        <v>4.608391404545556E-2</v>
      </c>
      <c r="W60" s="5">
        <f>'Mangrove Area'!W60/'Mangrove Area'!W$115*100</f>
        <v>4.6062710795153436E-2</v>
      </c>
      <c r="X60" s="5">
        <f>'Mangrove Area'!X60/'Mangrove Area'!X$115*100</f>
        <v>4.591274809977354E-2</v>
      </c>
      <c r="Y60" s="5">
        <f>'Mangrove Area'!Y60/'Mangrove Area'!Y$115*100</f>
        <v>4.5779219085466061E-2</v>
      </c>
    </row>
    <row r="61" spans="1:25" x14ac:dyDescent="0.3">
      <c r="A61">
        <v>59</v>
      </c>
      <c r="B61" s="4" t="s">
        <v>62</v>
      </c>
      <c r="C61" s="2">
        <v>101</v>
      </c>
      <c r="D61" s="2">
        <v>101</v>
      </c>
      <c r="E61" s="5">
        <f>'Mangrove Area'!E61/'Mangrove Area'!E$115*100</f>
        <v>4.5185695536001318E-2</v>
      </c>
      <c r="F61" s="5">
        <f>'Mangrove Area'!F61/'Mangrove Area'!F$115*100</f>
        <v>4.5239906767579476E-2</v>
      </c>
      <c r="G61" s="5">
        <f>'Mangrove Area'!G61/'Mangrove Area'!G$115*100</f>
        <v>4.5300146810684859E-2</v>
      </c>
      <c r="H61" s="5">
        <f>'Mangrove Area'!H61/'Mangrove Area'!H$115*100</f>
        <v>4.533796621241136E-2</v>
      </c>
      <c r="I61" s="5">
        <f>'Mangrove Area'!I61/'Mangrove Area'!I$115*100</f>
        <v>4.5406178525132221E-2</v>
      </c>
      <c r="J61" s="5">
        <f>'Mangrove Area'!J61/'Mangrove Area'!J$115*100</f>
        <v>4.5464116915370695E-2</v>
      </c>
      <c r="K61" s="5">
        <f>'Mangrove Area'!K61/'Mangrove Area'!K$115*100</f>
        <v>4.5504580461096171E-2</v>
      </c>
      <c r="L61" s="5">
        <f>'Mangrove Area'!L61/'Mangrove Area'!L$115*100</f>
        <v>4.5558314005584445E-2</v>
      </c>
      <c r="M61" s="5">
        <f>'Mangrove Area'!M61/'Mangrove Area'!M$115*100</f>
        <v>4.5621504469508259E-2</v>
      </c>
      <c r="N61" s="5">
        <f>'Mangrove Area'!N61/'Mangrove Area'!N$115*100</f>
        <v>4.5709710961586908E-2</v>
      </c>
      <c r="O61" s="5">
        <f>'Mangrove Area'!O61/'Mangrove Area'!O$115*100</f>
        <v>4.5780761065919363E-2</v>
      </c>
      <c r="P61" s="5">
        <f>'Mangrove Area'!P61/'Mangrove Area'!P$115*100</f>
        <v>4.5828134905249882E-2</v>
      </c>
      <c r="Q61" s="5">
        <f>'Mangrove Area'!Q61/'Mangrove Area'!Q$115*100</f>
        <v>4.589810039441998E-2</v>
      </c>
      <c r="R61" s="5">
        <f>'Mangrove Area'!R61/'Mangrove Area'!R$115*100</f>
        <v>4.5941349393139611E-2</v>
      </c>
      <c r="S61" s="5">
        <f>'Mangrove Area'!S61/'Mangrove Area'!S$115*100</f>
        <v>4.60490375260839E-2</v>
      </c>
      <c r="T61" s="5">
        <f>'Mangrove Area'!T61/'Mangrove Area'!T$115*100</f>
        <v>4.6138186540785393E-2</v>
      </c>
      <c r="U61" s="5">
        <f>'Mangrove Area'!U61/'Mangrove Area'!U$115*100</f>
        <v>4.629421904062167E-2</v>
      </c>
      <c r="V61" s="5">
        <f>'Mangrove Area'!V61/'Mangrove Area'!V$115*100</f>
        <v>4.6607563133637751E-2</v>
      </c>
      <c r="W61" s="5">
        <f>'Mangrove Area'!W61/'Mangrove Area'!W$115*100</f>
        <v>4.6734606928237644E-2</v>
      </c>
      <c r="X61" s="5">
        <f>'Mangrove Area'!X61/'Mangrove Area'!X$115*100</f>
        <v>4.68354396186767E-2</v>
      </c>
      <c r="Y61" s="5">
        <f>'Mangrove Area'!Y61/'Mangrove Area'!Y$115*100</f>
        <v>4.693287251425602E-2</v>
      </c>
    </row>
    <row r="62" spans="1:25" x14ac:dyDescent="0.3">
      <c r="A62">
        <v>62</v>
      </c>
      <c r="B62" s="4" t="s">
        <v>65</v>
      </c>
      <c r="C62" s="2">
        <v>57</v>
      </c>
      <c r="D62" s="2">
        <v>57</v>
      </c>
      <c r="E62" s="5">
        <f>'Mangrove Area'!E62/'Mangrove Area'!E$115*100</f>
        <v>4.4519926423527895E-2</v>
      </c>
      <c r="F62" s="5">
        <f>'Mangrove Area'!F62/'Mangrove Area'!F$115*100</f>
        <v>4.457213506521731E-2</v>
      </c>
      <c r="G62" s="5">
        <f>'Mangrove Area'!G62/'Mangrove Area'!G$115*100</f>
        <v>4.4606519690046802E-2</v>
      </c>
      <c r="H62" s="5">
        <f>'Mangrove Area'!H62/'Mangrove Area'!H$115*100</f>
        <v>4.4647413465686195E-2</v>
      </c>
      <c r="I62" s="5">
        <f>'Mangrove Area'!I62/'Mangrove Area'!I$115*100</f>
        <v>4.4713943143290448E-2</v>
      </c>
      <c r="J62" s="5">
        <f>'Mangrove Area'!J62/'Mangrove Area'!J$115*100</f>
        <v>4.4762246116902535E-2</v>
      </c>
      <c r="K62" s="5">
        <f>'Mangrove Area'!K62/'Mangrove Area'!K$115*100</f>
        <v>4.4798080782438958E-2</v>
      </c>
      <c r="L62" s="5">
        <f>'Mangrove Area'!L62/'Mangrove Area'!L$115*100</f>
        <v>4.4822559824694089E-2</v>
      </c>
      <c r="M62" s="5">
        <f>'Mangrove Area'!M62/'Mangrove Area'!M$115*100</f>
        <v>4.487159340042815E-2</v>
      </c>
      <c r="N62" s="5">
        <f>'Mangrove Area'!N62/'Mangrove Area'!N$115*100</f>
        <v>4.4957226840509019E-2</v>
      </c>
      <c r="O62" s="5">
        <f>'Mangrove Area'!O62/'Mangrove Area'!O$115*100</f>
        <v>4.5015031275780423E-2</v>
      </c>
      <c r="P62" s="5">
        <f>'Mangrove Area'!P62/'Mangrove Area'!P$115*100</f>
        <v>4.5058278947717356E-2</v>
      </c>
      <c r="Q62" s="5">
        <f>'Mangrove Area'!Q62/'Mangrove Area'!Q$115*100</f>
        <v>4.5123757757247036E-2</v>
      </c>
      <c r="R62" s="5">
        <f>'Mangrove Area'!R62/'Mangrove Area'!R$115*100</f>
        <v>4.5143140619899734E-2</v>
      </c>
      <c r="S62" s="5">
        <f>'Mangrove Area'!S62/'Mangrove Area'!S$115*100</f>
        <v>4.5153986207949387E-2</v>
      </c>
      <c r="T62" s="5">
        <f>'Mangrove Area'!T62/'Mangrove Area'!T$115*100</f>
        <v>4.5241402440655741E-2</v>
      </c>
      <c r="U62" s="5">
        <f>'Mangrove Area'!U62/'Mangrove Area'!U$115*100</f>
        <v>4.5394402149750809E-2</v>
      </c>
      <c r="V62" s="5">
        <f>'Mangrove Area'!V62/'Mangrove Area'!V$115*100</f>
        <v>4.57016557996534E-2</v>
      </c>
      <c r="W62" s="5">
        <f>'Mangrove Area'!W62/'Mangrove Area'!W$115*100</f>
        <v>4.5825669874140405E-2</v>
      </c>
      <c r="X62" s="5">
        <f>'Mangrove Area'!X62/'Mangrove Area'!X$115*100</f>
        <v>4.5924541478895249E-2</v>
      </c>
      <c r="Y62" s="5">
        <f>'Mangrove Area'!Y62/'Mangrove Area'!Y$115*100</f>
        <v>4.6015014591155326E-2</v>
      </c>
    </row>
    <row r="63" spans="1:25" x14ac:dyDescent="0.3">
      <c r="A63">
        <v>63</v>
      </c>
      <c r="B63" s="4" t="s">
        <v>66</v>
      </c>
      <c r="C63" s="2">
        <v>68</v>
      </c>
      <c r="D63" s="2">
        <v>68</v>
      </c>
      <c r="E63" s="5">
        <f>'Mangrove Area'!E63/'Mangrove Area'!E$115*100</f>
        <v>4.3689609497890303E-2</v>
      </c>
      <c r="F63" s="5">
        <f>'Mangrove Area'!F63/'Mangrove Area'!F$115*100</f>
        <v>4.3747718864492594E-2</v>
      </c>
      <c r="G63" s="5">
        <f>'Mangrove Area'!G63/'Mangrove Area'!G$115*100</f>
        <v>4.3794031583947304E-2</v>
      </c>
      <c r="H63" s="5">
        <f>'Mangrove Area'!H63/'Mangrove Area'!H$115*100</f>
        <v>4.3833528324384627E-2</v>
      </c>
      <c r="I63" s="5">
        <f>'Mangrove Area'!I63/'Mangrove Area'!I$115*100</f>
        <v>4.3839397342488776E-2</v>
      </c>
      <c r="J63" s="5">
        <f>'Mangrove Area'!J63/'Mangrove Area'!J$115*100</f>
        <v>4.3871829280957668E-2</v>
      </c>
      <c r="K63" s="5">
        <f>'Mangrove Area'!K63/'Mangrove Area'!K$115*100</f>
        <v>4.3891906291126499E-2</v>
      </c>
      <c r="L63" s="5">
        <f>'Mangrove Area'!L63/'Mangrove Area'!L$115*100</f>
        <v>4.3937142209829E-2</v>
      </c>
      <c r="M63" s="5">
        <f>'Mangrove Area'!M63/'Mangrove Area'!M$115*100</f>
        <v>4.3948836308131907E-2</v>
      </c>
      <c r="N63" s="5">
        <f>'Mangrove Area'!N63/'Mangrove Area'!N$115*100</f>
        <v>4.3991548019431656E-2</v>
      </c>
      <c r="O63" s="5">
        <f>'Mangrove Area'!O63/'Mangrove Area'!O$115*100</f>
        <v>4.4018210272990244E-2</v>
      </c>
      <c r="P63" s="5">
        <f>'Mangrove Area'!P63/'Mangrove Area'!P$115*100</f>
        <v>4.4014769694787834E-2</v>
      </c>
      <c r="Q63" s="5">
        <f>'Mangrove Area'!Q63/'Mangrove Area'!Q$115*100</f>
        <v>4.4055528149036183E-2</v>
      </c>
      <c r="R63" s="5">
        <f>'Mangrove Area'!R63/'Mangrove Area'!R$115*100</f>
        <v>4.40645396688965E-2</v>
      </c>
      <c r="S63" s="5">
        <f>'Mangrove Area'!S63/'Mangrove Area'!S$115*100</f>
        <v>4.41661720141538E-2</v>
      </c>
      <c r="T63" s="5">
        <f>'Mangrove Area'!T63/'Mangrove Area'!T$115*100</f>
        <v>4.4251675879809375E-2</v>
      </c>
      <c r="U63" s="5">
        <f>'Mangrove Area'!U63/'Mangrove Area'!U$115*100</f>
        <v>4.4401328480554045E-2</v>
      </c>
      <c r="V63" s="5">
        <f>'Mangrove Area'!V63/'Mangrove Area'!V$115*100</f>
        <v>4.4701860475472033E-2</v>
      </c>
      <c r="W63" s="5">
        <f>'Mangrove Area'!W63/'Mangrove Area'!W$115*100</f>
        <v>4.4801294451890253E-2</v>
      </c>
      <c r="X63" s="5">
        <f>'Mangrove Area'!X63/'Mangrove Area'!X$115*100</f>
        <v>4.4851905568301799E-2</v>
      </c>
      <c r="Y63" s="5">
        <f>'Mangrove Area'!Y63/'Mangrove Area'!Y$115*100</f>
        <v>4.4925515548161495E-2</v>
      </c>
    </row>
    <row r="64" spans="1:25" x14ac:dyDescent="0.3">
      <c r="A64">
        <v>64</v>
      </c>
      <c r="B64" s="4" t="s">
        <v>67</v>
      </c>
      <c r="C64" s="2">
        <v>20</v>
      </c>
      <c r="D64" s="2">
        <v>20</v>
      </c>
      <c r="E64" s="5">
        <f>'Mangrove Area'!E64/'Mangrove Area'!E$115*100</f>
        <v>2.8569072784926756E-2</v>
      </c>
      <c r="F64" s="5">
        <f>'Mangrove Area'!F64/'Mangrove Area'!F$115*100</f>
        <v>2.8608488816864702E-2</v>
      </c>
      <c r="G64" s="5">
        <f>'Mangrove Area'!G64/'Mangrove Area'!G$115*100</f>
        <v>2.8636813588596006E-2</v>
      </c>
      <c r="H64" s="5">
        <f>'Mangrove Area'!H64/'Mangrove Area'!H$115*100</f>
        <v>2.8666903678567963E-2</v>
      </c>
      <c r="I64" s="5">
        <f>'Mangrove Area'!I64/'Mangrove Area'!I$115*100</f>
        <v>2.8714163091287243E-2</v>
      </c>
      <c r="J64" s="5">
        <f>'Mangrove Area'!J64/'Mangrove Area'!J$115*100</f>
        <v>2.8749456199987141E-2</v>
      </c>
      <c r="K64" s="5">
        <f>'Mangrove Area'!K64/'Mangrove Area'!K$115*100</f>
        <v>2.8782633240615661E-2</v>
      </c>
      <c r="L64" s="5">
        <f>'Mangrove Area'!L64/'Mangrove Area'!L$115*100</f>
        <v>2.8816765643082939E-2</v>
      </c>
      <c r="M64" s="5">
        <f>'Mangrove Area'!M64/'Mangrove Area'!M$115*100</f>
        <v>2.8857081160801948E-2</v>
      </c>
      <c r="N64" s="5">
        <f>'Mangrove Area'!N64/'Mangrove Area'!N$115*100</f>
        <v>2.8913914621781476E-2</v>
      </c>
      <c r="O64" s="5">
        <f>'Mangrove Area'!O64/'Mangrove Area'!O$115*100</f>
        <v>2.8958857733591213E-2</v>
      </c>
      <c r="P64" s="5">
        <f>'Mangrove Area'!P64/'Mangrove Area'!P$115*100</f>
        <v>2.898911565997743E-2</v>
      </c>
      <c r="Q64" s="5">
        <f>'Mangrove Area'!Q64/'Mangrove Area'!Q$115*100</f>
        <v>2.9005103061070004E-2</v>
      </c>
      <c r="R64" s="5">
        <f>'Mangrove Area'!R64/'Mangrove Area'!R$115*100</f>
        <v>2.9032434075956699E-2</v>
      </c>
      <c r="S64" s="5">
        <f>'Mangrove Area'!S64/'Mangrove Area'!S$115*100</f>
        <v>2.9100487118842173E-2</v>
      </c>
      <c r="T64" s="5">
        <f>'Mangrove Area'!T64/'Mangrove Area'!T$115*100</f>
        <v>2.9156824447337023E-2</v>
      </c>
      <c r="U64" s="5">
        <f>'Mangrove Area'!U64/'Mangrove Area'!U$115*100</f>
        <v>2.9255428500658095E-2</v>
      </c>
      <c r="V64" s="5">
        <f>'Mangrove Area'!V64/'Mangrove Area'!V$115*100</f>
        <v>2.9453444924723737E-2</v>
      </c>
      <c r="W64" s="5">
        <f>'Mangrove Area'!W64/'Mangrove Area'!W$115*100</f>
        <v>2.9533729693025111E-2</v>
      </c>
      <c r="X64" s="5">
        <f>'Mangrove Area'!X64/'Mangrove Area'!X$115*100</f>
        <v>2.9597450469113384E-2</v>
      </c>
      <c r="Y64" s="5">
        <f>'Mangrove Area'!Y64/'Mangrove Area'!Y$115*100</f>
        <v>2.9659022759764439E-2</v>
      </c>
    </row>
    <row r="65" spans="1:25" x14ac:dyDescent="0.3">
      <c r="A65">
        <v>58</v>
      </c>
      <c r="B65" s="4" t="s">
        <v>61</v>
      </c>
      <c r="C65" s="2">
        <v>181</v>
      </c>
      <c r="D65" s="2">
        <v>181</v>
      </c>
      <c r="E65" s="5">
        <f>'Mangrove Area'!E65/'Mangrove Area'!E$115*100</f>
        <v>2.686946708316533E-2</v>
      </c>
      <c r="F65" s="5">
        <f>'Mangrove Area'!F65/'Mangrove Area'!F$115*100</f>
        <v>2.6902744054418493E-2</v>
      </c>
      <c r="G65" s="5">
        <f>'Mangrove Area'!G65/'Mangrove Area'!G$115*100</f>
        <v>2.6938566905907055E-2</v>
      </c>
      <c r="H65" s="5">
        <f>'Mangrove Area'!H65/'Mangrove Area'!H$115*100</f>
        <v>2.696632925114879E-2</v>
      </c>
      <c r="I65" s="5">
        <f>'Mangrove Area'!I65/'Mangrove Area'!I$115*100</f>
        <v>2.701024093676949E-2</v>
      </c>
      <c r="J65" s="5">
        <f>'Mangrove Area'!J65/'Mangrove Area'!J$115*100</f>
        <v>2.7046002693767043E-2</v>
      </c>
      <c r="K65" s="5">
        <f>'Mangrove Area'!K65/'Mangrove Area'!K$115*100</f>
        <v>2.7074486141097719E-2</v>
      </c>
      <c r="L65" s="5">
        <f>'Mangrove Area'!L65/'Mangrove Area'!L$115*100</f>
        <v>2.7106014273707579E-2</v>
      </c>
      <c r="M65" s="5">
        <f>'Mangrove Area'!M65/'Mangrove Area'!M$115*100</f>
        <v>2.7143936399052198E-2</v>
      </c>
      <c r="N65" s="5">
        <f>'Mangrove Area'!N65/'Mangrove Area'!N$115*100</f>
        <v>2.7186434687595393E-2</v>
      </c>
      <c r="O65" s="5">
        <f>'Mangrove Area'!O65/'Mangrove Area'!O$115*100</f>
        <v>2.7221007901634318E-2</v>
      </c>
      <c r="P65" s="5">
        <f>'Mangrove Area'!P65/'Mangrove Area'!P$115*100</f>
        <v>2.7247186048715396E-2</v>
      </c>
      <c r="Q65" s="5">
        <f>'Mangrove Area'!Q65/'Mangrove Area'!Q$115*100</f>
        <v>2.7286909945750941E-2</v>
      </c>
      <c r="R65" s="5">
        <f>'Mangrove Area'!R65/'Mangrove Area'!R$115*100</f>
        <v>2.7277366338522433E-2</v>
      </c>
      <c r="S65" s="5">
        <f>'Mangrove Area'!S65/'Mangrove Area'!S$115*100</f>
        <v>2.7320875522082441E-2</v>
      </c>
      <c r="T65" s="5">
        <f>'Mangrove Area'!T65/'Mangrove Area'!T$115*100</f>
        <v>2.7367682078540408E-2</v>
      </c>
      <c r="U65" s="5">
        <f>'Mangrove Area'!U65/'Mangrove Area'!U$115*100</f>
        <v>2.7435256023689843E-2</v>
      </c>
      <c r="V65" s="5">
        <f>'Mangrove Area'!V65/'Mangrove Area'!V$115*100</f>
        <v>2.7582950262881899E-2</v>
      </c>
      <c r="W65" s="5">
        <f>'Mangrove Area'!W65/'Mangrove Area'!W$115*100</f>
        <v>2.7637962705348816E-2</v>
      </c>
      <c r="X65" s="5">
        <f>'Mangrove Area'!X65/'Mangrove Area'!X$115*100</f>
        <v>2.7676814440720926E-2</v>
      </c>
      <c r="Y65" s="5">
        <f>'Mangrove Area'!Y65/'Mangrove Area'!Y$115*100</f>
        <v>2.7713006390615337E-2</v>
      </c>
    </row>
    <row r="66" spans="1:25" x14ac:dyDescent="0.3">
      <c r="A66">
        <v>65</v>
      </c>
      <c r="B66" s="4" t="s">
        <v>68</v>
      </c>
      <c r="C66" s="2">
        <v>86</v>
      </c>
      <c r="D66" s="2">
        <v>86</v>
      </c>
      <c r="E66" s="5">
        <f>'Mangrove Area'!E66/'Mangrove Area'!E$115*100</f>
        <v>2.3472420782447261E-2</v>
      </c>
      <c r="F66" s="5">
        <f>'Mangrove Area'!F66/'Mangrove Area'!F$115*100</f>
        <v>2.349884284432565E-2</v>
      </c>
      <c r="G66" s="5">
        <f>'Mangrove Area'!G66/'Mangrove Area'!G$115*100</f>
        <v>2.3530133167560432E-2</v>
      </c>
      <c r="H66" s="5">
        <f>'Mangrove Area'!H66/'Mangrove Area'!H$115*100</f>
        <v>2.3552140847985188E-2</v>
      </c>
      <c r="I66" s="5">
        <f>'Mangrove Area'!I66/'Mangrove Area'!I$115*100</f>
        <v>2.3583893480735064E-2</v>
      </c>
      <c r="J66" s="5">
        <f>'Mangrove Area'!J66/'Mangrove Area'!J$115*100</f>
        <v>2.3615118728584156E-2</v>
      </c>
      <c r="K66" s="5">
        <f>'Mangrove Area'!K66/'Mangrove Area'!K$115*100</f>
        <v>2.3641825154139269E-2</v>
      </c>
      <c r="L66" s="5">
        <f>'Mangrove Area'!L66/'Mangrove Area'!L$115*100</f>
        <v>2.3670309895236635E-2</v>
      </c>
      <c r="M66" s="5">
        <f>'Mangrove Area'!M66/'Mangrove Area'!M$115*100</f>
        <v>2.3699596499710499E-2</v>
      </c>
      <c r="N66" s="5">
        <f>'Mangrove Area'!N66/'Mangrove Area'!N$115*100</f>
        <v>2.3746272394801596E-2</v>
      </c>
      <c r="O66" s="5">
        <f>'Mangrove Area'!O66/'Mangrove Area'!O$115*100</f>
        <v>2.3782634134300783E-2</v>
      </c>
      <c r="P66" s="5">
        <f>'Mangrove Area'!P66/'Mangrove Area'!P$115*100</f>
        <v>2.3808386204148269E-2</v>
      </c>
      <c r="Q66" s="5">
        <f>'Mangrove Area'!Q66/'Mangrove Area'!Q$115*100</f>
        <v>2.3843919513516457E-2</v>
      </c>
      <c r="R66" s="5">
        <f>'Mangrove Area'!R66/'Mangrove Area'!R$115*100</f>
        <v>2.3866387233000476E-2</v>
      </c>
      <c r="S66" s="5">
        <f>'Mangrove Area'!S66/'Mangrove Area'!S$115*100</f>
        <v>2.3919017921202289E-2</v>
      </c>
      <c r="T66" s="5">
        <f>'Mangrove Area'!T66/'Mangrove Area'!T$115*100</f>
        <v>2.3964217683723844E-2</v>
      </c>
      <c r="U66" s="5">
        <f>'Mangrove Area'!U66/'Mangrove Area'!U$115*100</f>
        <v>2.4045261111568728E-2</v>
      </c>
      <c r="V66" s="5">
        <f>'Mangrove Area'!V66/'Mangrove Area'!V$115*100</f>
        <v>2.4204100329958164E-2</v>
      </c>
      <c r="W66" s="5">
        <f>'Mangrove Area'!W66/'Mangrove Area'!W$115*100</f>
        <v>2.4259989485806183E-2</v>
      </c>
      <c r="X66" s="5">
        <f>'Mangrove Area'!X66/'Mangrove Area'!X$115*100</f>
        <v>2.4284252380042899E-2</v>
      </c>
      <c r="Y66" s="5">
        <f>'Mangrove Area'!Y66/'Mangrove Area'!Y$115*100</f>
        <v>2.4329706676524985E-2</v>
      </c>
    </row>
    <row r="67" spans="1:25" x14ac:dyDescent="0.3">
      <c r="A67">
        <v>66</v>
      </c>
      <c r="B67" s="4" t="s">
        <v>69</v>
      </c>
      <c r="C67" s="2">
        <v>176</v>
      </c>
      <c r="D67" s="2">
        <v>176</v>
      </c>
      <c r="E67" s="5">
        <f>'Mangrove Area'!E67/'Mangrove Area'!E$115*100</f>
        <v>2.1764695945167861E-2</v>
      </c>
      <c r="F67" s="5">
        <f>'Mangrove Area'!F67/'Mangrove Area'!F$115*100</f>
        <v>2.1788219879508294E-2</v>
      </c>
      <c r="G67" s="5">
        <f>'Mangrove Area'!G67/'Mangrove Area'!G$115*100</f>
        <v>2.1813433181192537E-2</v>
      </c>
      <c r="H67" s="5">
        <f>'Mangrove Area'!H67/'Mangrove Area'!H$115*100</f>
        <v>2.1835810299672999E-2</v>
      </c>
      <c r="I67" s="5">
        <f>'Mangrove Area'!I67/'Mangrove Area'!I$115*100</f>
        <v>2.187071975271785E-2</v>
      </c>
      <c r="J67" s="5">
        <f>'Mangrove Area'!J67/'Mangrove Area'!J$115*100</f>
        <v>2.1899676745992708E-2</v>
      </c>
      <c r="K67" s="5">
        <f>'Mangrove Area'!K67/'Mangrove Area'!K$115*100</f>
        <v>2.1917856826296184E-2</v>
      </c>
      <c r="L67" s="5">
        <f>'Mangrove Area'!L67/'Mangrove Area'!L$115*100</f>
        <v>2.1942625801579463E-2</v>
      </c>
      <c r="M67" s="5">
        <f>'Mangrove Area'!M67/'Mangrove Area'!M$115*100</f>
        <v>2.1966213437774048E-2</v>
      </c>
      <c r="N67" s="5">
        <f>'Mangrove Area'!N67/'Mangrove Area'!N$115*100</f>
        <v>2.2009475468584689E-2</v>
      </c>
      <c r="O67" s="5">
        <f>'Mangrove Area'!O67/'Mangrove Area'!O$115*100</f>
        <v>2.2032708276979691E-2</v>
      </c>
      <c r="P67" s="5">
        <f>'Mangrove Area'!P67/'Mangrove Area'!P$115*100</f>
        <v>2.2056565509920086E-2</v>
      </c>
      <c r="Q67" s="5">
        <f>'Mangrove Area'!Q67/'Mangrove Area'!Q$115*100</f>
        <v>2.2084450138220163E-2</v>
      </c>
      <c r="R67" s="5">
        <f>'Mangrove Area'!R67/'Mangrove Area'!R$115*100</f>
        <v>2.2105259939661694E-2</v>
      </c>
      <c r="S67" s="5">
        <f>'Mangrove Area'!S67/'Mangrove Area'!S$115*100</f>
        <v>2.2152658163822704E-2</v>
      </c>
      <c r="T67" s="5">
        <f>'Mangrove Area'!T67/'Mangrove Area'!T$115*100</f>
        <v>2.2195544785442219E-2</v>
      </c>
      <c r="U67" s="5">
        <f>'Mangrove Area'!U67/'Mangrove Area'!U$115*100</f>
        <v>2.2270606824021457E-2</v>
      </c>
      <c r="V67" s="5">
        <f>'Mangrove Area'!V67/'Mangrove Area'!V$115*100</f>
        <v>2.242134623038378E-2</v>
      </c>
      <c r="W67" s="5">
        <f>'Mangrove Area'!W67/'Mangrove Area'!W$115*100</f>
        <v>2.2482462768422435E-2</v>
      </c>
      <c r="X67" s="5">
        <f>'Mangrove Area'!X67/'Mangrove Area'!X$115*100</f>
        <v>2.2530970017282298E-2</v>
      </c>
      <c r="Y67" s="5">
        <f>'Mangrove Area'!Y67/'Mangrove Area'!Y$115*100</f>
        <v>2.2577841738074672E-2</v>
      </c>
    </row>
    <row r="68" spans="1:25" x14ac:dyDescent="0.3">
      <c r="A68">
        <v>67</v>
      </c>
      <c r="B68" s="4" t="s">
        <v>70</v>
      </c>
      <c r="C68" s="2">
        <v>254</v>
      </c>
      <c r="D68" s="2">
        <v>254</v>
      </c>
      <c r="E68" s="5">
        <f>'Mangrove Area'!E68/'Mangrove Area'!E$115*100</f>
        <v>2.0737354664294234E-2</v>
      </c>
      <c r="F68" s="5">
        <f>'Mangrove Area'!F68/'Mangrove Area'!F$115*100</f>
        <v>2.076542344902339E-2</v>
      </c>
      <c r="G68" s="5">
        <f>'Mangrove Area'!G68/'Mangrove Area'!G$115*100</f>
        <v>2.0784390128978335E-2</v>
      </c>
      <c r="H68" s="5">
        <f>'Mangrove Area'!H68/'Mangrove Area'!H$115*100</f>
        <v>2.0806229296491102E-2</v>
      </c>
      <c r="I68" s="5">
        <f>'Mangrove Area'!I68/'Mangrove Area'!I$115*100</f>
        <v>2.0812230902338726E-2</v>
      </c>
      <c r="J68" s="5">
        <f>'Mangrove Area'!J68/'Mangrove Area'!J$115*100</f>
        <v>2.081417470364132E-2</v>
      </c>
      <c r="K68" s="5">
        <f>'Mangrove Area'!K68/'Mangrove Area'!K$115*100</f>
        <v>2.0837648823407166E-2</v>
      </c>
      <c r="L68" s="5">
        <f>'Mangrove Area'!L68/'Mangrove Area'!L$115*100</f>
        <v>2.0841998723261663E-2</v>
      </c>
      <c r="M68" s="5">
        <f>'Mangrove Area'!M68/'Mangrove Area'!M$115*100</f>
        <v>2.08711573033478E-2</v>
      </c>
      <c r="N68" s="5">
        <f>'Mangrove Area'!N68/'Mangrove Area'!N$115*100</f>
        <v>2.0871158265759655E-2</v>
      </c>
      <c r="O68" s="5">
        <f>'Mangrove Area'!O68/'Mangrove Area'!O$115*100</f>
        <v>2.0901404264451848E-2</v>
      </c>
      <c r="P68" s="5">
        <f>'Mangrove Area'!P68/'Mangrove Area'!P$115*100</f>
        <v>2.0923487005685918E-2</v>
      </c>
      <c r="Q68" s="5">
        <f>'Mangrove Area'!Q68/'Mangrove Area'!Q$115*100</f>
        <v>2.0954030964976934E-2</v>
      </c>
      <c r="R68" s="5">
        <f>'Mangrove Area'!R68/'Mangrove Area'!R$115*100</f>
        <v>2.0958351267553053E-2</v>
      </c>
      <c r="S68" s="5">
        <f>'Mangrove Area'!S68/'Mangrove Area'!S$115*100</f>
        <v>2.098870493826592E-2</v>
      </c>
      <c r="T68" s="5">
        <f>'Mangrove Area'!T68/'Mangrove Area'!T$115*100</f>
        <v>2.1007209037707177E-2</v>
      </c>
      <c r="U68" s="5">
        <f>'Mangrove Area'!U68/'Mangrove Area'!U$115*100</f>
        <v>2.1044391209009906E-2</v>
      </c>
      <c r="V68" s="5">
        <f>'Mangrove Area'!V68/'Mangrove Area'!V$115*100</f>
        <v>2.0760981832316228E-2</v>
      </c>
      <c r="W68" s="5">
        <f>'Mangrove Area'!W68/'Mangrove Area'!W$115*100</f>
        <v>2.0732955072435028E-2</v>
      </c>
      <c r="X68" s="5">
        <f>'Mangrove Area'!X68/'Mangrove Area'!X$115*100</f>
        <v>2.0749608180422392E-2</v>
      </c>
      <c r="Y68" s="5">
        <f>'Mangrove Area'!Y68/'Mangrove Area'!Y$115*100</f>
        <v>2.0771952053690784E-2</v>
      </c>
    </row>
    <row r="69" spans="1:25" x14ac:dyDescent="0.3">
      <c r="A69">
        <v>68</v>
      </c>
      <c r="B69" s="4" t="s">
        <v>71</v>
      </c>
      <c r="C69" s="2">
        <v>203</v>
      </c>
      <c r="D69" s="2">
        <v>203</v>
      </c>
      <c r="E69" s="5">
        <f>'Mangrove Area'!E69/'Mangrove Area'!E$115*100</f>
        <v>1.8353035200517454E-2</v>
      </c>
      <c r="F69" s="5">
        <f>'Mangrove Area'!F69/'Mangrove Area'!F$115*100</f>
        <v>1.8377272377101562E-2</v>
      </c>
      <c r="G69" s="5">
        <f>'Mangrove Area'!G69/'Mangrove Area'!G$115*100</f>
        <v>1.8401742977490806E-2</v>
      </c>
      <c r="H69" s="5">
        <f>'Mangrove Area'!H69/'Mangrove Area'!H$115*100</f>
        <v>1.8421078581995844E-2</v>
      </c>
      <c r="I69" s="5">
        <f>'Mangrove Area'!I69/'Mangrove Area'!I$115*100</f>
        <v>1.8450902819153625E-2</v>
      </c>
      <c r="J69" s="5">
        <f>'Mangrove Area'!J69/'Mangrove Area'!J$115*100</f>
        <v>1.8474787018995489E-2</v>
      </c>
      <c r="K69" s="5">
        <f>'Mangrove Area'!K69/'Mangrove Area'!K$115*100</f>
        <v>1.8495561471688696E-2</v>
      </c>
      <c r="L69" s="5">
        <f>'Mangrove Area'!L69/'Mangrove Area'!L$115*100</f>
        <v>1.8514568459880951E-2</v>
      </c>
      <c r="M69" s="5">
        <f>'Mangrove Area'!M69/'Mangrove Area'!M$115*100</f>
        <v>1.8539923914274541E-2</v>
      </c>
      <c r="N69" s="5">
        <f>'Mangrove Area'!N69/'Mangrove Area'!N$115*100</f>
        <v>1.8576437934402699E-2</v>
      </c>
      <c r="O69" s="5">
        <f>'Mangrove Area'!O69/'Mangrove Area'!O$115*100</f>
        <v>1.86053127145227E-2</v>
      </c>
      <c r="P69" s="5">
        <f>'Mangrove Area'!P69/'Mangrove Area'!P$115*100</f>
        <v>1.8624909225272959E-2</v>
      </c>
      <c r="Q69" s="5">
        <f>'Mangrove Area'!Q69/'Mangrove Area'!Q$115*100</f>
        <v>1.8652466708646273E-2</v>
      </c>
      <c r="R69" s="5">
        <f>'Mangrove Area'!R69/'Mangrove Area'!R$115*100</f>
        <v>1.8626523981752914E-2</v>
      </c>
      <c r="S69" s="5">
        <f>'Mangrove Area'!S69/'Mangrove Area'!S$115*100</f>
        <v>1.8665767926919902E-2</v>
      </c>
      <c r="T69" s="5">
        <f>'Mangrove Area'!T69/'Mangrove Area'!T$115*100</f>
        <v>1.8701904074573134E-2</v>
      </c>
      <c r="U69" s="5">
        <f>'Mangrove Area'!U69/'Mangrove Area'!U$115*100</f>
        <v>1.8765151138734931E-2</v>
      </c>
      <c r="V69" s="5">
        <f>'Mangrove Area'!V69/'Mangrove Area'!V$115*100</f>
        <v>1.8884898599629329E-2</v>
      </c>
      <c r="W69" s="5">
        <f>'Mangrove Area'!W69/'Mangrove Area'!W$115*100</f>
        <v>1.8936375420501767E-2</v>
      </c>
      <c r="X69" s="5">
        <f>'Mangrove Area'!X69/'Mangrove Area'!X$115*100</f>
        <v>1.8968246343562485E-2</v>
      </c>
      <c r="Y69" s="5">
        <f>'Mangrove Area'!Y69/'Mangrove Area'!Y$115*100</f>
        <v>1.8993074742273686E-2</v>
      </c>
    </row>
    <row r="70" spans="1:25" x14ac:dyDescent="0.3">
      <c r="A70">
        <v>69</v>
      </c>
      <c r="B70" s="4" t="s">
        <v>72</v>
      </c>
      <c r="C70" s="2">
        <v>243</v>
      </c>
      <c r="D70" s="2">
        <v>243</v>
      </c>
      <c r="E70" s="5">
        <f>'Mangrove Area'!E70/'Mangrove Area'!E$115*100</f>
        <v>1.2039595421745057E-2</v>
      </c>
      <c r="F70" s="5">
        <f>'Mangrove Area'!F70/'Mangrove Area'!F$115*100</f>
        <v>1.2056206149059728E-2</v>
      </c>
      <c r="G70" s="5">
        <f>'Mangrove Area'!G70/'Mangrove Area'!G$115*100</f>
        <v>1.2072259815612094E-2</v>
      </c>
      <c r="H70" s="5">
        <f>'Mangrove Area'!H70/'Mangrove Area'!H$115*100</f>
        <v>1.2081684837865848E-2</v>
      </c>
      <c r="I70" s="5">
        <f>'Mangrove Area'!I70/'Mangrove Area'!I$115*100</f>
        <v>1.2101602347496437E-2</v>
      </c>
      <c r="J70" s="5">
        <f>'Mangrove Area'!J70/'Mangrove Area'!J$115*100</f>
        <v>1.2117080026970584E-2</v>
      </c>
      <c r="K70" s="5">
        <f>'Mangrove Area'!K70/'Mangrove Area'!K$115*100</f>
        <v>1.2131063208202165E-2</v>
      </c>
      <c r="L70" s="5">
        <f>'Mangrove Area'!L70/'Mangrove Area'!L$115*100</f>
        <v>1.2145679262270262E-2</v>
      </c>
      <c r="M70" s="5">
        <f>'Mangrove Area'!M70/'Mangrove Area'!M$115*100</f>
        <v>1.2162671431119891E-2</v>
      </c>
      <c r="N70" s="5">
        <f>'Mangrove Area'!N70/'Mangrove Area'!N$115*100</f>
        <v>1.2186625576320354E-2</v>
      </c>
      <c r="O70" s="5">
        <f>'Mangrove Area'!O70/'Mangrove Area'!O$115*100</f>
        <v>1.2205568181741459E-2</v>
      </c>
      <c r="P70" s="5">
        <f>'Mangrove Area'!P70/'Mangrove Area'!P$115*100</f>
        <v>1.2218784490858841E-2</v>
      </c>
      <c r="Q70" s="5">
        <f>'Mangrove Area'!Q70/'Mangrove Area'!Q$115*100</f>
        <v>1.2236484857784766E-2</v>
      </c>
      <c r="R70" s="5">
        <f>'Mangrove Area'!R70/'Mangrove Area'!R$115*100</f>
        <v>1.2248015089175592E-2</v>
      </c>
      <c r="S70" s="5">
        <f>'Mangrove Area'!S70/'Mangrove Area'!S$115*100</f>
        <v>1.227451622586687E-2</v>
      </c>
      <c r="T70" s="5">
        <f>'Mangrove Area'!T70/'Mangrove Area'!T$115*100</f>
        <v>1.2289427514053177E-2</v>
      </c>
      <c r="U70" s="5">
        <f>'Mangrove Area'!U70/'Mangrove Area'!U$115*100</f>
        <v>1.2324327335666111E-2</v>
      </c>
      <c r="V70" s="5">
        <f>'Mangrove Area'!V70/'Mangrove Area'!V$115*100</f>
        <v>1.2407744990203907E-2</v>
      </c>
      <c r="W70" s="5">
        <f>'Mangrove Area'!W70/'Mangrove Area'!W$115*100</f>
        <v>1.2441566260830381E-2</v>
      </c>
      <c r="X70" s="5">
        <f>'Mangrove Area'!X70/'Mangrove Area'!X$115*100</f>
        <v>1.2468409679055374E-2</v>
      </c>
      <c r="Y70" s="5">
        <f>'Mangrove Area'!Y70/'Mangrove Area'!Y$115*100</f>
        <v>1.2493222497140022E-2</v>
      </c>
    </row>
    <row r="71" spans="1:25" x14ac:dyDescent="0.3">
      <c r="A71">
        <v>70</v>
      </c>
      <c r="B71" s="4" t="s">
        <v>73</v>
      </c>
      <c r="C71" s="2">
        <v>155</v>
      </c>
      <c r="D71" s="2">
        <v>155</v>
      </c>
      <c r="E71" s="5">
        <f>'Mangrove Area'!E71/'Mangrove Area'!E$115*100</f>
        <v>1.0587352715431072E-2</v>
      </c>
      <c r="F71" s="5">
        <f>'Mangrove Area'!F71/'Mangrove Area'!F$115*100</f>
        <v>1.0601417797485017E-2</v>
      </c>
      <c r="G71" s="5">
        <f>'Mangrove Area'!G71/'Mangrove Area'!G$115*100</f>
        <v>1.0615534313427008E-2</v>
      </c>
      <c r="H71" s="5">
        <f>'Mangrove Area'!H71/'Mangrove Area'!H$115*100</f>
        <v>1.0622885368977519E-2</v>
      </c>
      <c r="I71" s="5">
        <f>'Mangrove Area'!I71/'Mangrove Area'!I$115*100</f>
        <v>1.064039794478798E-2</v>
      </c>
      <c r="J71" s="5">
        <f>'Mangrove Area'!J71/'Mangrove Area'!J$115*100</f>
        <v>1.0653396048177501E-2</v>
      </c>
      <c r="K71" s="5">
        <f>'Mangrove Area'!K71/'Mangrove Area'!K$115*100</f>
        <v>1.0665690129535544E-2</v>
      </c>
      <c r="L71" s="5">
        <f>'Mangrove Area'!L71/'Mangrove Area'!L$115*100</f>
        <v>1.0672532249752592E-2</v>
      </c>
      <c r="M71" s="5">
        <f>'Mangrove Area'!M71/'Mangrove Area'!M$115*100</f>
        <v>1.0680899668801858E-2</v>
      </c>
      <c r="N71" s="5">
        <f>'Mangrove Area'!N71/'Mangrove Area'!N$115*100</f>
        <v>1.0701387434935745E-2</v>
      </c>
      <c r="O71" s="5">
        <f>'Mangrove Area'!O71/'Mangrove Area'!O$115*100</f>
        <v>1.0718021420969767E-2</v>
      </c>
      <c r="P71" s="5">
        <f>'Mangrove Area'!P71/'Mangrove Area'!P$115*100</f>
        <v>1.0729626999843034E-2</v>
      </c>
      <c r="Q71" s="5">
        <f>'Mangrove Area'!Q71/'Mangrove Area'!Q$115*100</f>
        <v>1.0744485647140953E-2</v>
      </c>
      <c r="R71" s="5">
        <f>'Mangrove Area'!R71/'Mangrove Area'!R$115*100</f>
        <v>1.0749101305886631E-2</v>
      </c>
      <c r="S71" s="5">
        <f>'Mangrove Area'!S71/'Mangrove Area'!S$115*100</f>
        <v>1.0772641096116177E-2</v>
      </c>
      <c r="T71" s="5">
        <f>'Mangrove Area'!T71/'Mangrove Area'!T$115*100</f>
        <v>1.0793496479660462E-2</v>
      </c>
      <c r="U71" s="5">
        <f>'Mangrove Area'!U71/'Mangrove Area'!U$115*100</f>
        <v>1.0829998482967562E-2</v>
      </c>
      <c r="V71" s="5">
        <f>'Mangrove Area'!V71/'Mangrove Area'!V$115*100</f>
        <v>1.0903301718713549E-2</v>
      </c>
      <c r="W71" s="5">
        <f>'Mangrove Area'!W71/'Mangrove Area'!W$115*100</f>
        <v>1.0914529594729903E-2</v>
      </c>
      <c r="X71" s="5">
        <f>'Mangrove Area'!X71/'Mangrove Area'!X$115*100</f>
        <v>1.0935270393233323E-2</v>
      </c>
      <c r="Y71" s="5">
        <f>'Mangrove Area'!Y71/'Mangrove Area'!Y$115*100</f>
        <v>1.09394482937795E-2</v>
      </c>
    </row>
    <row r="72" spans="1:25" x14ac:dyDescent="0.3">
      <c r="A72">
        <v>71</v>
      </c>
      <c r="B72" s="4" t="s">
        <v>74</v>
      </c>
      <c r="C72" s="2">
        <v>223</v>
      </c>
      <c r="D72" s="2">
        <v>223</v>
      </c>
      <c r="E72" s="5">
        <f>'Mangrove Area'!E72/'Mangrove Area'!E$115*100</f>
        <v>8.0135867562350204E-3</v>
      </c>
      <c r="F72" s="5">
        <f>'Mangrove Area'!F72/'Mangrove Area'!F$115*100</f>
        <v>8.024642900545307E-3</v>
      </c>
      <c r="G72" s="5">
        <f>'Mangrove Area'!G72/'Mangrove Area'!G$115*100</f>
        <v>8.0282725887935117E-3</v>
      </c>
      <c r="H72" s="5">
        <f>'Mangrove Area'!H72/'Mangrove Area'!H$115*100</f>
        <v>8.0361649699542993E-3</v>
      </c>
      <c r="I72" s="5">
        <f>'Mangrove Area'!I72/'Mangrove Area'!I$115*100</f>
        <v>8.0456036832930403E-3</v>
      </c>
      <c r="J72" s="5">
        <f>'Mangrove Area'!J72/'Mangrove Area'!J$115*100</f>
        <v>8.0480821603853454E-3</v>
      </c>
      <c r="K72" s="5">
        <f>'Mangrove Area'!K72/'Mangrove Area'!K$115*100</f>
        <v>8.0508229791077246E-3</v>
      </c>
      <c r="L72" s="5">
        <f>'Mangrove Area'!L72/'Mangrove Area'!L$115*100</f>
        <v>8.0414053831238883E-3</v>
      </c>
      <c r="M72" s="5">
        <f>'Mangrove Area'!M72/'Mangrove Area'!M$115*100</f>
        <v>8.0471857391003696E-3</v>
      </c>
      <c r="N72" s="5">
        <f>'Mangrove Area'!N72/'Mangrove Area'!N$115*100</f>
        <v>8.0581019899549442E-3</v>
      </c>
      <c r="O72" s="5">
        <f>'Mangrove Area'!O72/'Mangrove Area'!O$115*100</f>
        <v>8.0612958408461544E-3</v>
      </c>
      <c r="P72" s="5">
        <f>'Mangrove Area'!P72/'Mangrove Area'!P$115*100</f>
        <v>8.0661781589007435E-3</v>
      </c>
      <c r="Q72" s="5">
        <f>'Mangrove Area'!Q72/'Mangrove Area'!Q$115*100</f>
        <v>8.0642804992857864E-3</v>
      </c>
      <c r="R72" s="5">
        <f>'Mangrove Area'!R72/'Mangrove Area'!R$115*100</f>
        <v>8.0718793335292777E-3</v>
      </c>
      <c r="S72" s="5">
        <f>'Mangrove Area'!S72/'Mangrove Area'!S$115*100</f>
        <v>8.0731309823841423E-3</v>
      </c>
      <c r="T72" s="5">
        <f>'Mangrove Area'!T72/'Mangrove Area'!T$115*100</f>
        <v>8.088760227017714E-3</v>
      </c>
      <c r="U72" s="5">
        <f>'Mangrove Area'!U72/'Mangrove Area'!U$115*100</f>
        <v>8.1111193148704266E-3</v>
      </c>
      <c r="V72" s="5">
        <f>'Mangrove Area'!V72/'Mangrove Area'!V$115*100</f>
        <v>8.1654608617182795E-3</v>
      </c>
      <c r="W72" s="5">
        <f>'Mangrove Area'!W72/'Mangrove Area'!W$115*100</f>
        <v>8.1877184324381912E-3</v>
      </c>
      <c r="X72" s="5">
        <f>'Mangrove Area'!X72/'Mangrove Area'!X$115*100</f>
        <v>8.2008912054430064E-3</v>
      </c>
      <c r="Y72" s="5">
        <f>'Mangrove Area'!Y72/'Mangrove Area'!Y$115*100</f>
        <v>8.2145751707546361E-3</v>
      </c>
    </row>
    <row r="73" spans="1:25" x14ac:dyDescent="0.3">
      <c r="A73">
        <v>72</v>
      </c>
      <c r="B73" s="4" t="s">
        <v>75</v>
      </c>
      <c r="C73" s="2">
        <v>116</v>
      </c>
      <c r="D73" s="2">
        <v>116</v>
      </c>
      <c r="E73" s="5">
        <f>'Mangrove Area'!E73/'Mangrove Area'!E$115*100</f>
        <v>7.750526765452838E-3</v>
      </c>
      <c r="F73" s="5">
        <f>'Mangrove Area'!F73/'Mangrove Area'!F$115*100</f>
        <v>7.755257725160572E-3</v>
      </c>
      <c r="G73" s="5">
        <f>'Mangrove Area'!G73/'Mangrove Area'!G$115*100</f>
        <v>7.7563577316419746E-3</v>
      </c>
      <c r="H73" s="5">
        <f>'Mangrove Area'!H73/'Mangrove Area'!H$115*100</f>
        <v>7.7547280519341295E-3</v>
      </c>
      <c r="I73" s="5">
        <f>'Mangrove Area'!I73/'Mangrove Area'!I$115*100</f>
        <v>7.7598933252215532E-3</v>
      </c>
      <c r="J73" s="5">
        <f>'Mangrove Area'!J73/'Mangrove Area'!J$115*100</f>
        <v>7.7609036582170828E-3</v>
      </c>
      <c r="K73" s="5">
        <f>'Mangrove Area'!K73/'Mangrove Area'!K$115*100</f>
        <v>7.7682231076448387E-3</v>
      </c>
      <c r="L73" s="5">
        <f>'Mangrove Area'!L73/'Mangrove Area'!L$115*100</f>
        <v>7.7753977468257417E-3</v>
      </c>
      <c r="M73" s="5">
        <f>'Mangrove Area'!M73/'Mangrove Area'!M$115*100</f>
        <v>7.7818999123287769E-3</v>
      </c>
      <c r="N73" s="5">
        <f>'Mangrove Area'!N73/'Mangrove Area'!N$115*100</f>
        <v>7.7944859213180465E-3</v>
      </c>
      <c r="O73" s="5">
        <f>'Mangrove Area'!O73/'Mangrove Area'!O$115*100</f>
        <v>7.8060525774665095E-3</v>
      </c>
      <c r="P73" s="5">
        <f>'Mangrove Area'!P73/'Mangrove Area'!P$115*100</f>
        <v>7.8117575248268251E-3</v>
      </c>
      <c r="Q73" s="5">
        <f>'Mangrove Area'!Q73/'Mangrove Area'!Q$115*100</f>
        <v>7.8237774911517587E-3</v>
      </c>
      <c r="R73" s="5">
        <f>'Mangrove Area'!R73/'Mangrove Area'!R$115*100</f>
        <v>7.8195814604141208E-3</v>
      </c>
      <c r="S73" s="5">
        <f>'Mangrove Area'!S73/'Mangrove Area'!S$115*100</f>
        <v>7.8263154739287889E-3</v>
      </c>
      <c r="T73" s="5">
        <f>'Mangrove Area'!T73/'Mangrove Area'!T$115*100</f>
        <v>7.8281893996512315E-3</v>
      </c>
      <c r="U73" s="5">
        <f>'Mangrove Area'!U73/'Mangrove Area'!U$115*100</f>
        <v>7.8546631744741673E-3</v>
      </c>
      <c r="V73" s="5">
        <f>'Mangrove Area'!V73/'Mangrove Area'!V$115*100</f>
        <v>7.90782774576098E-3</v>
      </c>
      <c r="W73" s="5">
        <f>'Mangrove Area'!W73/'Mangrove Area'!W$115*100</f>
        <v>7.9271415334522376E-3</v>
      </c>
      <c r="X73" s="5">
        <f>'Mangrove Area'!X73/'Mangrove Area'!X$115*100</f>
        <v>7.9442448121753596E-3</v>
      </c>
      <c r="Y73" s="5">
        <f>'Mangrove Area'!Y73/'Mangrove Area'!Y$115*100</f>
        <v>7.9607714164208459E-3</v>
      </c>
    </row>
    <row r="74" spans="1:25" x14ac:dyDescent="0.3">
      <c r="A74">
        <v>73</v>
      </c>
      <c r="B74" s="4" t="s">
        <v>76</v>
      </c>
      <c r="C74" s="2">
        <v>214</v>
      </c>
      <c r="D74" s="2">
        <v>214</v>
      </c>
      <c r="E74" s="5">
        <f>'Mangrove Area'!E74/'Mangrove Area'!E$115*100</f>
        <v>6.6571498490330646E-3</v>
      </c>
      <c r="F74" s="5">
        <f>'Mangrove Area'!F74/'Mangrove Area'!F$115*100</f>
        <v>6.6657925289365892E-3</v>
      </c>
      <c r="G74" s="5">
        <f>'Mangrove Area'!G74/'Mangrove Area'!G$115*100</f>
        <v>6.6746684895201873E-3</v>
      </c>
      <c r="H74" s="5">
        <f>'Mangrove Area'!H74/'Mangrove Area'!H$115*100</f>
        <v>6.6816818876680407E-3</v>
      </c>
      <c r="I74" s="5">
        <f>'Mangrove Area'!I74/'Mangrove Area'!I$115*100</f>
        <v>6.6926971115488223E-3</v>
      </c>
      <c r="J74" s="5">
        <f>'Mangrove Area'!J74/'Mangrove Area'!J$115*100</f>
        <v>6.7015582915850077E-3</v>
      </c>
      <c r="K74" s="5">
        <f>'Mangrove Area'!K74/'Mangrove Area'!K$115*100</f>
        <v>6.7092919290551462E-3</v>
      </c>
      <c r="L74" s="5">
        <f>'Mangrove Area'!L74/'Mangrove Area'!L$115*100</f>
        <v>6.7173755876686302E-3</v>
      </c>
      <c r="M74" s="5">
        <f>'Mangrove Area'!M74/'Mangrove Area'!M$115*100</f>
        <v>6.726773397189802E-3</v>
      </c>
      <c r="N74" s="5">
        <f>'Mangrove Area'!N74/'Mangrove Area'!N$115*100</f>
        <v>6.7400216467704494E-3</v>
      </c>
      <c r="O74" s="5">
        <f>'Mangrove Area'!O74/'Mangrove Area'!O$115*100</f>
        <v>6.7504981785868178E-3</v>
      </c>
      <c r="P74" s="5">
        <f>'Mangrove Area'!P74/'Mangrove Area'!P$115*100</f>
        <v>6.757807684321911E-3</v>
      </c>
      <c r="Q74" s="5">
        <f>'Mangrove Area'!Q74/'Mangrove Area'!Q$115*100</f>
        <v>6.7638031349363482E-3</v>
      </c>
      <c r="R74" s="5">
        <f>'Mangrove Area'!R74/'Mangrove Area'!R$115*100</f>
        <v>6.7674222079033078E-3</v>
      </c>
      <c r="S74" s="5">
        <f>'Mangrove Area'!S74/'Mangrove Area'!S$115*100</f>
        <v>6.768376963413229E-3</v>
      </c>
      <c r="T74" s="5">
        <f>'Mangrove Area'!T74/'Mangrove Area'!T$115*100</f>
        <v>6.781480258722601E-3</v>
      </c>
      <c r="U74" s="5">
        <f>'Mangrove Area'!U74/'Mangrove Area'!U$115*100</f>
        <v>6.8044142185656777E-3</v>
      </c>
      <c r="V74" s="5">
        <f>'Mangrove Area'!V74/'Mangrove Area'!V$115*100</f>
        <v>6.8504701418754827E-3</v>
      </c>
      <c r="W74" s="5">
        <f>'Mangrove Area'!W74/'Mangrove Area'!W$115*100</f>
        <v>6.869143285526476E-3</v>
      </c>
      <c r="X74" s="5">
        <f>'Mangrove Area'!X74/'Mangrove Area'!X$115*100</f>
        <v>6.8766632069197841E-3</v>
      </c>
      <c r="Y74" s="5">
        <f>'Mangrove Area'!Y74/'Mangrove Area'!Y$115*100</f>
        <v>6.8909688953819629E-3</v>
      </c>
    </row>
    <row r="75" spans="1:25" x14ac:dyDescent="0.3">
      <c r="A75">
        <v>74</v>
      </c>
      <c r="B75" s="4" t="s">
        <v>77</v>
      </c>
      <c r="C75" s="2">
        <v>192</v>
      </c>
      <c r="D75" s="2">
        <v>192</v>
      </c>
      <c r="E75" s="5">
        <f>'Mangrove Area'!E75/'Mangrove Area'!E$115*100</f>
        <v>6.6003159004072842E-3</v>
      </c>
      <c r="F75" s="5">
        <f>'Mangrove Area'!F75/'Mangrove Area'!F$115*100</f>
        <v>6.6094221904254976E-3</v>
      </c>
      <c r="G75" s="5">
        <f>'Mangrove Area'!G75/'Mangrove Area'!G$115*100</f>
        <v>6.6182230900316439E-3</v>
      </c>
      <c r="H75" s="5">
        <f>'Mangrove Area'!H75/'Mangrove Area'!H$115*100</f>
        <v>6.6251771782585853E-3</v>
      </c>
      <c r="I75" s="5">
        <f>'Mangrove Area'!I75/'Mangrove Area'!I$115*100</f>
        <v>6.6360992501403758E-3</v>
      </c>
      <c r="J75" s="5">
        <f>'Mangrove Area'!J75/'Mangrove Area'!J$115*100</f>
        <v>6.6448854941931687E-3</v>
      </c>
      <c r="K75" s="5">
        <f>'Mangrove Area'!K75/'Mangrove Area'!K$115*100</f>
        <v>6.6525537309236023E-3</v>
      </c>
      <c r="L75" s="5">
        <f>'Mangrove Area'!L75/'Mangrove Area'!L$115*100</f>
        <v>6.6605690287877125E-3</v>
      </c>
      <c r="M75" s="5">
        <f>'Mangrove Area'!M75/'Mangrove Area'!M$115*100</f>
        <v>6.669887364232594E-3</v>
      </c>
      <c r="N75" s="5">
        <f>'Mangrove Area'!N75/'Mangrove Area'!N$115*100</f>
        <v>6.6824755195212301E-3</v>
      </c>
      <c r="O75" s="5">
        <f>'Mangrove Area'!O75/'Mangrove Area'!O$115*100</f>
        <v>6.6928626029849614E-3</v>
      </c>
      <c r="P75" s="5">
        <f>'Mangrove Area'!P75/'Mangrove Area'!P$115*100</f>
        <v>6.7001097003526631E-3</v>
      </c>
      <c r="Q75" s="5">
        <f>'Mangrove Area'!Q75/'Mangrove Area'!Q$115*100</f>
        <v>6.7104191720324564E-3</v>
      </c>
      <c r="R75" s="5">
        <f>'Mangrove Area'!R75/'Mangrove Area'!R$115*100</f>
        <v>6.7167422857928386E-3</v>
      </c>
      <c r="S75" s="5">
        <f>'Mangrove Area'!S75/'Mangrove Area'!S$115*100</f>
        <v>6.7324865650919812E-3</v>
      </c>
      <c r="T75" s="5">
        <f>'Mangrove Area'!T75/'Mangrove Area'!T$115*100</f>
        <v>6.7455203780881594E-3</v>
      </c>
      <c r="U75" s="5">
        <f>'Mangrove Area'!U75/'Mangrove Area'!U$115*100</f>
        <v>6.7683327269514853E-3</v>
      </c>
      <c r="V75" s="5">
        <f>'Mangrove Area'!V75/'Mangrove Area'!V$115*100</f>
        <v>6.8141444313825879E-3</v>
      </c>
      <c r="W75" s="5">
        <f>'Mangrove Area'!W75/'Mangrove Area'!W$115*100</f>
        <v>6.8327185577112346E-3</v>
      </c>
      <c r="X75" s="5">
        <f>'Mangrove Area'!X75/'Mangrove Area'!X$115*100</f>
        <v>6.8474605538565072E-3</v>
      </c>
      <c r="Y75" s="5">
        <f>'Mangrove Area'!Y75/'Mangrove Area'!Y$115*100</f>
        <v>6.8617054913346085E-3</v>
      </c>
    </row>
    <row r="76" spans="1:25" x14ac:dyDescent="0.3">
      <c r="A76">
        <v>75</v>
      </c>
      <c r="B76" s="4" t="s">
        <v>78</v>
      </c>
      <c r="C76" s="2">
        <v>78</v>
      </c>
      <c r="D76" s="2">
        <v>78</v>
      </c>
      <c r="E76" s="5">
        <f>'Mangrove Area'!E76/'Mangrove Area'!E$115*100</f>
        <v>6.4801526947413481E-3</v>
      </c>
      <c r="F76" s="5">
        <f>'Mangrove Area'!F76/'Mangrove Area'!F$115*100</f>
        <v>6.4890931986037442E-3</v>
      </c>
      <c r="G76" s="5">
        <f>'Mangrove Area'!G76/'Mangrove Area'!G$115*100</f>
        <v>6.49773387189264E-3</v>
      </c>
      <c r="H76" s="5">
        <f>'Mangrove Area'!H76/'Mangrove Area'!H$115*100</f>
        <v>6.5045613562499417E-3</v>
      </c>
      <c r="I76" s="5">
        <f>'Mangrove Area'!I76/'Mangrove Area'!I$115*100</f>
        <v>6.5152845844415764E-3</v>
      </c>
      <c r="J76" s="5">
        <f>'Mangrove Area'!J76/'Mangrove Area'!J$115*100</f>
        <v>6.5239108689913589E-3</v>
      </c>
      <c r="K76" s="5">
        <f>'Mangrove Area'!K76/'Mangrove Area'!K$115*100</f>
        <v>6.5314395002966513E-3</v>
      </c>
      <c r="L76" s="5">
        <f>'Mangrove Area'!L76/'Mangrove Area'!L$115*100</f>
        <v>6.5393088742534446E-3</v>
      </c>
      <c r="M76" s="5">
        <f>'Mangrove Area'!M76/'Mangrove Area'!M$115*100</f>
        <v>6.548457563112401E-3</v>
      </c>
      <c r="N76" s="5">
        <f>'Mangrove Area'!N76/'Mangrove Area'!N$115*100</f>
        <v>6.5613546231204928E-3</v>
      </c>
      <c r="O76" s="5">
        <f>'Mangrove Area'!O76/'Mangrove Area'!O$115*100</f>
        <v>6.54465683715162E-3</v>
      </c>
      <c r="P76" s="5">
        <f>'Mangrove Area'!P76/'Mangrove Area'!P$115*100</f>
        <v>6.5517434558603153E-3</v>
      </c>
      <c r="Q76" s="5">
        <f>'Mangrove Area'!Q76/'Mangrove Area'!Q$115*100</f>
        <v>6.5618246361144085E-3</v>
      </c>
      <c r="R76" s="5">
        <f>'Mangrove Area'!R76/'Mangrove Area'!R$115*100</f>
        <v>6.5680077317729867E-3</v>
      </c>
      <c r="S76" s="5">
        <f>'Mangrove Area'!S76/'Mangrove Area'!S$115*100</f>
        <v>6.5834033720652578E-3</v>
      </c>
      <c r="T76" s="5">
        <f>'Mangrove Area'!T76/'Mangrove Area'!T$115*100</f>
        <v>6.5961485662220237E-3</v>
      </c>
      <c r="U76" s="5">
        <f>'Mangrove Area'!U76/'Mangrove Area'!U$115*100</f>
        <v>6.6184557617848406E-3</v>
      </c>
      <c r="V76" s="5">
        <f>'Mangrove Area'!V76/'Mangrove Area'!V$115*100</f>
        <v>6.6632530185659474E-3</v>
      </c>
      <c r="W76" s="5">
        <f>'Mangrove Area'!W76/'Mangrove Area'!W$115*100</f>
        <v>6.6814158421710035E-3</v>
      </c>
      <c r="X76" s="5">
        <f>'Mangrove Area'!X76/'Mangrove Area'!X$115*100</f>
        <v>6.6958313937202597E-3</v>
      </c>
      <c r="Y76" s="5">
        <f>'Mangrove Area'!Y76/'Mangrove Area'!Y$115*100</f>
        <v>6.7097608933964189E-3</v>
      </c>
    </row>
    <row r="77" spans="1:25" x14ac:dyDescent="0.3">
      <c r="A77">
        <v>77</v>
      </c>
      <c r="B77" s="4" t="s">
        <v>80</v>
      </c>
      <c r="C77" s="2">
        <v>138</v>
      </c>
      <c r="D77" s="2">
        <v>138</v>
      </c>
      <c r="E77" s="5">
        <f>'Mangrove Area'!E77/'Mangrove Area'!E$115*100</f>
        <v>5.3791979185048057E-3</v>
      </c>
      <c r="F77" s="5">
        <f>'Mangrove Area'!F77/'Mangrove Area'!F$115*100</f>
        <v>5.3833673278092537E-3</v>
      </c>
      <c r="G77" s="5">
        <f>'Mangrove Area'!G77/'Mangrove Area'!G$115*100</f>
        <v>5.384022720445622E-3</v>
      </c>
      <c r="H77" s="5">
        <f>'Mangrove Area'!H77/'Mangrove Area'!H$115*100</f>
        <v>5.3896799744403119E-3</v>
      </c>
      <c r="I77" s="5">
        <f>'Mangrove Area'!I77/'Mangrove Area'!I$115*100</f>
        <v>5.3974768216247544E-3</v>
      </c>
      <c r="J77" s="5">
        <f>'Mangrove Area'!J77/'Mangrove Area'!J$115*100</f>
        <v>5.3991738130610067E-3</v>
      </c>
      <c r="K77" s="5">
        <f>'Mangrove Area'!K77/'Mangrove Area'!K$115*100</f>
        <v>5.4032222528347836E-3</v>
      </c>
      <c r="L77" s="5">
        <f>'Mangrove Area'!L77/'Mangrove Area'!L$115*100</f>
        <v>5.3802365863177765E-3</v>
      </c>
      <c r="M77" s="5">
        <f>'Mangrove Area'!M77/'Mangrove Area'!M$115*100</f>
        <v>5.381746906403518E-3</v>
      </c>
      <c r="N77" s="5">
        <f>'Mangrove Area'!N77/'Mangrove Area'!N$115*100</f>
        <v>5.3879616855911769E-3</v>
      </c>
      <c r="O77" s="5">
        <f>'Mangrove Area'!O77/'Mangrove Area'!O$115*100</f>
        <v>5.3782225690188349E-3</v>
      </c>
      <c r="P77" s="5">
        <f>'Mangrove Area'!P77/'Mangrove Area'!P$115*100</f>
        <v>5.371407555232288E-3</v>
      </c>
      <c r="Q77" s="5">
        <f>'Mangrove Area'!Q77/'Mangrove Area'!Q$115*100</f>
        <v>5.3752697493021414E-3</v>
      </c>
      <c r="R77" s="5">
        <f>'Mangrove Area'!R77/'Mangrove Area'!R$115*100</f>
        <v>5.379233037051347E-3</v>
      </c>
      <c r="S77" s="5">
        <f>'Mangrove Area'!S77/'Mangrove Area'!S$115*100</f>
        <v>5.3901856678772999E-3</v>
      </c>
      <c r="T77" s="5">
        <f>'Mangrove Area'!T77/'Mangrove Area'!T$115*100</f>
        <v>5.3978546976959059E-3</v>
      </c>
      <c r="U77" s="5">
        <f>'Mangrove Area'!U77/'Mangrove Area'!U$115*100</f>
        <v>5.4122237421288435E-3</v>
      </c>
      <c r="V77" s="5">
        <f>'Mangrove Area'!V77/'Mangrove Area'!V$115*100</f>
        <v>5.4270611476385068E-3</v>
      </c>
      <c r="W77" s="5">
        <f>'Mangrove Area'!W77/'Mangrove Area'!W$115*100</f>
        <v>5.4351297704618448E-3</v>
      </c>
      <c r="X77" s="5">
        <f>'Mangrove Area'!X77/'Mangrove Area'!X$115*100</f>
        <v>5.3137596785524698E-3</v>
      </c>
      <c r="Y77" s="5">
        <f>'Mangrove Area'!Y77/'Mangrove Area'!Y$115*100</f>
        <v>5.1987562805666451E-3</v>
      </c>
    </row>
    <row r="78" spans="1:25" x14ac:dyDescent="0.3">
      <c r="A78">
        <v>76</v>
      </c>
      <c r="B78" s="4" t="s">
        <v>79</v>
      </c>
      <c r="C78" s="2">
        <v>195</v>
      </c>
      <c r="D78" s="2">
        <v>195</v>
      </c>
      <c r="E78" s="5">
        <f>'Mangrove Area'!E78/'Mangrove Area'!E$115*100</f>
        <v>5.0154606472998112E-3</v>
      </c>
      <c r="F78" s="5">
        <f>'Mangrove Area'!F78/'Mangrove Area'!F$115*100</f>
        <v>5.0223803523439933E-3</v>
      </c>
      <c r="G78" s="5">
        <f>'Mangrove Area'!G78/'Mangrove Area'!G$115*100</f>
        <v>5.0290679967388233E-3</v>
      </c>
      <c r="H78" s="5">
        <f>'Mangrove Area'!H78/'Mangrove Area'!H$115*100</f>
        <v>5.0343522825770093E-3</v>
      </c>
      <c r="I78" s="5">
        <f>'Mangrove Area'!I78/'Mangrove Area'!I$115*100</f>
        <v>5.0426517674102616E-3</v>
      </c>
      <c r="J78" s="5">
        <f>'Mangrove Area'!J78/'Mangrove Area'!J$115*100</f>
        <v>5.0493282753152294E-3</v>
      </c>
      <c r="K78" s="5">
        <f>'Mangrove Area'!K78/'Mangrove Area'!K$115*100</f>
        <v>5.0551552296816543E-3</v>
      </c>
      <c r="L78" s="5">
        <f>'Mangrove Area'!L78/'Mangrove Area'!L$115*100</f>
        <v>5.0612459095249257E-3</v>
      </c>
      <c r="M78" s="5">
        <f>'Mangrove Area'!M78/'Mangrove Area'!M$115*100</f>
        <v>5.068326744052748E-3</v>
      </c>
      <c r="N78" s="5">
        <f>'Mangrove Area'!N78/'Mangrove Area'!N$115*100</f>
        <v>5.0783087151549016E-3</v>
      </c>
      <c r="O78" s="5">
        <f>'Mangrove Area'!O78/'Mangrove Area'!O$115*100</f>
        <v>5.0862023193027689E-3</v>
      </c>
      <c r="P78" s="5">
        <f>'Mangrove Area'!P78/'Mangrove Area'!P$115*100</f>
        <v>5.0917097091337472E-3</v>
      </c>
      <c r="Q78" s="5">
        <f>'Mangrove Area'!Q78/'Mangrove Area'!Q$115*100</f>
        <v>5.0995443326542073E-3</v>
      </c>
      <c r="R78" s="5">
        <f>'Mangrove Area'!R78/'Mangrove Area'!R$115*100</f>
        <v>5.1043495464739158E-3</v>
      </c>
      <c r="S78" s="5">
        <f>'Mangrove Area'!S78/'Mangrove Area'!S$115*100</f>
        <v>5.1163143206874673E-3</v>
      </c>
      <c r="T78" s="5">
        <f>'Mangrove Area'!T78/'Mangrove Area'!T$115*100</f>
        <v>5.1262192916726717E-3</v>
      </c>
      <c r="U78" s="5">
        <f>'Mangrove Area'!U78/'Mangrove Area'!U$115*100</f>
        <v>5.143555404570857E-3</v>
      </c>
      <c r="V78" s="5">
        <f>'Mangrove Area'!V78/'Mangrove Area'!V$115*100</f>
        <v>5.1783697450333028E-3</v>
      </c>
      <c r="W78" s="5">
        <f>'Mangrove Area'!W78/'Mangrove Area'!W$115*100</f>
        <v>5.1924850451695479E-3</v>
      </c>
      <c r="X78" s="5">
        <f>'Mangrove Area'!X78/'Mangrove Area'!X$115*100</f>
        <v>5.2036881400831948E-3</v>
      </c>
      <c r="Y78" s="5">
        <f>'Mangrove Area'!Y78/'Mangrove Area'!Y$115*100</f>
        <v>5.2145134981306058E-3</v>
      </c>
    </row>
    <row r="79" spans="1:25" x14ac:dyDescent="0.3">
      <c r="A79">
        <v>79</v>
      </c>
      <c r="B79" s="4" t="s">
        <v>82</v>
      </c>
      <c r="C79" s="2">
        <v>8</v>
      </c>
      <c r="D79" s="2">
        <v>8</v>
      </c>
      <c r="E79" s="5">
        <f>'Mangrove Area'!E79/'Mangrove Area'!E$115*100</f>
        <v>4.6538884788996093E-3</v>
      </c>
      <c r="F79" s="5">
        <f>'Mangrove Area'!F79/'Mangrove Area'!F$115*100</f>
        <v>4.6592252869359987E-3</v>
      </c>
      <c r="G79" s="5">
        <f>'Mangrove Area'!G79/'Mangrove Area'!G$115*100</f>
        <v>4.6643438769667011E-3</v>
      </c>
      <c r="H79" s="5">
        <f>'Mangrove Area'!H79/'Mangrove Area'!H$115*100</f>
        <v>4.6638117843342377E-3</v>
      </c>
      <c r="I79" s="5">
        <f>'Mangrove Area'!I79/'Mangrove Area'!I$115*100</f>
        <v>4.6693235661968528E-3</v>
      </c>
      <c r="J79" s="5">
        <f>'Mangrove Area'!J79/'Mangrove Area'!J$115*100</f>
        <v>4.6744159233384451E-3</v>
      </c>
      <c r="K79" s="5">
        <f>'Mangrove Area'!K79/'Mangrove Area'!K$115*100</f>
        <v>4.6574422831634236E-3</v>
      </c>
      <c r="L79" s="5">
        <f>'Mangrove Area'!L79/'Mangrove Area'!L$115*100</f>
        <v>4.6401126701288847E-3</v>
      </c>
      <c r="M79" s="5">
        <f>'Mangrove Area'!M79/'Mangrove Area'!M$115*100</f>
        <v>4.6460573455627072E-3</v>
      </c>
      <c r="N79" s="5">
        <f>'Mangrove Area'!N79/'Mangrove Area'!N$115*100</f>
        <v>4.6552076652844523E-3</v>
      </c>
      <c r="O79" s="5">
        <f>'Mangrove Area'!O79/'Mangrove Area'!O$115*100</f>
        <v>4.6624436110681757E-3</v>
      </c>
      <c r="P79" s="5">
        <f>'Mangrove Area'!P79/'Mangrove Area'!P$115*100</f>
        <v>4.6614476001059337E-3</v>
      </c>
      <c r="Q79" s="5">
        <f>'Mangrove Area'!Q79/'Mangrove Area'!Q$115*100</f>
        <v>4.6636670272945987E-3</v>
      </c>
      <c r="R79" s="5">
        <f>'Mangrove Area'!R79/'Mangrove Area'!R$115*100</f>
        <v>4.6653071777560534E-3</v>
      </c>
      <c r="S79" s="5">
        <f>'Mangrove Area'!S79/'Mangrove Area'!S$115*100</f>
        <v>4.6353829831827422E-3</v>
      </c>
      <c r="T79" s="5">
        <f>'Mangrove Area'!T79/'Mangrove Area'!T$115*100</f>
        <v>4.6443568911711721E-3</v>
      </c>
      <c r="U79" s="5">
        <f>'Mangrove Area'!U79/'Mangrove Area'!U$115*100</f>
        <v>4.6600634169406806E-3</v>
      </c>
      <c r="V79" s="5">
        <f>'Mangrove Area'!V79/'Mangrove Area'!V$115*100</f>
        <v>4.6916052244285102E-3</v>
      </c>
      <c r="W79" s="5">
        <f>'Mangrove Area'!W79/'Mangrove Area'!W$115*100</f>
        <v>4.7043936924453227E-3</v>
      </c>
      <c r="X79" s="5">
        <f>'Mangrove Area'!X79/'Mangrove Area'!X$115*100</f>
        <v>4.7145437012733023E-3</v>
      </c>
      <c r="Y79" s="5">
        <f>'Mangrove Area'!Y79/'Mangrove Area'!Y$115*100</f>
        <v>4.7243514803374095E-3</v>
      </c>
    </row>
    <row r="80" spans="1:25" x14ac:dyDescent="0.3">
      <c r="A80">
        <v>78</v>
      </c>
      <c r="B80" s="4" t="s">
        <v>81</v>
      </c>
      <c r="C80" s="2">
        <v>156</v>
      </c>
      <c r="D80" s="2">
        <v>156</v>
      </c>
      <c r="E80" s="5">
        <f>'Mangrove Area'!E80/'Mangrove Area'!E$115*100</f>
        <v>4.5586239554887779E-3</v>
      </c>
      <c r="F80" s="5">
        <f>'Mangrove Area'!F80/'Mangrove Area'!F$115*100</f>
        <v>4.5649133744270574E-3</v>
      </c>
      <c r="G80" s="5">
        <f>'Mangrove Area'!G80/'Mangrove Area'!G$115*100</f>
        <v>4.5709918701202648E-3</v>
      </c>
      <c r="H80" s="5">
        <f>'Mangrove Area'!H80/'Mangrove Area'!H$115*100</f>
        <v>4.5757948331387405E-3</v>
      </c>
      <c r="I80" s="5">
        <f>'Mangrove Area'!I80/'Mangrove Area'!I$115*100</f>
        <v>4.5833383536724821E-3</v>
      </c>
      <c r="J80" s="5">
        <f>'Mangrove Area'!J80/'Mangrove Area'!J$115*100</f>
        <v>4.5894067272506866E-3</v>
      </c>
      <c r="K80" s="5">
        <f>'Mangrove Area'!K80/'Mangrove Area'!K$115*100</f>
        <v>4.5947029294602735E-3</v>
      </c>
      <c r="L80" s="5">
        <f>'Mangrove Area'!L80/'Mangrove Area'!L$115*100</f>
        <v>4.6002388355297777E-3</v>
      </c>
      <c r="M80" s="5">
        <f>'Mangrove Area'!M80/'Mangrove Area'!M$115*100</f>
        <v>4.6066747073615633E-3</v>
      </c>
      <c r="N80" s="5">
        <f>'Mangrove Area'!N80/'Mangrove Area'!N$115*100</f>
        <v>4.6157474637421314E-3</v>
      </c>
      <c r="O80" s="5">
        <f>'Mangrove Area'!O80/'Mangrove Area'!O$115*100</f>
        <v>4.6229220735126177E-3</v>
      </c>
      <c r="P80" s="5">
        <f>'Mangrove Area'!P80/'Mangrove Area'!P$115*100</f>
        <v>4.6279278189428471E-3</v>
      </c>
      <c r="Q80" s="5">
        <f>'Mangrove Area'!Q80/'Mangrove Area'!Q$115*100</f>
        <v>4.6344984702440181E-3</v>
      </c>
      <c r="R80" s="5">
        <f>'Mangrove Area'!R80/'Mangrove Area'!R$115*100</f>
        <v>4.6388654792636347E-3</v>
      </c>
      <c r="S80" s="5">
        <f>'Mangrove Area'!S80/'Mangrove Area'!S$115*100</f>
        <v>4.6497391425112415E-3</v>
      </c>
      <c r="T80" s="5">
        <f>'Mangrove Area'!T80/'Mangrove Area'!T$115*100</f>
        <v>4.6587408434249477E-3</v>
      </c>
      <c r="U80" s="5">
        <f>'Mangrove Area'!U80/'Mangrove Area'!U$115*100</f>
        <v>4.6744960135863579E-3</v>
      </c>
      <c r="V80" s="5">
        <f>'Mangrove Area'!V80/'Mangrove Area'!V$115*100</f>
        <v>4.7061355086256687E-3</v>
      </c>
      <c r="W80" s="5">
        <f>'Mangrove Area'!W80/'Mangrove Area'!W$115*100</f>
        <v>4.7189635835714191E-3</v>
      </c>
      <c r="X80" s="5">
        <f>'Mangrove Area'!X80/'Mangrove Area'!X$115*100</f>
        <v>4.7291450278049412E-3</v>
      </c>
      <c r="Y80" s="5">
        <f>'Mangrove Area'!Y80/'Mangrove Area'!Y$115*100</f>
        <v>4.7389831823610867E-3</v>
      </c>
    </row>
    <row r="81" spans="1:25" x14ac:dyDescent="0.3">
      <c r="A81">
        <v>80</v>
      </c>
      <c r="B81" s="4" t="s">
        <v>83</v>
      </c>
      <c r="C81" s="2">
        <v>159</v>
      </c>
      <c r="D81" s="2">
        <v>159</v>
      </c>
      <c r="E81" s="5">
        <f>'Mangrove Area'!E81/'Mangrove Area'!E$115*100</f>
        <v>4.4444147825360185E-3</v>
      </c>
      <c r="F81" s="5">
        <f>'Mangrove Area'!F81/'Mangrove Area'!F$115*100</f>
        <v>4.4505466299478236E-3</v>
      </c>
      <c r="G81" s="5">
        <f>'Mangrove Area'!G81/'Mangrove Area'!G$115*100</f>
        <v>4.4559300942397734E-3</v>
      </c>
      <c r="H81" s="5">
        <f>'Mangrove Area'!H81/'Mangrove Area'!H$115*100</f>
        <v>4.4606121562656212E-3</v>
      </c>
      <c r="I81" s="5">
        <f>'Mangrove Area'!I81/'Mangrove Area'!I$115*100</f>
        <v>4.4679657900321872E-3</v>
      </c>
      <c r="J81" s="5">
        <f>'Mangrove Area'!J81/'Mangrove Area'!J$115*100</f>
        <v>4.4738814094903981E-3</v>
      </c>
      <c r="K81" s="5">
        <f>'Mangrove Area'!K81/'Mangrove Area'!K$115*100</f>
        <v>4.4790442948075097E-3</v>
      </c>
      <c r="L81" s="5">
        <f>'Mangrove Area'!L81/'Mangrove Area'!L$115*100</f>
        <v>4.4844408501186744E-3</v>
      </c>
      <c r="M81" s="5">
        <f>'Mangrove Area'!M81/'Mangrove Area'!M$115*100</f>
        <v>4.4890737738442592E-3</v>
      </c>
      <c r="N81" s="5">
        <f>'Mangrove Area'!N81/'Mangrove Area'!N$115*100</f>
        <v>4.4979149174699199E-3</v>
      </c>
      <c r="O81" s="5">
        <f>'Mangrove Area'!O81/'Mangrove Area'!O$115*100</f>
        <v>4.5049063710897713E-3</v>
      </c>
      <c r="P81" s="5">
        <f>'Mangrove Area'!P81/'Mangrove Area'!P$115*100</f>
        <v>4.509784327958199E-3</v>
      </c>
      <c r="Q81" s="5">
        <f>'Mangrove Area'!Q81/'Mangrove Area'!Q$115*100</f>
        <v>4.5167235417756394E-3</v>
      </c>
      <c r="R81" s="5">
        <f>'Mangrove Area'!R81/'Mangrove Area'!R$115*100</f>
        <v>4.5088604616759119E-3</v>
      </c>
      <c r="S81" s="5">
        <f>'Mangrove Area'!S81/'Mangrove Area'!S$115*100</f>
        <v>4.5122513089421524E-3</v>
      </c>
      <c r="T81" s="5">
        <f>'Mangrove Area'!T81/'Mangrove Area'!T$115*100</f>
        <v>4.5209868391484003E-3</v>
      </c>
      <c r="U81" s="5">
        <f>'Mangrove Area'!U81/'Mangrove Area'!U$115*100</f>
        <v>4.5362761457104521E-3</v>
      </c>
      <c r="V81" s="5">
        <f>'Mangrove Area'!V81/'Mangrove Area'!V$115*100</f>
        <v>4.566980094583656E-3</v>
      </c>
      <c r="W81" s="5">
        <f>'Mangrove Area'!W81/'Mangrove Area'!W$115*100</f>
        <v>4.5794288570176504E-3</v>
      </c>
      <c r="X81" s="5">
        <f>'Mangrove Area'!X81/'Mangrove Area'!X$115*100</f>
        <v>4.5893092467904021E-3</v>
      </c>
      <c r="Y81" s="5">
        <f>'Mangrove Area'!Y81/'Mangrove Area'!Y$115*100</f>
        <v>4.5954799509750196E-3</v>
      </c>
    </row>
    <row r="82" spans="1:25" x14ac:dyDescent="0.3">
      <c r="A82">
        <v>81</v>
      </c>
      <c r="B82" s="4" t="s">
        <v>84</v>
      </c>
      <c r="C82" s="2">
        <v>218</v>
      </c>
      <c r="D82" s="2">
        <v>218</v>
      </c>
      <c r="E82" s="5">
        <f>'Mangrove Area'!E82/'Mangrove Area'!E$115*100</f>
        <v>4.2950226890053969E-3</v>
      </c>
      <c r="F82" s="5">
        <f>'Mangrove Area'!F82/'Mangrove Area'!F$115*100</f>
        <v>4.2998643789277889E-3</v>
      </c>
      <c r="G82" s="5">
        <f>'Mangrove Area'!G82/'Mangrove Area'!G$115*100</f>
        <v>4.3055899436789434E-3</v>
      </c>
      <c r="H82" s="5">
        <f>'Mangrove Area'!H82/'Mangrove Area'!H$115*100</f>
        <v>4.3101140360115925E-3</v>
      </c>
      <c r="I82" s="5">
        <f>'Mangrove Area'!I82/'Mangrove Area'!I$115*100</f>
        <v>4.3172195630116128E-3</v>
      </c>
      <c r="J82" s="5">
        <f>'Mangrove Area'!J82/'Mangrove Area'!J$115*100</f>
        <v>4.3223906626160581E-3</v>
      </c>
      <c r="K82" s="5">
        <f>'Mangrove Area'!K82/'Mangrove Area'!K$115*100</f>
        <v>4.3273787267251113E-3</v>
      </c>
      <c r="L82" s="5">
        <f>'Mangrove Area'!L82/'Mangrove Area'!L$115*100</f>
        <v>4.3325925484946808E-3</v>
      </c>
      <c r="M82" s="5">
        <f>'Mangrove Area'!M82/'Mangrove Area'!M$115*100</f>
        <v>4.3386539751593357E-3</v>
      </c>
      <c r="N82" s="5">
        <f>'Mangrove Area'!N82/'Mangrove Area'!N$115*100</f>
        <v>4.3471988699124416E-3</v>
      </c>
      <c r="O82" s="5">
        <f>'Mangrove Area'!O82/'Mangrove Area'!O$115*100</f>
        <v>4.3539560540372928E-3</v>
      </c>
      <c r="P82" s="5">
        <f>'Mangrove Area'!P82/'Mangrove Area'!P$115*100</f>
        <v>4.3575715512012315E-3</v>
      </c>
      <c r="Q82" s="5">
        <f>'Mangrove Area'!Q82/'Mangrove Area'!Q$115*100</f>
        <v>4.3615248042612334E-3</v>
      </c>
      <c r="R82" s="5">
        <f>'Mangrove Area'!R82/'Mangrove Area'!R$115*100</f>
        <v>4.3656345948419797E-3</v>
      </c>
      <c r="S82" s="5">
        <f>'Mangrove Area'!S82/'Mangrove Area'!S$115*100</f>
        <v>4.3731069954505448E-3</v>
      </c>
      <c r="T82" s="5">
        <f>'Mangrove Area'!T82/'Mangrove Area'!T$115*100</f>
        <v>4.3815731480733389E-3</v>
      </c>
      <c r="U82" s="5">
        <f>'Mangrove Area'!U82/'Mangrove Area'!U$115*100</f>
        <v>4.3963909782215836E-3</v>
      </c>
      <c r="V82" s="5">
        <f>'Mangrove Area'!V82/'Mangrove Area'!V$115*100</f>
        <v>4.4261481092881241E-3</v>
      </c>
      <c r="W82" s="5">
        <f>'Mangrove Area'!W82/'Mangrove Area'!W$115*100</f>
        <v>4.438212989180102E-3</v>
      </c>
      <c r="X82" s="5">
        <f>'Mangrove Area'!X82/'Mangrove Area'!X$115*100</f>
        <v>4.4449807499199754E-3</v>
      </c>
      <c r="Y82" s="5">
        <f>'Mangrove Area'!Y82/'Mangrove Area'!Y$115*100</f>
        <v>4.4542277506695168E-3</v>
      </c>
    </row>
    <row r="83" spans="1:25" x14ac:dyDescent="0.3">
      <c r="A83">
        <v>82</v>
      </c>
      <c r="B83" s="4" t="s">
        <v>85</v>
      </c>
      <c r="C83" s="2">
        <v>97</v>
      </c>
      <c r="D83" s="2">
        <v>97</v>
      </c>
      <c r="E83" s="5">
        <f>'Mangrove Area'!E83/'Mangrove Area'!E$115*100</f>
        <v>3.7602422962218639E-3</v>
      </c>
      <c r="F83" s="5">
        <f>'Mangrove Area'!F83/'Mangrove Area'!F$115*100</f>
        <v>3.7654302080437864E-3</v>
      </c>
      <c r="G83" s="5">
        <f>'Mangrove Area'!G83/'Mangrove Area'!G$115*100</f>
        <v>3.769901392763638E-3</v>
      </c>
      <c r="H83" s="5">
        <f>'Mangrove Area'!H83/'Mangrove Area'!H$115*100</f>
        <v>3.7738626111353231E-3</v>
      </c>
      <c r="I83" s="5">
        <f>'Mangrove Area'!I83/'Mangrove Area'!I$115*100</f>
        <v>3.7800840898372192E-3</v>
      </c>
      <c r="J83" s="5">
        <f>'Mangrove Area'!J83/'Mangrove Area'!J$115*100</f>
        <v>3.7850889488818887E-3</v>
      </c>
      <c r="K83" s="5">
        <f>'Mangrove Area'!K83/'Mangrove Area'!K$115*100</f>
        <v>3.7894569636702752E-3</v>
      </c>
      <c r="L83" s="5">
        <f>'Mangrove Area'!L83/'Mangrove Area'!L$115*100</f>
        <v>3.7940226729505861E-3</v>
      </c>
      <c r="M83" s="5">
        <f>'Mangrove Area'!M83/'Mangrove Area'!M$115*100</f>
        <v>3.7982366620658626E-3</v>
      </c>
      <c r="N83" s="5">
        <f>'Mangrove Area'!N83/'Mangrove Area'!N$115*100</f>
        <v>3.8057172154150267E-3</v>
      </c>
      <c r="O83" s="5">
        <f>'Mangrove Area'!O83/'Mangrove Area'!O$115*100</f>
        <v>3.8116327331360264E-3</v>
      </c>
      <c r="P83" s="5">
        <f>'Mangrove Area'!P83/'Mangrove Area'!P$115*100</f>
        <v>3.815760006499541E-3</v>
      </c>
      <c r="Q83" s="5">
        <f>'Mangrove Area'!Q83/'Mangrove Area'!Q$115*100</f>
        <v>3.8210809736259612E-3</v>
      </c>
      <c r="R83" s="5">
        <f>'Mangrove Area'!R83/'Mangrove Area'!R$115*100</f>
        <v>3.8246815131845885E-3</v>
      </c>
      <c r="S83" s="5">
        <f>'Mangrove Area'!S83/'Mangrove Area'!S$115*100</f>
        <v>3.8336467006834761E-3</v>
      </c>
      <c r="T83" s="5">
        <f>'Mangrove Area'!T83/'Mangrove Area'!T$115*100</f>
        <v>3.8410684806910599E-3</v>
      </c>
      <c r="U83" s="5">
        <f>'Mangrove Area'!U83/'Mangrove Area'!U$115*100</f>
        <v>3.842956406846973E-3</v>
      </c>
      <c r="V83" s="5">
        <f>'Mangrove Area'!V83/'Mangrove Area'!V$115*100</f>
        <v>3.8583493114299509E-3</v>
      </c>
      <c r="W83" s="5">
        <f>'Mangrove Area'!W83/'Mangrove Area'!W$115*100</f>
        <v>3.8683060939785664E-3</v>
      </c>
      <c r="X83" s="5">
        <f>'Mangrove Area'!X83/'Mangrove Area'!X$115*100</f>
        <v>3.8755290151860707E-3</v>
      </c>
      <c r="Y83" s="5">
        <f>'Mangrove Area'!Y83/'Mangrove Area'!Y$115*100</f>
        <v>3.8835913717460945E-3</v>
      </c>
    </row>
    <row r="84" spans="1:25" x14ac:dyDescent="0.3">
      <c r="A84">
        <v>83</v>
      </c>
      <c r="B84" s="4" t="s">
        <v>86</v>
      </c>
      <c r="C84" s="2">
        <v>14</v>
      </c>
      <c r="D84" s="2">
        <v>14</v>
      </c>
      <c r="E84" s="5">
        <f>'Mangrove Area'!E84/'Mangrove Area'!E$115*100</f>
        <v>3.4170735016623905E-3</v>
      </c>
      <c r="F84" s="5">
        <f>'Mangrove Area'!F84/'Mangrove Area'!F$115*100</f>
        <v>3.4217879521204002E-3</v>
      </c>
      <c r="G84" s="5">
        <f>'Mangrove Area'!G84/'Mangrove Area'!G$115*100</f>
        <v>3.4263442977997185E-3</v>
      </c>
      <c r="H84" s="5">
        <f>'Mangrove Area'!H84/'Mangrove Area'!H$115*100</f>
        <v>3.4299445240566222E-3</v>
      </c>
      <c r="I84" s="5">
        <f>'Mangrove Area'!I84/'Mangrove Area'!I$115*100</f>
        <v>3.4345106091221845E-3</v>
      </c>
      <c r="J84" s="5">
        <f>'Mangrove Area'!J84/'Mangrove Area'!J$115*100</f>
        <v>3.4390579263451769E-3</v>
      </c>
      <c r="K84" s="5">
        <f>'Mangrove Area'!K84/'Mangrove Area'!K$115*100</f>
        <v>3.4430266193094024E-3</v>
      </c>
      <c r="L84" s="5">
        <f>'Mangrove Area'!L84/'Mangrove Area'!L$115*100</f>
        <v>3.4471749336295924E-3</v>
      </c>
      <c r="M84" s="5">
        <f>'Mangrove Area'!M84/'Mangrove Area'!M$115*100</f>
        <v>3.4503566912890932E-3</v>
      </c>
      <c r="N84" s="5">
        <f>'Mangrove Area'!N84/'Mangrove Area'!N$115*100</f>
        <v>3.4555079267269218E-3</v>
      </c>
      <c r="O84" s="5">
        <f>'Mangrove Area'!O84/'Mangrove Area'!O$115*100</f>
        <v>3.4608790873304506E-3</v>
      </c>
      <c r="P84" s="5">
        <f>'Mangrove Area'!P84/'Mangrove Area'!P$115*100</f>
        <v>3.4646265612009795E-3</v>
      </c>
      <c r="Q84" s="5">
        <f>'Mangrove Area'!Q84/'Mangrove Area'!Q$115*100</f>
        <v>3.4699575887529436E-3</v>
      </c>
      <c r="R84" s="5">
        <f>'Mangrove Area'!R84/'Mangrove Area'!R$115*100</f>
        <v>3.4732272707228618E-3</v>
      </c>
      <c r="S84" s="5">
        <f>'Mangrove Area'!S84/'Mangrove Area'!S$115*100</f>
        <v>3.4813686371610712E-3</v>
      </c>
      <c r="T84" s="5">
        <f>'Mangrove Area'!T84/'Mangrove Area'!T$115*100</f>
        <v>3.4870019636750326E-3</v>
      </c>
      <c r="U84" s="5">
        <f>'Mangrove Area'!U84/'Mangrove Area'!U$115*100</f>
        <v>3.4954638876087516E-3</v>
      </c>
      <c r="V84" s="5">
        <f>'Mangrove Area'!V84/'Mangrove Area'!V$115*100</f>
        <v>3.5180053469657507E-3</v>
      </c>
      <c r="W84" s="5">
        <f>'Mangrove Area'!W84/'Mangrove Area'!W$115*100</f>
        <v>3.4200017516371416E-3</v>
      </c>
      <c r="X84" s="5">
        <f>'Mangrove Area'!X84/'Mangrove Area'!X$115*100</f>
        <v>3.4273806085611631E-3</v>
      </c>
      <c r="Y84" s="5">
        <f>'Mangrove Area'!Y84/'Mangrove Area'!Y$115*100</f>
        <v>3.4345106711732233E-3</v>
      </c>
    </row>
    <row r="85" spans="1:25" x14ac:dyDescent="0.3">
      <c r="A85">
        <v>84</v>
      </c>
      <c r="B85" s="4" t="s">
        <v>87</v>
      </c>
      <c r="C85" s="2">
        <v>253</v>
      </c>
      <c r="D85" s="2">
        <v>253</v>
      </c>
      <c r="E85" s="5">
        <f>'Mangrove Area'!E85/'Mangrove Area'!E$115*100</f>
        <v>3.1209956931071347E-3</v>
      </c>
      <c r="F85" s="5">
        <f>'Mangrove Area'!F85/'Mangrove Area'!F$115*100</f>
        <v>3.1253016524514857E-3</v>
      </c>
      <c r="G85" s="5">
        <f>'Mangrove Area'!G85/'Mangrove Area'!G$115*100</f>
        <v>3.1294632062590175E-3</v>
      </c>
      <c r="H85" s="5">
        <f>'Mangrove Area'!H85/'Mangrove Area'!H$115*100</f>
        <v>3.1327514851434311E-3</v>
      </c>
      <c r="I85" s="5">
        <f>'Mangrove Area'!I85/'Mangrove Area'!I$115*100</f>
        <v>3.1379160469336893E-3</v>
      </c>
      <c r="J85" s="5">
        <f>'Mangrove Area'!J85/'Mangrove Area'!J$115*100</f>
        <v>3.1420706707821727E-3</v>
      </c>
      <c r="K85" s="5">
        <f>'Mangrove Area'!K85/'Mangrove Area'!K$115*100</f>
        <v>3.1456966387162118E-3</v>
      </c>
      <c r="L85" s="5">
        <f>'Mangrove Area'!L85/'Mangrove Area'!L$115*100</f>
        <v>3.1494867164170862E-3</v>
      </c>
      <c r="M85" s="5">
        <f>'Mangrove Area'!M85/'Mangrove Area'!M$115*100</f>
        <v>3.1538929426082616E-3</v>
      </c>
      <c r="N85" s="5">
        <f>'Mangrove Area'!N85/'Mangrove Area'!N$115*100</f>
        <v>3.1601044735142629E-3</v>
      </c>
      <c r="O85" s="5">
        <f>'Mangrove Area'!O85/'Mangrove Area'!O$115*100</f>
        <v>3.1650164659075934E-3</v>
      </c>
      <c r="P85" s="5">
        <f>'Mangrove Area'!P85/'Mangrove Area'!P$115*100</f>
        <v>3.1684435768255118E-3</v>
      </c>
      <c r="Q85" s="5">
        <f>'Mangrove Area'!Q85/'Mangrove Area'!Q$115*100</f>
        <v>3.1733188670498768E-3</v>
      </c>
      <c r="R85" s="5">
        <f>'Mangrove Area'!R85/'Mangrove Area'!R$115*100</f>
        <v>3.1757581626831559E-3</v>
      </c>
      <c r="S85" s="5">
        <f>'Mangrove Area'!S85/'Mangrove Area'!S$115*100</f>
        <v>3.1832022511076243E-3</v>
      </c>
      <c r="T85" s="5">
        <f>'Mangrove Area'!T85/'Mangrove Area'!T$115*100</f>
        <v>3.1893647978084344E-3</v>
      </c>
      <c r="U85" s="5">
        <f>'Mangrove Area'!U85/'Mangrove Area'!U$115*100</f>
        <v>3.2001507562433623E-3</v>
      </c>
      <c r="V85" s="5">
        <f>'Mangrove Area'!V85/'Mangrove Area'!V$115*100</f>
        <v>3.2218110921775301E-3</v>
      </c>
      <c r="W85" s="5">
        <f>'Mangrove Area'!W85/'Mangrove Area'!W$115*100</f>
        <v>3.2305931669978898E-3</v>
      </c>
      <c r="X85" s="5">
        <f>'Mangrove Area'!X85/'Mangrove Area'!X$115*100</f>
        <v>3.2375633636498617E-3</v>
      </c>
      <c r="Y85" s="5">
        <f>'Mangrove Area'!Y85/'Mangrove Area'!Y$115*100</f>
        <v>3.2442985448654163E-3</v>
      </c>
    </row>
    <row r="86" spans="1:25" x14ac:dyDescent="0.3">
      <c r="A86">
        <v>85</v>
      </c>
      <c r="B86" s="4" t="s">
        <v>88</v>
      </c>
      <c r="C86" s="2">
        <v>61</v>
      </c>
      <c r="D86" s="2">
        <v>61</v>
      </c>
      <c r="E86" s="5">
        <f>'Mangrove Area'!E86/'Mangrove Area'!E$115*100</f>
        <v>2.3908147721911576E-3</v>
      </c>
      <c r="F86" s="5">
        <f>'Mangrove Area'!F86/'Mangrove Area'!F$115*100</f>
        <v>2.3941133192643448E-3</v>
      </c>
      <c r="G86" s="5">
        <f>'Mangrove Area'!G86/'Mangrove Area'!G$115*100</f>
        <v>2.3973012455855152E-3</v>
      </c>
      <c r="H86" s="5">
        <f>'Mangrove Area'!H86/'Mangrove Area'!H$115*100</f>
        <v>2.3998202063611751E-3</v>
      </c>
      <c r="I86" s="5">
        <f>'Mangrove Area'!I86/'Mangrove Area'!I$115*100</f>
        <v>2.4037764792414337E-3</v>
      </c>
      <c r="J86" s="5">
        <f>'Mangrove Area'!J86/'Mangrove Area'!J$115*100</f>
        <v>2.4069590969207173E-3</v>
      </c>
      <c r="K86" s="5">
        <f>'Mangrove Area'!K86/'Mangrove Area'!K$115*100</f>
        <v>2.4097367417983883E-3</v>
      </c>
      <c r="L86" s="5">
        <f>'Mangrove Area'!L86/'Mangrove Area'!L$115*100</f>
        <v>2.4126401017020935E-3</v>
      </c>
      <c r="M86" s="5">
        <f>'Mangrove Area'!M86/'Mangrove Area'!M$115*100</f>
        <v>2.4160154574229429E-3</v>
      </c>
      <c r="N86" s="5">
        <f>'Mangrove Area'!N86/'Mangrove Area'!N$115*100</f>
        <v>2.420773752950486E-3</v>
      </c>
      <c r="O86" s="5">
        <f>'Mangrove Area'!O86/'Mangrove Area'!O$115*100</f>
        <v>2.4245365469847107E-3</v>
      </c>
      <c r="P86" s="5">
        <f>'Mangrove Area'!P86/'Mangrove Area'!P$115*100</f>
        <v>2.427161858972994E-3</v>
      </c>
      <c r="Q86" s="5">
        <f>'Mangrove Area'!Q86/'Mangrove Area'!Q$115*100</f>
        <v>2.429795837326605E-3</v>
      </c>
      <c r="R86" s="5">
        <f>'Mangrove Area'!R86/'Mangrove Area'!R$115*100</f>
        <v>2.4320853925838912E-3</v>
      </c>
      <c r="S86" s="5">
        <f>'Mangrove Area'!S86/'Mangrove Area'!S$115*100</f>
        <v>2.4377862859740092E-3</v>
      </c>
      <c r="T86" s="5">
        <f>'Mangrove Area'!T86/'Mangrove Area'!T$115*100</f>
        <v>2.4425057384777518E-3</v>
      </c>
      <c r="U86" s="5">
        <f>'Mangrove Area'!U86/'Mangrove Area'!U$115*100</f>
        <v>2.450765930410138E-3</v>
      </c>
      <c r="V86" s="5">
        <f>'Mangrove Area'!V86/'Mangrove Area'!V$115*100</f>
        <v>2.4673540280943269E-3</v>
      </c>
      <c r="W86" s="5">
        <f>'Mangrove Area'!W86/'Mangrove Area'!W$115*100</f>
        <v>2.4740795892967361E-3</v>
      </c>
      <c r="X86" s="5">
        <f>'Mangrove Area'!X86/'Mangrove Area'!X$115*100</f>
        <v>2.4794175629686277E-3</v>
      </c>
      <c r="Y86" s="5">
        <f>'Mangrove Area'!Y86/'Mangrove Area'!Y$115*100</f>
        <v>2.4845755551744682E-3</v>
      </c>
    </row>
    <row r="87" spans="1:25" x14ac:dyDescent="0.3">
      <c r="A87">
        <v>87</v>
      </c>
      <c r="B87" s="4" t="s">
        <v>90</v>
      </c>
      <c r="C87" s="2">
        <v>91</v>
      </c>
      <c r="D87" s="2">
        <v>91</v>
      </c>
      <c r="E87" s="5">
        <f>'Mangrove Area'!E87/'Mangrove Area'!E$115*100</f>
        <v>1.5253149259757035E-3</v>
      </c>
      <c r="F87" s="5">
        <f>'Mangrove Area'!F87/'Mangrove Area'!F$115*100</f>
        <v>1.5247092522278926E-3</v>
      </c>
      <c r="G87" s="5">
        <f>'Mangrove Area'!G87/'Mangrove Area'!G$115*100</f>
        <v>1.5267395073199125E-3</v>
      </c>
      <c r="H87" s="5">
        <f>'Mangrove Area'!H87/'Mangrove Area'!H$115*100</f>
        <v>1.5272570975959393E-3</v>
      </c>
      <c r="I87" s="5">
        <f>'Mangrove Area'!I87/'Mangrove Area'!I$115*100</f>
        <v>1.5297748886456122E-3</v>
      </c>
      <c r="J87" s="5">
        <f>'Mangrove Area'!J87/'Mangrove Area'!J$115*100</f>
        <v>1.5318003218121206E-3</v>
      </c>
      <c r="K87" s="5">
        <f>'Mangrove Area'!K87/'Mangrove Area'!K$115*100</f>
        <v>1.5335680283439597E-3</v>
      </c>
      <c r="L87" s="5">
        <f>'Mangrove Area'!L87/'Mangrove Area'!L$115*100</f>
        <v>1.5354157405217531E-3</v>
      </c>
      <c r="M87" s="5">
        <f>'Mangrove Area'!M87/'Mangrove Area'!M$115*100</f>
        <v>1.5375638331029868E-3</v>
      </c>
      <c r="N87" s="5">
        <f>'Mangrove Area'!N87/'Mangrove Area'!N$115*100</f>
        <v>1.5405920352148099E-3</v>
      </c>
      <c r="O87" s="5">
        <f>'Mangrove Area'!O87/'Mangrove Area'!O$115*100</f>
        <v>1.5429866953982391E-3</v>
      </c>
      <c r="P87" s="5">
        <f>'Mangrove Area'!P87/'Mangrove Area'!P$115*100</f>
        <v>1.544657456548129E-3</v>
      </c>
      <c r="Q87" s="5">
        <f>'Mangrove Area'!Q87/'Mangrove Area'!Q$115*100</f>
        <v>1.5470342239467922E-3</v>
      </c>
      <c r="R87" s="5">
        <f>'Mangrove Area'!R87/'Mangrove Area'!R$115*100</f>
        <v>1.5484919679622465E-3</v>
      </c>
      <c r="S87" s="5">
        <f>'Mangrove Area'!S87/'Mangrove Area'!S$115*100</f>
        <v>1.5521216874004394E-3</v>
      </c>
      <c r="T87" s="5">
        <f>'Mangrove Area'!T87/'Mangrove Area'!T$115*100</f>
        <v>1.5551265302063328E-3</v>
      </c>
      <c r="U87" s="5">
        <f>'Mangrove Area'!U87/'Mangrove Area'!U$115*100</f>
        <v>1.5409572418615045E-3</v>
      </c>
      <c r="V87" s="5">
        <f>'Mangrove Area'!V87/'Mangrove Area'!V$115*100</f>
        <v>1.1735998774627602E-3</v>
      </c>
      <c r="W87" s="5">
        <f>'Mangrove Area'!W87/'Mangrove Area'!W$115*100</f>
        <v>1.1319684644120968E-3</v>
      </c>
      <c r="X87" s="5">
        <f>'Mangrove Area'!X87/'Mangrove Area'!X$115*100</f>
        <v>1.1321643956839758E-3</v>
      </c>
      <c r="Y87" s="5">
        <f>'Mangrove Area'!Y87/'Mangrove Area'!Y$115*100</f>
        <v>1.1339569068350066E-3</v>
      </c>
    </row>
    <row r="88" spans="1:25" x14ac:dyDescent="0.3">
      <c r="A88">
        <v>88</v>
      </c>
      <c r="B88" s="4" t="s">
        <v>91</v>
      </c>
      <c r="C88" s="2">
        <v>229</v>
      </c>
      <c r="D88" s="2">
        <v>229</v>
      </c>
      <c r="E88" s="5">
        <f>'Mangrove Area'!E88/'Mangrove Area'!E$115*100</f>
        <v>1.2828234118390407E-3</v>
      </c>
      <c r="F88" s="5">
        <f>'Mangrove Area'!F88/'Mangrove Area'!F$115*100</f>
        <v>1.2845932910700694E-3</v>
      </c>
      <c r="G88" s="5">
        <f>'Mangrove Area'!G88/'Mangrove Area'!G$115*100</f>
        <v>1.2635085577819968E-3</v>
      </c>
      <c r="H88" s="5">
        <f>'Mangrove Area'!H88/'Mangrove Area'!H$115*100</f>
        <v>1.264292873036553E-3</v>
      </c>
      <c r="I88" s="5">
        <f>'Mangrove Area'!I88/'Mangrove Area'!I$115*100</f>
        <v>1.2609350469554906E-3</v>
      </c>
      <c r="J88" s="5">
        <f>'Mangrove Area'!J88/'Mangrove Area'!J$115*100</f>
        <v>1.259879880480122E-3</v>
      </c>
      <c r="K88" s="5">
        <f>'Mangrove Area'!K88/'Mangrove Area'!K$115*100</f>
        <v>1.2596971104397734E-3</v>
      </c>
      <c r="L88" s="5">
        <f>'Mangrove Area'!L88/'Mangrove Area'!L$115*100</f>
        <v>1.2612148505388575E-3</v>
      </c>
      <c r="M88" s="5">
        <f>'Mangrove Area'!M88/'Mangrove Area'!M$115*100</f>
        <v>1.2618853656949805E-3</v>
      </c>
      <c r="N88" s="5">
        <f>'Mangrove Area'!N88/'Mangrove Area'!N$115*100</f>
        <v>1.264370624418558E-3</v>
      </c>
      <c r="O88" s="5">
        <f>'Mangrove Area'!O88/'Mangrove Area'!O$115*100</f>
        <v>1.2553577276327899E-3</v>
      </c>
      <c r="P88" s="5">
        <f>'Mangrove Area'!P88/'Mangrove Area'!P$115*100</f>
        <v>1.2567170413111247E-3</v>
      </c>
      <c r="Q88" s="5">
        <f>'Mangrove Area'!Q88/'Mangrove Area'!Q$115*100</f>
        <v>1.2586507542391722E-3</v>
      </c>
      <c r="R88" s="5">
        <f>'Mangrove Area'!R88/'Mangrove Area'!R$115*100</f>
        <v>1.2598367594200135E-3</v>
      </c>
      <c r="S88" s="5">
        <f>'Mangrove Area'!S88/'Mangrove Area'!S$115*100</f>
        <v>1.2622377009595888E-3</v>
      </c>
      <c r="T88" s="5">
        <f>'Mangrove Area'!T88/'Mangrove Area'!T$115*100</f>
        <v>1.2597022800710849E-3</v>
      </c>
      <c r="U88" s="5">
        <f>'Mangrove Area'!U88/'Mangrove Area'!U$115*100</f>
        <v>1.2606318070127799E-3</v>
      </c>
      <c r="V88" s="5">
        <f>'Mangrove Area'!V88/'Mangrove Area'!V$115*100</f>
        <v>1.2691644389132993E-3</v>
      </c>
      <c r="W88" s="5">
        <f>'Mangrove Area'!W88/'Mangrove Area'!W$115*100</f>
        <v>1.2726239518217187E-3</v>
      </c>
      <c r="X88" s="5">
        <f>'Mangrove Area'!X88/'Mangrove Area'!X$115*100</f>
        <v>1.2714385872165286E-3</v>
      </c>
      <c r="Y88" s="5">
        <f>'Mangrove Area'!Y88/'Mangrove Area'!Y$115*100</f>
        <v>1.2667677405883869E-3</v>
      </c>
    </row>
    <row r="89" spans="1:25" x14ac:dyDescent="0.3">
      <c r="A89">
        <v>89</v>
      </c>
      <c r="B89" s="4" t="s">
        <v>92</v>
      </c>
      <c r="C89" s="2">
        <v>129</v>
      </c>
      <c r="D89" s="2">
        <v>129</v>
      </c>
      <c r="E89" s="5">
        <f>'Mangrove Area'!E89/'Mangrove Area'!E$115*100</f>
        <v>1.2010907809581568E-3</v>
      </c>
      <c r="F89" s="5">
        <f>'Mangrove Area'!F89/'Mangrove Area'!F$115*100</f>
        <v>1.2022058732461664E-3</v>
      </c>
      <c r="G89" s="5">
        <f>'Mangrove Area'!G89/'Mangrove Area'!G$115*100</f>
        <v>1.2038066929383456E-3</v>
      </c>
      <c r="H89" s="5">
        <f>'Mangrove Area'!H89/'Mangrove Area'!H$115*100</f>
        <v>1.2050715910593359E-3</v>
      </c>
      <c r="I89" s="5">
        <f>'Mangrove Area'!I89/'Mangrove Area'!I$115*100</f>
        <v>1.2027045549294925E-3</v>
      </c>
      <c r="J89" s="5">
        <f>'Mangrove Area'!J89/'Mangrove Area'!J$115*100</f>
        <v>1.2026621523441303E-3</v>
      </c>
      <c r="K89" s="5">
        <f>'Mangrove Area'!K89/'Mangrove Area'!K$115*100</f>
        <v>1.1958666375417857E-3</v>
      </c>
      <c r="L89" s="5">
        <f>'Mangrove Area'!L89/'Mangrove Area'!L$115*100</f>
        <v>1.197307471797824E-3</v>
      </c>
      <c r="M89" s="5">
        <f>'Mangrove Area'!M89/'Mangrove Area'!M$115*100</f>
        <v>1.1951536731874871E-3</v>
      </c>
      <c r="N89" s="5">
        <f>'Mangrove Area'!N89/'Mangrove Area'!N$115*100</f>
        <v>1.1947672133647406E-3</v>
      </c>
      <c r="O89" s="5">
        <f>'Mangrove Area'!O89/'Mangrove Area'!O$115*100</f>
        <v>1.1966243315432803E-3</v>
      </c>
      <c r="P89" s="5">
        <f>'Mangrove Area'!P89/'Mangrove Area'!P$115*100</f>
        <v>1.1979200481234157E-3</v>
      </c>
      <c r="Q89" s="5">
        <f>'Mangrove Area'!Q89/'Mangrove Area'!Q$115*100</f>
        <v>1.1959108390737741E-3</v>
      </c>
      <c r="R89" s="5">
        <f>'Mangrove Area'!R89/'Mangrove Area'!R$115*100</f>
        <v>1.1970377255005201E-3</v>
      </c>
      <c r="S89" s="5">
        <f>'Mangrove Area'!S89/'Mangrove Area'!S$115*100</f>
        <v>1.1998436238780342E-3</v>
      </c>
      <c r="T89" s="5">
        <f>'Mangrove Area'!T89/'Mangrove Area'!T$115*100</f>
        <v>1.1999535553246306E-3</v>
      </c>
      <c r="U89" s="5">
        <f>'Mangrove Area'!U89/'Mangrove Area'!U$115*100</f>
        <v>1.2017912206880969E-3</v>
      </c>
      <c r="V89" s="5">
        <f>'Mangrove Area'!V89/'Mangrove Area'!V$115*100</f>
        <v>1.2099255879556552E-3</v>
      </c>
      <c r="W89" s="5">
        <f>'Mangrove Area'!W89/'Mangrove Area'!W$115*100</f>
        <v>1.2121028656056263E-3</v>
      </c>
      <c r="X89" s="5">
        <f>'Mangrove Area'!X89/'Mangrove Area'!X$115*100</f>
        <v>1.212471691607988E-3</v>
      </c>
      <c r="Y89" s="5">
        <f>'Mangrove Area'!Y89/'Mangrove Area'!Y$115*100</f>
        <v>1.2144312679652329E-3</v>
      </c>
    </row>
    <row r="90" spans="1:25" x14ac:dyDescent="0.3">
      <c r="A90">
        <v>86</v>
      </c>
      <c r="B90" s="4" t="s">
        <v>89</v>
      </c>
      <c r="C90" s="2">
        <v>241</v>
      </c>
      <c r="D90" s="2">
        <v>241</v>
      </c>
      <c r="E90" s="5">
        <f>'Mangrove Area'!E90/'Mangrove Area'!E$115*100</f>
        <v>1.1377615239180016E-3</v>
      </c>
      <c r="F90" s="5">
        <f>'Mangrove Area'!F90/'Mangrove Area'!F$115*100</f>
        <v>1.1393312649068718E-3</v>
      </c>
      <c r="G90" s="5">
        <f>'Mangrove Area'!G90/'Mangrove Area'!G$115*100</f>
        <v>1.1408483627395863E-3</v>
      </c>
      <c r="H90" s="5">
        <f>'Mangrove Area'!H90/'Mangrove Area'!H$115*100</f>
        <v>1.1420471074872515E-3</v>
      </c>
      <c r="I90" s="5">
        <f>'Mangrove Area'!I90/'Mangrove Area'!I$115*100</f>
        <v>1.1417530118742422E-3</v>
      </c>
      <c r="J90" s="5">
        <f>'Mangrove Area'!J90/'Mangrove Area'!J$115*100</f>
        <v>1.1432647012315294E-3</v>
      </c>
      <c r="K90" s="5">
        <f>'Mangrove Area'!K90/'Mangrove Area'!K$115*100</f>
        <v>1.1445840353844282E-3</v>
      </c>
      <c r="L90" s="5">
        <f>'Mangrove Area'!L90/'Mangrove Area'!L$115*100</f>
        <v>1.145416865127754E-3</v>
      </c>
      <c r="M90" s="5">
        <f>'Mangrove Area'!M90/'Mangrove Area'!M$115*100</f>
        <v>1.1470193376083115E-3</v>
      </c>
      <c r="N90" s="5">
        <f>'Mangrove Area'!N90/'Mangrove Area'!N$115*100</f>
        <v>1.1492783699201198E-3</v>
      </c>
      <c r="O90" s="5">
        <f>'Mangrove Area'!O90/'Mangrove Area'!O$115*100</f>
        <v>1.1510647813056233E-3</v>
      </c>
      <c r="P90" s="5">
        <f>'Mangrove Area'!P90/'Mangrove Area'!P$115*100</f>
        <v>1.1523111655572489E-3</v>
      </c>
      <c r="Q90" s="5">
        <f>'Mangrove Area'!Q90/'Mangrove Area'!Q$115*100</f>
        <v>1.1540842289635088E-3</v>
      </c>
      <c r="R90" s="5">
        <f>'Mangrove Area'!R90/'Mangrove Area'!R$115*100</f>
        <v>1.1551717028875244E-3</v>
      </c>
      <c r="S90" s="5">
        <f>'Mangrove Area'!S90/'Mangrove Area'!S$115*100</f>
        <v>1.1578794658408827E-3</v>
      </c>
      <c r="T90" s="5">
        <f>'Mangrove Area'!T90/'Mangrove Area'!T$115*100</f>
        <v>1.1601210721603275E-3</v>
      </c>
      <c r="U90" s="5">
        <f>'Mangrove Area'!U90/'Mangrove Area'!U$115*100</f>
        <v>1.1634893295899545E-3</v>
      </c>
      <c r="V90" s="5">
        <f>'Mangrove Area'!V90/'Mangrove Area'!V$115*100</f>
        <v>1.1691290207867116E-3</v>
      </c>
      <c r="W90" s="5">
        <f>'Mangrove Area'!W90/'Mangrove Area'!W$115*100</f>
        <v>1.1711950943669714E-3</v>
      </c>
      <c r="X90" s="5">
        <f>'Mangrove Area'!X90/'Mangrove Area'!X$115*100</f>
        <v>1.1731604278689611E-3</v>
      </c>
      <c r="Y90" s="5">
        <f>'Mangrove Area'!Y90/'Mangrove Area'!Y$115*100</f>
        <v>1.1733499507449077E-3</v>
      </c>
    </row>
    <row r="91" spans="1:25" x14ac:dyDescent="0.3">
      <c r="A91">
        <v>90</v>
      </c>
      <c r="B91" s="4" t="s">
        <v>93</v>
      </c>
      <c r="C91" s="2">
        <v>21</v>
      </c>
      <c r="D91" s="2">
        <v>21</v>
      </c>
      <c r="E91" s="5">
        <f>'Mangrove Area'!E91/'Mangrove Area'!E$115*100</f>
        <v>1.0744322668778466E-3</v>
      </c>
      <c r="F91" s="5">
        <f>'Mangrove Area'!F91/'Mangrove Area'!F$115*100</f>
        <v>1.0759146340818936E-3</v>
      </c>
      <c r="G91" s="5">
        <f>'Mangrove Area'!G91/'Mangrove Area'!G$115*100</f>
        <v>1.0773472883149758E-3</v>
      </c>
      <c r="H91" s="5">
        <f>'Mangrove Area'!H91/'Mangrove Area'!H$115*100</f>
        <v>1.0784793094016148E-3</v>
      </c>
      <c r="I91" s="5">
        <f>'Mangrove Area'!I91/'Mangrove Area'!I$115*100</f>
        <v>1.0802572586131414E-3</v>
      </c>
      <c r="J91" s="5">
        <f>'Mangrove Area'!J91/'Mangrove Area'!J$115*100</f>
        <v>1.0816875271423192E-3</v>
      </c>
      <c r="K91" s="5">
        <f>'Mangrove Area'!K91/'Mangrove Area'!K$115*100</f>
        <v>1.0829358008761154E-3</v>
      </c>
      <c r="L91" s="5">
        <f>'Mangrove Area'!L91/'Mangrove Area'!L$115*100</f>
        <v>1.0842405709483032E-3</v>
      </c>
      <c r="M91" s="5">
        <f>'Mangrove Area'!M91/'Mangrove Area'!M$115*100</f>
        <v>1.0857574559620879E-3</v>
      </c>
      <c r="N91" s="5">
        <f>'Mangrove Area'!N91/'Mangrove Area'!N$115*100</f>
        <v>1.0878958341876193E-3</v>
      </c>
      <c r="O91" s="5">
        <f>'Mangrove Area'!O91/'Mangrove Area'!O$115*100</f>
        <v>1.0895868339969778E-3</v>
      </c>
      <c r="P91" s="5">
        <f>'Mangrove Area'!P91/'Mangrove Area'!P$115*100</f>
        <v>1.0907666493233854E-3</v>
      </c>
      <c r="Q91" s="5">
        <f>'Mangrove Area'!Q91/'Mangrove Area'!Q$115*100</f>
        <v>1.090243613532051E-3</v>
      </c>
      <c r="R91" s="5">
        <f>'Mangrove Area'!R91/'Mangrove Area'!R$115*100</f>
        <v>1.0912709315308469E-3</v>
      </c>
      <c r="S91" s="5">
        <f>'Mangrove Area'!S91/'Mangrove Area'!S$115*100</f>
        <v>1.093828908836809E-3</v>
      </c>
      <c r="T91" s="5">
        <f>'Mangrove Area'!T91/'Mangrove Area'!T$115*100</f>
        <v>1.0959465159511724E-3</v>
      </c>
      <c r="U91" s="5">
        <f>'Mangrove Area'!U91/'Mangrove Area'!U$115*100</f>
        <v>1.0996528444263834E-3</v>
      </c>
      <c r="V91" s="5">
        <f>'Mangrove Area'!V91/'Mangrove Area'!V$115*100</f>
        <v>1.1070958844065372E-3</v>
      </c>
      <c r="W91" s="5">
        <f>'Mangrove Area'!W91/'Mangrove Area'!W$115*100</f>
        <v>1.1101136277229522E-3</v>
      </c>
      <c r="X91" s="5">
        <f>'Mangrove Area'!X91/'Mangrove Area'!X$115*100</f>
        <v>1.1125087638144625E-3</v>
      </c>
      <c r="Y91" s="5">
        <f>'Mangrove Area'!Y91/'Mangrove Area'!Y$115*100</f>
        <v>1.1148231426501977E-3</v>
      </c>
    </row>
    <row r="92" spans="1:25" x14ac:dyDescent="0.3">
      <c r="A92">
        <v>91</v>
      </c>
      <c r="B92" s="4" t="s">
        <v>94</v>
      </c>
      <c r="C92" s="2">
        <v>51</v>
      </c>
      <c r="D92" s="2">
        <v>51</v>
      </c>
      <c r="E92" s="5">
        <f>'Mangrove Area'!E92/'Mangrove Area'!E$115*100</f>
        <v>8.2869309853399642E-4</v>
      </c>
      <c r="F92" s="5">
        <f>'Mangrove Area'!F92/'Mangrove Area'!F$115*100</f>
        <v>8.2983642558155115E-4</v>
      </c>
      <c r="G92" s="5">
        <f>'Mangrove Area'!G92/'Mangrove Area'!G$115*100</f>
        <v>8.3094140977845224E-4</v>
      </c>
      <c r="H92" s="5">
        <f>'Mangrove Area'!H92/'Mangrove Area'!H$115*100</f>
        <v>8.3181452024880221E-4</v>
      </c>
      <c r="I92" s="5">
        <f>'Mangrove Area'!I92/'Mangrove Area'!I$115*100</f>
        <v>8.3318582515703749E-4</v>
      </c>
      <c r="J92" s="5">
        <f>'Mangrove Area'!J92/'Mangrove Area'!J$115*100</f>
        <v>8.3319910780886954E-4</v>
      </c>
      <c r="K92" s="5">
        <f>'Mangrove Area'!K92/'Mangrove Area'!K$115*100</f>
        <v>8.3416062445318905E-4</v>
      </c>
      <c r="L92" s="5">
        <f>'Mangrove Area'!L92/'Mangrove Area'!L$115*100</f>
        <v>8.351656589319676E-4</v>
      </c>
      <c r="M92" s="5">
        <f>'Mangrove Area'!M92/'Mangrove Area'!M$115*100</f>
        <v>8.3633408068817738E-4</v>
      </c>
      <c r="N92" s="5">
        <f>'Mangrove Area'!N92/'Mangrove Area'!N$115*100</f>
        <v>8.3798122441958178E-4</v>
      </c>
      <c r="O92" s="5">
        <f>'Mangrove Area'!O92/'Mangrove Area'!O$115*100</f>
        <v>8.3928376281177785E-4</v>
      </c>
      <c r="P92" s="5">
        <f>'Mangrove Area'!P92/'Mangrove Area'!P$115*100</f>
        <v>8.4019254751408379E-4</v>
      </c>
      <c r="Q92" s="5">
        <f>'Mangrove Area'!Q92/'Mangrove Area'!Q$115*100</f>
        <v>8.4148535340257738E-4</v>
      </c>
      <c r="R92" s="5">
        <f>'Mangrove Area'!R92/'Mangrove Area'!R$115*100</f>
        <v>8.422782707272412E-4</v>
      </c>
      <c r="S92" s="5">
        <f>'Mangrove Area'!S92/'Mangrove Area'!S$115*100</f>
        <v>8.442526005105911E-4</v>
      </c>
      <c r="T92" s="5">
        <f>'Mangrove Area'!T92/'Mangrove Area'!T$115*100</f>
        <v>8.453338093757655E-4</v>
      </c>
      <c r="U92" s="5">
        <f>'Mangrove Area'!U92/'Mangrove Area'!U$115*100</f>
        <v>8.4763750299802511E-4</v>
      </c>
      <c r="V92" s="5">
        <f>'Mangrove Area'!V92/'Mangrove Area'!V$115*100</f>
        <v>8.533747680407785E-4</v>
      </c>
      <c r="W92" s="5">
        <f>'Mangrove Area'!W92/'Mangrove Area'!W$115*100</f>
        <v>8.5570091344419391E-4</v>
      </c>
      <c r="X92" s="5">
        <f>'Mangrove Area'!X92/'Mangrove Area'!X$115*100</f>
        <v>8.5530078106482894E-4</v>
      </c>
      <c r="Y92" s="5">
        <f>'Mangrove Area'!Y92/'Mangrove Area'!Y$115*100</f>
        <v>8.5708008392541683E-4</v>
      </c>
    </row>
    <row r="93" spans="1:25" x14ac:dyDescent="0.3">
      <c r="A93">
        <v>92</v>
      </c>
      <c r="B93" s="4" t="s">
        <v>95</v>
      </c>
      <c r="C93" s="2">
        <v>216</v>
      </c>
      <c r="D93" s="2">
        <v>216</v>
      </c>
      <c r="E93" s="5">
        <f>'Mangrove Area'!E93/'Mangrove Area'!E$115*100</f>
        <v>8.1949141161363195E-4</v>
      </c>
      <c r="F93" s="5">
        <f>'Mangrove Area'!F93/'Mangrove Area'!F$115*100</f>
        <v>8.2062204332493047E-4</v>
      </c>
      <c r="G93" s="5">
        <f>'Mangrove Area'!G93/'Mangrove Area'!G$115*100</f>
        <v>8.2171475793897891E-4</v>
      </c>
      <c r="H93" s="5">
        <f>'Mangrove Area'!H93/'Mangrove Area'!H$115*100</f>
        <v>8.2257817351841049E-4</v>
      </c>
      <c r="I93" s="5">
        <f>'Mangrove Area'!I93/'Mangrove Area'!I$115*100</f>
        <v>8.2393425165757999E-4</v>
      </c>
      <c r="J93" s="5">
        <f>'Mangrove Area'!J93/'Mangrove Area'!J$115*100</f>
        <v>8.2502514664658502E-4</v>
      </c>
      <c r="K93" s="5">
        <f>'Mangrove Area'!K93/'Mangrove Area'!K$115*100</f>
        <v>8.2597723049190864E-4</v>
      </c>
      <c r="L93" s="5">
        <f>'Mangrove Area'!L93/'Mangrove Area'!L$115*100</f>
        <v>8.2642618833490302E-4</v>
      </c>
      <c r="M93" s="5">
        <f>'Mangrove Area'!M93/'Mangrove Area'!M$115*100</f>
        <v>8.2758238331014555E-4</v>
      </c>
      <c r="N93" s="5">
        <f>'Mangrove Area'!N93/'Mangrove Area'!N$115*100</f>
        <v>8.2921229074351039E-4</v>
      </c>
      <c r="O93" s="5">
        <f>'Mangrove Area'!O93/'Mangrove Area'!O$115*100</f>
        <v>8.3050119891054275E-4</v>
      </c>
      <c r="P93" s="5">
        <f>'Mangrove Area'!P93/'Mangrove Area'!P$115*100</f>
        <v>8.3140047376638901E-4</v>
      </c>
      <c r="Q93" s="5">
        <f>'Mangrove Area'!Q93/'Mangrove Area'!Q$115*100</f>
        <v>8.3212940114107058E-4</v>
      </c>
      <c r="R93" s="5">
        <f>'Mangrove Area'!R93/'Mangrove Area'!R$115*100</f>
        <v>8.3291350251117645E-4</v>
      </c>
      <c r="S93" s="5">
        <f>'Mangrove Area'!S93/'Mangrove Area'!S$115*100</f>
        <v>8.3486588094964923E-4</v>
      </c>
      <c r="T93" s="5">
        <f>'Mangrove Area'!T93/'Mangrove Area'!T$115*100</f>
        <v>8.3648214645036479E-4</v>
      </c>
      <c r="U93" s="5">
        <f>'Mangrove Area'!U93/'Mangrove Area'!U$115*100</f>
        <v>8.3931100493321131E-4</v>
      </c>
      <c r="V93" s="5">
        <f>'Mangrove Area'!V93/'Mangrove Area'!V$115*100</f>
        <v>8.416387692661508E-4</v>
      </c>
      <c r="W93" s="5">
        <f>'Mangrove Area'!W93/'Mangrove Area'!W$115*100</f>
        <v>8.4393292445773143E-4</v>
      </c>
      <c r="X93" s="5">
        <f>'Mangrove Area'!X93/'Mangrove Area'!X$115*100</f>
        <v>8.4575375987106535E-4</v>
      </c>
      <c r="Y93" s="5">
        <f>'Mangrove Area'!Y93/'Mangrove Area'!Y$115*100</f>
        <v>8.4751320183301237E-4</v>
      </c>
    </row>
    <row r="94" spans="1:25" x14ac:dyDescent="0.3">
      <c r="A94">
        <v>93</v>
      </c>
      <c r="B94" s="4" t="s">
        <v>96</v>
      </c>
      <c r="C94" s="2">
        <v>193</v>
      </c>
      <c r="D94" s="2">
        <v>193</v>
      </c>
      <c r="E94" s="5">
        <f>'Mangrove Area'!E94/'Mangrove Area'!E$115*100</f>
        <v>6.8633758911894674E-4</v>
      </c>
      <c r="F94" s="5">
        <f>'Mangrove Area'!F94/'Mangrove Area'!F$115*100</f>
        <v>6.8728451184677138E-4</v>
      </c>
      <c r="G94" s="5">
        <f>'Mangrove Area'!G94/'Mangrove Area'!G$115*100</f>
        <v>6.8819967837954114E-4</v>
      </c>
      <c r="H94" s="5">
        <f>'Mangrove Area'!H94/'Mangrove Area'!H$115*100</f>
        <v>6.8892280318450763E-4</v>
      </c>
      <c r="I94" s="5">
        <f>'Mangrove Area'!I94/'Mangrove Area'!I$115*100</f>
        <v>6.9005854101836944E-4</v>
      </c>
      <c r="J94" s="5">
        <f>'Mangrove Area'!J94/'Mangrove Area'!J$115*100</f>
        <v>6.9097218358511877E-4</v>
      </c>
      <c r="K94" s="5">
        <f>'Mangrove Area'!K94/'Mangrove Area'!K$115*100</f>
        <v>6.9176956952690888E-4</v>
      </c>
      <c r="L94" s="5">
        <f>'Mangrove Area'!L94/'Mangrove Area'!L$115*100</f>
        <v>6.9260304481735444E-4</v>
      </c>
      <c r="M94" s="5">
        <f>'Mangrove Area'!M94/'Mangrove Area'!M$115*100</f>
        <v>6.9357201720903145E-4</v>
      </c>
      <c r="N94" s="5">
        <f>'Mangrove Area'!N94/'Mangrove Area'!N$115*100</f>
        <v>6.9493799382866559E-4</v>
      </c>
      <c r="O94" s="5">
        <f>'Mangrove Area'!O94/'Mangrove Area'!O$115*100</f>
        <v>6.9601818917288045E-4</v>
      </c>
      <c r="P94" s="5">
        <f>'Mangrove Area'!P94/'Mangrove Area'!P$115*100</f>
        <v>6.9677184450481244E-4</v>
      </c>
      <c r="Q94" s="5">
        <f>'Mangrove Area'!Q94/'Mangrove Area'!Q$115*100</f>
        <v>6.9784396868179728E-4</v>
      </c>
      <c r="R94" s="5">
        <f>'Mangrove Area'!R94/'Mangrove Area'!R$115*100</f>
        <v>6.9850153517471674E-4</v>
      </c>
      <c r="S94" s="5">
        <f>'Mangrove Area'!S94/'Mangrove Area'!S$115*100</f>
        <v>7.0013884725142548E-4</v>
      </c>
      <c r="T94" s="5">
        <f>'Mangrove Area'!T94/'Mangrove Area'!T$115*100</f>
        <v>7.0149428683800429E-4</v>
      </c>
      <c r="U94" s="5">
        <f>'Mangrove Area'!U94/'Mangrove Area'!U$115*100</f>
        <v>7.0386663641224337E-4</v>
      </c>
      <c r="V94" s="5">
        <f>'Mangrove Area'!V94/'Mangrove Area'!V$115*100</f>
        <v>7.0863078315370467E-4</v>
      </c>
      <c r="W94" s="5">
        <f>'Mangrove Area'!W94/'Mangrove Area'!W$115*100</f>
        <v>7.1056238261115769E-4</v>
      </c>
      <c r="X94" s="5">
        <f>'Mangrove Area'!X94/'Mangrove Area'!X$115*100</f>
        <v>7.1209546315837379E-4</v>
      </c>
      <c r="Y94" s="5">
        <f>'Mangrove Area'!Y94/'Mangrove Area'!Y$115*100</f>
        <v>7.1357685253934907E-4</v>
      </c>
    </row>
    <row r="95" spans="1:25" x14ac:dyDescent="0.3">
      <c r="A95">
        <v>94</v>
      </c>
      <c r="B95" s="4" t="s">
        <v>97</v>
      </c>
      <c r="C95" s="2">
        <v>172</v>
      </c>
      <c r="D95" s="2">
        <v>172</v>
      </c>
      <c r="E95" s="5">
        <f>'Mangrove Area'!E95/'Mangrove Area'!E$115*100</f>
        <v>4.0433294879483694E-4</v>
      </c>
      <c r="F95" s="5">
        <f>'Mangrove Area'!F95/'Mangrove Area'!F$115*100</f>
        <v>4.0489079680562949E-4</v>
      </c>
      <c r="G95" s="5">
        <f>'Mangrove Area'!G95/'Mangrove Area'!G$115*100</f>
        <v>4.0542993671097572E-4</v>
      </c>
      <c r="H95" s="5">
        <f>'Mangrove Area'!H95/'Mangrove Area'!H$115*100</f>
        <v>4.0585594162368072E-4</v>
      </c>
      <c r="I95" s="5">
        <f>'Mangrove Area'!I95/'Mangrove Area'!I$115*100</f>
        <v>4.0652502377028546E-4</v>
      </c>
      <c r="J95" s="5">
        <f>'Mangrove Area'!J95/'Mangrove Area'!J$115*100</f>
        <v>4.0706326588176955E-4</v>
      </c>
      <c r="K95" s="5">
        <f>'Mangrove Area'!K95/'Mangrove Area'!K$115*100</f>
        <v>4.075330192717673E-4</v>
      </c>
      <c r="L95" s="5">
        <f>'Mangrove Area'!L95/'Mangrove Area'!L$115*100</f>
        <v>4.080240335004446E-4</v>
      </c>
      <c r="M95" s="5">
        <f>'Mangrove Area'!M95/'Mangrove Area'!M$115*100</f>
        <v>4.0859487133686629E-4</v>
      </c>
      <c r="N95" s="5">
        <f>'Mangrove Area'!N95/'Mangrove Area'!N$115*100</f>
        <v>4.0939959100158774E-4</v>
      </c>
      <c r="O95" s="5">
        <f>'Mangrove Area'!O95/'Mangrove Area'!O$115*100</f>
        <v>4.1003595213891301E-4</v>
      </c>
      <c r="P95" s="5">
        <f>'Mangrove Area'!P95/'Mangrove Area'!P$115*100</f>
        <v>4.1047994309550067E-4</v>
      </c>
      <c r="Q95" s="5">
        <f>'Mangrove Area'!Q95/'Mangrove Area'!Q$115*100</f>
        <v>4.1111154937326707E-4</v>
      </c>
      <c r="R95" s="5">
        <f>'Mangrove Area'!R95/'Mangrove Area'!R$115*100</f>
        <v>4.1149893278825977E-4</v>
      </c>
      <c r="S95" s="5">
        <f>'Mangrove Area'!S95/'Mangrove Area'!S$115*100</f>
        <v>4.1246350070726722E-4</v>
      </c>
      <c r="T95" s="5">
        <f>'Mangrove Area'!T95/'Mangrove Area'!T$115*100</f>
        <v>4.1326201282964448E-4</v>
      </c>
      <c r="U95" s="5">
        <f>'Mangrove Area'!U95/'Mangrove Area'!U$115*100</f>
        <v>4.1465960362771753E-4</v>
      </c>
      <c r="V95" s="5">
        <f>'Mangrove Area'!V95/'Mangrove Area'!V$115*100</f>
        <v>4.1746624212603896E-4</v>
      </c>
      <c r="W95" s="5">
        <f>'Mangrove Area'!W95/'Mangrove Area'!W$115*100</f>
        <v>4.1860417966130509E-4</v>
      </c>
      <c r="X95" s="5">
        <f>'Mangrove Area'!X95/'Mangrove Area'!X$115*100</f>
        <v>4.1950734304361604E-4</v>
      </c>
      <c r="Y95" s="5">
        <f>'Mangrove Area'!Y95/'Mangrove Area'!Y$115*100</f>
        <v>4.2038005429565753E-4</v>
      </c>
    </row>
    <row r="96" spans="1:25" x14ac:dyDescent="0.3">
      <c r="A96">
        <v>97</v>
      </c>
      <c r="B96" s="4" t="s">
        <v>100</v>
      </c>
      <c r="C96" s="2">
        <v>142</v>
      </c>
      <c r="D96" s="2">
        <v>142</v>
      </c>
      <c r="E96" s="5">
        <f>'Mangrove Area'!E96/'Mangrove Area'!E$115*100</f>
        <v>3.3288455623671314E-4</v>
      </c>
      <c r="F96" s="5">
        <f>'Mangrove Area'!F96/'Mangrove Area'!F$115*100</f>
        <v>3.3334382869539778E-4</v>
      </c>
      <c r="G96" s="5">
        <f>'Mangrove Area'!G96/'Mangrove Area'!G$115*100</f>
        <v>3.332449546727431E-4</v>
      </c>
      <c r="H96" s="5">
        <f>'Mangrove Area'!H96/'Mangrove Area'!H$115*100</f>
        <v>3.3359511132120476E-4</v>
      </c>
      <c r="I96" s="5">
        <f>'Mangrove Area'!I96/'Mangrove Area'!I$115*100</f>
        <v>3.3414506639217571E-4</v>
      </c>
      <c r="J96" s="5">
        <f>'Mangrove Area'!J96/'Mangrove Area'!J$115*100</f>
        <v>3.3458747690951336E-4</v>
      </c>
      <c r="K96" s="5">
        <f>'Mangrove Area'!K96/'Mangrove Area'!K$115*100</f>
        <v>3.3497359281508046E-4</v>
      </c>
      <c r="L96" s="5">
        <f>'Mangrove Area'!L96/'Mangrove Area'!L$115*100</f>
        <v>3.3537718416234671E-4</v>
      </c>
      <c r="M96" s="5">
        <f>'Mangrove Area'!M96/'Mangrove Area'!M$115*100</f>
        <v>3.3584638688197578E-4</v>
      </c>
      <c r="N96" s="5">
        <f>'Mangrove Area'!N96/'Mangrove Area'!N$115*100</f>
        <v>3.3650782981924343E-4</v>
      </c>
      <c r="O96" s="5">
        <f>'Mangrove Area'!O96/'Mangrove Area'!O$115*100</f>
        <v>3.3703088970989635E-4</v>
      </c>
      <c r="P96" s="5">
        <f>'Mangrove Area'!P96/'Mangrove Area'!P$115*100</f>
        <v>3.3519781163086405E-4</v>
      </c>
      <c r="Q96" s="5">
        <f>'Mangrove Area'!Q96/'Mangrove Area'!Q$115*100</f>
        <v>3.2360587822152749E-4</v>
      </c>
      <c r="R96" s="5">
        <f>'Mangrove Area'!R96/'Mangrove Area'!R$115*100</f>
        <v>3.2060559422057185E-4</v>
      </c>
      <c r="S96" s="5">
        <f>'Mangrove Area'!S96/'Mangrove Area'!S$115*100</f>
        <v>3.1749198514950287E-4</v>
      </c>
      <c r="T96" s="5">
        <f>'Mangrove Area'!T96/'Mangrove Area'!T$115*100</f>
        <v>3.1700017851591202E-4</v>
      </c>
      <c r="U96" s="5">
        <f>'Mangrove Area'!U96/'Mangrove Area'!U$115*100</f>
        <v>3.0919062814007851E-4</v>
      </c>
      <c r="V96" s="5">
        <f>'Mangrove Area'!V96/'Mangrove Area'!V$115*100</f>
        <v>3.112833960698845E-4</v>
      </c>
      <c r="W96" s="5">
        <f>'Mangrove Area'!W96/'Mangrove Area'!W$115*100</f>
        <v>3.1213189835521676E-4</v>
      </c>
      <c r="X96" s="5">
        <f>'Mangrove Area'!X96/'Mangrove Area'!X$115*100</f>
        <v>3.0718944664639628E-4</v>
      </c>
      <c r="Y96" s="5">
        <f>'Mangrove Area'!Y96/'Mangrove Area'!Y$115*100</f>
        <v>3.0163816479581313E-4</v>
      </c>
    </row>
    <row r="97" spans="1:25" x14ac:dyDescent="0.3">
      <c r="A97">
        <v>95</v>
      </c>
      <c r="B97" s="4" t="s">
        <v>98</v>
      </c>
      <c r="C97" s="2">
        <v>55</v>
      </c>
      <c r="D97" s="2">
        <v>55</v>
      </c>
      <c r="E97" s="5">
        <f>'Mangrove Area'!E97/'Mangrove Area'!E$115*100</f>
        <v>3.1177480388999473E-4</v>
      </c>
      <c r="F97" s="5">
        <f>'Mangrove Area'!F97/'Mangrove Area'!F$115*100</f>
        <v>3.1220495175373844E-4</v>
      </c>
      <c r="G97" s="5">
        <f>'Mangrove Area'!G97/'Mangrove Area'!G$115*100</f>
        <v>3.1262067409039093E-4</v>
      </c>
      <c r="H97" s="5">
        <f>'Mangrove Area'!H97/'Mangrove Area'!H$115*100</f>
        <v>3.129491598062117E-4</v>
      </c>
      <c r="I97" s="5">
        <f>'Mangrove Area'!I97/'Mangrove Area'!I$115*100</f>
        <v>3.134650785698587E-4</v>
      </c>
      <c r="J97" s="5">
        <f>'Mangrove Area'!J97/'Mangrove Area'!J$115*100</f>
        <v>3.1388010863172584E-4</v>
      </c>
      <c r="K97" s="5">
        <f>'Mangrove Area'!K97/'Mangrove Area'!K$115*100</f>
        <v>3.1424232811316994E-4</v>
      </c>
      <c r="L97" s="5">
        <f>'Mangrove Area'!L97/'Mangrove Area'!L$115*100</f>
        <v>3.146209414943187E-4</v>
      </c>
      <c r="M97" s="5">
        <f>'Mangrove Area'!M97/'Mangrove Area'!M$115*100</f>
        <v>3.1506110560914995E-4</v>
      </c>
      <c r="N97" s="5">
        <f>'Mangrove Area'!N97/'Mangrove Area'!N$115*100</f>
        <v>3.1568161233857362E-4</v>
      </c>
      <c r="O97" s="5">
        <f>'Mangrove Area'!O97/'Mangrove Area'!O$115*100</f>
        <v>3.1617230044446307E-4</v>
      </c>
      <c r="P97" s="5">
        <f>'Mangrove Area'!P97/'Mangrove Area'!P$115*100</f>
        <v>3.165146549170126E-4</v>
      </c>
      <c r="Q97" s="5">
        <f>'Mangrove Area'!Q97/'Mangrove Area'!Q$115*100</f>
        <v>3.1700167662516976E-4</v>
      </c>
      <c r="R97" s="5">
        <f>'Mangrove Area'!R97/'Mangrove Area'!R$115*100</f>
        <v>3.1399516959746727E-4</v>
      </c>
      <c r="S97" s="5">
        <f>'Mangrove Area'!S97/'Mangrove Area'!S$115*100</f>
        <v>3.1473118527863765E-4</v>
      </c>
      <c r="T97" s="5">
        <f>'Mangrove Area'!T97/'Mangrove Area'!T$115*100</f>
        <v>3.1534049171739944E-4</v>
      </c>
      <c r="U97" s="5">
        <f>'Mangrove Area'!U97/'Mangrove Area'!U$115*100</f>
        <v>3.16406926462917E-4</v>
      </c>
      <c r="V97" s="5">
        <f>'Mangrove Area'!V97/'Mangrove Area'!V$115*100</f>
        <v>2.0174740750669354E-4</v>
      </c>
      <c r="W97" s="5">
        <f>'Mangrove Area'!W97/'Mangrove Area'!W$115*100</f>
        <v>1.9557276934644639E-4</v>
      </c>
      <c r="X97" s="5">
        <f>'Mangrove Area'!X97/'Mangrove Area'!X$115*100</f>
        <v>1.9374837128520423E-4</v>
      </c>
      <c r="Y97" s="5">
        <f>'Mangrove Area'!Y97/'Mangrove Area'!Y$115*100</f>
        <v>1.9415143069879766E-4</v>
      </c>
    </row>
    <row r="98" spans="1:25" x14ac:dyDescent="0.3">
      <c r="A98">
        <v>98</v>
      </c>
      <c r="B98" s="4" t="s">
        <v>101</v>
      </c>
      <c r="C98" s="2">
        <v>67</v>
      </c>
      <c r="D98" s="2">
        <v>67</v>
      </c>
      <c r="E98" s="5">
        <f>'Mangrove Area'!E98/'Mangrove Area'!E$115*100</f>
        <v>3.014905655672345E-4</v>
      </c>
      <c r="F98" s="5">
        <f>'Mangrove Area'!F98/'Mangrove Area'!F$115*100</f>
        <v>3.0190652452575053E-4</v>
      </c>
      <c r="G98" s="5">
        <f>'Mangrove Area'!G98/'Mangrove Area'!G$115*100</f>
        <v>3.0230853379921484E-4</v>
      </c>
      <c r="H98" s="5">
        <f>'Mangrove Area'!H98/'Mangrove Area'!H$115*100</f>
        <v>3.0262618404871508E-4</v>
      </c>
      <c r="I98" s="5">
        <f>'Mangrove Area'!I98/'Mangrove Area'!I$115*100</f>
        <v>3.0312508465870014E-4</v>
      </c>
      <c r="J98" s="5">
        <f>'Mangrove Area'!J98/'Mangrove Area'!J$115*100</f>
        <v>3.0352642449283214E-4</v>
      </c>
      <c r="K98" s="5">
        <f>'Mangrove Area'!K98/'Mangrove Area'!K$115*100</f>
        <v>3.0387669576221468E-4</v>
      </c>
      <c r="L98" s="5">
        <f>'Mangrove Area'!L98/'Mangrove Area'!L$115*100</f>
        <v>3.0424282016030472E-4</v>
      </c>
      <c r="M98" s="5">
        <f>'Mangrove Area'!M98/'Mangrove Area'!M$115*100</f>
        <v>3.0466846497273698E-4</v>
      </c>
      <c r="N98" s="5">
        <f>'Mangrove Area'!N98/'Mangrove Area'!N$115*100</f>
        <v>3.0526850359823877E-4</v>
      </c>
      <c r="O98" s="5">
        <f>'Mangrove Area'!O98/'Mangrove Area'!O$115*100</f>
        <v>3.0574300581174635E-4</v>
      </c>
      <c r="P98" s="5">
        <f>'Mangrove Area'!P98/'Mangrove Area'!P$115*100</f>
        <v>3.0607406734162499E-4</v>
      </c>
      <c r="Q98" s="5">
        <f>'Mangrove Area'!Q98/'Mangrove Area'!Q$115*100</f>
        <v>3.0654502409760339E-4</v>
      </c>
      <c r="R98" s="5">
        <f>'Mangrove Area'!R98/'Mangrove Area'!R$115*100</f>
        <v>3.0683387625577064E-4</v>
      </c>
      <c r="S98" s="5">
        <f>'Mangrove Area'!S98/'Mangrove Area'!S$115*100</f>
        <v>3.0755310561438802E-4</v>
      </c>
      <c r="T98" s="5">
        <f>'Mangrove Area'!T98/'Mangrove Area'!T$115*100</f>
        <v>3.0814851559051137E-4</v>
      </c>
      <c r="U98" s="5">
        <f>'Mangrove Area'!U98/'Mangrove Area'!U$115*100</f>
        <v>3.0919062814007851E-4</v>
      </c>
      <c r="V98" s="5">
        <f>'Mangrove Area'!V98/'Mangrove Area'!V$115*100</f>
        <v>3.112833960698845E-4</v>
      </c>
      <c r="W98" s="5">
        <f>'Mangrove Area'!W98/'Mangrove Area'!W$115*100</f>
        <v>3.1213189835521676E-4</v>
      </c>
      <c r="X98" s="5">
        <f>'Mangrove Area'!X98/'Mangrove Area'!X$115*100</f>
        <v>3.1280534146625722E-4</v>
      </c>
      <c r="Y98" s="5">
        <f>'Mangrove Area'!Y98/'Mangrove Area'!Y$115*100</f>
        <v>3.1345607796878344E-4</v>
      </c>
    </row>
    <row r="99" spans="1:25" x14ac:dyDescent="0.3">
      <c r="A99">
        <v>100</v>
      </c>
      <c r="B99" s="4" t="s">
        <v>103</v>
      </c>
      <c r="C99" s="2">
        <v>108</v>
      </c>
      <c r="D99" s="2">
        <v>108</v>
      </c>
      <c r="E99" s="5">
        <f>'Mangrove Area'!E99/'Mangrove Area'!E$115*100</f>
        <v>2.8579357023249518E-4</v>
      </c>
      <c r="F99" s="5">
        <f>'Mangrove Area'!F99/'Mangrove Area'!F$115*100</f>
        <v>2.8618787244092688E-4</v>
      </c>
      <c r="G99" s="5">
        <f>'Mangrove Area'!G99/'Mangrove Area'!G$115*100</f>
        <v>2.8656895124952507E-4</v>
      </c>
      <c r="H99" s="5">
        <f>'Mangrove Area'!H99/'Mangrove Area'!H$115*100</f>
        <v>2.8687006315569405E-4</v>
      </c>
      <c r="I99" s="5">
        <f>'Mangrove Area'!I99/'Mangrove Area'!I$115*100</f>
        <v>2.8734298868903711E-4</v>
      </c>
      <c r="J99" s="5">
        <f>'Mangrove Area'!J99/'Mangrove Area'!J$115*100</f>
        <v>2.8772343291241537E-4</v>
      </c>
      <c r="K99" s="5">
        <f>'Mangrove Area'!K99/'Mangrove Area'!K$115*100</f>
        <v>2.8805546743707251E-4</v>
      </c>
      <c r="L99" s="5">
        <f>'Mangrove Area'!L99/'Mangrove Area'!L$115*100</f>
        <v>2.8840252970312549E-4</v>
      </c>
      <c r="M99" s="5">
        <f>'Mangrove Area'!M99/'Mangrove Area'!M$115*100</f>
        <v>2.8880601347505409E-4</v>
      </c>
      <c r="N99" s="5">
        <f>'Mangrove Area'!N99/'Mangrove Area'!N$115*100</f>
        <v>2.8937481131035918E-4</v>
      </c>
      <c r="O99" s="5">
        <f>'Mangrove Area'!O99/'Mangrove Area'!O$115*100</f>
        <v>2.8982460874075778E-4</v>
      </c>
      <c r="P99" s="5">
        <f>'Mangrove Area'!P99/'Mangrove Area'!P$115*100</f>
        <v>2.9013843367392821E-4</v>
      </c>
      <c r="Q99" s="5">
        <f>'Mangrove Area'!Q99/'Mangrove Area'!Q$115*100</f>
        <v>2.9058487023973892E-4</v>
      </c>
      <c r="R99" s="5">
        <f>'Mangrove Area'!R99/'Mangrove Area'!R$115*100</f>
        <v>2.9085868341660126E-4</v>
      </c>
      <c r="S99" s="5">
        <f>'Mangrove Area'!S99/'Mangrove Area'!S$115*100</f>
        <v>2.915404663633696E-4</v>
      </c>
      <c r="T99" s="5">
        <f>'Mangrove Area'!T99/'Mangrove Area'!T$115*100</f>
        <v>2.9210487653822265E-4</v>
      </c>
      <c r="U99" s="5">
        <f>'Mangrove Area'!U99/'Mangrove Area'!U$115*100</f>
        <v>2.9309273188143892E-4</v>
      </c>
      <c r="V99" s="5">
        <f>'Mangrove Area'!V99/'Mangrove Area'!V$115*100</f>
        <v>2.9507654061920827E-4</v>
      </c>
      <c r="W99" s="5">
        <f>'Mangrove Area'!W99/'Mangrove Area'!W$115*100</f>
        <v>2.9588086594534011E-4</v>
      </c>
      <c r="X99" s="5">
        <f>'Mangrove Area'!X99/'Mangrove Area'!X$115*100</f>
        <v>2.9651924648866035E-4</v>
      </c>
      <c r="Y99" s="5">
        <f>'Mangrove Area'!Y99/'Mangrove Area'!Y$115*100</f>
        <v>2.9713610263468161E-4</v>
      </c>
    </row>
    <row r="100" spans="1:25" x14ac:dyDescent="0.3">
      <c r="A100">
        <v>101</v>
      </c>
      <c r="B100" s="4" t="s">
        <v>104</v>
      </c>
      <c r="C100" s="2">
        <v>238</v>
      </c>
      <c r="D100" s="2">
        <v>238</v>
      </c>
      <c r="E100" s="5">
        <f>'Mangrove Area'!E100/'Mangrove Area'!E$115*100</f>
        <v>2.1542772907676722E-4</v>
      </c>
      <c r="F100" s="5">
        <f>'Mangrove Area'!F100/'Mangrove Area'!F$115*100</f>
        <v>2.1572494930206232E-4</v>
      </c>
      <c r="G100" s="5">
        <f>'Mangrove Area'!G100/'Mangrove Area'!G$115*100</f>
        <v>2.1221299230788691E-4</v>
      </c>
      <c r="H100" s="5">
        <f>'Mangrove Area'!H100/'Mangrove Area'!H$115*100</f>
        <v>2.0428625709572148E-4</v>
      </c>
      <c r="I100" s="5">
        <f>'Mangrove Area'!I100/'Mangrove Area'!I$115*100</f>
        <v>2.0462303739976888E-4</v>
      </c>
      <c r="J100" s="5">
        <f>'Mangrove Area'!J100/'Mangrove Area'!J$115*100</f>
        <v>2.048939598012655E-4</v>
      </c>
      <c r="K100" s="5">
        <f>'Mangrove Area'!K100/'Mangrove Area'!K$115*100</f>
        <v>2.0458484903201169E-4</v>
      </c>
      <c r="L100" s="5">
        <f>'Mangrove Area'!L100/'Mangrove Area'!L$115*100</f>
        <v>2.0483134211869708E-4</v>
      </c>
      <c r="M100" s="5">
        <f>'Mangrove Area'!M100/'Mangrove Area'!M$115*100</f>
        <v>2.0511790729762366E-4</v>
      </c>
      <c r="N100" s="5">
        <f>'Mangrove Area'!N100/'Mangrove Area'!N$115*100</f>
        <v>2.0387770796866217E-4</v>
      </c>
      <c r="O100" s="5">
        <f>'Mangrove Area'!O100/'Mangrove Area'!O$115*100</f>
        <v>2.0419461070371572E-4</v>
      </c>
      <c r="P100" s="5">
        <f>'Mangrove Area'!P100/'Mangrove Area'!P$115*100</f>
        <v>2.0441571463390395E-4</v>
      </c>
      <c r="Q100" s="5">
        <f>'Mangrove Area'!Q100/'Mangrove Area'!Q$115*100</f>
        <v>2.0417989935405902E-4</v>
      </c>
      <c r="R100" s="5">
        <f>'Mangrove Area'!R100/'Mangrove Area'!R$115*100</f>
        <v>2.0437229459764974E-4</v>
      </c>
      <c r="S100" s="5">
        <f>'Mangrove Area'!S100/'Mangrove Area'!S$115*100</f>
        <v>2.0485135041820097E-4</v>
      </c>
      <c r="T100" s="5">
        <f>'Mangrove Area'!T100/'Mangrove Area'!T$115*100</f>
        <v>2.0524793408272838E-4</v>
      </c>
      <c r="U100" s="5">
        <f>'Mangrove Area'!U100/'Mangrove Area'!U$115*100</f>
        <v>2.0594205213638985E-4</v>
      </c>
      <c r="V100" s="5">
        <f>'Mangrove Area'!V100/'Mangrove Area'!V$115*100</f>
        <v>2.073359783517543E-4</v>
      </c>
      <c r="W100" s="5">
        <f>'Mangrove Area'!W100/'Mangrove Area'!W$115*100</f>
        <v>2.0509923662120165E-4</v>
      </c>
      <c r="X100" s="5">
        <f>'Mangrove Area'!X100/'Mangrove Area'!X$115*100</f>
        <v>2.0554175040691228E-4</v>
      </c>
      <c r="Y100" s="5">
        <f>'Mangrove Area'!Y100/'Mangrove Area'!Y$115*100</f>
        <v>2.0596934387176791E-4</v>
      </c>
    </row>
    <row r="101" spans="1:25" x14ac:dyDescent="0.3">
      <c r="A101">
        <v>99</v>
      </c>
      <c r="B101" s="4" t="s">
        <v>102</v>
      </c>
      <c r="C101" s="2">
        <v>1</v>
      </c>
      <c r="D101" s="2">
        <v>1</v>
      </c>
      <c r="E101" s="5">
        <f>'Mangrove Area'!E101/'Mangrove Area'!E$115*100</f>
        <v>2.1163879916838186E-4</v>
      </c>
      <c r="F101" s="5">
        <f>'Mangrove Area'!F101/'Mangrove Area'!F$115*100</f>
        <v>2.119307919022773E-4</v>
      </c>
      <c r="G101" s="5">
        <f>'Mangrove Area'!G101/'Mangrove Area'!G$115*100</f>
        <v>2.1221299230788691E-4</v>
      </c>
      <c r="H101" s="5">
        <f>'Mangrove Area'!H101/'Mangrove Area'!H$115*100</f>
        <v>2.1243597479900825E-4</v>
      </c>
      <c r="I101" s="5">
        <f>'Mangrove Area'!I101/'Mangrove Area'!I$115*100</f>
        <v>2.1278619048752559E-4</v>
      </c>
      <c r="J101" s="5">
        <f>'Mangrove Area'!J101/'Mangrove Area'!J$115*100</f>
        <v>2.1306792096355005E-4</v>
      </c>
      <c r="K101" s="5">
        <f>'Mangrove Area'!K101/'Mangrove Area'!K$115*100</f>
        <v>2.1331380259071085E-4</v>
      </c>
      <c r="L101" s="5">
        <f>'Mangrove Area'!L101/'Mangrove Area'!L$115*100</f>
        <v>2.1357081271576147E-4</v>
      </c>
      <c r="M101" s="5">
        <f>'Mangrove Area'!M101/'Mangrove Area'!M$115*100</f>
        <v>2.1386960467565557E-4</v>
      </c>
      <c r="N101" s="5">
        <f>'Mangrove Area'!N101/'Mangrove Area'!N$115*100</f>
        <v>2.1429081670899704E-4</v>
      </c>
      <c r="O101" s="5">
        <f>'Mangrove Area'!O101/'Mangrove Area'!O$115*100</f>
        <v>2.1462390533643236E-4</v>
      </c>
      <c r="P101" s="5">
        <f>'Mangrove Area'!P101/'Mangrove Area'!P$115*100</f>
        <v>2.1485630220929153E-4</v>
      </c>
      <c r="Q101" s="5">
        <f>'Mangrove Area'!Q101/'Mangrove Area'!Q$115*100</f>
        <v>2.1518690201465518E-4</v>
      </c>
      <c r="R101" s="5">
        <f>'Mangrove Area'!R101/'Mangrove Area'!R$115*100</f>
        <v>2.1538966896949072E-4</v>
      </c>
      <c r="S101" s="5">
        <f>'Mangrove Area'!S101/'Mangrove Area'!S$115*100</f>
        <v>2.1589454990166197E-4</v>
      </c>
      <c r="T101" s="5">
        <f>'Mangrove Area'!T101/'Mangrove Area'!T$115*100</f>
        <v>2.1631251273947926E-4</v>
      </c>
      <c r="U101" s="5">
        <f>'Mangrove Area'!U101/'Mangrove Area'!U$115*100</f>
        <v>2.1704404955614131E-4</v>
      </c>
      <c r="V101" s="5">
        <f>'Mangrove Area'!V101/'Mangrove Area'!V$115*100</f>
        <v>2.1851312004187584E-4</v>
      </c>
      <c r="W101" s="5">
        <f>'Mangrove Area'!W101/'Mangrove Area'!W$115*100</f>
        <v>2.1910874731937121E-4</v>
      </c>
      <c r="X101" s="5">
        <f>'Mangrove Area'!X101/'Mangrove Area'!X$115*100</f>
        <v>2.195814874565648E-4</v>
      </c>
      <c r="Y101" s="5">
        <f>'Mangrove Area'!Y101/'Mangrove Area'!Y$115*100</f>
        <v>2.2003828812530398E-4</v>
      </c>
    </row>
    <row r="102" spans="1:25" x14ac:dyDescent="0.3">
      <c r="A102">
        <v>96</v>
      </c>
      <c r="B102" s="4" t="s">
        <v>99</v>
      </c>
      <c r="C102" s="2">
        <v>240</v>
      </c>
      <c r="D102" s="2">
        <v>240</v>
      </c>
      <c r="E102" s="5">
        <f>'Mangrove Area'!E102/'Mangrove Area'!E$115*100</f>
        <v>2.100149720647881E-4</v>
      </c>
      <c r="F102" s="5">
        <f>'Mangrove Area'!F102/'Mangrove Area'!F$115*100</f>
        <v>2.103047244452266E-4</v>
      </c>
      <c r="G102" s="5">
        <f>'Mangrove Area'!G102/'Mangrove Area'!G$115*100</f>
        <v>2.1058475963033277E-4</v>
      </c>
      <c r="H102" s="5">
        <f>'Mangrove Area'!H102/'Mangrove Area'!H$115*100</f>
        <v>2.108060312583509E-4</v>
      </c>
      <c r="I102" s="5">
        <f>'Mangrove Area'!I102/'Mangrove Area'!I$115*100</f>
        <v>2.1115355986997425E-4</v>
      </c>
      <c r="J102" s="5">
        <f>'Mangrove Area'!J102/'Mangrove Area'!J$115*100</f>
        <v>2.1143312873109313E-4</v>
      </c>
      <c r="K102" s="5">
        <f>'Mangrove Area'!K102/'Mangrove Area'!K$115*100</f>
        <v>2.1167712379845479E-4</v>
      </c>
      <c r="L102" s="5">
        <f>'Mangrove Area'!L102/'Mangrove Area'!L$115*100</f>
        <v>2.1193216197881192E-4</v>
      </c>
      <c r="M102" s="5">
        <f>'Mangrove Area'!M102/'Mangrove Area'!M$115*100</f>
        <v>2.1222866141727459E-4</v>
      </c>
      <c r="N102" s="5">
        <f>'Mangrove Area'!N102/'Mangrove Area'!N$115*100</f>
        <v>2.1100246658047026E-4</v>
      </c>
      <c r="O102" s="5">
        <f>'Mangrove Area'!O102/'Mangrove Area'!O$115*100</f>
        <v>2.1133044387346923E-4</v>
      </c>
      <c r="P102" s="5">
        <f>'Mangrove Area'!P102/'Mangrove Area'!P$115*100</f>
        <v>2.1155927455390598E-4</v>
      </c>
      <c r="Q102" s="5">
        <f>'Mangrove Area'!Q102/'Mangrove Area'!Q$115*100</f>
        <v>2.1188480121647632E-4</v>
      </c>
      <c r="R102" s="5">
        <f>'Mangrove Area'!R102/'Mangrove Area'!R$115*100</f>
        <v>2.1208445665793843E-4</v>
      </c>
      <c r="S102" s="5">
        <f>'Mangrove Area'!S102/'Mangrove Area'!S$115*100</f>
        <v>2.1258159005662367E-4</v>
      </c>
      <c r="T102" s="5">
        <f>'Mangrove Area'!T102/'Mangrove Area'!T$115*100</f>
        <v>2.1299313914245399E-4</v>
      </c>
      <c r="U102" s="5">
        <f>'Mangrove Area'!U102/'Mangrove Area'!U$115*100</f>
        <v>2.1371345033021589E-4</v>
      </c>
      <c r="V102" s="5">
        <f>'Mangrove Area'!V102/'Mangrove Area'!V$115*100</f>
        <v>2.1515997753483935E-4</v>
      </c>
      <c r="W102" s="5">
        <f>'Mangrove Area'!W102/'Mangrove Area'!W$115*100</f>
        <v>2.157464647518105E-4</v>
      </c>
      <c r="X102" s="5">
        <f>'Mangrove Area'!X102/'Mangrove Area'!X$115*100</f>
        <v>2.1621195056464816E-4</v>
      </c>
      <c r="Y102" s="5">
        <f>'Mangrove Area'!Y102/'Mangrove Area'!Y$115*100</f>
        <v>2.1666174150445535E-4</v>
      </c>
    </row>
    <row r="103" spans="1:25" x14ac:dyDescent="0.3">
      <c r="A103">
        <v>102</v>
      </c>
      <c r="B103" s="4" t="s">
        <v>105</v>
      </c>
      <c r="C103" s="2">
        <v>122</v>
      </c>
      <c r="D103" s="2">
        <v>122</v>
      </c>
      <c r="E103" s="5">
        <f>'Mangrove Area'!E103/'Mangrove Area'!E$115*100</f>
        <v>1.7699715429171577E-4</v>
      </c>
      <c r="F103" s="5">
        <f>'Mangrove Area'!F103/'Mangrove Area'!F$115*100</f>
        <v>1.7724135281852859E-4</v>
      </c>
      <c r="G103" s="5">
        <f>'Mangrove Area'!G103/'Mangrove Area'!G$115*100</f>
        <v>1.7747736185339902E-4</v>
      </c>
      <c r="H103" s="5">
        <f>'Mangrove Area'!H103/'Mangrove Area'!H$115*100</f>
        <v>1.7168738628257446E-4</v>
      </c>
      <c r="I103" s="5">
        <f>'Mangrove Area'!I103/'Mangrove Area'!I$115*100</f>
        <v>1.7197042504874191E-4</v>
      </c>
      <c r="J103" s="5">
        <f>'Mangrove Area'!J103/'Mangrove Area'!J$115*100</f>
        <v>1.721981151521274E-4</v>
      </c>
      <c r="K103" s="5">
        <f>'Mangrove Area'!K103/'Mangrove Area'!K$115*100</f>
        <v>1.7239683278430853E-4</v>
      </c>
      <c r="L103" s="5">
        <f>'Mangrove Area'!L103/'Mangrove Area'!L$115*100</f>
        <v>1.7260454429202207E-4</v>
      </c>
      <c r="M103" s="5">
        <f>'Mangrove Area'!M103/'Mangrove Area'!M$115*100</f>
        <v>1.6737621235486089E-4</v>
      </c>
      <c r="N103" s="5">
        <f>'Mangrove Area'!N103/'Mangrove Area'!N$115*100</f>
        <v>1.6058109794305918E-4</v>
      </c>
      <c r="O103" s="5">
        <f>'Mangrove Area'!O103/'Mangrove Area'!O$115*100</f>
        <v>1.597328809537131E-4</v>
      </c>
      <c r="P103" s="5">
        <f>'Mangrove Area'!P103/'Mangrove Area'!P$115*100</f>
        <v>1.5990584128619908E-4</v>
      </c>
      <c r="Q103" s="5">
        <f>'Mangrove Area'!Q103/'Mangrove Area'!Q$115*100</f>
        <v>1.5960153857864448E-4</v>
      </c>
      <c r="R103" s="5">
        <f>'Mangrove Area'!R103/'Mangrove Area'!R$115*100</f>
        <v>1.5865019095450978E-4</v>
      </c>
      <c r="S103" s="5">
        <f>'Mangrove Area'!S103/'Mangrove Area'!S$115*100</f>
        <v>1.5902207256183798E-4</v>
      </c>
      <c r="T103" s="5">
        <f>'Mangrove Area'!T103/'Mangrove Area'!T$115*100</f>
        <v>1.5932993265721236E-4</v>
      </c>
      <c r="U103" s="5">
        <f>'Mangrove Area'!U103/'Mangrove Area'!U$115*100</f>
        <v>1.5986876284442123E-4</v>
      </c>
      <c r="V103" s="5">
        <f>'Mangrove Area'!V103/'Mangrove Area'!V$115*100</f>
        <v>1.6095084033774997E-4</v>
      </c>
      <c r="W103" s="5">
        <f>'Mangrove Area'!W103/'Mangrove Area'!W$115*100</f>
        <v>1.613895632429128E-4</v>
      </c>
      <c r="X103" s="5">
        <f>'Mangrove Area'!X103/'Mangrove Area'!X$115*100</f>
        <v>1.6173777081199657E-4</v>
      </c>
      <c r="Y103" s="5">
        <f>'Mangrove Area'!Y103/'Mangrove Area'!Y$115*100</f>
        <v>1.6207423780073544E-4</v>
      </c>
    </row>
    <row r="104" spans="1:25" x14ac:dyDescent="0.3">
      <c r="A104">
        <v>103</v>
      </c>
      <c r="B104" s="4" t="s">
        <v>106</v>
      </c>
      <c r="C104" s="2">
        <v>34</v>
      </c>
      <c r="D104" s="2">
        <v>34</v>
      </c>
      <c r="E104" s="5">
        <f>'Mangrove Area'!E104/'Mangrove Area'!E$115*100</f>
        <v>1.001360047216129E-4</v>
      </c>
      <c r="F104" s="5">
        <f>'Mangrove Area'!F104/'Mangrove Area'!F$115*100</f>
        <v>1.0027415985146111E-4</v>
      </c>
      <c r="G104" s="5">
        <f>'Mangrove Area'!G104/'Mangrove Area'!G$115*100</f>
        <v>1.0040768178250403E-4</v>
      </c>
      <c r="H104" s="5">
        <f>'Mangrove Area'!H104/'Mangrove Area'!H$115*100</f>
        <v>1.0051318500720341E-4</v>
      </c>
      <c r="I104" s="5">
        <f>'Mangrove Area'!I104/'Mangrove Area'!I$115*100</f>
        <v>1.0067888808233308E-4</v>
      </c>
      <c r="J104" s="5">
        <f>'Mangrove Area'!J104/'Mangrove Area'!J$115*100</f>
        <v>1.0081218766817585E-4</v>
      </c>
      <c r="K104" s="5">
        <f>'Mangrove Area'!K104/'Mangrove Area'!K$115*100</f>
        <v>1.0092852552245909E-4</v>
      </c>
      <c r="L104" s="5">
        <f>'Mangrove Area'!L104/'Mangrove Area'!L$115*100</f>
        <v>1.0105012877855722E-4</v>
      </c>
      <c r="M104" s="5">
        <f>'Mangrove Area'!M104/'Mangrove Area'!M$115*100</f>
        <v>1.0119150093349433E-4</v>
      </c>
      <c r="N104" s="5">
        <f>'Mangrove Area'!N104/'Mangrove Area'!N$115*100</f>
        <v>1.0139079562957662E-4</v>
      </c>
      <c r="O104" s="5">
        <f>'Mangrove Area'!O104/'Mangrove Area'!O$115*100</f>
        <v>1.0154839510803067E-4</v>
      </c>
      <c r="P104" s="5">
        <f>'Mangrove Area'!P104/'Mangrove Area'!P$115*100</f>
        <v>1.0165835270772104E-4</v>
      </c>
      <c r="Q104" s="5">
        <f>'Mangrove Area'!Q104/'Mangrove Area'!Q$115*100</f>
        <v>1.018147746105146E-4</v>
      </c>
      <c r="R104" s="5">
        <f>'Mangrove Area'!R104/'Mangrove Area'!R$115*100</f>
        <v>1.0191071293952886E-4</v>
      </c>
      <c r="S104" s="5">
        <f>'Mangrove Area'!S104/'Mangrove Area'!S$115*100</f>
        <v>1.0214959522201396E-4</v>
      </c>
      <c r="T104" s="5">
        <f>'Mangrove Area'!T104/'Mangrove Area'!T$115*100</f>
        <v>1.0234735257494544E-4</v>
      </c>
      <c r="U104" s="5">
        <f>'Mangrove Area'!U104/'Mangrove Area'!U$115*100</f>
        <v>9.3256778325912377E-5</v>
      </c>
      <c r="V104" s="5">
        <f>'Mangrove Area'!V104/'Mangrove Area'!V$115*100</f>
        <v>9.3887990197020818E-5</v>
      </c>
      <c r="W104" s="5">
        <f>'Mangrove Area'!W104/'Mangrove Area'!W$115*100</f>
        <v>9.4143911891699138E-5</v>
      </c>
      <c r="X104" s="5">
        <f>'Mangrove Area'!X104/'Mangrove Area'!X$115*100</f>
        <v>9.4347032973664648E-5</v>
      </c>
      <c r="Y104" s="5">
        <f>'Mangrove Area'!Y104/'Mangrove Area'!Y$115*100</f>
        <v>9.4543305383762338E-5</v>
      </c>
    </row>
    <row r="105" spans="1:25" x14ac:dyDescent="0.3">
      <c r="A105">
        <v>104</v>
      </c>
      <c r="B105" s="4" t="s">
        <v>107</v>
      </c>
      <c r="C105" s="2">
        <v>153</v>
      </c>
      <c r="D105" s="2">
        <v>153</v>
      </c>
      <c r="E105" s="5">
        <f>'Mangrove Area'!E105/'Mangrove Area'!E$115*100</f>
        <v>8.6604112191665205E-5</v>
      </c>
      <c r="F105" s="5">
        <f>'Mangrove Area'!F105/'Mangrove Area'!F$115*100</f>
        <v>8.6723597709371787E-5</v>
      </c>
      <c r="G105" s="5">
        <f>'Mangrove Area'!G105/'Mangrove Area'!G$115*100</f>
        <v>8.6839076136219711E-5</v>
      </c>
      <c r="H105" s="5">
        <f>'Mangrove Area'!H105/'Mangrove Area'!H$115*100</f>
        <v>8.6930322168392126E-5</v>
      </c>
      <c r="I105" s="5">
        <f>'Mangrove Area'!I105/'Mangrove Area'!I$115*100</f>
        <v>8.7073632936071851E-5</v>
      </c>
      <c r="J105" s="5">
        <f>'Mangrove Area'!J105/'Mangrove Area'!J$115*100</f>
        <v>8.7188919064368304E-5</v>
      </c>
      <c r="K105" s="5">
        <f>'Mangrove Area'!K105/'Mangrove Area'!K$115*100</f>
        <v>8.7289535586991651E-5</v>
      </c>
      <c r="L105" s="5">
        <f>'Mangrove Area'!L105/'Mangrove Area'!L$115*100</f>
        <v>8.7394705970644083E-5</v>
      </c>
      <c r="M105" s="5">
        <f>'Mangrove Area'!M105/'Mangrove Area'!M$115*100</f>
        <v>8.7516973780319421E-5</v>
      </c>
      <c r="N105" s="5">
        <f>'Mangrove Area'!N105/'Mangrove Area'!N$115*100</f>
        <v>8.7689336760714902E-5</v>
      </c>
      <c r="O105" s="5">
        <f>'Mangrove Area'!O105/'Mangrove Area'!O$115*100</f>
        <v>8.7825639012350853E-5</v>
      </c>
      <c r="P105" s="5">
        <f>'Mangrove Area'!P105/'Mangrove Area'!P$115*100</f>
        <v>8.7920737476947943E-5</v>
      </c>
      <c r="Q105" s="5">
        <f>'Mangrove Area'!Q105/'Mangrove Area'!Q$115*100</f>
        <v>8.8056021284769383E-5</v>
      </c>
      <c r="R105" s="5">
        <f>'Mangrove Area'!R105/'Mangrove Area'!R$115*100</f>
        <v>8.8138994974727665E-5</v>
      </c>
      <c r="S105" s="5">
        <f>'Mangrove Area'!S105/'Mangrove Area'!S$115*100</f>
        <v>8.8345595867687761E-5</v>
      </c>
      <c r="T105" s="5">
        <f>'Mangrove Area'!T105/'Mangrove Area'!T$115*100</f>
        <v>8.8516629254006856E-5</v>
      </c>
      <c r="U105" s="5">
        <f>'Mangrove Area'!U105/'Mangrove Area'!U$115*100</f>
        <v>8.8815979358011784E-5</v>
      </c>
      <c r="V105" s="5">
        <f>'Mangrove Area'!V105/'Mangrove Area'!V$115*100</f>
        <v>8.9417133520972207E-5</v>
      </c>
      <c r="W105" s="5">
        <f>'Mangrove Area'!W105/'Mangrove Area'!W$115*100</f>
        <v>8.9660868468284882E-5</v>
      </c>
      <c r="X105" s="5">
        <f>'Mangrove Area'!X105/'Mangrove Area'!X$115*100</f>
        <v>8.985431711777587E-5</v>
      </c>
      <c r="Y105" s="5">
        <f>'Mangrove Area'!Y105/'Mangrove Area'!Y$115*100</f>
        <v>9.0041243222630798E-5</v>
      </c>
    </row>
    <row r="106" spans="1:25" x14ac:dyDescent="0.3">
      <c r="A106">
        <v>105</v>
      </c>
      <c r="B106" s="4" t="s">
        <v>108</v>
      </c>
      <c r="C106" s="2">
        <v>187</v>
      </c>
      <c r="D106" s="2">
        <v>187</v>
      </c>
      <c r="E106" s="5">
        <f>'Mangrove Area'!E106/'Mangrove Area'!E$115*100</f>
        <v>4.1678228992238884E-5</v>
      </c>
      <c r="F106" s="5">
        <f>'Mangrove Area'!F106/'Mangrove Area'!F$115*100</f>
        <v>4.1735731397635171E-5</v>
      </c>
      <c r="G106" s="5">
        <f>'Mangrove Area'!G106/'Mangrove Area'!G$115*100</f>
        <v>4.1791305390555733E-5</v>
      </c>
      <c r="H106" s="5">
        <f>'Mangrove Area'!H106/'Mangrove Area'!H$115*100</f>
        <v>4.1835217543538707E-5</v>
      </c>
      <c r="I106" s="5">
        <f>'Mangrove Area'!I106/'Mangrove Area'!I$115*100</f>
        <v>4.1904185850484583E-5</v>
      </c>
      <c r="J106" s="5">
        <f>'Mangrove Area'!J106/'Mangrove Area'!J$115*100</f>
        <v>4.1959667299727244E-5</v>
      </c>
      <c r="K106" s="5">
        <f>'Mangrove Area'!K106/'Mangrove Area'!K$115*100</f>
        <v>4.2008089001239736E-5</v>
      </c>
      <c r="L106" s="5">
        <f>'Mangrove Area'!L106/'Mangrove Area'!L$115*100</f>
        <v>4.2058702248372466E-5</v>
      </c>
      <c r="M106" s="5">
        <f>'Mangrove Area'!M106/'Mangrove Area'!M$115*100</f>
        <v>4.2117543631778723E-5</v>
      </c>
      <c r="N106" s="5">
        <f>'Mangrove Area'!N106/'Mangrove Area'!N$115*100</f>
        <v>4.2200493316094052E-5</v>
      </c>
      <c r="O106" s="5">
        <f>'Mangrove Area'!O106/'Mangrove Area'!O$115*100</f>
        <v>4.2266088774693846E-5</v>
      </c>
      <c r="P106" s="5">
        <f>'Mangrove Area'!P106/'Mangrove Area'!P$115*100</f>
        <v>4.2311854910781194E-5</v>
      </c>
      <c r="Q106" s="5">
        <f>'Mangrove Area'!Q106/'Mangrove Area'!Q$115*100</f>
        <v>4.2376960243295267E-5</v>
      </c>
      <c r="R106" s="5">
        <f>'Mangrove Area'!R106/'Mangrove Area'!R$115*100</f>
        <v>4.2416891331587682E-5</v>
      </c>
      <c r="S106" s="5">
        <f>'Mangrove Area'!S106/'Mangrove Area'!S$115*100</f>
        <v>4.251631801132473E-5</v>
      </c>
      <c r="T106" s="5">
        <f>'Mangrove Area'!T106/'Mangrove Area'!T$115*100</f>
        <v>4.2598627828490796E-5</v>
      </c>
      <c r="U106" s="5">
        <f>'Mangrove Area'!U106/'Mangrove Area'!U$115*100</f>
        <v>4.2742690066043172E-5</v>
      </c>
      <c r="V106" s="5">
        <f>'Mangrove Area'!V106/'Mangrove Area'!V$115*100</f>
        <v>4.3031995506967871E-5</v>
      </c>
      <c r="W106" s="5">
        <f>'Mangrove Area'!W106/'Mangrove Area'!W$115*100</f>
        <v>4.3149292950362099E-5</v>
      </c>
      <c r="X106" s="5">
        <f>'Mangrove Area'!X106/'Mangrove Area'!X$115*100</f>
        <v>4.3242390112929635E-5</v>
      </c>
      <c r="Y106" s="5">
        <f>'Mangrove Area'!Y106/'Mangrove Area'!Y$115*100</f>
        <v>4.333234830089107E-5</v>
      </c>
    </row>
    <row r="107" spans="1:25" x14ac:dyDescent="0.3">
      <c r="A107">
        <v>106</v>
      </c>
      <c r="B107" s="4" t="s">
        <v>109</v>
      </c>
      <c r="C107" s="2">
        <v>137</v>
      </c>
      <c r="D107" s="2">
        <v>137</v>
      </c>
      <c r="E107" s="5">
        <f>'Mangrove Area'!E107/'Mangrove Area'!E$115*100</f>
        <v>3.951312618744725E-5</v>
      </c>
      <c r="F107" s="5">
        <f>'Mangrove Area'!F107/'Mangrove Area'!F$115*100</f>
        <v>3.9567641454900877E-5</v>
      </c>
      <c r="G107" s="5">
        <f>'Mangrove Area'!G107/'Mangrove Area'!G$115*100</f>
        <v>3.9620328487150245E-5</v>
      </c>
      <c r="H107" s="5">
        <f>'Mangrove Area'!H107/'Mangrove Area'!H$115*100</f>
        <v>3.9661959489328909E-5</v>
      </c>
      <c r="I107" s="5">
        <f>'Mangrove Area'!I107/'Mangrove Area'!I$115*100</f>
        <v>3.9727345027082786E-5</v>
      </c>
      <c r="J107" s="5">
        <f>'Mangrove Area'!J107/'Mangrove Area'!J$115*100</f>
        <v>3.9779944323118033E-5</v>
      </c>
      <c r="K107" s="5">
        <f>'Mangrove Area'!K107/'Mangrove Area'!K$115*100</f>
        <v>3.9825850611564941E-5</v>
      </c>
      <c r="L107" s="5">
        <f>'Mangrove Area'!L107/'Mangrove Area'!L$115*100</f>
        <v>3.9873834599106367E-5</v>
      </c>
      <c r="M107" s="5">
        <f>'Mangrove Area'!M107/'Mangrove Area'!M$115*100</f>
        <v>3.9929619287270733E-5</v>
      </c>
      <c r="N107" s="5">
        <f>'Mangrove Area'!N107/'Mangrove Area'!N$115*100</f>
        <v>4.0008259897076178E-5</v>
      </c>
      <c r="O107" s="5">
        <f>'Mangrove Area'!O107/'Mangrove Area'!O$115*100</f>
        <v>4.0070447799385071E-5</v>
      </c>
      <c r="P107" s="5">
        <f>'Mangrove Area'!P107/'Mangrove Area'!P$115*100</f>
        <v>4.0113836473857499E-5</v>
      </c>
      <c r="Q107" s="5">
        <f>'Mangrove Area'!Q107/'Mangrove Area'!Q$115*100</f>
        <v>4.0175559711176028E-5</v>
      </c>
      <c r="R107" s="5">
        <f>'Mangrove Area'!R107/'Mangrove Area'!R$115*100</f>
        <v>4.0213416457219495E-5</v>
      </c>
      <c r="S107" s="5">
        <f>'Mangrove Area'!S107/'Mangrove Area'!S$115*100</f>
        <v>4.030767811463254E-5</v>
      </c>
      <c r="T107" s="5">
        <f>'Mangrove Area'!T107/'Mangrove Area'!T$115*100</f>
        <v>4.0385712097140627E-5</v>
      </c>
      <c r="U107" s="5">
        <f>'Mangrove Area'!U107/'Mangrove Area'!U$115*100</f>
        <v>4.0522290582092882E-5</v>
      </c>
      <c r="V107" s="5">
        <f>'Mangrove Area'!V107/'Mangrove Area'!V$115*100</f>
        <v>4.0796567168943565E-5</v>
      </c>
      <c r="W107" s="5">
        <f>'Mangrove Area'!W107/'Mangrove Area'!W$115*100</f>
        <v>4.0907771238654978E-5</v>
      </c>
      <c r="X107" s="5">
        <f>'Mangrove Area'!X107/'Mangrove Area'!X$115*100</f>
        <v>4.0996032184985239E-5</v>
      </c>
      <c r="Y107" s="5">
        <f>'Mangrove Area'!Y107/'Mangrove Area'!Y$115*100</f>
        <v>4.10813172203253E-5</v>
      </c>
    </row>
    <row r="108" spans="1:25" x14ac:dyDescent="0.3">
      <c r="A108">
        <v>107</v>
      </c>
      <c r="B108" s="4" t="s">
        <v>110</v>
      </c>
      <c r="C108" s="2">
        <v>4</v>
      </c>
      <c r="D108" s="2">
        <v>4</v>
      </c>
      <c r="E108" s="5">
        <f>'Mangrove Area'!E108/'Mangrove Area'!E$115*100</f>
        <v>2.3816130852707932E-5</v>
      </c>
      <c r="F108" s="5">
        <f>'Mangrove Area'!F108/'Mangrove Area'!F$115*100</f>
        <v>2.3848989370077238E-5</v>
      </c>
      <c r="G108" s="5">
        <f>'Mangrove Area'!G108/'Mangrove Area'!G$115*100</f>
        <v>2.3880745937460419E-5</v>
      </c>
      <c r="H108" s="5">
        <f>'Mangrove Area'!H108/'Mangrove Area'!H$115*100</f>
        <v>2.3905838596307835E-5</v>
      </c>
      <c r="I108" s="5">
        <f>'Mangrove Area'!I108/'Mangrove Area'!I$115*100</f>
        <v>2.3945249057419764E-5</v>
      </c>
      <c r="J108" s="5">
        <f>'Mangrove Area'!J108/'Mangrove Area'!J$115*100</f>
        <v>2.3976952742701283E-5</v>
      </c>
      <c r="K108" s="5">
        <f>'Mangrove Area'!K108/'Mangrove Area'!K$115*100</f>
        <v>2.4004622286422708E-5</v>
      </c>
      <c r="L108" s="5">
        <f>'Mangrove Area'!L108/'Mangrove Area'!L$115*100</f>
        <v>2.4033544141927123E-5</v>
      </c>
      <c r="M108" s="5">
        <f>'Mangrove Area'!M108/'Mangrove Area'!M$115*100</f>
        <v>2.4067167789587842E-5</v>
      </c>
      <c r="N108" s="5">
        <f>'Mangrove Area'!N108/'Mangrove Area'!N$115*100</f>
        <v>2.4114567609196596E-5</v>
      </c>
      <c r="O108" s="5">
        <f>'Mangrove Area'!O108/'Mangrove Area'!O$115*100</f>
        <v>2.4152050728396481E-5</v>
      </c>
      <c r="P108" s="5">
        <f>'Mangrove Area'!P108/'Mangrove Area'!P$115*100</f>
        <v>2.4178202806160681E-5</v>
      </c>
      <c r="Q108" s="5">
        <f>'Mangrove Area'!Q108/'Mangrove Area'!Q$115*100</f>
        <v>2.4215405853311581E-5</v>
      </c>
      <c r="R108" s="5">
        <f>'Mangrove Area'!R108/'Mangrove Area'!R$115*100</f>
        <v>2.4238223618050106E-5</v>
      </c>
      <c r="S108" s="5">
        <f>'Mangrove Area'!S108/'Mangrove Area'!S$115*100</f>
        <v>2.4295038863614137E-5</v>
      </c>
      <c r="T108" s="5">
        <f>'Mangrove Area'!T108/'Mangrove Area'!T$115*100</f>
        <v>2.4342073044851887E-5</v>
      </c>
      <c r="U108" s="5">
        <f>'Mangrove Area'!U108/'Mangrove Area'!U$115*100</f>
        <v>2.4424394323453246E-5</v>
      </c>
      <c r="V108" s="5">
        <f>'Mangrove Area'!V108/'Mangrove Area'!V$115*100</f>
        <v>2.4030854633761281E-5</v>
      </c>
      <c r="W108" s="5">
        <f>'Mangrove Area'!W108/'Mangrove Area'!W$115*100</f>
        <v>2.4096358400851563E-5</v>
      </c>
      <c r="X108" s="5">
        <f>'Mangrove Area'!X108/'Mangrove Area'!X$115*100</f>
        <v>2.4148347725402261E-5</v>
      </c>
      <c r="Y108" s="5">
        <f>'Mangrove Area'!Y108/'Mangrove Area'!Y$115*100</f>
        <v>2.4198584116082029E-5</v>
      </c>
    </row>
    <row r="109" spans="1:25" x14ac:dyDescent="0.3">
      <c r="A109">
        <v>108</v>
      </c>
      <c r="B109" s="4" t="s">
        <v>111</v>
      </c>
      <c r="C109" s="2">
        <v>31</v>
      </c>
      <c r="D109" s="2">
        <v>31</v>
      </c>
      <c r="E109" s="5">
        <f>'Mangrove Area'!E109/'Mangrove Area'!E$115*100</f>
        <v>2.3274855151510023E-5</v>
      </c>
      <c r="F109" s="5">
        <f>'Mangrove Area'!F109/'Mangrove Area'!F$115*100</f>
        <v>2.3306966884393666E-5</v>
      </c>
      <c r="G109" s="5">
        <f>'Mangrove Area'!G109/'Mangrove Area'!G$115*100</f>
        <v>2.3338001711609044E-5</v>
      </c>
      <c r="H109" s="5">
        <f>'Mangrove Area'!H109/'Mangrove Area'!H$115*100</f>
        <v>2.3362524082755384E-5</v>
      </c>
      <c r="I109" s="5">
        <f>'Mangrove Area'!I109/'Mangrove Area'!I$115*100</f>
        <v>2.3401038851569309E-5</v>
      </c>
      <c r="J109" s="5">
        <f>'Mangrove Area'!J109/'Mangrove Area'!J$115*100</f>
        <v>2.3432021998548981E-5</v>
      </c>
      <c r="K109" s="5">
        <f>'Mangrove Area'!K109/'Mangrove Area'!K$115*100</f>
        <v>2.3459062689004006E-5</v>
      </c>
      <c r="L109" s="5">
        <f>'Mangrove Area'!L109/'Mangrove Area'!L$115*100</f>
        <v>2.34873272296106E-5</v>
      </c>
      <c r="M109" s="5">
        <f>'Mangrove Area'!M109/'Mangrove Area'!M$115*100</f>
        <v>2.3520186703460846E-5</v>
      </c>
      <c r="N109" s="5">
        <f>'Mangrove Area'!N109/'Mangrove Area'!N$115*100</f>
        <v>2.3566509254442131E-5</v>
      </c>
      <c r="O109" s="5">
        <f>'Mangrove Area'!O109/'Mangrove Area'!O$115*100</f>
        <v>2.3603140484569291E-5</v>
      </c>
      <c r="P109" s="5">
        <f>'Mangrove Area'!P109/'Mangrove Area'!P$115*100</f>
        <v>2.362869819692976E-5</v>
      </c>
      <c r="Q109" s="5">
        <f>'Mangrove Area'!Q109/'Mangrove Area'!Q$115*100</f>
        <v>2.366505572028177E-5</v>
      </c>
      <c r="R109" s="5">
        <f>'Mangrove Area'!R109/'Mangrove Area'!R$115*100</f>
        <v>2.368735489945806E-5</v>
      </c>
      <c r="S109" s="5">
        <f>'Mangrove Area'!S109/'Mangrove Area'!S$115*100</f>
        <v>2.3742878889441087E-5</v>
      </c>
      <c r="T109" s="5">
        <f>'Mangrove Area'!T109/'Mangrove Area'!T$115*100</f>
        <v>2.3788844112014343E-5</v>
      </c>
      <c r="U109" s="5">
        <f>'Mangrove Area'!U109/'Mangrove Area'!U$115*100</f>
        <v>2.3869294452465667E-5</v>
      </c>
      <c r="V109" s="5">
        <f>'Mangrove Area'!V109/'Mangrove Area'!V$115*100</f>
        <v>2.4030854633761281E-5</v>
      </c>
      <c r="W109" s="5">
        <f>'Mangrove Area'!W109/'Mangrove Area'!W$115*100</f>
        <v>2.4096358400851563E-5</v>
      </c>
      <c r="X109" s="5">
        <f>'Mangrove Area'!X109/'Mangrove Area'!X$115*100</f>
        <v>2.4148347725402261E-5</v>
      </c>
      <c r="Y109" s="5">
        <f>'Mangrove Area'!Y109/'Mangrove Area'!Y$115*100</f>
        <v>2.4198584116082029E-5</v>
      </c>
    </row>
    <row r="110" spans="1:25" x14ac:dyDescent="0.3">
      <c r="A110">
        <v>109</v>
      </c>
      <c r="B110" s="4" t="s">
        <v>112</v>
      </c>
      <c r="C110" s="2">
        <v>62</v>
      </c>
      <c r="D110" s="2">
        <v>62</v>
      </c>
      <c r="E110" s="5">
        <f>'Mangrove Area'!E110/'Mangrove Area'!E$115*100</f>
        <v>1.1908065426353966E-5</v>
      </c>
      <c r="F110" s="5">
        <f>'Mangrove Area'!F110/'Mangrove Area'!F$115*100</f>
        <v>1.1924494685038619E-5</v>
      </c>
      <c r="G110" s="5">
        <f>'Mangrove Area'!G110/'Mangrove Area'!G$115*100</f>
        <v>1.194037296873021E-5</v>
      </c>
      <c r="H110" s="5">
        <f>'Mangrove Area'!H110/'Mangrove Area'!H$115*100</f>
        <v>1.1952919298153918E-5</v>
      </c>
      <c r="I110" s="5">
        <f>'Mangrove Area'!I110/'Mangrove Area'!I$115*100</f>
        <v>1.1972624528709882E-5</v>
      </c>
      <c r="J110" s="5">
        <f>'Mangrove Area'!J110/'Mangrove Area'!J$115*100</f>
        <v>1.1988476371350642E-5</v>
      </c>
      <c r="K110" s="5">
        <f>'Mangrove Area'!K110/'Mangrove Area'!K$115*100</f>
        <v>1.2002311143211354E-5</v>
      </c>
      <c r="L110" s="5">
        <f>'Mangrove Area'!L110/'Mangrove Area'!L$115*100</f>
        <v>1.2016772070963561E-5</v>
      </c>
      <c r="M110" s="5">
        <f>'Mangrove Area'!M110/'Mangrove Area'!M$115*100</f>
        <v>1.2033583894793921E-5</v>
      </c>
      <c r="N110" s="5">
        <f>'Mangrove Area'!N110/'Mangrove Area'!N$115*100</f>
        <v>1.2057283804598298E-5</v>
      </c>
      <c r="O110" s="5">
        <f>'Mangrove Area'!O110/'Mangrove Area'!O$115*100</f>
        <v>1.2076025364198241E-5</v>
      </c>
      <c r="P110" s="5">
        <f>'Mangrove Area'!P110/'Mangrove Area'!P$115*100</f>
        <v>1.208910140308034E-5</v>
      </c>
      <c r="Q110" s="5">
        <f>'Mangrove Area'!Q110/'Mangrove Area'!Q$115*100</f>
        <v>1.2107702926655791E-5</v>
      </c>
      <c r="R110" s="5">
        <f>'Mangrove Area'!R110/'Mangrove Area'!R$115*100</f>
        <v>1.2119111809025053E-5</v>
      </c>
      <c r="S110" s="5">
        <f>'Mangrove Area'!S110/'Mangrove Area'!S$115*100</f>
        <v>1.2147519431807068E-5</v>
      </c>
      <c r="T110" s="5">
        <f>'Mangrove Area'!T110/'Mangrove Area'!T$115*100</f>
        <v>1.2171036522425943E-5</v>
      </c>
      <c r="U110" s="5">
        <f>'Mangrove Area'!U110/'Mangrove Area'!U$115*100</f>
        <v>1.2212197161726623E-5</v>
      </c>
      <c r="V110" s="5">
        <f>'Mangrove Area'!V110/'Mangrove Area'!V$115*100</f>
        <v>5.0297137605546866E-6</v>
      </c>
      <c r="W110" s="5">
        <f>'Mangrove Area'!W110/'Mangrove Area'!W$115*100</f>
        <v>5.0434238513410249E-6</v>
      </c>
      <c r="X110" s="5">
        <f>'Mangrove Area'!X110/'Mangrove Area'!X$115*100</f>
        <v>5.0543053378748929E-6</v>
      </c>
      <c r="Y110" s="5">
        <f>'Mangrove Area'!Y110/'Mangrove Area'!Y$115*100</f>
        <v>5.0648199312729824E-6</v>
      </c>
    </row>
    <row r="111" spans="1:25" x14ac:dyDescent="0.3">
      <c r="A111">
        <v>110</v>
      </c>
      <c r="B111" s="4" t="s">
        <v>113</v>
      </c>
      <c r="C111" s="2">
        <v>28</v>
      </c>
      <c r="D111" s="2">
        <v>28</v>
      </c>
      <c r="E111" s="5">
        <f>'Mangrove Area'!E111/'Mangrove Area'!E$115*100</f>
        <v>1.6238271035937226E-6</v>
      </c>
      <c r="F111" s="5">
        <f>'Mangrove Area'!F111/'Mangrove Area'!F$115*100</f>
        <v>1.6260674570507207E-6</v>
      </c>
      <c r="G111" s="5">
        <f>'Mangrove Area'!G111/'Mangrove Area'!G$115*100</f>
        <v>1.6282326775541194E-6</v>
      </c>
      <c r="H111" s="5">
        <f>'Mangrove Area'!H111/'Mangrove Area'!H$115*100</f>
        <v>1.6299435406573524E-6</v>
      </c>
      <c r="I111" s="5">
        <f>'Mangrove Area'!I111/'Mangrove Area'!I$115*100</f>
        <v>1.6326306175513473E-6</v>
      </c>
      <c r="J111" s="5">
        <f>'Mangrove Area'!J111/'Mangrove Area'!J$115*100</f>
        <v>1.6347922324569057E-6</v>
      </c>
      <c r="K111" s="5">
        <f>'Mangrove Area'!K111/'Mangrove Area'!K$115*100</f>
        <v>1.6366787922560935E-6</v>
      </c>
      <c r="L111" s="5">
        <f>'Mangrove Area'!L111/'Mangrove Area'!L$115*100</f>
        <v>1.6386507369495768E-6</v>
      </c>
      <c r="M111" s="5">
        <f>'Mangrove Area'!M111/'Mangrove Area'!M$115*100</f>
        <v>1.6409432583809893E-6</v>
      </c>
      <c r="N111" s="5">
        <f>'Mangrove Area'!N111/'Mangrove Area'!N$115*100</f>
        <v>1.6441750642634046E-6</v>
      </c>
      <c r="O111" s="5">
        <f>'Mangrove Area'!O111/'Mangrove Area'!O$115*100</f>
        <v>1.6467307314815785E-6</v>
      </c>
      <c r="P111" s="5">
        <f>'Mangrove Area'!P111/'Mangrove Area'!P$115*100</f>
        <v>1.6485138276927737E-6</v>
      </c>
      <c r="Q111" s="5">
        <f>'Mangrove Area'!Q111/'Mangrove Area'!Q$115*100</f>
        <v>1.6510503990894258E-6</v>
      </c>
      <c r="R111" s="5">
        <f>'Mangrove Area'!R111/'Mangrove Area'!R$115*100</f>
        <v>1.6526061557761435E-6</v>
      </c>
      <c r="S111" s="5">
        <f>'Mangrove Area'!S111/'Mangrove Area'!S$115*100</f>
        <v>1.6564799225191456E-6</v>
      </c>
      <c r="T111" s="5">
        <f>'Mangrove Area'!T111/'Mangrove Area'!T$115*100</f>
        <v>1.6596867985126283E-6</v>
      </c>
      <c r="U111" s="5">
        <f>'Mangrove Area'!U111/'Mangrove Area'!U$115*100</f>
        <v>1.6652996129627212E-6</v>
      </c>
      <c r="V111" s="5">
        <f>'Mangrove Area'!V111/'Mangrove Area'!V$115*100</f>
        <v>1.6765712535182289E-6</v>
      </c>
      <c r="W111" s="5">
        <f>'Mangrove Area'!W111/'Mangrove Area'!W$115*100</f>
        <v>1.6811412837803414E-6</v>
      </c>
      <c r="X111" s="5">
        <f>'Mangrove Area'!X111/'Mangrove Area'!X$115*100</f>
        <v>1.6847684459582976E-6</v>
      </c>
      <c r="Y111" s="5">
        <f>'Mangrove Area'!Y111/'Mangrove Area'!Y$115*100</f>
        <v>1.6882733104243272E-6</v>
      </c>
    </row>
    <row r="112" spans="1:25" x14ac:dyDescent="0.3">
      <c r="A112">
        <v>111</v>
      </c>
      <c r="B112" s="4" t="s">
        <v>114</v>
      </c>
      <c r="C112" s="2">
        <v>25</v>
      </c>
      <c r="D112" s="2">
        <v>25</v>
      </c>
      <c r="E112" s="5">
        <f>'Mangrove Area'!E112/'Mangrove Area'!E$115*100</f>
        <v>1.082551402395815E-6</v>
      </c>
      <c r="F112" s="5">
        <f>'Mangrove Area'!F112/'Mangrove Area'!F$115*100</f>
        <v>1.0840449713671474E-6</v>
      </c>
      <c r="G112" s="5">
        <f>'Mangrove Area'!G112/'Mangrove Area'!G$115*100</f>
        <v>1.0854884517027463E-6</v>
      </c>
      <c r="H112" s="5">
        <f>'Mangrove Area'!H112/'Mangrove Area'!H$115*100</f>
        <v>1.0866290271049015E-6</v>
      </c>
      <c r="I112" s="5">
        <f>'Mangrove Area'!I112/'Mangrove Area'!I$115*100</f>
        <v>1.0884204117008982E-6</v>
      </c>
      <c r="J112" s="5">
        <f>'Mangrove Area'!J112/'Mangrove Area'!J$115*100</f>
        <v>1.0898614883046036E-6</v>
      </c>
      <c r="K112" s="5">
        <f>'Mangrove Area'!K112/'Mangrove Area'!K$115*100</f>
        <v>1.0911191948373956E-6</v>
      </c>
      <c r="L112" s="5">
        <f>'Mangrove Area'!L112/'Mangrove Area'!L$115*100</f>
        <v>1.092433824633051E-6</v>
      </c>
      <c r="M112" s="5">
        <f>'Mangrove Area'!M112/'Mangrove Area'!M$115*100</f>
        <v>1.0939621722539928E-6</v>
      </c>
      <c r="N112" s="5">
        <f>'Mangrove Area'!N112/'Mangrove Area'!N$115*100</f>
        <v>1.0961167095089363E-6</v>
      </c>
      <c r="O112" s="5">
        <f>'Mangrove Area'!O112/'Mangrove Area'!O$115*100</f>
        <v>1.0978204876543857E-6</v>
      </c>
      <c r="P112" s="5">
        <f>'Mangrove Area'!P112/'Mangrove Area'!P$115*100</f>
        <v>1.0990092184618493E-6</v>
      </c>
      <c r="Q112" s="5">
        <f>'Mangrove Area'!Q112/'Mangrove Area'!Q$115*100</f>
        <v>1.1007002660596174E-6</v>
      </c>
      <c r="R112" s="5">
        <f>'Mangrove Area'!R112/'Mangrove Area'!R$115*100</f>
        <v>1.1017374371840958E-6</v>
      </c>
      <c r="S112" s="5">
        <f>'Mangrove Area'!S112/'Mangrove Area'!S$115*100</f>
        <v>1.1043199483460969E-6</v>
      </c>
      <c r="T112" s="5">
        <f>'Mangrove Area'!T112/'Mangrove Area'!T$115*100</f>
        <v>1.1064578656750857E-6</v>
      </c>
      <c r="U112" s="5">
        <f>'Mangrove Area'!U112/'Mangrove Area'!U$115*100</f>
        <v>1.1101997419751473E-6</v>
      </c>
      <c r="V112" s="5">
        <f>'Mangrove Area'!V112/'Mangrove Area'!V$115*100</f>
        <v>1.1177141690121528E-6</v>
      </c>
      <c r="W112" s="5">
        <f>'Mangrove Area'!W112/'Mangrove Area'!W$115*100</f>
        <v>1.1207608558535612E-6</v>
      </c>
      <c r="X112" s="5">
        <f>'Mangrove Area'!X112/'Mangrove Area'!X$115*100</f>
        <v>1.1231789639721983E-6</v>
      </c>
      <c r="Y112" s="5">
        <f>'Mangrove Area'!Y112/'Mangrove Area'!Y$115*100</f>
        <v>1.125515540282885E-6</v>
      </c>
    </row>
    <row r="113" spans="1:25" x14ac:dyDescent="0.3">
      <c r="A113">
        <v>112</v>
      </c>
      <c r="B113" s="4" t="s">
        <v>115</v>
      </c>
      <c r="C113" s="2">
        <v>213</v>
      </c>
      <c r="D113" s="2">
        <v>213</v>
      </c>
      <c r="E113" s="5">
        <f>'Mangrove Area'!E113/'Mangrove Area'!E$115*100</f>
        <v>1.082551402395815E-6</v>
      </c>
      <c r="F113" s="5">
        <f>'Mangrove Area'!F113/'Mangrove Area'!F$115*100</f>
        <v>1.0840449713671474E-6</v>
      </c>
      <c r="G113" s="5">
        <f>'Mangrove Area'!G113/'Mangrove Area'!G$115*100</f>
        <v>1.0854884517027463E-6</v>
      </c>
      <c r="H113" s="5">
        <f>'Mangrove Area'!H113/'Mangrove Area'!H$115*100</f>
        <v>1.0866290271049015E-6</v>
      </c>
      <c r="I113" s="5">
        <f>'Mangrove Area'!I113/'Mangrove Area'!I$115*100</f>
        <v>1.0884204117008982E-6</v>
      </c>
      <c r="J113" s="5">
        <f>'Mangrove Area'!J113/'Mangrove Area'!J$115*100</f>
        <v>1.0898614883046036E-6</v>
      </c>
      <c r="K113" s="5">
        <f>'Mangrove Area'!K113/'Mangrove Area'!K$115*100</f>
        <v>1.0911191948373956E-6</v>
      </c>
      <c r="L113" s="5">
        <f>'Mangrove Area'!L113/'Mangrove Area'!L$115*100</f>
        <v>1.092433824633051E-6</v>
      </c>
      <c r="M113" s="5">
        <f>'Mangrove Area'!M113/'Mangrove Area'!M$115*100</f>
        <v>1.0939621722539928E-6</v>
      </c>
      <c r="N113" s="5">
        <f>'Mangrove Area'!N113/'Mangrove Area'!N$115*100</f>
        <v>1.0961167095089363E-6</v>
      </c>
      <c r="O113" s="5">
        <f>'Mangrove Area'!O113/'Mangrove Area'!O$115*100</f>
        <v>1.0978204876543857E-6</v>
      </c>
      <c r="P113" s="5">
        <f>'Mangrove Area'!P113/'Mangrove Area'!P$115*100</f>
        <v>1.0990092184618493E-6</v>
      </c>
      <c r="Q113" s="5">
        <f>'Mangrove Area'!Q113/'Mangrove Area'!Q$115*100</f>
        <v>1.1007002660596174E-6</v>
      </c>
      <c r="R113" s="5">
        <f>'Mangrove Area'!R113/'Mangrove Area'!R$115*100</f>
        <v>1.1017374371840958E-6</v>
      </c>
      <c r="S113" s="5">
        <f>'Mangrove Area'!S113/'Mangrove Area'!S$115*100</f>
        <v>1.1043199483460969E-6</v>
      </c>
      <c r="T113" s="5">
        <f>'Mangrove Area'!T113/'Mangrove Area'!T$115*100</f>
        <v>1.1064578656750857E-6</v>
      </c>
      <c r="U113" s="5">
        <f>'Mangrove Area'!U113/'Mangrove Area'!U$115*100</f>
        <v>1.1101997419751473E-6</v>
      </c>
      <c r="V113" s="5">
        <f>'Mangrove Area'!V113/'Mangrove Area'!V$115*100</f>
        <v>1.1177141690121528E-6</v>
      </c>
      <c r="W113" s="5">
        <f>'Mangrove Area'!W113/'Mangrove Area'!W$115*100</f>
        <v>1.1207608558535612E-6</v>
      </c>
      <c r="X113" s="5">
        <f>'Mangrove Area'!X113/'Mangrove Area'!X$115*100</f>
        <v>1.1231789639721983E-6</v>
      </c>
      <c r="Y113" s="5">
        <f>'Mangrove Area'!Y113/'Mangrove Area'!Y$115*100</f>
        <v>1.125515540282885E-6</v>
      </c>
    </row>
    <row r="114" spans="1:25" x14ac:dyDescent="0.3">
      <c r="A114">
        <v>113</v>
      </c>
      <c r="B114" s="4" t="s">
        <v>116</v>
      </c>
      <c r="C114" s="2">
        <v>136</v>
      </c>
      <c r="D114" s="2">
        <v>136</v>
      </c>
      <c r="E114" s="5">
        <f>'Mangrove Area'!E114/'Mangrove Area'!E$115*100</f>
        <v>5.4127570119790751E-7</v>
      </c>
      <c r="F114" s="5">
        <f>'Mangrove Area'!F114/'Mangrove Area'!F$115*100</f>
        <v>5.4202248568357369E-7</v>
      </c>
      <c r="G114" s="5">
        <f>'Mangrove Area'!G114/'Mangrove Area'!G$115*100</f>
        <v>5.4274422585137317E-7</v>
      </c>
      <c r="H114" s="5">
        <f>'Mangrove Area'!H114/'Mangrove Area'!H$115*100</f>
        <v>5.4331451355245074E-7</v>
      </c>
      <c r="I114" s="5">
        <f>'Mangrove Area'!I114/'Mangrove Area'!I$115*100</f>
        <v>5.4421020585044911E-7</v>
      </c>
      <c r="J114" s="5">
        <f>'Mangrove Area'!J114/'Mangrove Area'!J$115*100</f>
        <v>5.4493074415230181E-7</v>
      </c>
      <c r="K114" s="5">
        <f>'Mangrove Area'!K114/'Mangrove Area'!K$115*100</f>
        <v>5.455595974186978E-7</v>
      </c>
      <c r="L114" s="5">
        <f>'Mangrove Area'!L114/'Mangrove Area'!L$115*100</f>
        <v>5.4621691231652552E-7</v>
      </c>
      <c r="M114" s="5">
        <f>'Mangrove Area'!M114/'Mangrove Area'!M$115*100</f>
        <v>5.469810861269964E-7</v>
      </c>
      <c r="N114" s="5">
        <f>'Mangrove Area'!N114/'Mangrove Area'!N$115*100</f>
        <v>5.4805835475446814E-7</v>
      </c>
      <c r="O114" s="5">
        <f>'Mangrove Area'!O114/'Mangrove Area'!O$115*100</f>
        <v>5.4891024382719283E-7</v>
      </c>
      <c r="P114" s="5">
        <f>'Mangrove Area'!P114/'Mangrove Area'!P$115*100</f>
        <v>5.4950460923092467E-7</v>
      </c>
      <c r="Q114" s="5">
        <f>'Mangrove Area'!Q114/'Mangrove Area'!Q$115*100</f>
        <v>5.5035013302980869E-7</v>
      </c>
      <c r="R114" s="5">
        <f>'Mangrove Area'!R114/'Mangrove Area'!R$115*100</f>
        <v>5.5086871859204788E-7</v>
      </c>
      <c r="S114" s="5">
        <f>'Mangrove Area'!S114/'Mangrove Area'!S$115*100</f>
        <v>5.5215997417304846E-7</v>
      </c>
      <c r="T114" s="5">
        <f>'Mangrove Area'!T114/'Mangrove Area'!T$115*100</f>
        <v>5.5322893283754287E-7</v>
      </c>
      <c r="U114" s="5">
        <f>'Mangrove Area'!U114/'Mangrove Area'!U$115*100</f>
        <v>5.5509987098757365E-7</v>
      </c>
      <c r="V114" s="5">
        <f>'Mangrove Area'!V114/'Mangrove Area'!V$115*100</f>
        <v>5.5885708450607638E-7</v>
      </c>
      <c r="W114" s="5">
        <f>'Mangrove Area'!W114/'Mangrove Area'!W$115*100</f>
        <v>5.6038042792678058E-7</v>
      </c>
      <c r="X114" s="5">
        <f>'Mangrove Area'!X114/'Mangrove Area'!X$115*100</f>
        <v>5.6158948198609915E-7</v>
      </c>
      <c r="Y114" s="5">
        <f>'Mangrove Area'!Y114/'Mangrove Area'!Y$115*100</f>
        <v>5.6275777014144249E-7</v>
      </c>
    </row>
    <row r="115" spans="1:25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</sheetData>
  <autoFilter ref="A1:Y1" xr:uid="{E2A1AD9C-37F9-4199-8239-9D15363DE5CB}">
    <sortState xmlns:xlrd2="http://schemas.microsoft.com/office/spreadsheetml/2017/richdata2" ref="A2:Y114">
      <sortCondition descending="1" ref="Y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1F76F-1A7B-4B81-9354-879AFDF59881}">
  <dimension ref="A1:H115"/>
  <sheetViews>
    <sheetView tabSelected="1" workbookViewId="0"/>
  </sheetViews>
  <sheetFormatPr defaultRowHeight="14.4" x14ac:dyDescent="0.3"/>
  <cols>
    <col min="1" max="1" width="11.33203125" customWidth="1"/>
    <col min="2" max="2" width="12.44140625" customWidth="1"/>
    <col min="3" max="3" width="19" customWidth="1"/>
    <col min="4" max="4" width="18.88671875" customWidth="1"/>
    <col min="5" max="5" width="16.44140625" customWidth="1"/>
    <col min="6" max="6" width="13.5546875" customWidth="1"/>
    <col min="8" max="8" width="9.5546875" bestFit="1" customWidth="1"/>
  </cols>
  <sheetData>
    <row r="1" spans="1:8" s="1" customFormat="1" x14ac:dyDescent="0.3">
      <c r="A1" s="3" t="s">
        <v>117</v>
      </c>
      <c r="B1" s="3" t="s">
        <v>1</v>
      </c>
      <c r="C1" s="3" t="s">
        <v>118</v>
      </c>
      <c r="D1" s="3" t="s">
        <v>119</v>
      </c>
      <c r="E1" s="3" t="s">
        <v>120</v>
      </c>
      <c r="F1" s="3" t="s">
        <v>121</v>
      </c>
    </row>
    <row r="2" spans="1:8" x14ac:dyDescent="0.3">
      <c r="A2" s="11">
        <v>1</v>
      </c>
      <c r="B2" s="3" t="str">
        <f>'Mangrove Area'!B2</f>
        <v>IDN</v>
      </c>
      <c r="C2" s="9">
        <f>'Mangrove Area'!E2/1000000</f>
        <v>32249.528781249999</v>
      </c>
      <c r="D2" s="9">
        <f>'Mangrove Area'!Y2/1000000</f>
        <v>30005.534625</v>
      </c>
      <c r="E2" s="9">
        <f t="shared" ref="E2:E33" si="0">C2-D2</f>
        <v>2243.9941562499989</v>
      </c>
      <c r="F2" s="8">
        <f t="shared" ref="F2:F33" si="1">1-(D2/C2)</f>
        <v>6.9582230843467929E-2</v>
      </c>
    </row>
    <row r="3" spans="1:8" x14ac:dyDescent="0.3">
      <c r="A3" s="1">
        <v>2</v>
      </c>
      <c r="B3" s="3" t="str">
        <f>'Mangrove Area'!B3</f>
        <v>BRA</v>
      </c>
      <c r="C3" s="9">
        <f>'Mangrove Area'!E3/1000000</f>
        <v>11199.4196875</v>
      </c>
      <c r="D3" s="9">
        <f>'Mangrove Area'!Y3/1000000</f>
        <v>10975.740599999999</v>
      </c>
      <c r="E3" s="9">
        <f t="shared" si="0"/>
        <v>223.67908750000061</v>
      </c>
      <c r="F3" s="8">
        <f t="shared" si="1"/>
        <v>1.9972381939544204E-2</v>
      </c>
    </row>
    <row r="4" spans="1:8" x14ac:dyDescent="0.3">
      <c r="A4" s="11">
        <v>3</v>
      </c>
      <c r="B4" s="3" t="str">
        <f>'Mangrove Area'!B4</f>
        <v>AUS</v>
      </c>
      <c r="C4" s="9">
        <f>'Mangrove Area'!E4/1000000</f>
        <v>9165.7348750000001</v>
      </c>
      <c r="D4" s="9">
        <f>'Mangrove Area'!Y4/1000000</f>
        <v>9130.5004312500005</v>
      </c>
      <c r="E4" s="9">
        <f t="shared" si="0"/>
        <v>35.234443749999627</v>
      </c>
      <c r="F4" s="8">
        <f t="shared" si="1"/>
        <v>3.8441482576703212E-3</v>
      </c>
    </row>
    <row r="5" spans="1:8" x14ac:dyDescent="0.3">
      <c r="A5" s="1">
        <v>4</v>
      </c>
      <c r="B5" s="3" t="str">
        <f>'Mangrove Area'!B5</f>
        <v>NGA</v>
      </c>
      <c r="C5" s="9">
        <f>'Mangrove Area'!E5/1000000</f>
        <v>7977.42941875</v>
      </c>
      <c r="D5" s="9">
        <f>'Mangrove Area'!Y5/1000000</f>
        <v>7961.8476437500003</v>
      </c>
      <c r="E5" s="9">
        <f t="shared" si="0"/>
        <v>15.581774999999652</v>
      </c>
      <c r="F5" s="8">
        <f t="shared" si="1"/>
        <v>1.9532325743147894E-3</v>
      </c>
    </row>
    <row r="6" spans="1:8" x14ac:dyDescent="0.3">
      <c r="A6" s="11">
        <v>5</v>
      </c>
      <c r="B6" s="3" t="str">
        <f>'Mangrove Area'!B6</f>
        <v>MYS</v>
      </c>
      <c r="C6" s="9">
        <f>'Mangrove Area'!E6/1000000</f>
        <v>6305.5610749999996</v>
      </c>
      <c r="D6" s="9">
        <f>'Mangrove Area'!Y6/1000000</f>
        <v>5655.9710624999998</v>
      </c>
      <c r="E6" s="9">
        <f t="shared" si="0"/>
        <v>649.59001249999983</v>
      </c>
      <c r="F6" s="8">
        <f t="shared" si="1"/>
        <v>0.10301859022117232</v>
      </c>
    </row>
    <row r="7" spans="1:8" x14ac:dyDescent="0.3">
      <c r="A7" s="1">
        <v>6</v>
      </c>
      <c r="B7" s="3" t="str">
        <f>'Mangrove Area'!B7</f>
        <v>PNG</v>
      </c>
      <c r="C7" s="9">
        <f>'Mangrove Area'!E7/1000000</f>
        <v>5582.2366874999998</v>
      </c>
      <c r="D7" s="9">
        <f>'Mangrove Area'!Y7/1000000</f>
        <v>5534.1475062500003</v>
      </c>
      <c r="E7" s="9">
        <f t="shared" si="0"/>
        <v>48.089181249999456</v>
      </c>
      <c r="F7" s="8">
        <f t="shared" si="1"/>
        <v>8.6146797318148449E-3</v>
      </c>
      <c r="H7" s="12"/>
    </row>
    <row r="8" spans="1:8" x14ac:dyDescent="0.3">
      <c r="A8" s="11">
        <v>7</v>
      </c>
      <c r="B8" s="3" t="str">
        <f>'Mangrove Area'!B8</f>
        <v>MEX</v>
      </c>
      <c r="C8" s="9">
        <f>'Mangrove Area'!E8/1000000</f>
        <v>5234.5583125000003</v>
      </c>
      <c r="D8" s="9">
        <f>'Mangrove Area'!Y8/1000000</f>
        <v>5107.1211125</v>
      </c>
      <c r="E8" s="9">
        <f t="shared" si="0"/>
        <v>127.4372000000003</v>
      </c>
      <c r="F8" s="8">
        <f t="shared" si="1"/>
        <v>2.4345358747018486E-2</v>
      </c>
      <c r="H8" s="12"/>
    </row>
    <row r="9" spans="1:8" x14ac:dyDescent="0.3">
      <c r="A9" s="1">
        <v>8</v>
      </c>
      <c r="B9" s="3" t="str">
        <f>'Mangrove Area'!B9</f>
        <v>MMR</v>
      </c>
      <c r="C9" s="9">
        <f>'Mangrove Area'!E9/1000000</f>
        <v>4362.5271937500002</v>
      </c>
      <c r="D9" s="9">
        <f>'Mangrove Area'!Y9/1000000</f>
        <v>3956.0360125000002</v>
      </c>
      <c r="E9" s="9">
        <f t="shared" si="0"/>
        <v>406.49118124999995</v>
      </c>
      <c r="F9" s="8">
        <f t="shared" si="1"/>
        <v>9.317791344254811E-2</v>
      </c>
    </row>
    <row r="10" spans="1:8" x14ac:dyDescent="0.3">
      <c r="A10" s="11">
        <v>9</v>
      </c>
      <c r="B10" s="3" t="str">
        <f>'Mangrove Area'!B10</f>
        <v>BGD</v>
      </c>
      <c r="C10" s="9">
        <f>'Mangrove Area'!E10/1000000</f>
        <v>3640.6109437499999</v>
      </c>
      <c r="D10" s="9">
        <f>'Mangrove Area'!Y10/1000000</f>
        <v>3636.9287625000002</v>
      </c>
      <c r="E10" s="9">
        <f t="shared" si="0"/>
        <v>3.6821812499997577</v>
      </c>
      <c r="F10" s="8">
        <f t="shared" si="1"/>
        <v>1.0114184973050167E-3</v>
      </c>
      <c r="H10" s="17"/>
    </row>
    <row r="11" spans="1:8" x14ac:dyDescent="0.3">
      <c r="A11" s="1">
        <v>10</v>
      </c>
      <c r="B11" s="3" t="str">
        <f>'Mangrove Area'!B11</f>
        <v>MOZ</v>
      </c>
      <c r="C11" s="9">
        <f>'Mangrove Area'!E11/1000000</f>
        <v>3540.12346875</v>
      </c>
      <c r="D11" s="9">
        <f>'Mangrove Area'!Y11/1000000</f>
        <v>3499.5627562499999</v>
      </c>
      <c r="E11" s="9">
        <f t="shared" si="0"/>
        <v>40.560712500000136</v>
      </c>
      <c r="F11" s="8">
        <f t="shared" si="1"/>
        <v>1.1457428775590639E-2</v>
      </c>
      <c r="H11" s="17"/>
    </row>
    <row r="12" spans="1:8" x14ac:dyDescent="0.3">
      <c r="A12" s="11">
        <v>11</v>
      </c>
      <c r="B12" s="3" t="str">
        <f>'Mangrove Area'!B12</f>
        <v>VEN</v>
      </c>
      <c r="C12" s="9">
        <f>'Mangrove Area'!E12/1000000</f>
        <v>3467.2398750000002</v>
      </c>
      <c r="D12" s="9">
        <f>'Mangrove Area'!Y12/1000000</f>
        <v>3423.4363625000001</v>
      </c>
      <c r="E12" s="9">
        <f t="shared" si="0"/>
        <v>43.803512500000124</v>
      </c>
      <c r="F12" s="8">
        <f t="shared" si="1"/>
        <v>1.2633539668206573E-2</v>
      </c>
    </row>
    <row r="13" spans="1:8" x14ac:dyDescent="0.3">
      <c r="A13" s="1">
        <v>12</v>
      </c>
      <c r="B13" s="3" t="str">
        <f>'Mangrove Area'!B13</f>
        <v>PHL</v>
      </c>
      <c r="C13" s="9">
        <f>'Mangrove Area'!E13/1000000</f>
        <v>3070.4256687500001</v>
      </c>
      <c r="D13" s="9">
        <f>'Mangrove Area'!Y13/1000000</f>
        <v>2988.6478187500002</v>
      </c>
      <c r="E13" s="9">
        <f t="shared" si="0"/>
        <v>81.777849999999944</v>
      </c>
      <c r="F13" s="8">
        <f t="shared" si="1"/>
        <v>2.6634043231306248E-2</v>
      </c>
    </row>
    <row r="14" spans="1:8" x14ac:dyDescent="0.3">
      <c r="A14" s="11">
        <v>13</v>
      </c>
      <c r="B14" s="3" t="str">
        <f>'Mangrove Area'!B14</f>
        <v>GNB</v>
      </c>
      <c r="C14" s="9">
        <f>'Mangrove Area'!E14/1000000</f>
        <v>2867.8497375000002</v>
      </c>
      <c r="D14" s="9">
        <f>'Mangrove Area'!Y14/1000000</f>
        <v>2853.4900625</v>
      </c>
      <c r="E14" s="9">
        <f t="shared" si="0"/>
        <v>14.359675000000152</v>
      </c>
      <c r="F14" s="8">
        <f t="shared" si="1"/>
        <v>5.0071225183917489E-3</v>
      </c>
    </row>
    <row r="15" spans="1:8" x14ac:dyDescent="0.3">
      <c r="A15" s="1">
        <v>14</v>
      </c>
      <c r="B15" s="3" t="str">
        <f>'Mangrove Area'!B15</f>
        <v>MDG</v>
      </c>
      <c r="C15" s="9">
        <f>'Mangrove Area'!E15/1000000</f>
        <v>2746.9911562500001</v>
      </c>
      <c r="D15" s="9">
        <f>'Mangrove Area'!Y15/1000000</f>
        <v>2706.4493499999999</v>
      </c>
      <c r="E15" s="9">
        <f t="shared" si="0"/>
        <v>40.541806250000263</v>
      </c>
      <c r="F15" s="8">
        <f t="shared" si="1"/>
        <v>1.4758622778147212E-2</v>
      </c>
    </row>
    <row r="16" spans="1:8" x14ac:dyDescent="0.3">
      <c r="A16" s="11">
        <v>15</v>
      </c>
      <c r="B16" s="3" t="str">
        <f>'Mangrove Area'!B16</f>
        <v>THA</v>
      </c>
      <c r="C16" s="9">
        <f>'Mangrove Area'!E16/1000000</f>
        <v>2653.0028937500001</v>
      </c>
      <c r="D16" s="9">
        <f>'Mangrove Area'!Y16/1000000</f>
        <v>2566.4939437500002</v>
      </c>
      <c r="E16" s="9">
        <f t="shared" si="0"/>
        <v>86.508949999999913</v>
      </c>
      <c r="F16" s="8">
        <f t="shared" si="1"/>
        <v>3.2607936540061666E-2</v>
      </c>
    </row>
    <row r="17" spans="1:8" x14ac:dyDescent="0.3">
      <c r="A17" s="1">
        <v>16</v>
      </c>
      <c r="B17" s="3" t="str">
        <f>'Mangrove Area'!B17</f>
        <v>COL</v>
      </c>
      <c r="C17" s="9">
        <f>'Mangrove Area'!E17/1000000</f>
        <v>2568.3823000000002</v>
      </c>
      <c r="D17" s="9">
        <f>'Mangrove Area'!Y17/1000000</f>
        <v>2525.4855312499999</v>
      </c>
      <c r="E17" s="9">
        <f t="shared" si="0"/>
        <v>42.896768750000319</v>
      </c>
      <c r="F17" s="8">
        <f t="shared" si="1"/>
        <v>1.6701862783433885E-2</v>
      </c>
    </row>
    <row r="18" spans="1:8" x14ac:dyDescent="0.3">
      <c r="A18" s="11">
        <v>17</v>
      </c>
      <c r="B18" s="3" t="str">
        <f>'Mangrove Area'!B18</f>
        <v>GIN</v>
      </c>
      <c r="C18" s="9">
        <f>'Mangrove Area'!E18/1000000</f>
        <v>2539.2991937500001</v>
      </c>
      <c r="D18" s="9">
        <f>'Mangrove Area'!Y18/1000000</f>
        <v>2522.1829874999999</v>
      </c>
      <c r="E18" s="9">
        <f t="shared" si="0"/>
        <v>17.116206250000232</v>
      </c>
      <c r="F18" s="8">
        <f t="shared" si="1"/>
        <v>6.7405236421641535E-3</v>
      </c>
    </row>
    <row r="19" spans="1:8" x14ac:dyDescent="0.3">
      <c r="A19" s="1">
        <v>18</v>
      </c>
      <c r="B19" s="3" t="str">
        <f>'Mangrove Area'!B19</f>
        <v>CUB</v>
      </c>
      <c r="C19" s="9">
        <f>'Mangrove Area'!E19/1000000</f>
        <v>2498.5577374999998</v>
      </c>
      <c r="D19" s="9">
        <f>'Mangrove Area'!Y19/1000000</f>
        <v>2171.0553562499999</v>
      </c>
      <c r="E19" s="9">
        <f t="shared" si="0"/>
        <v>327.50238124999987</v>
      </c>
      <c r="F19" s="8">
        <f t="shared" si="1"/>
        <v>0.13107657122932503</v>
      </c>
    </row>
    <row r="20" spans="1:8" x14ac:dyDescent="0.3">
      <c r="A20" s="11">
        <v>19</v>
      </c>
      <c r="B20" s="3" t="str">
        <f>'Mangrove Area'!B20</f>
        <v>CMR</v>
      </c>
      <c r="C20" s="9">
        <f>'Mangrove Area'!E20/1000000</f>
        <v>2290.9565250000001</v>
      </c>
      <c r="D20" s="9">
        <f>'Mangrove Area'!Y20/1000000</f>
        <v>2271.1200875</v>
      </c>
      <c r="E20" s="9">
        <f t="shared" si="0"/>
        <v>19.836437500000102</v>
      </c>
      <c r="F20" s="8">
        <f t="shared" si="1"/>
        <v>8.6585831217378395E-3</v>
      </c>
    </row>
    <row r="21" spans="1:8" x14ac:dyDescent="0.3">
      <c r="A21" s="1">
        <v>20</v>
      </c>
      <c r="B21" s="3" t="str">
        <f>'Mangrove Area'!B21</f>
        <v>USA</v>
      </c>
      <c r="C21" s="9">
        <f>'Mangrove Area'!E21/1000000</f>
        <v>2235.5052500000002</v>
      </c>
      <c r="D21" s="9">
        <f>'Mangrove Area'!Y21/1000000</f>
        <v>1885.59669375</v>
      </c>
      <c r="E21" s="9">
        <f t="shared" si="0"/>
        <v>349.90855625000017</v>
      </c>
      <c r="F21" s="8">
        <f t="shared" si="1"/>
        <v>0.15652325408316536</v>
      </c>
      <c r="H21" s="12"/>
    </row>
    <row r="22" spans="1:8" x14ac:dyDescent="0.3">
      <c r="A22" s="11">
        <v>21</v>
      </c>
      <c r="B22" s="3" t="str">
        <f>'Mangrove Area'!B22</f>
        <v>GAB</v>
      </c>
      <c r="C22" s="9">
        <f>'Mangrove Area'!E22/1000000</f>
        <v>2055.4315375000001</v>
      </c>
      <c r="D22" s="9">
        <f>'Mangrove Area'!Y22/1000000</f>
        <v>2040.8601125</v>
      </c>
      <c r="E22" s="9">
        <f t="shared" si="0"/>
        <v>14.57142500000009</v>
      </c>
      <c r="F22" s="8">
        <f t="shared" si="1"/>
        <v>7.0892290665750535E-3</v>
      </c>
      <c r="H22" s="12"/>
    </row>
    <row r="23" spans="1:8" x14ac:dyDescent="0.3">
      <c r="A23" s="1">
        <v>22</v>
      </c>
      <c r="B23" s="3" t="str">
        <f>'Mangrove Area'!B23</f>
        <v>IND</v>
      </c>
      <c r="C23" s="9">
        <f>'Mangrove Area'!E23/1000000</f>
        <v>1806.1382625000001</v>
      </c>
      <c r="D23" s="9">
        <f>'Mangrove Area'!Y23/1000000</f>
        <v>1761.92259375</v>
      </c>
      <c r="E23" s="9">
        <f t="shared" si="0"/>
        <v>44.215668750000077</v>
      </c>
      <c r="F23" s="8">
        <f t="shared" si="1"/>
        <v>2.4480777395634257E-2</v>
      </c>
    </row>
    <row r="24" spans="1:8" x14ac:dyDescent="0.3">
      <c r="A24" s="11">
        <v>23</v>
      </c>
      <c r="B24" s="3" t="str">
        <f>'Mangrove Area'!B24</f>
        <v>PAN</v>
      </c>
      <c r="C24" s="9">
        <f>'Mangrove Area'!E24/1000000</f>
        <v>1695.2258812499999</v>
      </c>
      <c r="D24" s="9">
        <f>'Mangrove Area'!Y24/1000000</f>
        <v>1685.0391937500001</v>
      </c>
      <c r="E24" s="9">
        <f t="shared" si="0"/>
        <v>10.186687499999834</v>
      </c>
      <c r="F24" s="8">
        <f t="shared" si="1"/>
        <v>6.0090443478177935E-3</v>
      </c>
      <c r="H24" s="17"/>
    </row>
    <row r="25" spans="1:8" x14ac:dyDescent="0.3">
      <c r="A25" s="1">
        <v>24</v>
      </c>
      <c r="B25" s="3" t="str">
        <f>'Mangrove Area'!B25</f>
        <v>SLE</v>
      </c>
      <c r="C25" s="9">
        <f>'Mangrove Area'!E25/1000000</f>
        <v>1584.8300187499999</v>
      </c>
      <c r="D25" s="9">
        <f>'Mangrove Area'!Y25/1000000</f>
        <v>1577.855125</v>
      </c>
      <c r="E25" s="9">
        <f t="shared" si="0"/>
        <v>6.9748937499998647</v>
      </c>
      <c r="F25" s="8">
        <f t="shared" si="1"/>
        <v>4.4010358634556379E-3</v>
      </c>
    </row>
    <row r="26" spans="1:8" x14ac:dyDescent="0.3">
      <c r="A26" s="11">
        <v>25</v>
      </c>
      <c r="B26" s="3" t="str">
        <f>'Mangrove Area'!B26</f>
        <v>ECU</v>
      </c>
      <c r="C26" s="9">
        <f>'Mangrove Area'!E26/1000000</f>
        <v>1302.98169375</v>
      </c>
      <c r="D26" s="9">
        <f>'Mangrove Area'!Y26/1000000</f>
        <v>1299.3789187499999</v>
      </c>
      <c r="E26" s="9">
        <f t="shared" si="0"/>
        <v>3.6027750000000651</v>
      </c>
      <c r="F26" s="8">
        <f t="shared" si="1"/>
        <v>2.7650234974762045E-3</v>
      </c>
    </row>
    <row r="27" spans="1:8" x14ac:dyDescent="0.3">
      <c r="A27" s="1">
        <v>26</v>
      </c>
      <c r="B27" s="3" t="str">
        <f>'Mangrove Area'!B27</f>
        <v>VNM</v>
      </c>
      <c r="C27" s="9">
        <f>'Mangrove Area'!E27/1000000</f>
        <v>1280.0325312499999</v>
      </c>
      <c r="D27" s="9">
        <f>'Mangrove Area'!Y27/1000000</f>
        <v>1237.7778187500001</v>
      </c>
      <c r="E27" s="9">
        <f t="shared" si="0"/>
        <v>42.254712499999869</v>
      </c>
      <c r="F27" s="8">
        <f t="shared" si="1"/>
        <v>3.3010655173534187E-2</v>
      </c>
    </row>
    <row r="28" spans="1:8" x14ac:dyDescent="0.3">
      <c r="A28" s="11">
        <v>27</v>
      </c>
      <c r="B28" s="3" t="str">
        <f>'Mangrove Area'!B28</f>
        <v>TZA</v>
      </c>
      <c r="C28" s="9">
        <f>'Mangrove Area'!E28/1000000</f>
        <v>1242.70856875</v>
      </c>
      <c r="D28" s="9">
        <f>'Mangrove Area'!Y28/1000000</f>
        <v>1218.5282312500001</v>
      </c>
      <c r="E28" s="9">
        <f t="shared" si="0"/>
        <v>24.180337499999951</v>
      </c>
      <c r="F28" s="8">
        <f t="shared" si="1"/>
        <v>1.9457769993750151E-2</v>
      </c>
    </row>
    <row r="29" spans="1:8" x14ac:dyDescent="0.3">
      <c r="A29" s="1">
        <v>28</v>
      </c>
      <c r="B29" s="3" t="str">
        <f>'Mangrove Area'!B29</f>
        <v>SEN</v>
      </c>
      <c r="C29" s="9">
        <f>'Mangrove Area'!E29/1000000</f>
        <v>1123.1764499999999</v>
      </c>
      <c r="D29" s="9">
        <f>'Mangrove Area'!Y29/1000000</f>
        <v>1122.5767437500001</v>
      </c>
      <c r="E29" s="9">
        <f t="shared" si="0"/>
        <v>0.59970624999982647</v>
      </c>
      <c r="F29" s="8">
        <f t="shared" si="1"/>
        <v>5.3393769963738791E-4</v>
      </c>
    </row>
    <row r="30" spans="1:8" x14ac:dyDescent="0.3">
      <c r="A30" s="11">
        <v>29</v>
      </c>
      <c r="B30" s="3" t="str">
        <f>'Mangrove Area'!B30</f>
        <v>GUF</v>
      </c>
      <c r="C30" s="9">
        <f>'Mangrove Area'!E30/1000000</f>
        <v>819.01345624999999</v>
      </c>
      <c r="D30" s="9">
        <f>'Mangrove Area'!Y30/1000000</f>
        <v>798.80191875000003</v>
      </c>
      <c r="E30" s="9">
        <f t="shared" si="0"/>
        <v>20.211537499999963</v>
      </c>
      <c r="F30" s="8">
        <f t="shared" si="1"/>
        <v>2.4677906505397473E-2</v>
      </c>
    </row>
    <row r="31" spans="1:8" x14ac:dyDescent="0.3">
      <c r="A31" s="1">
        <v>30</v>
      </c>
      <c r="B31" s="3" t="str">
        <f>'Mangrove Area'!B31</f>
        <v>NIC</v>
      </c>
      <c r="C31" s="9">
        <f>'Mangrove Area'!E31/1000000</f>
        <v>801.1183125</v>
      </c>
      <c r="D31" s="9">
        <f>'Mangrove Area'!Y31/1000000</f>
        <v>751.22471874999997</v>
      </c>
      <c r="E31" s="9">
        <f t="shared" si="0"/>
        <v>49.893593750000036</v>
      </c>
      <c r="F31" s="8">
        <f t="shared" si="1"/>
        <v>6.2279931654913967E-2</v>
      </c>
    </row>
    <row r="32" spans="1:8" x14ac:dyDescent="0.3">
      <c r="A32" s="11">
        <v>31</v>
      </c>
      <c r="B32" s="3" t="str">
        <f>'Mangrove Area'!B32</f>
        <v>SUR</v>
      </c>
      <c r="C32" s="9">
        <f>'Mangrove Area'!E32/1000000</f>
        <v>785.45108125000002</v>
      </c>
      <c r="D32" s="9">
        <f>'Mangrove Area'!Y32/1000000</f>
        <v>754.58171249999998</v>
      </c>
      <c r="E32" s="9">
        <f t="shared" si="0"/>
        <v>30.869368750000035</v>
      </c>
      <c r="F32" s="8">
        <f t="shared" si="1"/>
        <v>3.9301452995485375E-2</v>
      </c>
    </row>
    <row r="33" spans="1:6" x14ac:dyDescent="0.3">
      <c r="A33" s="1">
        <v>32</v>
      </c>
      <c r="B33" s="3" t="str">
        <f>'Mangrove Area'!B33</f>
        <v>HND</v>
      </c>
      <c r="C33" s="9">
        <f>'Mangrove Area'!E33/1000000</f>
        <v>749.45433749999995</v>
      </c>
      <c r="D33" s="9">
        <f>'Mangrove Area'!Y33/1000000</f>
        <v>718.98653750000005</v>
      </c>
      <c r="E33" s="9">
        <f t="shared" si="0"/>
        <v>30.467799999999897</v>
      </c>
      <c r="F33" s="8">
        <f t="shared" si="1"/>
        <v>4.0653310649496288E-2</v>
      </c>
    </row>
    <row r="34" spans="1:6" x14ac:dyDescent="0.3">
      <c r="A34" s="11">
        <v>33</v>
      </c>
      <c r="B34" s="3" t="str">
        <f>'Mangrove Area'!B34</f>
        <v>KHM</v>
      </c>
      <c r="C34" s="9">
        <f>'Mangrove Area'!E34/1000000</f>
        <v>636.40781875000005</v>
      </c>
      <c r="D34" s="9">
        <f>'Mangrove Area'!Y34/1000000</f>
        <v>581.74228749999997</v>
      </c>
      <c r="E34" s="9">
        <f t="shared" ref="E34:E65" si="2">C34-D34</f>
        <v>54.665531250000072</v>
      </c>
      <c r="F34" s="8">
        <f t="shared" ref="F34:F65" si="3">1-(D34/C34)</f>
        <v>8.589701389491311E-2</v>
      </c>
    </row>
    <row r="35" spans="1:6" x14ac:dyDescent="0.3">
      <c r="A35" s="1">
        <v>34</v>
      </c>
      <c r="B35" s="3" t="str">
        <f>'Mangrove Area'!B35</f>
        <v>FJI</v>
      </c>
      <c r="C35" s="9">
        <f>'Mangrove Area'!E35/1000000</f>
        <v>606.78323750000004</v>
      </c>
      <c r="D35" s="9">
        <f>'Mangrove Area'!Y35/1000000</f>
        <v>595.43646249999995</v>
      </c>
      <c r="E35" s="9">
        <f t="shared" si="2"/>
        <v>11.346775000000093</v>
      </c>
      <c r="F35" s="8">
        <f t="shared" si="3"/>
        <v>1.8699882097517717E-2</v>
      </c>
    </row>
    <row r="36" spans="1:6" x14ac:dyDescent="0.3">
      <c r="A36" s="11">
        <v>35</v>
      </c>
      <c r="B36" s="3" t="str">
        <f>'Mangrove Area'!B36</f>
        <v>SLB</v>
      </c>
      <c r="C36" s="9">
        <f>'Mangrove Area'!E36/1000000</f>
        <v>601.76098124999999</v>
      </c>
      <c r="D36" s="9">
        <f>'Mangrove Area'!Y36/1000000</f>
        <v>592.14980000000003</v>
      </c>
      <c r="E36" s="9">
        <f t="shared" si="2"/>
        <v>9.6111812499999587</v>
      </c>
      <c r="F36" s="8">
        <f t="shared" si="3"/>
        <v>1.5971758803695169E-2</v>
      </c>
    </row>
    <row r="37" spans="1:6" x14ac:dyDescent="0.3">
      <c r="A37" s="1">
        <v>36</v>
      </c>
      <c r="B37" s="3" t="str">
        <f>'Mangrove Area'!B37</f>
        <v>KEN</v>
      </c>
      <c r="C37" s="9">
        <f>'Mangrove Area'!E37/1000000</f>
        <v>582.40022499999998</v>
      </c>
      <c r="D37" s="9">
        <f>'Mangrove Area'!Y37/1000000</f>
        <v>572.09405000000004</v>
      </c>
      <c r="E37" s="9">
        <f t="shared" si="2"/>
        <v>10.306174999999939</v>
      </c>
      <c r="F37" s="8">
        <f t="shared" si="3"/>
        <v>1.7696035402458787E-2</v>
      </c>
    </row>
    <row r="38" spans="1:6" x14ac:dyDescent="0.3">
      <c r="A38" s="11">
        <v>37</v>
      </c>
      <c r="B38" s="3" t="str">
        <f>'Mangrove Area'!B38</f>
        <v>GMB</v>
      </c>
      <c r="C38" s="9">
        <f>'Mangrove Area'!E38/1000000</f>
        <v>566.75038749999999</v>
      </c>
      <c r="D38" s="9">
        <f>'Mangrove Area'!Y38/1000000</f>
        <v>566.56132500000001</v>
      </c>
      <c r="E38" s="9">
        <f t="shared" si="2"/>
        <v>0.18906249999997726</v>
      </c>
      <c r="F38" s="8">
        <f t="shared" si="3"/>
        <v>3.3359042035052688E-4</v>
      </c>
    </row>
    <row r="39" spans="1:6" x14ac:dyDescent="0.3">
      <c r="A39" s="1">
        <v>38</v>
      </c>
      <c r="B39" s="3" t="str">
        <f>'Mangrove Area'!B39</f>
        <v>BLZ</v>
      </c>
      <c r="C39" s="9">
        <f>'Mangrove Area'!E39/1000000</f>
        <v>425.46095624999998</v>
      </c>
      <c r="D39" s="9">
        <f>'Mangrove Area'!Y39/1000000</f>
        <v>413.15374374999999</v>
      </c>
      <c r="E39" s="9">
        <f t="shared" si="2"/>
        <v>12.307212499999991</v>
      </c>
      <c r="F39" s="8">
        <f t="shared" si="3"/>
        <v>2.8926772995753525E-2</v>
      </c>
    </row>
    <row r="40" spans="1:6" x14ac:dyDescent="0.3">
      <c r="A40" s="11">
        <v>39</v>
      </c>
      <c r="B40" s="3" t="str">
        <f>'Mangrove Area'!B40</f>
        <v>AGO</v>
      </c>
      <c r="C40" s="9">
        <f>'Mangrove Area'!E40/1000000</f>
        <v>419.75051250000001</v>
      </c>
      <c r="D40" s="9">
        <f>'Mangrove Area'!Y40/1000000</f>
        <v>410.68307499999997</v>
      </c>
      <c r="E40" s="9">
        <f t="shared" si="2"/>
        <v>9.0674375000000396</v>
      </c>
      <c r="F40" s="8">
        <f t="shared" si="3"/>
        <v>2.1601968860014309E-2</v>
      </c>
    </row>
    <row r="41" spans="1:6" x14ac:dyDescent="0.3">
      <c r="A41" s="1">
        <v>40</v>
      </c>
      <c r="B41" s="3" t="str">
        <f>'Mangrove Area'!B41</f>
        <v>CRI</v>
      </c>
      <c r="C41" s="9">
        <f>'Mangrove Area'!E41/1000000</f>
        <v>412.37783124999999</v>
      </c>
      <c r="D41" s="9">
        <f>'Mangrove Area'!Y41/1000000</f>
        <v>409.25300625</v>
      </c>
      <c r="E41" s="9">
        <f t="shared" si="2"/>
        <v>3.1248249999999871</v>
      </c>
      <c r="F41" s="8">
        <f t="shared" si="3"/>
        <v>7.5775775592203942E-3</v>
      </c>
    </row>
    <row r="42" spans="1:6" x14ac:dyDescent="0.3">
      <c r="A42" s="11">
        <v>41</v>
      </c>
      <c r="B42" s="3" t="str">
        <f>'Mangrove Area'!B42</f>
        <v>SLV</v>
      </c>
      <c r="C42" s="9">
        <f>'Mangrove Area'!E42/1000000</f>
        <v>352.93279999999999</v>
      </c>
      <c r="D42" s="9">
        <f>'Mangrove Area'!Y42/1000000</f>
        <v>350.82437499999997</v>
      </c>
      <c r="E42" s="9">
        <f t="shared" si="2"/>
        <v>2.1084250000000111</v>
      </c>
      <c r="F42" s="8">
        <f t="shared" si="3"/>
        <v>5.97401261656616E-3</v>
      </c>
    </row>
    <row r="43" spans="1:6" x14ac:dyDescent="0.3">
      <c r="A43" s="1">
        <v>42</v>
      </c>
      <c r="B43" s="3" t="str">
        <f>'Mangrove Area'!B43</f>
        <v>GTM</v>
      </c>
      <c r="C43" s="9">
        <f>'Mangrove Area'!E43/1000000</f>
        <v>352.87532499999998</v>
      </c>
      <c r="D43" s="9">
        <f>'Mangrove Area'!Y43/1000000</f>
        <v>324.43124999999998</v>
      </c>
      <c r="E43" s="9">
        <f t="shared" si="2"/>
        <v>28.444074999999998</v>
      </c>
      <c r="F43" s="8">
        <f t="shared" si="3"/>
        <v>8.0606585342854475E-2</v>
      </c>
    </row>
    <row r="44" spans="1:6" x14ac:dyDescent="0.3">
      <c r="A44" s="11">
        <v>43</v>
      </c>
      <c r="B44" s="3" t="str">
        <f>'Mangrove Area'!B44</f>
        <v>GNQ</v>
      </c>
      <c r="C44" s="9">
        <f>'Mangrove Area'!E44/1000000</f>
        <v>321.07954999999998</v>
      </c>
      <c r="D44" s="9">
        <f>'Mangrove Area'!Y44/1000000</f>
        <v>316.39533749999998</v>
      </c>
      <c r="E44" s="9">
        <f t="shared" si="2"/>
        <v>4.684212500000001</v>
      </c>
      <c r="F44" s="8">
        <f t="shared" si="3"/>
        <v>1.4588946882478249E-2</v>
      </c>
    </row>
    <row r="45" spans="1:6" x14ac:dyDescent="0.3">
      <c r="A45" s="1">
        <v>44</v>
      </c>
      <c r="B45" s="3" t="str">
        <f>'Mangrove Area'!B45</f>
        <v>GUY</v>
      </c>
      <c r="C45" s="9">
        <f>'Mangrove Area'!E45/1000000</f>
        <v>309.84243125</v>
      </c>
      <c r="D45" s="9">
        <f>'Mangrove Area'!Y45/1000000</f>
        <v>299.71019374999997</v>
      </c>
      <c r="E45" s="9">
        <f t="shared" si="2"/>
        <v>10.132237500000031</v>
      </c>
      <c r="F45" s="8">
        <f t="shared" si="3"/>
        <v>3.2701258698246916E-2</v>
      </c>
    </row>
    <row r="46" spans="1:6" x14ac:dyDescent="0.3">
      <c r="A46" s="11">
        <v>45</v>
      </c>
      <c r="B46" s="3" t="str">
        <f>'Mangrove Area'!B46</f>
        <v>NCL</v>
      </c>
      <c r="C46" s="9">
        <f>'Mangrove Area'!E46/1000000</f>
        <v>280.50749374999998</v>
      </c>
      <c r="D46" s="9">
        <f>'Mangrove Area'!Y46/1000000</f>
        <v>278.78021875000002</v>
      </c>
      <c r="E46" s="9">
        <f t="shared" si="2"/>
        <v>1.7272749999999633</v>
      </c>
      <c r="F46" s="8">
        <f t="shared" si="3"/>
        <v>6.1576786306443143E-3</v>
      </c>
    </row>
    <row r="47" spans="1:6" x14ac:dyDescent="0.3">
      <c r="A47" s="1">
        <v>46</v>
      </c>
      <c r="B47" s="3" t="str">
        <f>'Mangrove Area'!B47</f>
        <v>COD</v>
      </c>
      <c r="C47" s="9">
        <f>'Mangrove Area'!E47/1000000</f>
        <v>268.64193125000003</v>
      </c>
      <c r="D47" s="9">
        <f>'Mangrove Area'!Y47/1000000</f>
        <v>265.60861249999999</v>
      </c>
      <c r="E47" s="9">
        <f t="shared" si="2"/>
        <v>3.0333187500000349</v>
      </c>
      <c r="F47" s="8">
        <f t="shared" si="3"/>
        <v>1.1291307860563315E-2</v>
      </c>
    </row>
    <row r="48" spans="1:6" x14ac:dyDescent="0.3">
      <c r="A48" s="11">
        <v>47</v>
      </c>
      <c r="B48" s="3" t="str">
        <f>'Mangrove Area'!B48</f>
        <v>NZL</v>
      </c>
      <c r="C48" s="9">
        <f>'Mangrove Area'!E48/1000000</f>
        <v>248.5627375</v>
      </c>
      <c r="D48" s="9">
        <f>'Mangrove Area'!Y48/1000000</f>
        <v>246.00888125</v>
      </c>
      <c r="E48" s="9">
        <f t="shared" si="2"/>
        <v>2.5538562499999955</v>
      </c>
      <c r="F48" s="8">
        <f t="shared" si="3"/>
        <v>1.0274493577300592E-2</v>
      </c>
    </row>
    <row r="49" spans="1:6" x14ac:dyDescent="0.3">
      <c r="A49" s="1">
        <v>48</v>
      </c>
      <c r="B49" s="3" t="str">
        <f>'Mangrove Area'!B49</f>
        <v>GHA</v>
      </c>
      <c r="C49" s="9">
        <f>'Mangrove Area'!E49/1000000</f>
        <v>233.08078750000001</v>
      </c>
      <c r="D49" s="9">
        <f>'Mangrove Area'!Y49/1000000</f>
        <v>228.01693750000001</v>
      </c>
      <c r="E49" s="9">
        <f t="shared" si="2"/>
        <v>5.0638500000000022</v>
      </c>
      <c r="F49" s="8">
        <f t="shared" si="3"/>
        <v>2.1725728895608754E-2</v>
      </c>
    </row>
    <row r="50" spans="1:6" x14ac:dyDescent="0.3">
      <c r="A50" s="11">
        <v>49</v>
      </c>
      <c r="B50" s="3" t="str">
        <f>'Mangrove Area'!B50</f>
        <v>LBR</v>
      </c>
      <c r="C50" s="9">
        <f>'Mangrove Area'!E50/1000000</f>
        <v>204.3735375</v>
      </c>
      <c r="D50" s="9">
        <f>'Mangrove Area'!Y50/1000000</f>
        <v>202.77633750000001</v>
      </c>
      <c r="E50" s="9">
        <f t="shared" si="2"/>
        <v>1.5971999999999866</v>
      </c>
      <c r="F50" s="8">
        <f t="shared" si="3"/>
        <v>7.8151017961411995E-3</v>
      </c>
    </row>
    <row r="51" spans="1:6" x14ac:dyDescent="0.3">
      <c r="A51" s="1">
        <v>50</v>
      </c>
      <c r="B51" s="3" t="str">
        <f>'Mangrove Area'!B51</f>
        <v>DOM</v>
      </c>
      <c r="C51" s="9">
        <f>'Mangrove Area'!E51/1000000</f>
        <v>156.5256</v>
      </c>
      <c r="D51" s="9">
        <f>'Mangrove Area'!Y51/1000000</f>
        <v>151.96541250000001</v>
      </c>
      <c r="E51" s="9">
        <f t="shared" si="2"/>
        <v>4.5601874999999836</v>
      </c>
      <c r="F51" s="8">
        <f t="shared" si="3"/>
        <v>2.9133812615955379E-2</v>
      </c>
    </row>
    <row r="52" spans="1:6" x14ac:dyDescent="0.3">
      <c r="A52" s="11">
        <v>51</v>
      </c>
      <c r="B52" s="3" t="str">
        <f>'Mangrove Area'!B52</f>
        <v>BRN</v>
      </c>
      <c r="C52" s="9">
        <f>'Mangrove Area'!E52/1000000</f>
        <v>137.96722500000001</v>
      </c>
      <c r="D52" s="9">
        <f>'Mangrove Area'!Y52/1000000</f>
        <v>136.3065</v>
      </c>
      <c r="E52" s="9">
        <f t="shared" si="2"/>
        <v>1.6607250000000136</v>
      </c>
      <c r="F52" s="8">
        <f t="shared" si="3"/>
        <v>1.2037097941195896E-2</v>
      </c>
    </row>
    <row r="53" spans="1:6" x14ac:dyDescent="0.3">
      <c r="A53" s="1">
        <v>52</v>
      </c>
      <c r="B53" s="3" t="str">
        <f>'Mangrove Area'!B53</f>
        <v>BHS</v>
      </c>
      <c r="C53" s="9">
        <f>'Mangrove Area'!E53/1000000</f>
        <v>102.52330000000001</v>
      </c>
      <c r="D53" s="9">
        <f>'Mangrove Area'!Y53/1000000</f>
        <v>100.7007375</v>
      </c>
      <c r="E53" s="9">
        <f t="shared" si="2"/>
        <v>1.8225625000000036</v>
      </c>
      <c r="F53" s="8">
        <f t="shared" si="3"/>
        <v>1.7777056532515045E-2</v>
      </c>
    </row>
    <row r="54" spans="1:6" x14ac:dyDescent="0.3">
      <c r="A54" s="11">
        <v>53</v>
      </c>
      <c r="B54" s="3" t="str">
        <f>'Mangrove Area'!B54</f>
        <v>LKA</v>
      </c>
      <c r="C54" s="9">
        <f>'Mangrove Area'!E54/1000000</f>
        <v>94.677206249999998</v>
      </c>
      <c r="D54" s="9">
        <f>'Mangrove Area'!Y54/1000000</f>
        <v>93.599549999999994</v>
      </c>
      <c r="E54" s="9">
        <f t="shared" si="2"/>
        <v>1.077656250000004</v>
      </c>
      <c r="F54" s="8">
        <f t="shared" si="3"/>
        <v>1.1382425534974039E-2</v>
      </c>
    </row>
    <row r="55" spans="1:6" x14ac:dyDescent="0.3">
      <c r="A55" s="1">
        <v>54</v>
      </c>
      <c r="B55" s="3" t="str">
        <f>'Mangrove Area'!B55</f>
        <v>CIV</v>
      </c>
      <c r="C55" s="9">
        <f>'Mangrove Area'!E55/1000000</f>
        <v>77.535287499999995</v>
      </c>
      <c r="D55" s="9">
        <f>'Mangrove Area'!Y55/1000000</f>
        <v>75.239312499999997</v>
      </c>
      <c r="E55" s="9">
        <f t="shared" si="2"/>
        <v>2.2959749999999985</v>
      </c>
      <c r="F55" s="8">
        <f t="shared" si="3"/>
        <v>2.9612000858318832E-2</v>
      </c>
    </row>
    <row r="56" spans="1:6" x14ac:dyDescent="0.3">
      <c r="A56" s="11">
        <v>55</v>
      </c>
      <c r="B56" s="3" t="str">
        <f>'Mangrove Area'!B56</f>
        <v>JAM</v>
      </c>
      <c r="C56" s="9">
        <f>'Mangrove Area'!E56/1000000</f>
        <v>72.162887499999997</v>
      </c>
      <c r="D56" s="9">
        <f>'Mangrove Area'!Y56/1000000</f>
        <v>64.797012499999994</v>
      </c>
      <c r="E56" s="9">
        <f t="shared" si="2"/>
        <v>7.3658750000000026</v>
      </c>
      <c r="F56" s="8">
        <f t="shared" si="3"/>
        <v>0.10207289723543844</v>
      </c>
    </row>
    <row r="57" spans="1:6" x14ac:dyDescent="0.3">
      <c r="A57" s="1">
        <v>56</v>
      </c>
      <c r="B57" s="3" t="str">
        <f>'Mangrove Area'!B57</f>
        <v>TTO</v>
      </c>
      <c r="C57" s="9">
        <f>'Mangrove Area'!E57/1000000</f>
        <v>70.423512500000001</v>
      </c>
      <c r="D57" s="9">
        <f>'Mangrove Area'!Y57/1000000</f>
        <v>67.682862499999999</v>
      </c>
      <c r="E57" s="9">
        <f t="shared" si="2"/>
        <v>2.7406500000000023</v>
      </c>
      <c r="F57" s="8">
        <f t="shared" si="3"/>
        <v>3.8916689933635507E-2</v>
      </c>
    </row>
    <row r="58" spans="1:6" x14ac:dyDescent="0.3">
      <c r="A58" s="11">
        <v>57</v>
      </c>
      <c r="B58" s="3" t="str">
        <f>'Mangrove Area'!B58</f>
        <v>CHN</v>
      </c>
      <c r="C58" s="9">
        <f>'Mangrove Area'!E58/1000000</f>
        <v>69.059993750000004</v>
      </c>
      <c r="D58" s="9">
        <f>'Mangrove Area'!Y58/1000000</f>
        <v>67.422712500000003</v>
      </c>
      <c r="E58" s="9">
        <f t="shared" si="2"/>
        <v>1.6372812500000009</v>
      </c>
      <c r="F58" s="8">
        <f t="shared" si="3"/>
        <v>2.3708100176305091E-2</v>
      </c>
    </row>
    <row r="59" spans="1:6" x14ac:dyDescent="0.3">
      <c r="A59" s="1">
        <v>58</v>
      </c>
      <c r="B59" s="3" t="str">
        <f>'Mangrove Area'!B59</f>
        <v>PRI</v>
      </c>
      <c r="C59" s="9">
        <f>'Mangrove Area'!E59/1000000</f>
        <v>68.685649999999995</v>
      </c>
      <c r="D59" s="9">
        <f>'Mangrove Area'!Y59/1000000</f>
        <v>34.386687500000001</v>
      </c>
      <c r="E59" s="9">
        <f t="shared" si="2"/>
        <v>34.298962499999995</v>
      </c>
      <c r="F59" s="8">
        <f t="shared" si="3"/>
        <v>0.49936140227252701</v>
      </c>
    </row>
    <row r="60" spans="1:6" x14ac:dyDescent="0.3">
      <c r="A60" s="11">
        <v>59</v>
      </c>
      <c r="B60" s="3" t="str">
        <f>'Mangrove Area'!B60</f>
        <v>HTI</v>
      </c>
      <c r="C60" s="9">
        <f>'Mangrove Area'!E60/1000000</f>
        <v>65.537381249999996</v>
      </c>
      <c r="D60" s="9">
        <f>'Mangrove Area'!Y60/1000000</f>
        <v>61.519424999999998</v>
      </c>
      <c r="E60" s="9">
        <f t="shared" si="2"/>
        <v>4.0179562499999975</v>
      </c>
      <c r="F60" s="8">
        <f t="shared" si="3"/>
        <v>6.1307854744348633E-2</v>
      </c>
    </row>
    <row r="61" spans="1:6" x14ac:dyDescent="0.3">
      <c r="A61" s="1">
        <v>60</v>
      </c>
      <c r="B61" s="3" t="str">
        <f>'Mangrove Area'!B61</f>
        <v>PAK</v>
      </c>
      <c r="C61" s="9">
        <f>'Mangrove Area'!E61/1000000</f>
        <v>63.131749999999997</v>
      </c>
      <c r="D61" s="9">
        <f>'Mangrove Area'!Y61/1000000</f>
        <v>63.069737500000002</v>
      </c>
      <c r="E61" s="9">
        <f t="shared" si="2"/>
        <v>6.2012499999994475E-2</v>
      </c>
      <c r="F61" s="8">
        <f t="shared" si="3"/>
        <v>9.8227120268323809E-4</v>
      </c>
    </row>
    <row r="62" spans="1:6" x14ac:dyDescent="0.3">
      <c r="A62" s="11">
        <v>61</v>
      </c>
      <c r="B62" s="3" t="str">
        <f>'Mangrove Area'!B62</f>
        <v>PLW</v>
      </c>
      <c r="C62" s="9">
        <f>'Mangrove Area'!E62/1000000</f>
        <v>62.201562500000001</v>
      </c>
      <c r="D62" s="9">
        <f>'Mangrove Area'!Y62/1000000</f>
        <v>61.836293750000003</v>
      </c>
      <c r="E62" s="9">
        <f t="shared" si="2"/>
        <v>0.36526874999999848</v>
      </c>
      <c r="F62" s="8">
        <f t="shared" si="3"/>
        <v>5.8723404255318634E-3</v>
      </c>
    </row>
    <row r="63" spans="1:6" x14ac:dyDescent="0.3">
      <c r="A63" s="1">
        <v>62</v>
      </c>
      <c r="B63" s="3" t="str">
        <f>'Mangrove Area'!B63</f>
        <v>CYM</v>
      </c>
      <c r="C63" s="9">
        <f>'Mangrove Area'!E63/1000000</f>
        <v>61.041474999999998</v>
      </c>
      <c r="D63" s="9">
        <f>'Mangrove Area'!Y63/1000000</f>
        <v>60.372193750000001</v>
      </c>
      <c r="E63" s="9">
        <f t="shared" si="2"/>
        <v>0.66928124999999739</v>
      </c>
      <c r="F63" s="8">
        <f t="shared" si="3"/>
        <v>1.0964368898359611E-2</v>
      </c>
    </row>
    <row r="64" spans="1:6" x14ac:dyDescent="0.3">
      <c r="A64" s="11">
        <v>63</v>
      </c>
      <c r="B64" s="3" t="str">
        <f>'Mangrove Area'!B64</f>
        <v>ERI</v>
      </c>
      <c r="C64" s="9">
        <f>'Mangrove Area'!E64/1000000</f>
        <v>39.915631249999997</v>
      </c>
      <c r="D64" s="9">
        <f>'Mangrove Area'!Y64/1000000</f>
        <v>39.856643750000003</v>
      </c>
      <c r="E64" s="9">
        <f t="shared" si="2"/>
        <v>5.8987499999993531E-2</v>
      </c>
      <c r="F64" s="8">
        <f t="shared" si="3"/>
        <v>1.4778045129875128E-3</v>
      </c>
    </row>
    <row r="65" spans="1:6" x14ac:dyDescent="0.3">
      <c r="A65" s="1">
        <v>64</v>
      </c>
      <c r="B65" s="3" t="str">
        <f>'Mangrove Area'!B65</f>
        <v>BEN</v>
      </c>
      <c r="C65" s="9">
        <f>'Mangrove Area'!E65/1000000</f>
        <v>37.541006250000002</v>
      </c>
      <c r="D65" s="9">
        <f>'Mangrove Area'!Y65/1000000</f>
        <v>37.241531250000001</v>
      </c>
      <c r="E65" s="9">
        <f t="shared" si="2"/>
        <v>0.29947500000000105</v>
      </c>
      <c r="F65" s="8">
        <f t="shared" si="3"/>
        <v>7.9772768477669453E-3</v>
      </c>
    </row>
    <row r="66" spans="1:6" x14ac:dyDescent="0.3">
      <c r="A66" s="11">
        <v>65</v>
      </c>
      <c r="B66" s="3" t="str">
        <f>'Mangrove Area'!B66</f>
        <v>GLP</v>
      </c>
      <c r="C66" s="9">
        <f>'Mangrove Area'!E66/1000000</f>
        <v>32.79478125</v>
      </c>
      <c r="D66" s="9">
        <f>'Mangrove Area'!Y66/1000000</f>
        <v>32.694956249999997</v>
      </c>
      <c r="E66" s="9">
        <f t="shared" ref="E66:E97" si="4">C66-D66</f>
        <v>9.9825000000002717E-2</v>
      </c>
      <c r="F66" s="8">
        <f t="shared" ref="F66:F97" si="5">1-(D66/C66)</f>
        <v>3.0439294361813696E-3</v>
      </c>
    </row>
    <row r="67" spans="1:6" x14ac:dyDescent="0.3">
      <c r="A67" s="1">
        <v>66</v>
      </c>
      <c r="B67" s="3" t="str">
        <f>'Mangrove Area'!B67</f>
        <v>PER</v>
      </c>
      <c r="C67" s="9">
        <f>'Mangrove Area'!E67/1000000</f>
        <v>30.4088125</v>
      </c>
      <c r="D67" s="9">
        <f>'Mangrove Area'!Y67/1000000</f>
        <v>30.34075</v>
      </c>
      <c r="E67" s="9">
        <f t="shared" si="4"/>
        <v>6.8062499999999915E-2</v>
      </c>
      <c r="F67" s="8">
        <f t="shared" si="5"/>
        <v>2.2382491917433134E-3</v>
      </c>
    </row>
    <row r="68" spans="1:6" x14ac:dyDescent="0.3">
      <c r="A68" s="11">
        <v>67</v>
      </c>
      <c r="B68" s="3" t="str">
        <f>'Mangrove Area'!B68</f>
        <v>ZAF</v>
      </c>
      <c r="C68" s="9">
        <f>'Mangrove Area'!E68/1000000</f>
        <v>28.97345</v>
      </c>
      <c r="D68" s="9">
        <f>'Mangrove Area'!Y68/1000000</f>
        <v>27.913943750000001</v>
      </c>
      <c r="E68" s="9">
        <f t="shared" si="4"/>
        <v>1.0595062499999983</v>
      </c>
      <c r="F68" s="8">
        <f t="shared" si="5"/>
        <v>3.656817707245763E-2</v>
      </c>
    </row>
    <row r="69" spans="1:6" x14ac:dyDescent="0.3">
      <c r="A69" s="1">
        <v>68</v>
      </c>
      <c r="B69" s="3" t="str">
        <f>'Mangrove Area'!B69</f>
        <v>SOM</v>
      </c>
      <c r="C69" s="9">
        <f>'Mangrove Area'!E69/1000000</f>
        <v>25.64216875</v>
      </c>
      <c r="D69" s="9">
        <f>'Mangrove Area'!Y69/1000000</f>
        <v>25.5234375</v>
      </c>
      <c r="E69" s="9">
        <f t="shared" si="4"/>
        <v>0.11873124999999973</v>
      </c>
      <c r="F69" s="8">
        <f t="shared" si="5"/>
        <v>4.6303123248886413E-3</v>
      </c>
    </row>
    <row r="70" spans="1:6" x14ac:dyDescent="0.3">
      <c r="A70" s="11">
        <v>69</v>
      </c>
      <c r="B70" s="3" t="str">
        <f>'Mangrove Area'!B70</f>
        <v>VUT</v>
      </c>
      <c r="C70" s="9">
        <f>'Mangrove Area'!E70/1000000</f>
        <v>16.821268750000002</v>
      </c>
      <c r="D70" s="9">
        <f>'Mangrove Area'!Y70/1000000</f>
        <v>16.78875</v>
      </c>
      <c r="E70" s="9">
        <f t="shared" si="4"/>
        <v>3.2518750000001262E-2</v>
      </c>
      <c r="F70" s="8">
        <f t="shared" si="5"/>
        <v>1.9331924650453081E-3</v>
      </c>
    </row>
    <row r="71" spans="1:6" x14ac:dyDescent="0.3">
      <c r="A71" s="1">
        <v>70</v>
      </c>
      <c r="B71" s="3" t="str">
        <f>'Mangrove Area'!B71</f>
        <v>MTQ</v>
      </c>
      <c r="C71" s="9">
        <f>'Mangrove Area'!E71/1000000</f>
        <v>14.792249999999999</v>
      </c>
      <c r="D71" s="9">
        <f>'Mangrove Area'!Y71/1000000</f>
        <v>14.700743750000001</v>
      </c>
      <c r="E71" s="9">
        <f t="shared" si="4"/>
        <v>9.1506249999998346E-2</v>
      </c>
      <c r="F71" s="8">
        <f t="shared" si="5"/>
        <v>6.1860940695295241E-3</v>
      </c>
    </row>
    <row r="72" spans="1:6" x14ac:dyDescent="0.3">
      <c r="A72" s="11">
        <v>71</v>
      </c>
      <c r="B72" s="3" t="str">
        <f>'Mangrove Area'!B72</f>
        <v>TLS</v>
      </c>
      <c r="C72" s="9">
        <f>'Mangrove Area'!E72/1000000</f>
        <v>11.19628125</v>
      </c>
      <c r="D72" s="9">
        <f>'Mangrove Area'!Y72/1000000</f>
        <v>11.038981250000001</v>
      </c>
      <c r="E72" s="9">
        <f t="shared" si="4"/>
        <v>0.15729999999999933</v>
      </c>
      <c r="F72" s="8">
        <f t="shared" si="5"/>
        <v>1.4049307666328836E-2</v>
      </c>
    </row>
    <row r="73" spans="1:6" x14ac:dyDescent="0.3">
      <c r="A73" s="1">
        <v>72</v>
      </c>
      <c r="B73" s="3" t="str">
        <f>'Mangrove Area'!B73</f>
        <v>JPN</v>
      </c>
      <c r="C73" s="9">
        <f>'Mangrove Area'!E73/1000000</f>
        <v>10.828743749999999</v>
      </c>
      <c r="D73" s="9">
        <f>'Mangrove Area'!Y73/1000000</f>
        <v>10.697912499999999</v>
      </c>
      <c r="E73" s="9">
        <f t="shared" si="4"/>
        <v>0.13083124999999995</v>
      </c>
      <c r="F73" s="8">
        <f t="shared" si="5"/>
        <v>1.2081849291151636E-2</v>
      </c>
    </row>
    <row r="74" spans="1:6" x14ac:dyDescent="0.3">
      <c r="A74" s="11">
        <v>73</v>
      </c>
      <c r="B74" s="3" t="str">
        <f>'Mangrove Area'!B74</f>
        <v>SYC</v>
      </c>
      <c r="C74" s="9">
        <f>'Mangrove Area'!E74/1000000</f>
        <v>9.3011187500000005</v>
      </c>
      <c r="D74" s="9">
        <f>'Mangrove Area'!Y74/1000000</f>
        <v>9.2602812500000002</v>
      </c>
      <c r="E74" s="9">
        <f t="shared" si="4"/>
        <v>4.0837500000000304E-2</v>
      </c>
      <c r="F74" s="8">
        <f t="shared" si="5"/>
        <v>4.3906008618587178E-3</v>
      </c>
    </row>
    <row r="75" spans="1:6" x14ac:dyDescent="0.3">
      <c r="A75" s="1">
        <v>74</v>
      </c>
      <c r="B75" s="3" t="str">
        <f>'Mangrove Area'!B75</f>
        <v>SAU</v>
      </c>
      <c r="C75" s="9">
        <f>'Mangrove Area'!E75/1000000</f>
        <v>9.2217125000000006</v>
      </c>
      <c r="D75" s="9">
        <f>'Mangrove Area'!Y75/1000000</f>
        <v>9.2209562500000004</v>
      </c>
      <c r="E75" s="9">
        <f t="shared" si="4"/>
        <v>7.562500000002359E-4</v>
      </c>
      <c r="F75" s="8">
        <f t="shared" si="5"/>
        <v>8.2007544694118195E-5</v>
      </c>
    </row>
    <row r="76" spans="1:6" x14ac:dyDescent="0.3">
      <c r="A76" s="11">
        <v>75</v>
      </c>
      <c r="B76" s="3" t="str">
        <f>'Mangrove Area'!B76</f>
        <v>FSM</v>
      </c>
      <c r="C76" s="9">
        <f>'Mangrove Area'!E76/1000000</f>
        <v>9.0538249999999998</v>
      </c>
      <c r="D76" s="9">
        <f>'Mangrove Area'!Y76/1000000</f>
        <v>9.0167687500000007</v>
      </c>
      <c r="E76" s="9">
        <f t="shared" si="4"/>
        <v>3.7056249999999125E-2</v>
      </c>
      <c r="F76" s="8">
        <f t="shared" si="5"/>
        <v>4.0928833945872434E-3</v>
      </c>
    </row>
    <row r="77" spans="1:6" x14ac:dyDescent="0.3">
      <c r="A77" s="1">
        <v>76</v>
      </c>
      <c r="B77" s="3" t="str">
        <f>'Mangrove Area'!B77</f>
        <v>SGP</v>
      </c>
      <c r="C77" s="9">
        <f>'Mangrove Area'!E77/1000000</f>
        <v>7.5156124999999996</v>
      </c>
      <c r="D77" s="9">
        <f>'Mangrove Area'!Y77/1000000</f>
        <v>6.9862374999999997</v>
      </c>
      <c r="E77" s="9">
        <f t="shared" si="4"/>
        <v>0.52937499999999993</v>
      </c>
      <c r="F77" s="8">
        <f t="shared" si="5"/>
        <v>7.0436707587039682E-2</v>
      </c>
    </row>
    <row r="78" spans="1:6" x14ac:dyDescent="0.3">
      <c r="A78" s="11">
        <v>77</v>
      </c>
      <c r="B78" s="3" t="str">
        <f>'Mangrove Area'!B78</f>
        <v>MAR</v>
      </c>
      <c r="C78" s="9">
        <f>'Mangrove Area'!E78/1000000</f>
        <v>7.0074125</v>
      </c>
      <c r="D78" s="9">
        <f>'Mangrove Area'!Y78/1000000</f>
        <v>7.0074125</v>
      </c>
      <c r="E78" s="9">
        <f t="shared" si="4"/>
        <v>0</v>
      </c>
      <c r="F78" s="8">
        <f t="shared" si="5"/>
        <v>0</v>
      </c>
    </row>
    <row r="79" spans="1:6" x14ac:dyDescent="0.3">
      <c r="A79" s="1">
        <v>78</v>
      </c>
      <c r="B79" s="3" t="str">
        <f>'Mangrove Area'!B79</f>
        <v>MUS</v>
      </c>
      <c r="C79" s="9">
        <f>'Mangrove Area'!E79/1000000</f>
        <v>6.5022374999999997</v>
      </c>
      <c r="D79" s="9">
        <f>'Mangrove Area'!Y79/1000000</f>
        <v>6.3487187499999997</v>
      </c>
      <c r="E79" s="9">
        <f t="shared" si="4"/>
        <v>0.15351874999999993</v>
      </c>
      <c r="F79" s="8">
        <f t="shared" si="5"/>
        <v>2.3610141893463554E-2</v>
      </c>
    </row>
    <row r="80" spans="1:6" x14ac:dyDescent="0.3">
      <c r="A80" s="11">
        <v>79</v>
      </c>
      <c r="B80" s="3" t="str">
        <f>'Mangrove Area'!B80</f>
        <v>ARE</v>
      </c>
      <c r="C80" s="9">
        <f>'Mangrove Area'!E80/1000000</f>
        <v>6.3691374999999999</v>
      </c>
      <c r="D80" s="9">
        <f>'Mangrove Area'!Y80/1000000</f>
        <v>6.3683812499999997</v>
      </c>
      <c r="E80" s="9">
        <f t="shared" si="4"/>
        <v>7.562500000002359E-4</v>
      </c>
      <c r="F80" s="8">
        <f t="shared" si="5"/>
        <v>1.1873664212780355E-4</v>
      </c>
    </row>
    <row r="81" spans="1:6" x14ac:dyDescent="0.3">
      <c r="A81" s="1">
        <v>80</v>
      </c>
      <c r="B81" s="3" t="str">
        <f>'Mangrove Area'!B81</f>
        <v>MYT</v>
      </c>
      <c r="C81" s="9">
        <f>'Mangrove Area'!E81/1000000</f>
        <v>6.2095687499999999</v>
      </c>
      <c r="D81" s="9">
        <f>'Mangrove Area'!Y81/1000000</f>
        <v>6.1755374999999999</v>
      </c>
      <c r="E81" s="9">
        <f t="shared" si="4"/>
        <v>3.4031249999999957E-2</v>
      </c>
      <c r="F81" s="8">
        <f t="shared" si="5"/>
        <v>5.4804530507854832E-3</v>
      </c>
    </row>
    <row r="82" spans="1:6" x14ac:dyDescent="0.3">
      <c r="A82" s="11">
        <v>81</v>
      </c>
      <c r="B82" s="3" t="str">
        <f>'Mangrove Area'!B82</f>
        <v>TGO</v>
      </c>
      <c r="C82" s="9">
        <f>'Mangrove Area'!E82/1000000</f>
        <v>6.0008437499999996</v>
      </c>
      <c r="D82" s="9">
        <f>'Mangrove Area'!Y82/1000000</f>
        <v>5.9857187500000002</v>
      </c>
      <c r="E82" s="9">
        <f t="shared" si="4"/>
        <v>1.5124999999999389E-2</v>
      </c>
      <c r="F82" s="8">
        <f t="shared" si="5"/>
        <v>2.520478890989164E-3</v>
      </c>
    </row>
    <row r="83" spans="1:6" x14ac:dyDescent="0.3">
      <c r="A83" s="1">
        <v>82</v>
      </c>
      <c r="B83" s="3" t="str">
        <f>'Mangrove Area'!B83</f>
        <v>HKG</v>
      </c>
      <c r="C83" s="9">
        <f>'Mangrove Area'!E83/1000000</f>
        <v>5.2536687500000001</v>
      </c>
      <c r="D83" s="9">
        <f>'Mangrove Area'!Y83/1000000</f>
        <v>5.2188812499999999</v>
      </c>
      <c r="E83" s="9">
        <f t="shared" si="4"/>
        <v>3.4787500000000193E-2</v>
      </c>
      <c r="F83" s="8">
        <f t="shared" si="5"/>
        <v>6.6215632647186329E-3</v>
      </c>
    </row>
    <row r="84" spans="1:6" x14ac:dyDescent="0.3">
      <c r="A84" s="11">
        <v>83</v>
      </c>
      <c r="B84" s="3" t="str">
        <f>'Mangrove Area'!B84</f>
        <v>ATG</v>
      </c>
      <c r="C84" s="9">
        <f>'Mangrove Area'!E84/1000000</f>
        <v>4.7742062499999998</v>
      </c>
      <c r="D84" s="9">
        <f>'Mangrove Area'!Y84/1000000</f>
        <v>4.61539375</v>
      </c>
      <c r="E84" s="9">
        <f t="shared" si="4"/>
        <v>0.1588124999999998</v>
      </c>
      <c r="F84" s="8">
        <f t="shared" si="5"/>
        <v>3.3264691905591559E-2</v>
      </c>
    </row>
    <row r="85" spans="1:6" x14ac:dyDescent="0.3">
      <c r="A85" s="1">
        <v>84</v>
      </c>
      <c r="B85" s="3" t="str">
        <f>'Mangrove Area'!B85</f>
        <v>YEM</v>
      </c>
      <c r="C85" s="9">
        <f>'Mangrove Area'!E85/1000000</f>
        <v>4.3605375000000004</v>
      </c>
      <c r="D85" s="9">
        <f>'Mangrove Area'!Y85/1000000</f>
        <v>4.3597812500000002</v>
      </c>
      <c r="E85" s="9">
        <f t="shared" si="4"/>
        <v>7.562500000002359E-4</v>
      </c>
      <c r="F85" s="8">
        <f t="shared" si="5"/>
        <v>1.7343045438789062E-4</v>
      </c>
    </row>
    <row r="86" spans="1:6" x14ac:dyDescent="0.3">
      <c r="A86" s="11">
        <v>85</v>
      </c>
      <c r="B86" s="3" t="str">
        <f>'Mangrove Area'!B86</f>
        <v>DJI</v>
      </c>
      <c r="C86" s="9">
        <f>'Mangrove Area'!E86/1000000</f>
        <v>3.3403562500000001</v>
      </c>
      <c r="D86" s="9">
        <f>'Mangrove Area'!Y86/1000000</f>
        <v>3.3388437500000001</v>
      </c>
      <c r="E86" s="9">
        <f t="shared" si="4"/>
        <v>1.5125000000000277E-3</v>
      </c>
      <c r="F86" s="8">
        <f t="shared" si="5"/>
        <v>4.5279601539505165E-4</v>
      </c>
    </row>
    <row r="87" spans="1:6" x14ac:dyDescent="0.3">
      <c r="A87" s="1">
        <v>86</v>
      </c>
      <c r="B87" s="3" t="str">
        <f>'Mangrove Area'!B87</f>
        <v>VIR</v>
      </c>
      <c r="C87" s="9">
        <f>'Mangrove Area'!E87/1000000</f>
        <v>2.1311125</v>
      </c>
      <c r="D87" s="9">
        <f>'Mangrove Area'!Y87/1000000</f>
        <v>1.5238437499999999</v>
      </c>
      <c r="E87" s="9">
        <f t="shared" si="4"/>
        <v>0.60726875000000002</v>
      </c>
      <c r="F87" s="8">
        <f t="shared" si="5"/>
        <v>0.28495386799148337</v>
      </c>
    </row>
    <row r="88" spans="1:6" x14ac:dyDescent="0.3">
      <c r="A88" s="11">
        <v>87</v>
      </c>
      <c r="B88" s="3" t="str">
        <f>'Mangrove Area'!B88</f>
        <v>GRD</v>
      </c>
      <c r="C88" s="9">
        <f>'Mangrove Area'!E88/1000000</f>
        <v>1.7923125</v>
      </c>
      <c r="D88" s="9">
        <f>'Mangrove Area'!Y88/1000000</f>
        <v>1.7023187500000001</v>
      </c>
      <c r="E88" s="9">
        <f t="shared" si="4"/>
        <v>8.9993749999999872E-2</v>
      </c>
      <c r="F88" s="8">
        <f t="shared" si="5"/>
        <v>5.0210970464134919E-2</v>
      </c>
    </row>
    <row r="89" spans="1:6" x14ac:dyDescent="0.3">
      <c r="A89" s="1">
        <v>88</v>
      </c>
      <c r="B89" s="3" t="str">
        <f>'Mangrove Area'!B89</f>
        <v>TWN</v>
      </c>
      <c r="C89" s="9">
        <f>'Mangrove Area'!E89/1000000</f>
        <v>1.6781187500000001</v>
      </c>
      <c r="D89" s="9">
        <f>'Mangrove Area'!Y89/1000000</f>
        <v>1.6319874999999999</v>
      </c>
      <c r="E89" s="9">
        <f t="shared" si="4"/>
        <v>4.6131250000000179E-2</v>
      </c>
      <c r="F89" s="8">
        <f t="shared" si="5"/>
        <v>2.748986029743139E-2</v>
      </c>
    </row>
    <row r="90" spans="1:6" x14ac:dyDescent="0.3">
      <c r="A90" s="11">
        <v>89</v>
      </c>
      <c r="B90" s="3" t="str">
        <f>'Mangrove Area'!B90</f>
        <v>LCA</v>
      </c>
      <c r="C90" s="9">
        <f>'Mangrove Area'!E90/1000000</f>
        <v>1.5896375</v>
      </c>
      <c r="D90" s="9">
        <f>'Mangrove Area'!Y90/1000000</f>
        <v>1.57678125</v>
      </c>
      <c r="E90" s="9">
        <f t="shared" si="4"/>
        <v>1.2856250000000014E-2</v>
      </c>
      <c r="F90" s="8">
        <f t="shared" si="5"/>
        <v>8.087535680304514E-3</v>
      </c>
    </row>
    <row r="91" spans="1:6" x14ac:dyDescent="0.3">
      <c r="A91" s="1">
        <v>90</v>
      </c>
      <c r="B91" s="3" t="str">
        <f>'Mangrove Area'!B91</f>
        <v>BES</v>
      </c>
      <c r="C91" s="9">
        <f>'Mangrove Area'!E91/1000000</f>
        <v>1.50115625</v>
      </c>
      <c r="D91" s="9">
        <f>'Mangrove Area'!Y91/1000000</f>
        <v>1.4981312499999999</v>
      </c>
      <c r="E91" s="9">
        <f t="shared" si="4"/>
        <v>3.0250000000000554E-3</v>
      </c>
      <c r="F91" s="8">
        <f t="shared" si="5"/>
        <v>2.0151133501259411E-3</v>
      </c>
    </row>
    <row r="92" spans="1:6" x14ac:dyDescent="0.3">
      <c r="A92" s="11">
        <v>91</v>
      </c>
      <c r="B92" s="3" t="str">
        <f>'Mangrove Area'!B92</f>
        <v>COM</v>
      </c>
      <c r="C92" s="9">
        <f>'Mangrove Area'!E92/1000000</f>
        <v>1.1578187499999999</v>
      </c>
      <c r="D92" s="9">
        <f>'Mangrove Area'!Y92/1000000</f>
        <v>1.15176875</v>
      </c>
      <c r="E92" s="9">
        <f t="shared" si="4"/>
        <v>6.0499999999998888E-3</v>
      </c>
      <c r="F92" s="8">
        <f t="shared" si="5"/>
        <v>5.2253429131285944E-3</v>
      </c>
    </row>
    <row r="93" spans="1:6" x14ac:dyDescent="0.3">
      <c r="A93" s="1">
        <v>92</v>
      </c>
      <c r="B93" s="3" t="str">
        <f>'Mangrove Area'!B93</f>
        <v>TCA</v>
      </c>
      <c r="C93" s="9">
        <f>'Mangrove Area'!E93/1000000</f>
        <v>1.1449625000000001</v>
      </c>
      <c r="D93" s="9">
        <f>'Mangrove Area'!Y93/1000000</f>
        <v>1.1389125</v>
      </c>
      <c r="E93" s="9">
        <f t="shared" si="4"/>
        <v>6.0500000000001108E-3</v>
      </c>
      <c r="F93" s="8">
        <f t="shared" si="5"/>
        <v>5.2840158520476299E-3</v>
      </c>
    </row>
    <row r="94" spans="1:6" x14ac:dyDescent="0.3">
      <c r="A94" s="11">
        <v>93</v>
      </c>
      <c r="B94" s="3" t="str">
        <f>'Mangrove Area'!B94</f>
        <v>SDN</v>
      </c>
      <c r="C94" s="9">
        <f>'Mangrove Area'!E94/1000000</f>
        <v>0.95892500000000003</v>
      </c>
      <c r="D94" s="9">
        <f>'Mangrove Area'!Y94/1000000</f>
        <v>0.95892500000000003</v>
      </c>
      <c r="E94" s="9">
        <f t="shared" si="4"/>
        <v>0</v>
      </c>
      <c r="F94" s="8">
        <f t="shared" si="5"/>
        <v>0</v>
      </c>
    </row>
    <row r="95" spans="1:6" x14ac:dyDescent="0.3">
      <c r="A95" s="1">
        <v>94</v>
      </c>
      <c r="B95" s="3" t="str">
        <f>'Mangrove Area'!B95</f>
        <v>OMN</v>
      </c>
      <c r="C95" s="9">
        <f>'Mangrove Area'!E95/1000000</f>
        <v>0.56491875000000003</v>
      </c>
      <c r="D95" s="9">
        <f>'Mangrove Area'!Y95/1000000</f>
        <v>0.56491875000000003</v>
      </c>
      <c r="E95" s="9">
        <f t="shared" si="4"/>
        <v>0</v>
      </c>
      <c r="F95" s="8">
        <f t="shared" si="5"/>
        <v>0</v>
      </c>
    </row>
    <row r="96" spans="1:6" x14ac:dyDescent="0.3">
      <c r="A96" s="11">
        <v>95</v>
      </c>
      <c r="B96" s="3" t="str">
        <f>'Mangrove Area'!B96</f>
        <v>CUW</v>
      </c>
      <c r="C96" s="9">
        <f>'Mangrove Area'!E96/1000000</f>
        <v>0.46509374999999997</v>
      </c>
      <c r="D96" s="9">
        <f>'Mangrove Area'!Y96/1000000</f>
        <v>0.40534999999999999</v>
      </c>
      <c r="E96" s="9">
        <f t="shared" si="4"/>
        <v>5.9743749999999984E-2</v>
      </c>
      <c r="F96" s="8">
        <f t="shared" si="5"/>
        <v>0.12845528455284549</v>
      </c>
    </row>
    <row r="97" spans="1:6" x14ac:dyDescent="0.3">
      <c r="A97" s="1">
        <v>96</v>
      </c>
      <c r="B97" s="3" t="str">
        <f>'Mangrove Area'!B97</f>
        <v>VGB</v>
      </c>
      <c r="C97" s="9">
        <f>'Mangrove Area'!E97/1000000</f>
        <v>0.43559999999999999</v>
      </c>
      <c r="D97" s="9">
        <f>'Mangrove Area'!Y97/1000000</f>
        <v>0.26090625000000001</v>
      </c>
      <c r="E97" s="9">
        <f t="shared" si="4"/>
        <v>0.17469374999999998</v>
      </c>
      <c r="F97" s="8">
        <f t="shared" si="5"/>
        <v>0.40104166666666663</v>
      </c>
    </row>
    <row r="98" spans="1:6" x14ac:dyDescent="0.3">
      <c r="A98" s="11">
        <v>97</v>
      </c>
      <c r="B98" s="3" t="str">
        <f>'Mangrove Area'!B98</f>
        <v>MDV</v>
      </c>
      <c r="C98" s="9">
        <f>'Mangrove Area'!E98/1000000</f>
        <v>0.42123125</v>
      </c>
      <c r="D98" s="9">
        <f>'Mangrove Area'!Y98/1000000</f>
        <v>0.42123125</v>
      </c>
      <c r="E98" s="9">
        <f t="shared" ref="E98:E114" si="6">C98-D98</f>
        <v>0</v>
      </c>
      <c r="F98" s="8">
        <f t="shared" ref="F98:F114" si="7">1-(D98/C98)</f>
        <v>0</v>
      </c>
    </row>
    <row r="99" spans="1:6" x14ac:dyDescent="0.3">
      <c r="A99" s="1">
        <v>98</v>
      </c>
      <c r="B99" s="3" t="str">
        <f>'Mangrove Area'!B99</f>
        <v>EGY</v>
      </c>
      <c r="C99" s="9">
        <f>'Mangrove Area'!E99/1000000</f>
        <v>0.39929999999999999</v>
      </c>
      <c r="D99" s="9">
        <f>'Mangrove Area'!Y99/1000000</f>
        <v>0.39929999999999999</v>
      </c>
      <c r="E99" s="9">
        <f t="shared" si="6"/>
        <v>0</v>
      </c>
      <c r="F99" s="8">
        <f t="shared" si="7"/>
        <v>0</v>
      </c>
    </row>
    <row r="100" spans="1:6" x14ac:dyDescent="0.3">
      <c r="A100" s="11">
        <v>99</v>
      </c>
      <c r="B100" s="3" t="str">
        <f>'Mangrove Area'!B100</f>
        <v>ABW</v>
      </c>
      <c r="C100" s="9">
        <f>'Mangrove Area'!E100/1000000</f>
        <v>0.30098750000000002</v>
      </c>
      <c r="D100" s="9">
        <f>'Mangrove Area'!Y100/1000000</f>
        <v>0.27678750000000002</v>
      </c>
      <c r="E100" s="9">
        <f t="shared" si="6"/>
        <v>2.4199999999999999E-2</v>
      </c>
      <c r="F100" s="8">
        <f t="shared" si="7"/>
        <v>8.0402010050251271E-2</v>
      </c>
    </row>
    <row r="101" spans="1:6" x14ac:dyDescent="0.3">
      <c r="A101" s="1">
        <v>100</v>
      </c>
      <c r="B101" s="3" t="str">
        <f>'Mangrove Area'!B101</f>
        <v>IRN</v>
      </c>
      <c r="C101" s="9">
        <f>'Mangrove Area'!E101/1000000</f>
        <v>0.29569374999999998</v>
      </c>
      <c r="D101" s="9">
        <f>'Mangrove Area'!Y101/1000000</f>
        <v>0.29569374999999998</v>
      </c>
      <c r="E101" s="9">
        <f t="shared" si="6"/>
        <v>0</v>
      </c>
      <c r="F101" s="8">
        <f t="shared" si="7"/>
        <v>0</v>
      </c>
    </row>
    <row r="102" spans="1:6" x14ac:dyDescent="0.3">
      <c r="A102" s="11">
        <v>101</v>
      </c>
      <c r="B102" s="3" t="str">
        <f>'Mangrove Area'!B102</f>
        <v>VCT</v>
      </c>
      <c r="C102" s="9">
        <f>'Mangrove Area'!E102/1000000</f>
        <v>0.29342499999999999</v>
      </c>
      <c r="D102" s="9">
        <f>'Mangrove Area'!Y102/1000000</f>
        <v>0.29115625000000001</v>
      </c>
      <c r="E102" s="9">
        <f t="shared" si="6"/>
        <v>2.2687499999999861E-3</v>
      </c>
      <c r="F102" s="8">
        <f t="shared" si="7"/>
        <v>7.7319587628865705E-3</v>
      </c>
    </row>
    <row r="103" spans="1:6" x14ac:dyDescent="0.3">
      <c r="A103" s="1">
        <v>102</v>
      </c>
      <c r="B103" s="3" t="str">
        <f>'Mangrove Area'!B103</f>
        <v>KNA</v>
      </c>
      <c r="C103" s="9">
        <f>'Mangrove Area'!E103/1000000</f>
        <v>0.24729375000000001</v>
      </c>
      <c r="D103" s="9">
        <f>'Mangrove Area'!Y103/1000000</f>
        <v>0.21779999999999999</v>
      </c>
      <c r="E103" s="9">
        <f t="shared" si="6"/>
        <v>2.9493750000000013E-2</v>
      </c>
      <c r="F103" s="8">
        <f t="shared" si="7"/>
        <v>0.11926605504587162</v>
      </c>
    </row>
    <row r="104" spans="1:6" x14ac:dyDescent="0.3">
      <c r="A104" s="11">
        <v>103</v>
      </c>
      <c r="B104" s="3" t="str">
        <f>'Mangrove Area'!B104</f>
        <v>BRB</v>
      </c>
      <c r="C104" s="9">
        <f>'Mangrove Area'!E104/1000000</f>
        <v>0.13990625000000001</v>
      </c>
      <c r="D104" s="9">
        <f>'Mangrove Area'!Y104/1000000</f>
        <v>0.12705</v>
      </c>
      <c r="E104" s="9">
        <f t="shared" si="6"/>
        <v>1.2856250000000014E-2</v>
      </c>
      <c r="F104" s="8">
        <f t="shared" si="7"/>
        <v>9.1891891891891953E-2</v>
      </c>
    </row>
    <row r="105" spans="1:6" x14ac:dyDescent="0.3">
      <c r="A105" s="1">
        <v>104</v>
      </c>
      <c r="B105" s="3" t="str">
        <f>'Mangrove Area'!B105</f>
        <v>MRT</v>
      </c>
      <c r="C105" s="9">
        <f>'Mangrove Area'!E105/1000000</f>
        <v>0.121</v>
      </c>
      <c r="D105" s="9">
        <f>'Mangrove Area'!Y105/1000000</f>
        <v>0.121</v>
      </c>
      <c r="E105" s="9">
        <f t="shared" si="6"/>
        <v>0</v>
      </c>
      <c r="F105" s="8">
        <f t="shared" si="7"/>
        <v>0</v>
      </c>
    </row>
    <row r="106" spans="1:6" x14ac:dyDescent="0.3">
      <c r="A106" s="11">
        <v>105</v>
      </c>
      <c r="B106" s="3" t="str">
        <f>'Mangrove Area'!B106</f>
        <v>QAT</v>
      </c>
      <c r="C106" s="9">
        <f>'Mangrove Area'!E106/1000000</f>
        <v>5.8231249999999998E-2</v>
      </c>
      <c r="D106" s="9">
        <f>'Mangrove Area'!Y106/1000000</f>
        <v>5.8231249999999998E-2</v>
      </c>
      <c r="E106" s="9">
        <f t="shared" si="6"/>
        <v>0</v>
      </c>
      <c r="F106" s="8">
        <f t="shared" si="7"/>
        <v>0</v>
      </c>
    </row>
    <row r="107" spans="1:6" x14ac:dyDescent="0.3">
      <c r="A107" s="1">
        <v>106</v>
      </c>
      <c r="B107" s="3" t="str">
        <f>'Mangrove Area'!B107</f>
        <v>MAF</v>
      </c>
      <c r="C107" s="9">
        <f>'Mangrove Area'!E107/1000000</f>
        <v>5.5206249999999998E-2</v>
      </c>
      <c r="D107" s="9">
        <f>'Mangrove Area'!Y107/1000000</f>
        <v>5.5206249999999998E-2</v>
      </c>
      <c r="E107" s="9">
        <f t="shared" si="6"/>
        <v>0</v>
      </c>
      <c r="F107" s="8">
        <f t="shared" si="7"/>
        <v>0</v>
      </c>
    </row>
    <row r="108" spans="1:6" x14ac:dyDescent="0.3">
      <c r="A108" s="11">
        <v>107</v>
      </c>
      <c r="B108" s="3" t="str">
        <f>'Mangrove Area'!B108</f>
        <v>AIA</v>
      </c>
      <c r="C108" s="9">
        <f>'Mangrove Area'!E108/1000000</f>
        <v>3.3274999999999999E-2</v>
      </c>
      <c r="D108" s="9">
        <f>'Mangrove Area'!Y108/1000000</f>
        <v>3.2518749999999999E-2</v>
      </c>
      <c r="E108" s="9">
        <f t="shared" si="6"/>
        <v>7.5624999999999998E-4</v>
      </c>
      <c r="F108" s="8">
        <f t="shared" si="7"/>
        <v>2.2727272727272707E-2</v>
      </c>
    </row>
    <row r="109" spans="1:6" x14ac:dyDescent="0.3">
      <c r="A109" s="1">
        <v>108</v>
      </c>
      <c r="B109" s="3" t="str">
        <f>'Mangrove Area'!B109</f>
        <v>BMU</v>
      </c>
      <c r="C109" s="9">
        <f>'Mangrove Area'!E109/1000000</f>
        <v>3.2518749999999999E-2</v>
      </c>
      <c r="D109" s="9">
        <f>'Mangrove Area'!Y109/1000000</f>
        <v>3.2518749999999999E-2</v>
      </c>
      <c r="E109" s="9">
        <f t="shared" si="6"/>
        <v>0</v>
      </c>
      <c r="F109" s="8">
        <f t="shared" si="7"/>
        <v>0</v>
      </c>
    </row>
    <row r="110" spans="1:6" x14ac:dyDescent="0.3">
      <c r="A110" s="11">
        <v>109</v>
      </c>
      <c r="B110" s="3" t="str">
        <f>'Mangrove Area'!B110</f>
        <v>DMA</v>
      </c>
      <c r="C110" s="9">
        <f>'Mangrove Area'!E110/1000000</f>
        <v>1.66375E-2</v>
      </c>
      <c r="D110" s="9">
        <f>'Mangrove Area'!Y110/1000000</f>
        <v>6.8062499999999998E-3</v>
      </c>
      <c r="E110" s="9">
        <f t="shared" si="6"/>
        <v>9.8312499999999997E-3</v>
      </c>
      <c r="F110" s="8">
        <f t="shared" si="7"/>
        <v>0.59090909090909083</v>
      </c>
    </row>
    <row r="111" spans="1:6" x14ac:dyDescent="0.3">
      <c r="A111" s="1">
        <v>110</v>
      </c>
      <c r="B111" s="3" t="str">
        <f>'Mangrove Area'!B111</f>
        <v>BLM</v>
      </c>
      <c r="C111" s="9">
        <f>'Mangrove Area'!E111/1000000</f>
        <v>2.2687499999999999E-3</v>
      </c>
      <c r="D111" s="9">
        <f>'Mangrove Area'!Y111/1000000</f>
        <v>2.2687499999999999E-3</v>
      </c>
      <c r="E111" s="9">
        <f t="shared" si="6"/>
        <v>0</v>
      </c>
      <c r="F111" s="8">
        <f t="shared" si="7"/>
        <v>0</v>
      </c>
    </row>
    <row r="112" spans="1:6" x14ac:dyDescent="0.3">
      <c r="A112" s="11">
        <v>111</v>
      </c>
      <c r="B112" s="3" t="str">
        <f>'Mangrove Area'!B112</f>
        <v>BHR</v>
      </c>
      <c r="C112" s="9">
        <f>'Mangrove Area'!E112/1000000</f>
        <v>1.5125E-3</v>
      </c>
      <c r="D112" s="9">
        <f>'Mangrove Area'!Y112/1000000</f>
        <v>1.5125E-3</v>
      </c>
      <c r="E112" s="9">
        <f t="shared" si="6"/>
        <v>0</v>
      </c>
      <c r="F112" s="8">
        <f t="shared" si="7"/>
        <v>0</v>
      </c>
    </row>
    <row r="113" spans="1:6" x14ac:dyDescent="0.3">
      <c r="A113" s="1">
        <v>112</v>
      </c>
      <c r="B113" s="3" t="str">
        <f>'Mangrove Area'!B113</f>
        <v>SXM</v>
      </c>
      <c r="C113" s="9">
        <f>'Mangrove Area'!E113/1000000</f>
        <v>1.5125E-3</v>
      </c>
      <c r="D113" s="9">
        <f>'Mangrove Area'!Y113/1000000</f>
        <v>1.5125E-3</v>
      </c>
      <c r="E113" s="9">
        <f t="shared" si="6"/>
        <v>0</v>
      </c>
      <c r="F113" s="8">
        <f t="shared" si="7"/>
        <v>0</v>
      </c>
    </row>
    <row r="114" spans="1:6" x14ac:dyDescent="0.3">
      <c r="A114" s="11">
        <v>113</v>
      </c>
      <c r="B114" s="3" t="str">
        <f>'Mangrove Area'!B114</f>
        <v>MAC</v>
      </c>
      <c r="C114" s="9">
        <f>'Mangrove Area'!E114/1000000</f>
        <v>7.5624999999999998E-4</v>
      </c>
      <c r="D114" s="9">
        <f>'Mangrove Area'!Y114/1000000</f>
        <v>7.5624999999999998E-4</v>
      </c>
      <c r="E114" s="9">
        <f t="shared" si="6"/>
        <v>0</v>
      </c>
      <c r="F114" s="8">
        <f t="shared" si="7"/>
        <v>0</v>
      </c>
    </row>
    <row r="115" spans="1:6" x14ac:dyDescent="0.3">
      <c r="A115" s="1"/>
      <c r="B115" s="1"/>
      <c r="C115" s="7"/>
      <c r="D115" s="7"/>
      <c r="E115" s="7"/>
      <c r="F115" s="8"/>
    </row>
  </sheetData>
  <autoFilter ref="A1:F1" xr:uid="{9BF1F76F-1A7B-4B81-9354-879AFDF59881}">
    <sortState xmlns:xlrd2="http://schemas.microsoft.com/office/spreadsheetml/2017/richdata2" ref="A2:F114">
      <sortCondition descending="1" ref="C1"/>
    </sortState>
  </autoFilter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E866B-3302-4C0A-85C6-CFE84EBBD21E}">
  <dimension ref="A1:I11"/>
  <sheetViews>
    <sheetView workbookViewId="0">
      <selection activeCell="H23" sqref="H23"/>
    </sheetView>
  </sheetViews>
  <sheetFormatPr defaultRowHeight="14.4" x14ac:dyDescent="0.3"/>
  <cols>
    <col min="1" max="1" width="5.21875" bestFit="1" customWidth="1"/>
    <col min="2" max="2" width="7.77734375" bestFit="1" customWidth="1"/>
    <col min="3" max="3" width="9.33203125" bestFit="1" customWidth="1"/>
    <col min="4" max="4" width="8.21875" bestFit="1" customWidth="1"/>
    <col min="5" max="5" width="9.5546875" bestFit="1" customWidth="1"/>
    <col min="6" max="6" width="8.21875" bestFit="1" customWidth="1"/>
  </cols>
  <sheetData>
    <row r="1" spans="1:9" x14ac:dyDescent="0.3">
      <c r="A1" s="14" t="s">
        <v>117</v>
      </c>
      <c r="B1" s="13" t="s">
        <v>1</v>
      </c>
      <c r="C1" s="13" t="s">
        <v>118</v>
      </c>
      <c r="D1" s="13" t="s">
        <v>122</v>
      </c>
      <c r="E1" s="13" t="s">
        <v>119</v>
      </c>
      <c r="F1" s="13" t="s">
        <v>123</v>
      </c>
    </row>
    <row r="2" spans="1:9" x14ac:dyDescent="0.3">
      <c r="A2" s="15">
        <v>1</v>
      </c>
      <c r="B2" s="3" t="s">
        <v>4</v>
      </c>
      <c r="C2" s="6">
        <f>'Mangrove Area'!E2*0.000001</f>
        <v>32249.528781249999</v>
      </c>
      <c r="D2" s="6">
        <f>'Mangrove Percentages'!E2</f>
        <v>23.082163708262073</v>
      </c>
      <c r="E2" s="6">
        <f>'Mangrove Area'!Y2*0.00001</f>
        <v>300055.34625</v>
      </c>
      <c r="F2" s="6">
        <f>'Mangrove Percentages'!Y2</f>
        <v>22.328393728881775</v>
      </c>
    </row>
    <row r="3" spans="1:9" x14ac:dyDescent="0.3">
      <c r="A3" s="15">
        <v>2</v>
      </c>
      <c r="B3" s="3" t="s">
        <v>5</v>
      </c>
      <c r="C3" s="6">
        <f>'Mangrove Area'!E3*0.000001</f>
        <v>11199.4196875</v>
      </c>
      <c r="D3" s="6">
        <f>'Mangrove Percentages'!E3</f>
        <v>8.0158330503949919</v>
      </c>
      <c r="E3" s="6">
        <f>'Mangrove Area'!Y3*0.00001</f>
        <v>109757.406</v>
      </c>
      <c r="F3" s="6">
        <f>'Mangrove Percentages'!Y3</f>
        <v>8.1675151149843277</v>
      </c>
      <c r="I3" s="12"/>
    </row>
    <row r="4" spans="1:9" x14ac:dyDescent="0.3">
      <c r="A4" s="15">
        <v>3</v>
      </c>
      <c r="B4" s="3" t="s">
        <v>6</v>
      </c>
      <c r="C4" s="6">
        <f>'Mangrove Area'!E4*0.000001</f>
        <v>9165.7348750000001</v>
      </c>
      <c r="D4" s="6">
        <f>'Mangrove Percentages'!E4</f>
        <v>6.5602506730046155</v>
      </c>
      <c r="E4" s="6">
        <f>'Mangrove Area'!Y4*0.00001</f>
        <v>91305.004312500008</v>
      </c>
      <c r="F4" s="6">
        <f>'Mangrove Percentages'!Y4</f>
        <v>6.7943934716902206</v>
      </c>
    </row>
    <row r="5" spans="1:9" x14ac:dyDescent="0.3">
      <c r="A5" s="15">
        <v>4</v>
      </c>
      <c r="B5" s="3" t="s">
        <v>7</v>
      </c>
      <c r="C5" s="6">
        <f>'Mangrove Area'!E5*0.000001</f>
        <v>7977.42941875</v>
      </c>
      <c r="D5" s="6">
        <f>'Mangrove Percentages'!E5</f>
        <v>5.7097371271282276</v>
      </c>
      <c r="E5" s="6">
        <f>'Mangrove Area'!Y5*0.00001</f>
        <v>79618.476437500009</v>
      </c>
      <c r="F5" s="6">
        <f>'Mangrove Percentages'!Y5</f>
        <v>5.9247492577886254</v>
      </c>
    </row>
    <row r="6" spans="1:9" x14ac:dyDescent="0.3">
      <c r="A6" s="15">
        <v>5</v>
      </c>
      <c r="B6" s="3" t="s">
        <v>8</v>
      </c>
      <c r="C6" s="6">
        <f>'Mangrove Area'!E6*0.000001</f>
        <v>6305.5610749999996</v>
      </c>
      <c r="D6" s="6">
        <f>'Mangrove Percentages'!E6</f>
        <v>4.5131199898404715</v>
      </c>
      <c r="E6" s="6">
        <f>'Mangrove Area'!Y6*0.00001</f>
        <v>56559.710625000007</v>
      </c>
      <c r="F6" s="6">
        <f>'Mangrove Percentages'!Y6</f>
        <v>4.2088484801547441</v>
      </c>
    </row>
    <row r="7" spans="1:9" x14ac:dyDescent="0.3">
      <c r="A7" s="15">
        <v>6</v>
      </c>
      <c r="B7" s="3" t="s">
        <v>9</v>
      </c>
      <c r="C7" s="6">
        <f>'Mangrove Area'!E7*0.000001</f>
        <v>5582.2366874999998</v>
      </c>
      <c r="D7" s="6">
        <f>'Mangrove Percentages'!E7</f>
        <v>3.9954103501213187</v>
      </c>
      <c r="E7" s="6">
        <f>'Mangrove Area'!Y7*0.00001</f>
        <v>55341.475062500002</v>
      </c>
      <c r="F7" s="6">
        <f>'Mangrove Percentages'!Y7</f>
        <v>4.1181943937204295</v>
      </c>
      <c r="G7" s="12"/>
      <c r="H7" s="12"/>
    </row>
    <row r="8" spans="1:9" x14ac:dyDescent="0.3">
      <c r="A8" s="15">
        <v>7</v>
      </c>
      <c r="B8" s="3" t="s">
        <v>10</v>
      </c>
      <c r="C8" s="6">
        <f>'Mangrove Area'!E8*0.000001</f>
        <v>5234.5583124999994</v>
      </c>
      <c r="D8" s="6">
        <f>'Mangrove Percentages'!E8</f>
        <v>3.7465642592525925</v>
      </c>
      <c r="E8" s="6">
        <f>'Mangrove Area'!Y8*0.00001</f>
        <v>51071.211125000002</v>
      </c>
      <c r="F8" s="6">
        <f>'Mangrove Percentages'!Y8</f>
        <v>3.8004259029590517</v>
      </c>
    </row>
    <row r="9" spans="1:9" x14ac:dyDescent="0.3">
      <c r="A9" s="15">
        <v>8</v>
      </c>
      <c r="B9" s="3" t="s">
        <v>11</v>
      </c>
      <c r="C9" s="6">
        <f>'Mangrove Area'!E9*0.000001</f>
        <v>4362.5271937500002</v>
      </c>
      <c r="D9" s="6">
        <f>'Mangrove Percentages'!E9</f>
        <v>3.1224197894769863</v>
      </c>
      <c r="E9" s="6">
        <f>'Mangrove Area'!Y9*0.00001</f>
        <v>39560.360125000007</v>
      </c>
      <c r="F9" s="6">
        <f>'Mangrove Percentages'!Y9</f>
        <v>2.943854552057843</v>
      </c>
    </row>
    <row r="10" spans="1:9" x14ac:dyDescent="0.3">
      <c r="A10" s="15">
        <v>9</v>
      </c>
      <c r="B10" s="3" t="s">
        <v>12</v>
      </c>
      <c r="C10" s="6">
        <f>'Mangrove Area'!E10*0.000001</f>
        <v>3640.6109437499999</v>
      </c>
      <c r="D10" s="6">
        <f>'Mangrove Percentages'!E10</f>
        <v>2.6057180051134643</v>
      </c>
      <c r="E10" s="6">
        <f>'Mangrove Area'!Y10*0.00001</f>
        <v>36369.287625000004</v>
      </c>
      <c r="F10" s="6">
        <f>'Mangrove Percentages'!Y10</f>
        <v>2.7063932833689597</v>
      </c>
    </row>
    <row r="11" spans="1:9" x14ac:dyDescent="0.3">
      <c r="A11" s="15">
        <v>10</v>
      </c>
      <c r="B11" s="3" t="s">
        <v>13</v>
      </c>
      <c r="C11" s="6">
        <f>'Mangrove Area'!E11*0.000001</f>
        <v>3540.12346875</v>
      </c>
      <c r="D11" s="6">
        <f>'Mangrove Percentages'!E11</f>
        <v>2.5337954550410906</v>
      </c>
      <c r="E11" s="6">
        <f>'Mangrove Area'!Y11*0.00001</f>
        <v>34995.627562500005</v>
      </c>
      <c r="F11" s="6">
        <f>'Mangrove Percentages'!Y11</f>
        <v>2.6041733992426979</v>
      </c>
      <c r="G11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105CC-C87D-494F-BE9C-4EA51A9F8F26}">
  <dimension ref="A1:G12"/>
  <sheetViews>
    <sheetView workbookViewId="0">
      <selection activeCell="F2" sqref="F2:F6"/>
    </sheetView>
  </sheetViews>
  <sheetFormatPr defaultRowHeight="14.4" x14ac:dyDescent="0.3"/>
  <cols>
    <col min="1" max="1" width="6.33203125" bestFit="1" customWidth="1"/>
    <col min="2" max="2" width="9.33203125" customWidth="1"/>
    <col min="3" max="3" width="13" customWidth="1"/>
    <col min="4" max="4" width="13.6640625" customWidth="1"/>
    <col min="5" max="5" width="12.5546875" customWidth="1"/>
    <col min="6" max="6" width="9.88671875" customWidth="1"/>
    <col min="7" max="7" width="11.44140625" customWidth="1"/>
  </cols>
  <sheetData>
    <row r="1" spans="1:7" x14ac:dyDescent="0.3">
      <c r="A1" s="3" t="s">
        <v>117</v>
      </c>
      <c r="B1" s="3" t="s">
        <v>1</v>
      </c>
      <c r="C1" s="3" t="s">
        <v>118</v>
      </c>
      <c r="D1" s="3" t="s">
        <v>119</v>
      </c>
      <c r="E1" s="3" t="s">
        <v>120</v>
      </c>
      <c r="F1" s="3" t="s">
        <v>121</v>
      </c>
    </row>
    <row r="2" spans="1:7" x14ac:dyDescent="0.3">
      <c r="A2" s="3">
        <v>20</v>
      </c>
      <c r="B2" s="3" t="s">
        <v>23</v>
      </c>
      <c r="C2" s="10">
        <v>2235.5052500000002</v>
      </c>
      <c r="D2" s="10">
        <v>1885.59669375</v>
      </c>
      <c r="E2" s="10">
        <v>349.90855625000017</v>
      </c>
      <c r="F2" s="8">
        <v>0.15652325408316536</v>
      </c>
      <c r="G2" s="9"/>
    </row>
    <row r="3" spans="1:7" x14ac:dyDescent="0.3">
      <c r="A3" s="3">
        <v>18</v>
      </c>
      <c r="B3" s="3" t="s">
        <v>21</v>
      </c>
      <c r="C3" s="10">
        <v>2498.5577374999998</v>
      </c>
      <c r="D3" s="10">
        <v>2171.0553562499999</v>
      </c>
      <c r="E3" s="10">
        <v>327.50238124999987</v>
      </c>
      <c r="F3" s="8">
        <v>0.13107657122932503</v>
      </c>
      <c r="G3" s="9"/>
    </row>
    <row r="4" spans="1:7" x14ac:dyDescent="0.3">
      <c r="A4" s="3">
        <v>5</v>
      </c>
      <c r="B4" s="3" t="s">
        <v>8</v>
      </c>
      <c r="C4" s="10">
        <v>6305.5610749999996</v>
      </c>
      <c r="D4" s="10">
        <v>5655.9710624999998</v>
      </c>
      <c r="E4" s="10">
        <v>649.59001249999983</v>
      </c>
      <c r="F4" s="8">
        <v>0.10301859022117232</v>
      </c>
      <c r="G4" s="9"/>
    </row>
    <row r="5" spans="1:7" x14ac:dyDescent="0.3">
      <c r="A5" s="3">
        <v>8</v>
      </c>
      <c r="B5" s="3" t="s">
        <v>11</v>
      </c>
      <c r="C5" s="10">
        <v>4362.5271937500002</v>
      </c>
      <c r="D5" s="10">
        <v>3956.0360125000002</v>
      </c>
      <c r="E5" s="10">
        <v>406.49118124999995</v>
      </c>
      <c r="F5" s="8">
        <v>9.317791344254811E-2</v>
      </c>
      <c r="G5" s="9"/>
    </row>
    <row r="6" spans="1:7" x14ac:dyDescent="0.3">
      <c r="A6" s="3">
        <v>1</v>
      </c>
      <c r="B6" s="3" t="s">
        <v>4</v>
      </c>
      <c r="C6" s="10">
        <v>32249.528781249999</v>
      </c>
      <c r="D6" s="10">
        <v>30005.534625</v>
      </c>
      <c r="E6" s="10">
        <v>2243.9941562499989</v>
      </c>
      <c r="F6" s="8">
        <v>6.9582230843467929E-2</v>
      </c>
      <c r="G6" s="9"/>
    </row>
    <row r="7" spans="1:7" x14ac:dyDescent="0.3">
      <c r="A7" s="3"/>
      <c r="B7" s="3"/>
      <c r="C7" s="10"/>
      <c r="D7" s="10"/>
      <c r="E7" s="10"/>
      <c r="F7" s="16"/>
      <c r="G7" s="9"/>
    </row>
    <row r="8" spans="1:7" x14ac:dyDescent="0.3">
      <c r="A8" s="3"/>
      <c r="B8" s="3"/>
      <c r="C8" s="10"/>
      <c r="D8" s="10"/>
      <c r="E8" s="10"/>
      <c r="F8" s="9"/>
      <c r="G8" s="9"/>
    </row>
    <row r="9" spans="1:7" x14ac:dyDescent="0.3">
      <c r="A9" s="3"/>
      <c r="B9" s="3"/>
      <c r="C9" s="10"/>
      <c r="D9" s="10"/>
      <c r="E9" s="10"/>
      <c r="F9" s="9"/>
      <c r="G9" s="9"/>
    </row>
    <row r="10" spans="1:7" x14ac:dyDescent="0.3">
      <c r="A10" s="3"/>
      <c r="B10" s="3"/>
      <c r="C10" s="10"/>
      <c r="D10" s="10"/>
      <c r="E10" s="10"/>
      <c r="F10" s="9"/>
      <c r="G10" s="9"/>
    </row>
    <row r="11" spans="1:7" x14ac:dyDescent="0.3">
      <c r="A11" s="3"/>
      <c r="B11" s="3"/>
      <c r="C11" s="10"/>
      <c r="D11" s="10"/>
      <c r="E11" s="10"/>
      <c r="F11" s="9"/>
      <c r="G11" s="9"/>
    </row>
    <row r="12" spans="1:7" x14ac:dyDescent="0.3">
      <c r="A12" s="3"/>
      <c r="C12" s="10"/>
      <c r="D12" s="10"/>
      <c r="E12" s="10"/>
      <c r="F12" s="10"/>
      <c r="G1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Mangrove Area</vt:lpstr>
      <vt:lpstr>Mangrove Percentages</vt:lpstr>
      <vt:lpstr>Mangrove Loss</vt:lpstr>
      <vt:lpstr>Table 999</vt:lpstr>
      <vt:lpstr>Table 998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Stuart Hamilton</dc:creator>
  <cp:keywords/>
  <dc:description/>
  <cp:lastModifiedBy>Hamilton, Stu</cp:lastModifiedBy>
  <cp:revision/>
  <dcterms:created xsi:type="dcterms:W3CDTF">2022-01-03T16:29:00Z</dcterms:created>
  <dcterms:modified xsi:type="dcterms:W3CDTF">2023-09-15T13:39:05Z</dcterms:modified>
  <cp:category/>
  <cp:contentStatus/>
</cp:coreProperties>
</file>