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12735" windowHeight="7230" activeTab="3"/>
  </bookViews>
  <sheets>
    <sheet name="1284" sheetId="34" r:id="rId1"/>
    <sheet name="1422" sheetId="6" r:id="rId2"/>
    <sheet name="1280" sheetId="35" r:id="rId3"/>
    <sheet name="NO" sheetId="36" r:id="rId4"/>
    <sheet name="TNF" sheetId="37" r:id="rId5"/>
    <sheet name="IL6" sheetId="38" r:id="rId6"/>
    <sheet name="ANOVA" sheetId="3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36" l="1"/>
  <c r="F81" i="36"/>
  <c r="H81" i="36"/>
  <c r="J81" i="36"/>
  <c r="J84" i="36" s="1"/>
  <c r="L81" i="36"/>
  <c r="N81" i="36"/>
  <c r="Q81" i="36"/>
  <c r="S81" i="36"/>
  <c r="U81" i="36"/>
  <c r="W81" i="36"/>
  <c r="Y81" i="36"/>
  <c r="AA81" i="36"/>
  <c r="AD81" i="36"/>
  <c r="AF81" i="36"/>
  <c r="AH81" i="36"/>
  <c r="AH84" i="36" s="1"/>
  <c r="AJ81" i="36"/>
  <c r="AL81" i="36"/>
  <c r="AN81" i="36"/>
  <c r="D82" i="36"/>
  <c r="F82" i="36"/>
  <c r="H82" i="36"/>
  <c r="J82" i="36"/>
  <c r="L82" i="36"/>
  <c r="N82" i="36"/>
  <c r="Q82" i="36"/>
  <c r="S82" i="36"/>
  <c r="U82" i="36"/>
  <c r="W82" i="36"/>
  <c r="Y82" i="36"/>
  <c r="AA82" i="36"/>
  <c r="AD82" i="36"/>
  <c r="AF82" i="36"/>
  <c r="AH82" i="36"/>
  <c r="AJ82" i="36"/>
  <c r="AL82" i="36"/>
  <c r="AN82" i="36"/>
  <c r="D83" i="36"/>
  <c r="F83" i="36"/>
  <c r="H83" i="36"/>
  <c r="H84" i="36" s="1"/>
  <c r="J83" i="36"/>
  <c r="L83" i="36"/>
  <c r="N83" i="36"/>
  <c r="Q83" i="36"/>
  <c r="Q84" i="36" s="1"/>
  <c r="S83" i="36"/>
  <c r="S84" i="36" s="1"/>
  <c r="U83" i="36"/>
  <c r="U84" i="36" s="1"/>
  <c r="W83" i="36"/>
  <c r="Y83" i="36"/>
  <c r="Y84" i="36" s="1"/>
  <c r="AA83" i="36"/>
  <c r="AA84" i="36" s="1"/>
  <c r="AD83" i="36"/>
  <c r="AF83" i="36"/>
  <c r="AF84" i="36" s="1"/>
  <c r="AH83" i="36"/>
  <c r="AJ83" i="36"/>
  <c r="AL83" i="36"/>
  <c r="AN83" i="36"/>
  <c r="AN84" i="36" s="1"/>
  <c r="D84" i="36"/>
  <c r="F84" i="36"/>
  <c r="L84" i="36"/>
  <c r="N84" i="36"/>
  <c r="W84" i="36"/>
  <c r="AD84" i="36"/>
  <c r="AJ84" i="36"/>
  <c r="AL84" i="36"/>
  <c r="B84" i="36"/>
  <c r="B83" i="36"/>
  <c r="B81" i="36"/>
  <c r="B82" i="36"/>
  <c r="AX37" i="6" l="1"/>
  <c r="AX38" i="6"/>
  <c r="AX39" i="6"/>
  <c r="AX40" i="6" s="1"/>
  <c r="AX34" i="6"/>
  <c r="AX30" i="6"/>
  <c r="AX31" i="6"/>
  <c r="AX32" i="6"/>
  <c r="AX33" i="6"/>
  <c r="AX29" i="6"/>
  <c r="AY29" i="6"/>
  <c r="AX13" i="6"/>
  <c r="AX14" i="6"/>
  <c r="AX15" i="6"/>
  <c r="AX16" i="6"/>
  <c r="AX17" i="6"/>
  <c r="AX5" i="6"/>
  <c r="AX6" i="6"/>
  <c r="AX7" i="6"/>
  <c r="AX8" i="6"/>
  <c r="AX9" i="6"/>
  <c r="AX4" i="6"/>
  <c r="AO37" i="6"/>
  <c r="AO40" i="6" s="1"/>
  <c r="AO38" i="6"/>
  <c r="AO39" i="6"/>
  <c r="AO34" i="6"/>
  <c r="AO30" i="6"/>
  <c r="AO31" i="6"/>
  <c r="AO32" i="6"/>
  <c r="AO33" i="6"/>
  <c r="AO29" i="6"/>
  <c r="AO25" i="6"/>
  <c r="AO21" i="6"/>
  <c r="AO22" i="6"/>
  <c r="AO23" i="6"/>
  <c r="AO24" i="6"/>
  <c r="AO20" i="6"/>
  <c r="AO13" i="6"/>
  <c r="AO14" i="6"/>
  <c r="AO15" i="6"/>
  <c r="AO16" i="6"/>
  <c r="AO17" i="6"/>
  <c r="AO12" i="6"/>
  <c r="AO9" i="6"/>
  <c r="AO5" i="6"/>
  <c r="AO6" i="6"/>
  <c r="AO7" i="6"/>
  <c r="AO8" i="6"/>
  <c r="AO4" i="6"/>
  <c r="AG37" i="6"/>
  <c r="AG38" i="6"/>
  <c r="AG39" i="6"/>
  <c r="AG40" i="6"/>
  <c r="D35" i="6"/>
  <c r="AI26" i="6"/>
  <c r="AH26" i="6"/>
  <c r="AF26" i="6"/>
  <c r="AG26" i="6"/>
  <c r="AG25" i="6"/>
  <c r="AG21" i="6"/>
  <c r="AG22" i="6"/>
  <c r="AG23" i="6"/>
  <c r="AG24" i="6"/>
  <c r="AG20" i="6"/>
  <c r="AG13" i="6"/>
  <c r="AG14" i="6"/>
  <c r="AG15" i="6"/>
  <c r="AG16" i="6"/>
  <c r="AG17" i="6"/>
  <c r="AG12" i="6"/>
  <c r="AG5" i="6"/>
  <c r="AG6" i="6"/>
  <c r="AG7" i="6"/>
  <c r="AG8" i="6"/>
  <c r="AG9" i="6"/>
  <c r="AG4" i="6"/>
  <c r="N10" i="35" l="1"/>
  <c r="AU6" i="35" s="1"/>
  <c r="N20" i="35"/>
  <c r="AQ15" i="35" s="1"/>
  <c r="AW15" i="35" l="1"/>
  <c r="AW16" i="35"/>
  <c r="AQ4" i="35"/>
  <c r="AW5" i="35"/>
  <c r="AW7" i="35"/>
  <c r="AU7" i="35"/>
  <c r="AU8" i="35"/>
  <c r="AW6" i="35"/>
  <c r="AW14" i="35"/>
  <c r="AW17" i="35"/>
  <c r="AW18" i="35"/>
  <c r="AW8" i="35"/>
  <c r="AW19" i="35"/>
  <c r="AW9" i="35"/>
  <c r="AQ6" i="35"/>
  <c r="AW4" i="35"/>
  <c r="AU4" i="35"/>
  <c r="AW20" i="35"/>
  <c r="AU9" i="35"/>
  <c r="AU5" i="35"/>
  <c r="AQ16" i="35"/>
  <c r="AQ5" i="35"/>
  <c r="AQ14" i="35"/>
  <c r="V43" i="34" l="1"/>
  <c r="AY40" i="34" s="1"/>
  <c r="V34" i="34"/>
  <c r="AU29" i="34" s="1"/>
  <c r="AB17" i="34"/>
  <c r="W26" i="34"/>
  <c r="X26" i="34"/>
  <c r="Y26" i="34"/>
  <c r="V26" i="34"/>
  <c r="AU21" i="34" s="1"/>
  <c r="V17" i="34"/>
  <c r="AU13" i="34" s="1"/>
  <c r="V9" i="34"/>
  <c r="AZ3" i="34" s="1"/>
  <c r="M43" i="34"/>
  <c r="AM41" i="34" s="1"/>
  <c r="D43" i="34"/>
  <c r="AJ39" i="34" s="1"/>
  <c r="H43" i="34"/>
  <c r="I43" i="34"/>
  <c r="J43" i="34"/>
  <c r="G43" i="34"/>
  <c r="C43" i="34"/>
  <c r="AR38" i="34" l="1"/>
  <c r="AQ37" i="34"/>
  <c r="AS42" i="34"/>
  <c r="AU3" i="34"/>
  <c r="AU40" i="34"/>
  <c r="AX37" i="34"/>
  <c r="AX38" i="34"/>
  <c r="AX39" i="34"/>
  <c r="AQ40" i="34"/>
  <c r="AX40" i="34"/>
  <c r="AP42" i="34"/>
  <c r="AX41" i="34"/>
  <c r="AS41" i="34"/>
  <c r="AS40" i="34"/>
  <c r="AQ41" i="34"/>
  <c r="AP40" i="34"/>
  <c r="AQ39" i="34"/>
  <c r="AY41" i="34"/>
  <c r="AZ40" i="34"/>
  <c r="AP39" i="34"/>
  <c r="AQ38" i="34"/>
  <c r="AY38" i="34"/>
  <c r="AU5" i="34"/>
  <c r="AU28" i="34"/>
  <c r="AU33" i="34"/>
  <c r="AU4" i="34"/>
  <c r="AU32" i="34"/>
  <c r="AZ39" i="34"/>
  <c r="AR41" i="34"/>
  <c r="AU31" i="34"/>
  <c r="AY39" i="34"/>
  <c r="AZ4" i="34"/>
  <c r="AR40" i="34"/>
  <c r="AU30" i="34"/>
  <c r="AZ38" i="34"/>
  <c r="AZ5" i="34"/>
  <c r="AR37" i="34"/>
  <c r="AU39" i="34"/>
  <c r="AZ37" i="34"/>
  <c r="AU11" i="34"/>
  <c r="AU14" i="34"/>
  <c r="AP38" i="34"/>
  <c r="AS39" i="34"/>
  <c r="AU12" i="34"/>
  <c r="AX42" i="34"/>
  <c r="AY37" i="34"/>
  <c r="AU20" i="34"/>
  <c r="AU37" i="34"/>
  <c r="AZ42" i="34"/>
  <c r="AS38" i="34"/>
  <c r="AP37" i="34"/>
  <c r="AS37" i="34"/>
  <c r="AU25" i="34"/>
  <c r="AU42" i="34"/>
  <c r="AY42" i="34"/>
  <c r="AQ42" i="34"/>
  <c r="AR42" i="34"/>
  <c r="AU24" i="34"/>
  <c r="AU41" i="34"/>
  <c r="AZ41" i="34"/>
  <c r="AU23" i="34"/>
  <c r="AU22" i="34"/>
  <c r="AP41" i="34"/>
  <c r="AR39" i="34"/>
  <c r="AU38" i="34"/>
  <c r="AM38" i="34"/>
  <c r="AM40" i="34"/>
  <c r="AM39" i="34"/>
  <c r="AM37" i="34"/>
  <c r="AM42" i="34"/>
  <c r="AJ38" i="34"/>
  <c r="AI38" i="34"/>
  <c r="AE39" i="34"/>
  <c r="AE41" i="34"/>
  <c r="AE40" i="34"/>
  <c r="AH38" i="34"/>
  <c r="AI39" i="34"/>
  <c r="AJ37" i="34"/>
  <c r="AH39" i="34"/>
  <c r="AI37" i="34"/>
  <c r="AH40" i="34"/>
  <c r="AD42" i="34"/>
  <c r="AH41" i="34"/>
  <c r="AD41" i="34"/>
  <c r="AH42" i="34"/>
  <c r="AD40" i="34"/>
  <c r="AJ42" i="34"/>
  <c r="AD39" i="34"/>
  <c r="AI42" i="34"/>
  <c r="AD38" i="34"/>
  <c r="AJ41" i="34"/>
  <c r="AE42" i="34"/>
  <c r="AI41" i="34"/>
  <c r="AE37" i="34"/>
  <c r="AI40" i="34"/>
  <c r="AE38" i="34"/>
  <c r="AJ40" i="34"/>
  <c r="AD37" i="34"/>
  <c r="AH37" i="34"/>
  <c r="M34" i="34" l="1"/>
  <c r="O26" i="34"/>
  <c r="N26" i="34"/>
  <c r="P26" i="34"/>
  <c r="M51" i="34"/>
  <c r="M26" i="34"/>
  <c r="M17" i="34"/>
  <c r="W51" i="34"/>
  <c r="X51" i="34"/>
  <c r="Y51" i="34"/>
  <c r="Z51" i="34"/>
  <c r="AA51" i="34"/>
  <c r="R34" i="34"/>
  <c r="Q34" i="34"/>
  <c r="N51" i="34"/>
  <c r="O51" i="34"/>
  <c r="P51" i="34"/>
  <c r="Q51" i="34"/>
  <c r="R51" i="34"/>
  <c r="C51" i="34"/>
  <c r="N34" i="34"/>
  <c r="O34" i="34"/>
  <c r="I34" i="34"/>
  <c r="H34" i="34"/>
  <c r="C34" i="34"/>
  <c r="J17" i="34"/>
  <c r="J9" i="34"/>
  <c r="I9" i="34"/>
  <c r="E37" i="35"/>
  <c r="Y37" i="35"/>
  <c r="Z37" i="35"/>
  <c r="AA37" i="35"/>
  <c r="AB37" i="35"/>
  <c r="AC37" i="35"/>
  <c r="AD37" i="35"/>
  <c r="AE37" i="35"/>
  <c r="X37" i="35"/>
  <c r="Y29" i="35"/>
  <c r="Z29" i="35"/>
  <c r="AA29" i="35"/>
  <c r="AB29" i="35"/>
  <c r="AC29" i="35"/>
  <c r="AD29" i="35"/>
  <c r="AE29" i="35"/>
  <c r="X29" i="35"/>
  <c r="AE20" i="35"/>
  <c r="AD20" i="35"/>
  <c r="X20" i="35"/>
  <c r="AD10" i="35"/>
  <c r="AB10" i="35"/>
  <c r="X10" i="35"/>
  <c r="O37" i="35"/>
  <c r="P37" i="35"/>
  <c r="Q37" i="35"/>
  <c r="R37" i="35"/>
  <c r="S37" i="35"/>
  <c r="T37" i="35"/>
  <c r="U37" i="35"/>
  <c r="N37" i="35"/>
  <c r="P29" i="35"/>
  <c r="Q29" i="35"/>
  <c r="R29" i="35"/>
  <c r="S29" i="35"/>
  <c r="T29" i="35"/>
  <c r="U29" i="35"/>
  <c r="O29" i="35"/>
  <c r="C37" i="35"/>
  <c r="F37" i="35"/>
  <c r="G37" i="35"/>
  <c r="H37" i="35"/>
  <c r="I37" i="35"/>
  <c r="J37" i="35"/>
  <c r="K37" i="35"/>
  <c r="D37" i="35"/>
  <c r="AJ33" i="35" s="1"/>
  <c r="E29" i="35"/>
  <c r="F29" i="35"/>
  <c r="G29" i="35"/>
  <c r="H29" i="35"/>
  <c r="I29" i="35"/>
  <c r="J29" i="35"/>
  <c r="K29" i="35"/>
  <c r="K20" i="35"/>
  <c r="J20" i="35"/>
  <c r="AH32" i="35" l="1"/>
  <c r="AM33" i="35"/>
  <c r="AN32" i="35"/>
  <c r="AO31" i="35"/>
  <c r="BB31" i="35"/>
  <c r="BB33" i="35"/>
  <c r="BB35" i="35"/>
  <c r="BA35" i="35"/>
  <c r="BC31" i="35"/>
  <c r="BC33" i="35"/>
  <c r="BC35" i="35"/>
  <c r="BA34" i="35"/>
  <c r="BC32" i="35"/>
  <c r="BD31" i="35"/>
  <c r="BD33" i="35"/>
  <c r="BD35" i="35"/>
  <c r="BE32" i="35"/>
  <c r="BE31" i="35"/>
  <c r="BE33" i="35"/>
  <c r="BE35" i="35"/>
  <c r="AY32" i="35"/>
  <c r="BA31" i="35"/>
  <c r="AZ32" i="35"/>
  <c r="AZ34" i="35"/>
  <c r="BB36" i="35"/>
  <c r="BA32" i="35"/>
  <c r="BC36" i="35"/>
  <c r="BE36" i="35"/>
  <c r="BB32" i="35"/>
  <c r="BB34" i="35"/>
  <c r="BD36" i="35"/>
  <c r="BC34" i="35"/>
  <c r="BA36" i="35"/>
  <c r="BD32" i="35"/>
  <c r="BD34" i="35"/>
  <c r="AY33" i="35"/>
  <c r="AY34" i="35"/>
  <c r="BA33" i="35"/>
  <c r="BE34" i="35"/>
  <c r="AY31" i="35"/>
  <c r="AZ31" i="35"/>
  <c r="AZ33" i="35"/>
  <c r="AZ35" i="35"/>
  <c r="AY35" i="35"/>
  <c r="AI31" i="35"/>
  <c r="BE8" i="35"/>
  <c r="BE5" i="35"/>
  <c r="BE4" i="35"/>
  <c r="BC5" i="35"/>
  <c r="AY7" i="35"/>
  <c r="BC8" i="35"/>
  <c r="BE6" i="35"/>
  <c r="BC7" i="35"/>
  <c r="AY5" i="35"/>
  <c r="AY4" i="35"/>
  <c r="BC6" i="35"/>
  <c r="BC4" i="35"/>
  <c r="AY6" i="35"/>
  <c r="BE7" i="35"/>
  <c r="AY8" i="35"/>
  <c r="AM32" i="35"/>
  <c r="BE20" i="35"/>
  <c r="AN36" i="35"/>
  <c r="BE17" i="35"/>
  <c r="BE18" i="35"/>
  <c r="BE16" i="35"/>
  <c r="AY15" i="35"/>
  <c r="AY14" i="35"/>
  <c r="BE15" i="35"/>
  <c r="AY16" i="35"/>
  <c r="BE19" i="35"/>
  <c r="BE14" i="35"/>
  <c r="AN34" i="35"/>
  <c r="AT31" i="35"/>
  <c r="AT33" i="35"/>
  <c r="AT35" i="35"/>
  <c r="AU36" i="35"/>
  <c r="AQ32" i="35"/>
  <c r="AU31" i="35"/>
  <c r="AU33" i="35"/>
  <c r="AU35" i="35"/>
  <c r="AS36" i="35"/>
  <c r="AS35" i="35"/>
  <c r="AV31" i="35"/>
  <c r="AV33" i="35"/>
  <c r="AV35" i="35"/>
  <c r="AS32" i="35"/>
  <c r="AU32" i="35"/>
  <c r="AW36" i="35"/>
  <c r="AW31" i="35"/>
  <c r="AW33" i="35"/>
  <c r="AW35" i="35"/>
  <c r="AU34" i="35"/>
  <c r="AR32" i="35"/>
  <c r="AR34" i="35"/>
  <c r="AR36" i="35"/>
  <c r="AS34" i="35"/>
  <c r="AS31" i="35"/>
  <c r="AT32" i="35"/>
  <c r="AT34" i="35"/>
  <c r="AT36" i="35"/>
  <c r="AW34" i="35"/>
  <c r="AV32" i="35"/>
  <c r="AV34" i="35"/>
  <c r="AV36" i="35"/>
  <c r="AW32" i="35"/>
  <c r="AS33" i="35"/>
  <c r="AR31" i="35"/>
  <c r="AR33" i="35"/>
  <c r="AR35" i="35"/>
  <c r="AQ31" i="35"/>
  <c r="AN35" i="35"/>
  <c r="BE27" i="35"/>
  <c r="BE23" i="35"/>
  <c r="BE25" i="35"/>
  <c r="AY23" i="35"/>
  <c r="BD26" i="35"/>
  <c r="AZ27" i="35"/>
  <c r="AZ22" i="35"/>
  <c r="AZ24" i="35"/>
  <c r="AZ26" i="35"/>
  <c r="AY24" i="35"/>
  <c r="AZ23" i="35"/>
  <c r="BB23" i="35"/>
  <c r="BD23" i="35"/>
  <c r="BA22" i="35"/>
  <c r="BA24" i="35"/>
  <c r="BA26" i="35"/>
  <c r="AY22" i="35"/>
  <c r="BD22" i="35"/>
  <c r="BB22" i="35"/>
  <c r="BB24" i="35"/>
  <c r="BB26" i="35"/>
  <c r="BD24" i="35"/>
  <c r="BB25" i="35"/>
  <c r="BC22" i="35"/>
  <c r="BC24" i="35"/>
  <c r="BC26" i="35"/>
  <c r="BE22" i="35"/>
  <c r="BE24" i="35"/>
  <c r="BE26" i="35"/>
  <c r="AZ25" i="35"/>
  <c r="BB27" i="35"/>
  <c r="BD27" i="35"/>
  <c r="BA23" i="35"/>
  <c r="BA25" i="35"/>
  <c r="BA27" i="35"/>
  <c r="BD25" i="35"/>
  <c r="BC23" i="35"/>
  <c r="BC25" i="35"/>
  <c r="BC27" i="35"/>
  <c r="AM35" i="35"/>
  <c r="AN33" i="35"/>
  <c r="AM12" i="34"/>
  <c r="AM13" i="34"/>
  <c r="AM11" i="34"/>
  <c r="AM14" i="34"/>
  <c r="AM23" i="34"/>
  <c r="AO21" i="34"/>
  <c r="AM24" i="34"/>
  <c r="AO22" i="34"/>
  <c r="AM25" i="34"/>
  <c r="AO23" i="34"/>
  <c r="AM20" i="34"/>
  <c r="AO24" i="34"/>
  <c r="AM21" i="34"/>
  <c r="AO25" i="34"/>
  <c r="AM22" i="34"/>
  <c r="AM48" i="34"/>
  <c r="AM49" i="34"/>
  <c r="AM50" i="34"/>
  <c r="AM45" i="34"/>
  <c r="AM46" i="34"/>
  <c r="AM47" i="34"/>
  <c r="AM29" i="34"/>
  <c r="AM30" i="34"/>
  <c r="AM31" i="34"/>
  <c r="AM32" i="34"/>
  <c r="AM33" i="34"/>
  <c r="AM28" i="34"/>
  <c r="AH33" i="35"/>
  <c r="AI32" i="35"/>
  <c r="AO36" i="35"/>
  <c r="AO34" i="35"/>
  <c r="AG31" i="35"/>
  <c r="AN31" i="35"/>
  <c r="AM36" i="35"/>
  <c r="AM34" i="35"/>
  <c r="AG32" i="35"/>
  <c r="AL34" i="35"/>
  <c r="AG33" i="35"/>
  <c r="AL31" i="35"/>
  <c r="AK36" i="35"/>
  <c r="AK34" i="35"/>
  <c r="AM31" i="35"/>
  <c r="AI33" i="35"/>
  <c r="AK31" i="35"/>
  <c r="AJ36" i="35"/>
  <c r="AJ34" i="35"/>
  <c r="AL36" i="35"/>
  <c r="AO32" i="35"/>
  <c r="AJ31" i="35"/>
  <c r="AO35" i="35"/>
  <c r="AO33" i="35"/>
  <c r="AL33" i="35"/>
  <c r="AK32" i="35"/>
  <c r="AI35" i="35"/>
  <c r="AK35" i="35"/>
  <c r="AK33" i="35"/>
  <c r="AL32" i="35"/>
  <c r="AI36" i="35"/>
  <c r="AL35" i="35"/>
  <c r="AH31" i="35"/>
  <c r="AJ32" i="35"/>
  <c r="AI34" i="35"/>
  <c r="AJ35" i="35"/>
  <c r="D20" i="35"/>
  <c r="AN20" i="35" s="1"/>
  <c r="J10" i="35"/>
  <c r="H10" i="35"/>
  <c r="D10" i="35"/>
  <c r="AH22" i="6"/>
  <c r="AH23" i="6"/>
  <c r="M9" i="34"/>
  <c r="AM3" i="34" s="1"/>
  <c r="BE40" i="35" l="1"/>
  <c r="AO20" i="35"/>
  <c r="BE39" i="35"/>
  <c r="BE41" i="35"/>
  <c r="BB40" i="35"/>
  <c r="BB41" i="35"/>
  <c r="BB39" i="35"/>
  <c r="AZ41" i="35"/>
  <c r="AZ40" i="35"/>
  <c r="AZ39" i="35"/>
  <c r="BD41" i="35"/>
  <c r="BD39" i="35"/>
  <c r="BD40" i="35"/>
  <c r="BC41" i="35"/>
  <c r="BC39" i="35"/>
  <c r="BC40" i="35"/>
  <c r="AY40" i="35"/>
  <c r="AY41" i="35"/>
  <c r="AY39" i="35"/>
  <c r="AH4" i="35"/>
  <c r="AG4" i="35"/>
  <c r="BA39" i="35"/>
  <c r="BA41" i="35"/>
  <c r="BA42" i="35" s="1"/>
  <c r="BA40" i="35"/>
  <c r="AL5" i="35"/>
  <c r="AL6" i="35"/>
  <c r="AL7" i="35"/>
  <c r="AL8" i="35"/>
  <c r="AL4" i="35"/>
  <c r="AN4" i="35"/>
  <c r="AN6" i="35"/>
  <c r="AG6" i="35"/>
  <c r="AL9" i="35"/>
  <c r="AN5" i="35"/>
  <c r="AH5" i="35"/>
  <c r="AH6" i="35"/>
  <c r="AN7" i="35"/>
  <c r="AG5" i="35"/>
  <c r="AN8" i="35"/>
  <c r="AN9" i="35"/>
  <c r="AO19" i="35"/>
  <c r="AH19" i="35"/>
  <c r="AH14" i="35"/>
  <c r="AG15" i="35"/>
  <c r="AG16" i="35"/>
  <c r="AH20" i="35"/>
  <c r="AN19" i="35"/>
  <c r="AN16" i="35"/>
  <c r="AG14" i="35"/>
  <c r="AH15" i="35"/>
  <c r="AN15" i="35"/>
  <c r="AO17" i="35"/>
  <c r="AO14" i="35"/>
  <c r="AN14" i="35"/>
  <c r="AO15" i="35"/>
  <c r="AH17" i="35"/>
  <c r="AO16" i="35"/>
  <c r="AH16" i="35"/>
  <c r="AO18" i="35"/>
  <c r="AH18" i="35"/>
  <c r="AN18" i="35"/>
  <c r="AN17" i="35"/>
  <c r="AM5" i="34"/>
  <c r="AM4" i="34"/>
  <c r="AM54" i="34" s="1"/>
  <c r="AY42" i="35" l="1"/>
  <c r="BD42" i="35"/>
  <c r="BB42" i="35"/>
  <c r="AZ42" i="35"/>
  <c r="BE42" i="35"/>
  <c r="BC42" i="35"/>
  <c r="AM53" i="34"/>
  <c r="AM55" i="34"/>
  <c r="AM56" i="34" s="1"/>
  <c r="N29" i="35"/>
  <c r="D29" i="35"/>
  <c r="AJ27" i="35" s="1"/>
  <c r="AK14" i="34"/>
  <c r="AK15" i="34"/>
  <c r="AR22" i="35" l="1"/>
  <c r="AR24" i="35"/>
  <c r="AR26" i="35"/>
  <c r="AQ24" i="35"/>
  <c r="AV26" i="35"/>
  <c r="AQ22" i="35"/>
  <c r="AW27" i="35"/>
  <c r="AS22" i="35"/>
  <c r="AS24" i="35"/>
  <c r="AS26" i="35"/>
  <c r="AQ25" i="35"/>
  <c r="AQ27" i="35"/>
  <c r="AV24" i="35"/>
  <c r="AW22" i="35"/>
  <c r="AS25" i="35"/>
  <c r="AU25" i="35"/>
  <c r="AT22" i="35"/>
  <c r="AT24" i="35"/>
  <c r="AT26" i="35"/>
  <c r="AQ26" i="35"/>
  <c r="AV22" i="35"/>
  <c r="AS27" i="35"/>
  <c r="AU22" i="35"/>
  <c r="AU24" i="35"/>
  <c r="AU26" i="35"/>
  <c r="AW26" i="35"/>
  <c r="AW25" i="35"/>
  <c r="AW24" i="35"/>
  <c r="AS23" i="35"/>
  <c r="AU27" i="35"/>
  <c r="AR23" i="35"/>
  <c r="AR25" i="35"/>
  <c r="AR27" i="35"/>
  <c r="AQ23" i="35"/>
  <c r="AT23" i="35"/>
  <c r="AT25" i="35"/>
  <c r="AT27" i="35"/>
  <c r="AW23" i="35"/>
  <c r="AU23" i="35"/>
  <c r="AV23" i="35"/>
  <c r="AV25" i="35"/>
  <c r="AV27" i="35"/>
  <c r="AM23" i="35"/>
  <c r="AK25" i="35"/>
  <c r="AI27" i="35"/>
  <c r="AG22" i="35"/>
  <c r="AJ22" i="35"/>
  <c r="AO23" i="35"/>
  <c r="AK27" i="35"/>
  <c r="AH24" i="35"/>
  <c r="AI24" i="35"/>
  <c r="AL27" i="35"/>
  <c r="AJ24" i="35"/>
  <c r="AI22" i="35"/>
  <c r="AN23" i="35"/>
  <c r="AL25" i="35"/>
  <c r="AH23" i="35"/>
  <c r="AM25" i="35"/>
  <c r="AK22" i="35"/>
  <c r="AN25" i="35"/>
  <c r="AH25" i="35"/>
  <c r="AO25" i="35"/>
  <c r="AH26" i="35"/>
  <c r="AM22" i="35"/>
  <c r="AK24" i="35"/>
  <c r="AI26" i="35"/>
  <c r="AN27" i="35"/>
  <c r="AH27" i="35"/>
  <c r="AN22" i="35"/>
  <c r="AL24" i="35"/>
  <c r="AJ26" i="35"/>
  <c r="AO27" i="35"/>
  <c r="AH22" i="35"/>
  <c r="AL26" i="35"/>
  <c r="AO22" i="35"/>
  <c r="AM24" i="35"/>
  <c r="AK26" i="35"/>
  <c r="AG27" i="35"/>
  <c r="AI23" i="35"/>
  <c r="AN24" i="35"/>
  <c r="AG26" i="35"/>
  <c r="AK23" i="35"/>
  <c r="AI25" i="35"/>
  <c r="AG24" i="35"/>
  <c r="AL22" i="35"/>
  <c r="AJ23" i="35"/>
  <c r="AO24" i="35"/>
  <c r="AM26" i="35"/>
  <c r="AG25" i="35"/>
  <c r="AN26" i="35"/>
  <c r="AM27" i="35"/>
  <c r="AL23" i="35"/>
  <c r="AJ25" i="35"/>
  <c r="AO26" i="35"/>
  <c r="AG23" i="35"/>
  <c r="AR28" i="34"/>
  <c r="AR29" i="34"/>
  <c r="AR30" i="34"/>
  <c r="AR31" i="34"/>
  <c r="AR32" i="34"/>
  <c r="AR33" i="34"/>
  <c r="AV41" i="35" l="1"/>
  <c r="AV39" i="35"/>
  <c r="AV40" i="35"/>
  <c r="AH39" i="35"/>
  <c r="AH40" i="35"/>
  <c r="AH41" i="35"/>
  <c r="AH42" i="35" s="1"/>
  <c r="AS41" i="35"/>
  <c r="AS39" i="35"/>
  <c r="AS40" i="35"/>
  <c r="AI41" i="35"/>
  <c r="AI40" i="35"/>
  <c r="AI39" i="35"/>
  <c r="AQ40" i="35"/>
  <c r="AQ39" i="35"/>
  <c r="AQ41" i="35"/>
  <c r="AU41" i="35"/>
  <c r="AU40" i="35"/>
  <c r="AU39" i="35"/>
  <c r="AT39" i="35"/>
  <c r="AT41" i="35"/>
  <c r="AT42" i="35" s="1"/>
  <c r="AT40" i="35"/>
  <c r="AM41" i="35"/>
  <c r="AM40" i="35"/>
  <c r="AM39" i="35"/>
  <c r="AR40" i="35"/>
  <c r="AR41" i="35"/>
  <c r="AR39" i="35"/>
  <c r="AW40" i="35"/>
  <c r="AW39" i="35"/>
  <c r="AW41" i="35"/>
  <c r="AW42" i="35" s="1"/>
  <c r="AL40" i="35"/>
  <c r="AL41" i="35"/>
  <c r="AL39" i="35"/>
  <c r="AK40" i="35"/>
  <c r="AK39" i="35"/>
  <c r="AK41" i="35"/>
  <c r="AJ40" i="35"/>
  <c r="AJ41" i="35"/>
  <c r="AJ39" i="35"/>
  <c r="AN41" i="35"/>
  <c r="AN40" i="35"/>
  <c r="AN39" i="35"/>
  <c r="AK42" i="35" l="1"/>
  <c r="AJ42" i="35"/>
  <c r="AR42" i="35"/>
  <c r="AN42" i="35"/>
  <c r="AU42" i="35"/>
  <c r="AI42" i="35"/>
  <c r="AM42" i="35"/>
  <c r="AS42" i="35"/>
  <c r="AQ42" i="35"/>
  <c r="AL42" i="35"/>
  <c r="AV42" i="35"/>
  <c r="V51" i="34"/>
  <c r="AN50" i="34"/>
  <c r="I51" i="34"/>
  <c r="H51" i="34"/>
  <c r="G51" i="34"/>
  <c r="F51" i="34"/>
  <c r="E51" i="34"/>
  <c r="D51" i="34"/>
  <c r="Z34" i="34"/>
  <c r="X34" i="34"/>
  <c r="W34" i="34"/>
  <c r="F34" i="34"/>
  <c r="E34" i="34"/>
  <c r="D34" i="34"/>
  <c r="AQ33" i="34"/>
  <c r="AO33" i="34"/>
  <c r="AN33" i="34"/>
  <c r="AQ32" i="34"/>
  <c r="AO32" i="34"/>
  <c r="AN32" i="34"/>
  <c r="AQ31" i="34"/>
  <c r="AO31" i="34"/>
  <c r="AN31" i="34"/>
  <c r="AQ30" i="34"/>
  <c r="AO30" i="34"/>
  <c r="AN30" i="34"/>
  <c r="AQ29" i="34"/>
  <c r="AO29" i="34"/>
  <c r="AN29" i="34"/>
  <c r="AQ28" i="34"/>
  <c r="AO28" i="34"/>
  <c r="AN28" i="34"/>
  <c r="H26" i="34"/>
  <c r="G26" i="34"/>
  <c r="F26" i="34"/>
  <c r="E26" i="34"/>
  <c r="D26" i="34"/>
  <c r="AP25" i="34"/>
  <c r="AN25" i="34"/>
  <c r="AP24" i="34"/>
  <c r="AN24" i="34"/>
  <c r="AP23" i="34"/>
  <c r="AN23" i="34"/>
  <c r="AP22" i="34"/>
  <c r="AN22" i="34"/>
  <c r="AP21" i="34"/>
  <c r="AN21" i="34"/>
  <c r="AP20" i="34"/>
  <c r="AO20" i="34"/>
  <c r="AN20" i="34"/>
  <c r="D17" i="34"/>
  <c r="BA16" i="34"/>
  <c r="AS16" i="34"/>
  <c r="AK16" i="34"/>
  <c r="BA15" i="34"/>
  <c r="AS15" i="34"/>
  <c r="BA14" i="34"/>
  <c r="AS14" i="34"/>
  <c r="BA13" i="34"/>
  <c r="AS13" i="34"/>
  <c r="AK13" i="34"/>
  <c r="BA12" i="34"/>
  <c r="AS12" i="34"/>
  <c r="AK12" i="34"/>
  <c r="BA11" i="34"/>
  <c r="AS11" i="34"/>
  <c r="AK11" i="34"/>
  <c r="D9" i="34"/>
  <c r="BA8" i="34"/>
  <c r="AZ8" i="34"/>
  <c r="AS8" i="34"/>
  <c r="AR8" i="34"/>
  <c r="BA7" i="34"/>
  <c r="AZ7" i="34"/>
  <c r="AS7" i="34"/>
  <c r="AR7" i="34"/>
  <c r="BA6" i="34"/>
  <c r="AZ6" i="34"/>
  <c r="AS6" i="34"/>
  <c r="AR6" i="34"/>
  <c r="BA5" i="34"/>
  <c r="AS5" i="34"/>
  <c r="AR5" i="34"/>
  <c r="BA4" i="34"/>
  <c r="AS4" i="34"/>
  <c r="AR4" i="34"/>
  <c r="BA3" i="34"/>
  <c r="AS3" i="34"/>
  <c r="AR3" i="34"/>
  <c r="AU48" i="34" l="1"/>
  <c r="AU49" i="34"/>
  <c r="AU50" i="34"/>
  <c r="AU45" i="34"/>
  <c r="AU47" i="34"/>
  <c r="AU46" i="34"/>
  <c r="BA53" i="34"/>
  <c r="BA55" i="34"/>
  <c r="BA56" i="34" s="1"/>
  <c r="BA54" i="34"/>
  <c r="AE4" i="34"/>
  <c r="AE5" i="34"/>
  <c r="AD4" i="34"/>
  <c r="AD3" i="34"/>
  <c r="AE3" i="34"/>
  <c r="AD5" i="34"/>
  <c r="AI25" i="34"/>
  <c r="AG20" i="34"/>
  <c r="AG25" i="34"/>
  <c r="AE22" i="34"/>
  <c r="AE23" i="34"/>
  <c r="AE21" i="34"/>
  <c r="AE25" i="34"/>
  <c r="AE20" i="34"/>
  <c r="AE24" i="34"/>
  <c r="AD33" i="34"/>
  <c r="AE30" i="34"/>
  <c r="AE32" i="34"/>
  <c r="AE33" i="34"/>
  <c r="AE28" i="34"/>
  <c r="AE31" i="34"/>
  <c r="AE29" i="34"/>
  <c r="AS55" i="34"/>
  <c r="AS56" i="34" s="1"/>
  <c r="AS53" i="34"/>
  <c r="AS54" i="34"/>
  <c r="AE15" i="34"/>
  <c r="AE13" i="34"/>
  <c r="AE16" i="34"/>
  <c r="AE12" i="34"/>
  <c r="AE14" i="34"/>
  <c r="AF50" i="34"/>
  <c r="AE46" i="34"/>
  <c r="AE48" i="34"/>
  <c r="AE45" i="34"/>
  <c r="AE47" i="34"/>
  <c r="AE49" i="34"/>
  <c r="AE11" i="34"/>
  <c r="AK4" i="34"/>
  <c r="AK5" i="34"/>
  <c r="AZ50" i="34"/>
  <c r="AV48" i="34"/>
  <c r="AV50" i="34"/>
  <c r="AX50" i="34"/>
  <c r="AV49" i="34"/>
  <c r="AX49" i="34"/>
  <c r="AV47" i="34"/>
  <c r="AY32" i="34"/>
  <c r="AW33" i="34"/>
  <c r="AW29" i="34"/>
  <c r="AW30" i="34"/>
  <c r="AV33" i="34"/>
  <c r="AW28" i="34"/>
  <c r="AV29" i="34"/>
  <c r="AV30" i="34"/>
  <c r="AV31" i="34"/>
  <c r="AW31" i="34"/>
  <c r="AV32" i="34"/>
  <c r="AW32" i="34"/>
  <c r="AI22" i="34"/>
  <c r="AJ6" i="34"/>
  <c r="AG32" i="34"/>
  <c r="AG29" i="34"/>
  <c r="AJ5" i="34"/>
  <c r="AZ49" i="34"/>
  <c r="AG31" i="34"/>
  <c r="AG33" i="34"/>
  <c r="AY47" i="34"/>
  <c r="AD21" i="34"/>
  <c r="AG28" i="34"/>
  <c r="AY50" i="34"/>
  <c r="AF31" i="34"/>
  <c r="AF21" i="34"/>
  <c r="AI28" i="34"/>
  <c r="AW45" i="34"/>
  <c r="AW48" i="34"/>
  <c r="AX47" i="34"/>
  <c r="AJ7" i="34"/>
  <c r="AY29" i="34"/>
  <c r="AX45" i="34"/>
  <c r="AX48" i="34"/>
  <c r="AD30" i="34"/>
  <c r="AZ45" i="34"/>
  <c r="AY48" i="34"/>
  <c r="AW47" i="34"/>
  <c r="AD28" i="34"/>
  <c r="AF24" i="34"/>
  <c r="AG30" i="34"/>
  <c r="AY31" i="34"/>
  <c r="AY33" i="34"/>
  <c r="AZ48" i="34"/>
  <c r="AV46" i="34"/>
  <c r="AY28" i="34"/>
  <c r="AI32" i="34"/>
  <c r="AX46" i="34"/>
  <c r="AW49" i="34"/>
  <c r="AK6" i="34"/>
  <c r="AD23" i="34"/>
  <c r="AD29" i="34"/>
  <c r="AY46" i="34"/>
  <c r="AY49" i="34"/>
  <c r="AJ48" i="34"/>
  <c r="AD45" i="34"/>
  <c r="AD46" i="34"/>
  <c r="AG47" i="34"/>
  <c r="AG21" i="34"/>
  <c r="AF29" i="34"/>
  <c r="AF30" i="34"/>
  <c r="AI31" i="34"/>
  <c r="AF45" i="34"/>
  <c r="AF46" i="34"/>
  <c r="AI47" i="34"/>
  <c r="AD47" i="34"/>
  <c r="AG45" i="34"/>
  <c r="AG46" i="34"/>
  <c r="AJ47" i="34"/>
  <c r="AG50" i="34"/>
  <c r="AF28" i="34"/>
  <c r="AI29" i="34"/>
  <c r="AI30" i="34"/>
  <c r="AH45" i="34"/>
  <c r="AH46" i="34"/>
  <c r="AH50" i="34"/>
  <c r="AJ45" i="34"/>
  <c r="AR50" i="34"/>
  <c r="AP50" i="34"/>
  <c r="AK8" i="34"/>
  <c r="AG24" i="34"/>
  <c r="AG49" i="34"/>
  <c r="AI45" i="34"/>
  <c r="AJ46" i="34"/>
  <c r="AI50" i="34"/>
  <c r="AJ8" i="34"/>
  <c r="AJ30" i="34"/>
  <c r="AJ32" i="34"/>
  <c r="AJ33" i="34"/>
  <c r="AJ28" i="34"/>
  <c r="AJ31" i="34"/>
  <c r="AJ29" i="34"/>
  <c r="AJ4" i="34"/>
  <c r="AH24" i="34"/>
  <c r="AF33" i="34"/>
  <c r="AV45" i="34"/>
  <c r="AW46" i="34"/>
  <c r="AZ47" i="34"/>
  <c r="AH49" i="34"/>
  <c r="AW50" i="34"/>
  <c r="AF48" i="34"/>
  <c r="AI49" i="34"/>
  <c r="AJ3" i="34"/>
  <c r="AK7" i="34"/>
  <c r="AY30" i="34"/>
  <c r="AD32" i="34"/>
  <c r="AI33" i="34"/>
  <c r="AH48" i="34"/>
  <c r="AK3" i="34"/>
  <c r="AH22" i="34"/>
  <c r="AV28" i="34"/>
  <c r="AD31" i="34"/>
  <c r="AF32" i="34"/>
  <c r="AY45" i="34"/>
  <c r="AZ46" i="34"/>
  <c r="AI48" i="34"/>
  <c r="AP45" i="34"/>
  <c r="AR45" i="34"/>
  <c r="AO46" i="34"/>
  <c r="AN47" i="34"/>
  <c r="AO48" i="34"/>
  <c r="AR49" i="34"/>
  <c r="AN49" i="34"/>
  <c r="AP47" i="34"/>
  <c r="AN46" i="34"/>
  <c r="AQ46" i="34"/>
  <c r="AN45" i="34"/>
  <c r="AO45" i="34"/>
  <c r="AD20" i="34"/>
  <c r="AH21" i="34"/>
  <c r="AF23" i="34"/>
  <c r="AI24" i="34"/>
  <c r="AQ45" i="34"/>
  <c r="AP46" i="34"/>
  <c r="AO47" i="34"/>
  <c r="AN48" i="34"/>
  <c r="AJ49" i="34"/>
  <c r="AJ50" i="34"/>
  <c r="AF25" i="34"/>
  <c r="AD22" i="34"/>
  <c r="AH23" i="34"/>
  <c r="AR46" i="34"/>
  <c r="AF47" i="34"/>
  <c r="AQ47" i="34"/>
  <c r="AD48" i="34"/>
  <c r="AP48" i="34"/>
  <c r="AO49" i="34"/>
  <c r="AO50" i="34"/>
  <c r="AH20" i="34"/>
  <c r="AF22" i="34"/>
  <c r="AI23" i="34"/>
  <c r="AH25" i="34"/>
  <c r="AR47" i="34"/>
  <c r="AQ48" i="34"/>
  <c r="AP49" i="34"/>
  <c r="AQ50" i="34"/>
  <c r="AF20" i="34"/>
  <c r="AI21" i="34"/>
  <c r="AG23" i="34"/>
  <c r="AI20" i="34"/>
  <c r="AG22" i="34"/>
  <c r="AD24" i="34"/>
  <c r="AI46" i="34"/>
  <c r="AH47" i="34"/>
  <c r="AG48" i="34"/>
  <c r="AR48" i="34"/>
  <c r="AF49" i="34"/>
  <c r="AQ49" i="34"/>
  <c r="AZ53" i="34" l="1"/>
  <c r="AU53" i="34"/>
  <c r="AZ55" i="34"/>
  <c r="AZ56" i="34" s="1"/>
  <c r="AZ54" i="34"/>
  <c r="AY55" i="34"/>
  <c r="AY56" i="34" s="1"/>
  <c r="AY54" i="34"/>
  <c r="AY53" i="34"/>
  <c r="AU54" i="34"/>
  <c r="AU55" i="34"/>
  <c r="AU56" i="34" s="1"/>
  <c r="AQ55" i="34"/>
  <c r="AQ56" i="34" s="1"/>
  <c r="AN53" i="34"/>
  <c r="AP54" i="34"/>
  <c r="AP55" i="34"/>
  <c r="AP56" i="34" s="1"/>
  <c r="AO53" i="34"/>
  <c r="AO55" i="34"/>
  <c r="AO56" i="34" s="1"/>
  <c r="AO54" i="34"/>
  <c r="AP53" i="34"/>
  <c r="AD55" i="34"/>
  <c r="AD56" i="34" s="1"/>
  <c r="AD54" i="34"/>
  <c r="AD53" i="34"/>
  <c r="AQ54" i="34"/>
  <c r="AQ53" i="34"/>
  <c r="AN54" i="34"/>
  <c r="AN55" i="34"/>
  <c r="AN56" i="34" s="1"/>
  <c r="AR53" i="34"/>
  <c r="AR54" i="34"/>
  <c r="AR55" i="34"/>
  <c r="AR56" i="34" s="1"/>
  <c r="AE55" i="34"/>
  <c r="AE56" i="34" s="1"/>
  <c r="AE54" i="34"/>
  <c r="AE53" i="34"/>
  <c r="AK53" i="34"/>
  <c r="AK55" i="34" s="1"/>
  <c r="AK56" i="34" s="1"/>
  <c r="AG53" i="34"/>
  <c r="AG55" i="34" s="1"/>
  <c r="AG56" i="34" s="1"/>
  <c r="AH53" i="34"/>
  <c r="AH55" i="34" s="1"/>
  <c r="AH56" i="34" s="1"/>
  <c r="AI53" i="34"/>
  <c r="AI54" i="34" s="1"/>
  <c r="AJ53" i="34"/>
  <c r="AJ54" i="34" s="1"/>
  <c r="AF53" i="34"/>
  <c r="AF55" i="34" s="1"/>
  <c r="AF56" i="34" s="1"/>
  <c r="AK54" i="34" l="1"/>
  <c r="AJ55" i="34"/>
  <c r="AJ56" i="34" s="1"/>
  <c r="AI55" i="34"/>
  <c r="AI56" i="34" s="1"/>
  <c r="AG54" i="34"/>
  <c r="AF54" i="34"/>
  <c r="AH54" i="34"/>
  <c r="AH24" i="6" l="1"/>
  <c r="W10" i="6"/>
  <c r="BD4" i="6" s="1"/>
  <c r="W18" i="6"/>
  <c r="W35" i="6"/>
  <c r="BA32" i="6" s="1"/>
  <c r="W26" i="6"/>
  <c r="M10" i="6"/>
  <c r="AT7" i="6" s="1"/>
  <c r="M18" i="6"/>
  <c r="AU15" i="6" s="1"/>
  <c r="M35" i="6"/>
  <c r="AT31" i="6" s="1"/>
  <c r="M26" i="6"/>
  <c r="AP24" i="6" s="1"/>
  <c r="D18" i="6"/>
  <c r="AL15" i="6" s="1"/>
  <c r="AM4" i="6"/>
  <c r="AM5" i="6"/>
  <c r="AM6" i="6"/>
  <c r="AM7" i="6"/>
  <c r="AM8" i="6"/>
  <c r="AM9" i="6"/>
  <c r="AL4" i="6"/>
  <c r="AL5" i="6"/>
  <c r="AL6" i="6"/>
  <c r="AL7" i="6"/>
  <c r="AL8" i="6"/>
  <c r="AL9" i="6"/>
  <c r="AK4" i="6"/>
  <c r="AK5" i="6"/>
  <c r="AK6" i="6"/>
  <c r="AK7" i="6"/>
  <c r="AK8" i="6"/>
  <c r="AK9" i="6"/>
  <c r="AJ4" i="6"/>
  <c r="AJ5" i="6"/>
  <c r="AJ6" i="6"/>
  <c r="AJ7" i="6"/>
  <c r="AJ8" i="6"/>
  <c r="AJ9" i="6"/>
  <c r="AI4" i="6"/>
  <c r="AI5" i="6"/>
  <c r="AI6" i="6"/>
  <c r="AI7" i="6"/>
  <c r="AI8" i="6"/>
  <c r="AI9" i="6"/>
  <c r="AI20" i="6"/>
  <c r="AI21" i="6"/>
  <c r="AI22" i="6"/>
  <c r="AI23" i="6"/>
  <c r="AI24" i="6"/>
  <c r="AI25" i="6"/>
  <c r="AH4" i="6"/>
  <c r="AH5" i="6"/>
  <c r="AH6" i="6"/>
  <c r="AH7" i="6"/>
  <c r="AH8" i="6"/>
  <c r="AH9" i="6"/>
  <c r="AH20" i="6"/>
  <c r="AH21" i="6"/>
  <c r="AH25" i="6"/>
  <c r="AF4" i="6"/>
  <c r="AF5" i="6"/>
  <c r="AF6" i="6"/>
  <c r="AF7" i="6"/>
  <c r="AF8" i="6"/>
  <c r="AF9" i="6"/>
  <c r="AF20" i="6"/>
  <c r="AF21" i="6"/>
  <c r="AF22" i="6"/>
  <c r="AF23" i="6"/>
  <c r="AF24" i="6"/>
  <c r="AF25" i="6"/>
  <c r="D27" i="6"/>
  <c r="AZ25" i="6" l="1"/>
  <c r="AX22" i="6"/>
  <c r="AX23" i="6"/>
  <c r="AX24" i="6"/>
  <c r="AX20" i="6"/>
  <c r="AX25" i="6"/>
  <c r="AX21" i="6"/>
  <c r="BD15" i="6"/>
  <c r="AX12" i="6"/>
  <c r="AU8" i="6"/>
  <c r="AT4" i="6"/>
  <c r="AR5" i="6"/>
  <c r="AU9" i="6"/>
  <c r="BA31" i="6"/>
  <c r="BA30" i="6"/>
  <c r="AZ24" i="6"/>
  <c r="AZ21" i="6"/>
  <c r="AY24" i="6"/>
  <c r="AQ7" i="6"/>
  <c r="AZ20" i="6"/>
  <c r="BD7" i="6"/>
  <c r="AZ33" i="6"/>
  <c r="AQ8" i="6"/>
  <c r="BD6" i="6"/>
  <c r="AR9" i="6"/>
  <c r="AU7" i="6"/>
  <c r="AS8" i="6"/>
  <c r="BA16" i="6"/>
  <c r="AS7" i="6"/>
  <c r="BA14" i="6"/>
  <c r="AS6" i="6"/>
  <c r="AY21" i="6"/>
  <c r="BC31" i="6"/>
  <c r="AR4" i="6"/>
  <c r="AY7" i="6"/>
  <c r="AT5" i="6"/>
  <c r="AY6" i="6"/>
  <c r="BC7" i="6"/>
  <c r="BB16" i="6"/>
  <c r="BA9" i="6"/>
  <c r="BB9" i="6"/>
  <c r="BB7" i="6"/>
  <c r="AY5" i="6"/>
  <c r="AS5" i="6"/>
  <c r="AP8" i="6"/>
  <c r="AZ16" i="6"/>
  <c r="BC9" i="6"/>
  <c r="AP7" i="6"/>
  <c r="AT6" i="6"/>
  <c r="AZ9" i="6"/>
  <c r="BC8" i="6"/>
  <c r="BE9" i="6"/>
  <c r="AY33" i="6"/>
  <c r="AP32" i="6"/>
  <c r="AY32" i="6"/>
  <c r="AZ22" i="6"/>
  <c r="BD12" i="6"/>
  <c r="AF12" i="6"/>
  <c r="AP33" i="6"/>
  <c r="AY31" i="6"/>
  <c r="BB33" i="6"/>
  <c r="AI12" i="6"/>
  <c r="AR34" i="6"/>
  <c r="AS33" i="6"/>
  <c r="AQ33" i="6"/>
  <c r="AS32" i="6"/>
  <c r="BB13" i="6"/>
  <c r="AQ32" i="6"/>
  <c r="AS31" i="6"/>
  <c r="AY22" i="6"/>
  <c r="AZ17" i="6"/>
  <c r="AL17" i="6"/>
  <c r="AQ31" i="6"/>
  <c r="AQ23" i="6"/>
  <c r="AY20" i="6"/>
  <c r="BC32" i="6"/>
  <c r="AI17" i="6"/>
  <c r="AT29" i="6"/>
  <c r="BA29" i="6"/>
  <c r="BE12" i="6"/>
  <c r="BB15" i="6"/>
  <c r="BD9" i="6"/>
  <c r="BE8" i="6"/>
  <c r="AQ24" i="6"/>
  <c r="AY8" i="6"/>
  <c r="BA17" i="6"/>
  <c r="BB14" i="6"/>
  <c r="BC12" i="6"/>
  <c r="BD8" i="6"/>
  <c r="BE7" i="6"/>
  <c r="AP22" i="6"/>
  <c r="AY30" i="6"/>
  <c r="AY4" i="6"/>
  <c r="AZ8" i="6"/>
  <c r="BA8" i="6"/>
  <c r="BB6" i="6"/>
  <c r="BC6" i="6"/>
  <c r="AP25" i="6"/>
  <c r="AQ20" i="6"/>
  <c r="AP21" i="6"/>
  <c r="AZ7" i="6"/>
  <c r="BA7" i="6"/>
  <c r="BB5" i="6"/>
  <c r="BC5" i="6"/>
  <c r="AI16" i="6"/>
  <c r="AP20" i="6"/>
  <c r="AR30" i="6"/>
  <c r="AT30" i="6"/>
  <c r="AY25" i="6"/>
  <c r="AZ32" i="6"/>
  <c r="AZ6" i="6"/>
  <c r="BA6" i="6"/>
  <c r="BB4" i="6"/>
  <c r="BC4" i="6"/>
  <c r="AP23" i="6"/>
  <c r="AZ5" i="6"/>
  <c r="BA5" i="6"/>
  <c r="BC34" i="6"/>
  <c r="BD14" i="6"/>
  <c r="AR8" i="6"/>
  <c r="AY23" i="6"/>
  <c r="AZ23" i="6"/>
  <c r="AZ4" i="6"/>
  <c r="BA4" i="6"/>
  <c r="BC33" i="6"/>
  <c r="BD13" i="6"/>
  <c r="BE13" i="6"/>
  <c r="AK16" i="6"/>
  <c r="AK14" i="6"/>
  <c r="AJ13" i="6"/>
  <c r="AJ12" i="6"/>
  <c r="AF15" i="6"/>
  <c r="AF16" i="6"/>
  <c r="AF17" i="6"/>
  <c r="AM17" i="6"/>
  <c r="AQ15" i="6"/>
  <c r="AT16" i="6"/>
  <c r="AT15" i="6"/>
  <c r="AR17" i="6"/>
  <c r="AS15" i="6"/>
  <c r="AQ16" i="6"/>
  <c r="AS17" i="6"/>
  <c r="AR16" i="6"/>
  <c r="AS14" i="6"/>
  <c r="AV14" i="6"/>
  <c r="AR14" i="6"/>
  <c r="AV15" i="6"/>
  <c r="AU17" i="6"/>
  <c r="AR13" i="6"/>
  <c r="AU14" i="6"/>
  <c r="AU12" i="6"/>
  <c r="AF14" i="6"/>
  <c r="AI15" i="6"/>
  <c r="AJ15" i="6"/>
  <c r="AM12" i="6"/>
  <c r="AF13" i="6"/>
  <c r="AI14" i="6"/>
  <c r="AJ14" i="6"/>
  <c r="AU16" i="6"/>
  <c r="AV13" i="6"/>
  <c r="AL14" i="6"/>
  <c r="AQ17" i="6"/>
  <c r="AR15" i="6"/>
  <c r="AS16" i="6"/>
  <c r="AT17" i="6"/>
  <c r="AU13" i="6"/>
  <c r="AQ14" i="6"/>
  <c r="AR12" i="6"/>
  <c r="AS13" i="6"/>
  <c r="AT14" i="6"/>
  <c r="AQ13" i="6"/>
  <c r="AS12" i="6"/>
  <c r="AT13" i="6"/>
  <c r="AQ12" i="6"/>
  <c r="AT12" i="6"/>
  <c r="AV12" i="6"/>
  <c r="AQ30" i="6"/>
  <c r="AR33" i="6"/>
  <c r="AS30" i="6"/>
  <c r="AU6" i="6"/>
  <c r="AV17" i="6"/>
  <c r="AQ29" i="6"/>
  <c r="AR32" i="6"/>
  <c r="AR7" i="6"/>
  <c r="AS29" i="6"/>
  <c r="AS4" i="6"/>
  <c r="AU5" i="6"/>
  <c r="BB12" i="6"/>
  <c r="BC30" i="6"/>
  <c r="AV9" i="6"/>
  <c r="BE17" i="6"/>
  <c r="AI13" i="6"/>
  <c r="AL16" i="6"/>
  <c r="AP34" i="6"/>
  <c r="AP9" i="6"/>
  <c r="AQ25" i="6"/>
  <c r="AQ9" i="6"/>
  <c r="AR31" i="6"/>
  <c r="AR6" i="6"/>
  <c r="AU4" i="6"/>
  <c r="AZ34" i="6"/>
  <c r="BA15" i="6"/>
  <c r="BB34" i="6"/>
  <c r="BC29" i="6"/>
  <c r="AV8" i="6"/>
  <c r="BE16" i="6"/>
  <c r="BE6" i="6"/>
  <c r="AV7" i="6"/>
  <c r="BE15" i="6"/>
  <c r="BE5" i="6"/>
  <c r="AR29" i="6"/>
  <c r="BA13" i="6"/>
  <c r="BB32" i="6"/>
  <c r="BC17" i="6"/>
  <c r="AV6" i="6"/>
  <c r="BE14" i="6"/>
  <c r="BE4" i="6"/>
  <c r="AK15" i="6"/>
  <c r="AL13" i="6"/>
  <c r="AM16" i="6"/>
  <c r="AP31" i="6"/>
  <c r="AP6" i="6"/>
  <c r="AQ22" i="6"/>
  <c r="AQ6" i="6"/>
  <c r="AT34" i="6"/>
  <c r="AZ31" i="6"/>
  <c r="AZ15" i="6"/>
  <c r="BA12" i="6"/>
  <c r="BB31" i="6"/>
  <c r="BC16" i="6"/>
  <c r="BD5" i="6"/>
  <c r="AV5" i="6"/>
  <c r="AL12" i="6"/>
  <c r="AM15" i="6"/>
  <c r="AP30" i="6"/>
  <c r="AP5" i="6"/>
  <c r="AQ21" i="6"/>
  <c r="AQ5" i="6"/>
  <c r="AT33" i="6"/>
  <c r="AT9" i="6"/>
  <c r="AZ30" i="6"/>
  <c r="AZ14" i="6"/>
  <c r="BA34" i="6"/>
  <c r="BB30" i="6"/>
  <c r="BC15" i="6"/>
  <c r="BD17" i="6"/>
  <c r="AK17" i="6"/>
  <c r="AV4" i="6"/>
  <c r="AJ17" i="6"/>
  <c r="AK13" i="6"/>
  <c r="AM14" i="6"/>
  <c r="AP29" i="6"/>
  <c r="AP4" i="6"/>
  <c r="AQ4" i="6"/>
  <c r="AT32" i="6"/>
  <c r="AT8" i="6"/>
  <c r="AZ29" i="6"/>
  <c r="AZ13" i="6"/>
  <c r="BA33" i="6"/>
  <c r="BB29" i="6"/>
  <c r="BC14" i="6"/>
  <c r="BD16" i="6"/>
  <c r="AV16" i="6"/>
  <c r="AJ16" i="6"/>
  <c r="AK12" i="6"/>
  <c r="AM13" i="6"/>
  <c r="AQ34" i="6"/>
  <c r="AS34" i="6"/>
  <c r="AS9" i="6"/>
  <c r="AY34" i="6"/>
  <c r="AZ12" i="6"/>
  <c r="BB17" i="6"/>
  <c r="BC13" i="6"/>
  <c r="AY37" i="6" l="1"/>
  <c r="BD38" i="6"/>
  <c r="AQ37" i="6"/>
  <c r="BA37" i="6"/>
  <c r="AM37" i="6"/>
  <c r="AY38" i="6"/>
  <c r="AT38" i="6"/>
  <c r="BA38" i="6"/>
  <c r="AM39" i="6"/>
  <c r="AQ38" i="6"/>
  <c r="AZ39" i="6"/>
  <c r="AZ38" i="6"/>
  <c r="BC37" i="6"/>
  <c r="AV39" i="6"/>
  <c r="AV37" i="6"/>
  <c r="AV38" i="6"/>
  <c r="AP39" i="6"/>
  <c r="AP38" i="6"/>
  <c r="AP37" i="6"/>
  <c r="AZ37" i="6"/>
  <c r="AS39" i="6"/>
  <c r="AS37" i="6"/>
  <c r="AS38" i="6"/>
  <c r="BC38" i="6"/>
  <c r="AM38" i="6"/>
  <c r="AU39" i="6"/>
  <c r="AU37" i="6"/>
  <c r="AU38" i="6"/>
  <c r="BC39" i="6"/>
  <c r="AY39" i="6"/>
  <c r="BB38" i="6"/>
  <c r="BB37" i="6"/>
  <c r="AR38" i="6"/>
  <c r="AR37" i="6"/>
  <c r="AR39" i="6"/>
  <c r="BE37" i="6"/>
  <c r="BE38" i="6"/>
  <c r="BE39" i="6"/>
  <c r="AT37" i="6"/>
  <c r="AT39" i="6"/>
  <c r="BD37" i="6"/>
  <c r="BA39" i="6"/>
  <c r="BD39" i="6"/>
  <c r="AQ39" i="6"/>
  <c r="BB39" i="6"/>
  <c r="BA40" i="6" l="1"/>
  <c r="AZ40" i="6"/>
  <c r="AY40" i="6"/>
  <c r="BC40" i="6"/>
  <c r="AT40" i="6"/>
  <c r="AQ40" i="6"/>
  <c r="AR40" i="6"/>
  <c r="AM40" i="6"/>
  <c r="BD40" i="6"/>
  <c r="AS40" i="6"/>
  <c r="AU40" i="6"/>
  <c r="AV40" i="6"/>
  <c r="AP40" i="6"/>
  <c r="BB40" i="6"/>
  <c r="BE40" i="6"/>
  <c r="AW25" i="34"/>
  <c r="AW22" i="34"/>
  <c r="AV25" i="34"/>
  <c r="AV22" i="34"/>
  <c r="AV21" i="34"/>
  <c r="AV24" i="34"/>
  <c r="AX23" i="34"/>
  <c r="AW23" i="34"/>
  <c r="AX24" i="34"/>
  <c r="AV23" i="34"/>
  <c r="AX25" i="34"/>
  <c r="AW24" i="34"/>
  <c r="AW21" i="34"/>
  <c r="AX21" i="34"/>
  <c r="AX22" i="34"/>
  <c r="AW20" i="34"/>
  <c r="AX20" i="34"/>
  <c r="AV20" i="34"/>
  <c r="AV53" i="34" l="1"/>
  <c r="AV54" i="34"/>
  <c r="AV55" i="34"/>
  <c r="AV56" i="34" s="1"/>
  <c r="AX53" i="34"/>
  <c r="AX55" i="34"/>
  <c r="AX56" i="34" s="1"/>
  <c r="AX54" i="34"/>
  <c r="AW54" i="34"/>
  <c r="AW55" i="34"/>
  <c r="AW56" i="34" s="1"/>
  <c r="AW53" i="34"/>
  <c r="AG32" i="6"/>
  <c r="AG29" i="6"/>
  <c r="AI34" i="6"/>
  <c r="AL30" i="6"/>
  <c r="AJ30" i="6"/>
  <c r="AG34" i="6"/>
  <c r="AK30" i="6"/>
  <c r="AF30" i="6"/>
  <c r="AJ31" i="6"/>
  <c r="AL31" i="6"/>
  <c r="AG33" i="6"/>
  <c r="AF33" i="6"/>
  <c r="AK31" i="6"/>
  <c r="AL32" i="6"/>
  <c r="AL39" i="6" s="1"/>
  <c r="AG30" i="6"/>
  <c r="AH31" i="6"/>
  <c r="AF32" i="6"/>
  <c r="AI33" i="6"/>
  <c r="AH32" i="6"/>
  <c r="AI32" i="6"/>
  <c r="AF31" i="6"/>
  <c r="AG31" i="6"/>
  <c r="AH33" i="6"/>
  <c r="AH38" i="6" s="1"/>
  <c r="AI30" i="6"/>
  <c r="AJ34" i="6"/>
  <c r="AK32" i="6"/>
  <c r="AF34" i="6"/>
  <c r="AL34" i="6"/>
  <c r="AI31" i="6"/>
  <c r="AH34" i="6"/>
  <c r="AJ33" i="6"/>
  <c r="AJ39" i="6" s="1"/>
  <c r="AJ40" i="6" s="1"/>
  <c r="AJ32" i="6"/>
  <c r="AK34" i="6"/>
  <c r="AK33" i="6"/>
  <c r="AL33" i="6"/>
  <c r="AH30" i="6"/>
  <c r="AL29" i="6"/>
  <c r="AK37" i="6"/>
  <c r="AH29" i="6"/>
  <c r="AH39" i="6"/>
  <c r="AF39" i="6"/>
  <c r="AF38" i="6"/>
  <c r="AF29" i="6"/>
  <c r="AF37" i="6" s="1"/>
  <c r="AJ29" i="6"/>
  <c r="AJ37" i="6" s="1"/>
  <c r="AK29" i="6"/>
  <c r="AK39" i="6" s="1"/>
  <c r="AK40" i="6" s="1"/>
  <c r="AI29" i="6"/>
  <c r="AI37" i="6" s="1"/>
  <c r="AI39" i="6"/>
  <c r="AI40" i="6" l="1"/>
  <c r="AF40" i="6"/>
  <c r="AH37" i="6"/>
  <c r="AH40" i="6" s="1"/>
  <c r="AK38" i="6"/>
  <c r="AL37" i="6"/>
  <c r="AL40" i="6" s="1"/>
  <c r="AI38" i="6"/>
  <c r="AJ38" i="6"/>
  <c r="AL38" i="6"/>
</calcChain>
</file>

<file path=xl/sharedStrings.xml><?xml version="1.0" encoding="utf-8"?>
<sst xmlns="http://schemas.openxmlformats.org/spreadsheetml/2006/main" count="544" uniqueCount="117">
  <si>
    <t>NaNO2</t>
  </si>
  <si>
    <t>TNF-a (ng/ml)</t>
  </si>
  <si>
    <t>IL-6 (ng/ml)</t>
  </si>
  <si>
    <t>NaNO2 (% of own LPS)</t>
  </si>
  <si>
    <t>AN</t>
  </si>
  <si>
    <t>Date</t>
  </si>
  <si>
    <t>Control</t>
  </si>
  <si>
    <t>LPS</t>
  </si>
  <si>
    <t>0.1p</t>
  </si>
  <si>
    <t>1p</t>
  </si>
  <si>
    <t>10p</t>
  </si>
  <si>
    <t>100p</t>
  </si>
  <si>
    <t>1n</t>
  </si>
  <si>
    <t>10n</t>
  </si>
  <si>
    <t>100n</t>
  </si>
  <si>
    <t>C</t>
  </si>
  <si>
    <t>20/11/17</t>
  </si>
  <si>
    <t>dil 1:100</t>
  </si>
  <si>
    <t>p6 80,000</t>
  </si>
  <si>
    <t>dil 1:20</t>
  </si>
  <si>
    <t>M</t>
  </si>
  <si>
    <t>22/11/17</t>
  </si>
  <si>
    <t>dil 1:300</t>
  </si>
  <si>
    <t>p7</t>
  </si>
  <si>
    <t>dil 1:50</t>
  </si>
  <si>
    <t>18/10/18</t>
  </si>
  <si>
    <t>29/10/18</t>
  </si>
  <si>
    <t>p4 50,000</t>
  </si>
  <si>
    <t>Tehilla</t>
  </si>
  <si>
    <t>corina</t>
  </si>
  <si>
    <t>7.11.18</t>
  </si>
  <si>
    <t>P4 ECACC</t>
  </si>
  <si>
    <t>FCS 5%</t>
  </si>
  <si>
    <t>31.1.19</t>
  </si>
  <si>
    <t>p5 50,000</t>
  </si>
  <si>
    <t>tehilla</t>
  </si>
  <si>
    <t>LPS 5ug/ml</t>
  </si>
  <si>
    <t>Corina (d)</t>
  </si>
  <si>
    <t>dil 200</t>
  </si>
  <si>
    <t>dil 100</t>
  </si>
  <si>
    <t>P 5</t>
  </si>
  <si>
    <t>n</t>
  </si>
  <si>
    <t>mean</t>
  </si>
  <si>
    <t>std</t>
  </si>
  <si>
    <t>sem</t>
  </si>
  <si>
    <t>dil 300</t>
  </si>
  <si>
    <t>% of own LPS</t>
  </si>
  <si>
    <t>NO Exp</t>
  </si>
  <si>
    <t>TNF Exp</t>
  </si>
  <si>
    <t>IL6 Exp</t>
  </si>
  <si>
    <t>IL-6</t>
  </si>
  <si>
    <t>p4</t>
  </si>
  <si>
    <t>p5</t>
  </si>
  <si>
    <t>dil 1:200</t>
  </si>
  <si>
    <t>TNF-a</t>
  </si>
  <si>
    <t>1u</t>
  </si>
  <si>
    <t>dil 1:10</t>
  </si>
  <si>
    <t>dil1:100</t>
  </si>
  <si>
    <t>N</t>
  </si>
  <si>
    <t>IL-6 Exp</t>
  </si>
  <si>
    <t>dil 400</t>
  </si>
  <si>
    <t>dil 500</t>
  </si>
  <si>
    <t>dil 100 (M)</t>
  </si>
  <si>
    <t xml:space="preserve">Mean </t>
  </si>
  <si>
    <t>SEM</t>
  </si>
  <si>
    <t>p.32</t>
  </si>
  <si>
    <t>P 7</t>
  </si>
  <si>
    <t>P 4</t>
  </si>
  <si>
    <t>18/10/19</t>
  </si>
  <si>
    <t>7.11.19</t>
  </si>
  <si>
    <t>TNF-a  (% of own LPS)</t>
  </si>
  <si>
    <t>IL6  (% of own LPS)</t>
  </si>
  <si>
    <t>ANOVA</t>
  </si>
  <si>
    <t>NO</t>
  </si>
  <si>
    <t/>
  </si>
  <si>
    <t>Sum of Squares</t>
  </si>
  <si>
    <t>df</t>
  </si>
  <si>
    <t>Mean Square</t>
  </si>
  <si>
    <t>F</t>
  </si>
  <si>
    <t>Sig.</t>
  </si>
  <si>
    <t>Between Groups</t>
  </si>
  <si>
    <t>Within Groups</t>
  </si>
  <si>
    <t>Total</t>
  </si>
  <si>
    <r>
      <t>Duncan</t>
    </r>
    <r>
      <rPr>
        <vertAlign val="superscript"/>
        <sz val="11"/>
        <color indexed="60"/>
        <rFont val="Calibri"/>
        <family val="2"/>
        <scheme val="minor"/>
      </rPr>
      <t>a,b</t>
    </r>
  </si>
  <si>
    <t>Gp</t>
  </si>
  <si>
    <t>Subset for alpha = 0.05</t>
  </si>
  <si>
    <t>1</t>
  </si>
  <si>
    <t>2</t>
  </si>
  <si>
    <t>3</t>
  </si>
  <si>
    <t>4</t>
  </si>
  <si>
    <t>5</t>
  </si>
  <si>
    <t>6</t>
  </si>
  <si>
    <t>7</t>
  </si>
  <si>
    <t>Subset for alpha = 0.01</t>
  </si>
  <si>
    <t>1284 10n</t>
  </si>
  <si>
    <t>1284 1n</t>
  </si>
  <si>
    <t>1284 100p</t>
  </si>
  <si>
    <t>1284 1p</t>
  </si>
  <si>
    <t>1284 10p</t>
  </si>
  <si>
    <t>1280 10n</t>
  </si>
  <si>
    <t>1284 0.1p</t>
  </si>
  <si>
    <t>1422 1n</t>
  </si>
  <si>
    <t>1280 1n</t>
  </si>
  <si>
    <t>1422 10n</t>
  </si>
  <si>
    <t>1422 100p</t>
  </si>
  <si>
    <t>1422 10p</t>
  </si>
  <si>
    <t>1280 100p</t>
  </si>
  <si>
    <t>1280 10p</t>
  </si>
  <si>
    <t>1280 1p</t>
  </si>
  <si>
    <t>1422 1p</t>
  </si>
  <si>
    <t>1422 0.1p</t>
  </si>
  <si>
    <t>1280 0.1p</t>
  </si>
  <si>
    <t>TNF</t>
  </si>
  <si>
    <t>8</t>
  </si>
  <si>
    <t>9</t>
  </si>
  <si>
    <t>IL6</t>
  </si>
  <si>
    <t xml:space="preserve">mean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</si>
</sst>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###0"/>
    <numFmt numFmtId="167" formatCode="###0.00"/>
    <numFmt numFmtId="168" formatCode="###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2"/>
      <color rgb="FF7030A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2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7030A0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indexed="60"/>
      <name val="Calibri"/>
      <family val="2"/>
      <scheme val="minor"/>
    </font>
    <font>
      <vertAlign val="superscript"/>
      <sz val="11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4"/>
      </right>
      <top/>
      <bottom style="thin">
        <color indexed="61"/>
      </bottom>
      <diagonal/>
    </border>
    <border>
      <left style="thin">
        <color indexed="64"/>
      </left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61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" fillId="0" borderId="0"/>
    <xf numFmtId="0" fontId="9" fillId="0" borderId="0"/>
    <xf numFmtId="0" fontId="9" fillId="0" borderId="0"/>
  </cellStyleXfs>
  <cellXfs count="183">
    <xf numFmtId="0" fontId="0" fillId="0" borderId="0" xfId="0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5" fontId="1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12" fillId="0" borderId="0" xfId="3" applyFont="1" applyFill="1" applyAlignment="1">
      <alignment horizontal="center"/>
    </xf>
    <xf numFmtId="0" fontId="15" fillId="0" borderId="0" xfId="3" applyFont="1" applyFill="1" applyAlignment="1">
      <alignment horizontal="center"/>
    </xf>
    <xf numFmtId="0" fontId="17" fillId="0" borderId="0" xfId="3" applyFont="1" applyFill="1" applyAlignment="1">
      <alignment horizontal="center"/>
    </xf>
    <xf numFmtId="0" fontId="18" fillId="0" borderId="0" xfId="1" applyFont="1" applyFill="1" applyAlignment="1">
      <alignment horizontal="center"/>
    </xf>
    <xf numFmtId="0" fontId="18" fillId="0" borderId="0" xfId="2" applyFont="1" applyFill="1" applyAlignment="1">
      <alignment horizontal="center"/>
    </xf>
    <xf numFmtId="0" fontId="19" fillId="0" borderId="0" xfId="1" applyFont="1" applyFill="1" applyAlignment="1">
      <alignment horizontal="center"/>
    </xf>
    <xf numFmtId="0" fontId="19" fillId="0" borderId="0" xfId="2" applyFont="1" applyFill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0" fontId="8" fillId="0" borderId="0" xfId="0" applyFont="1"/>
    <xf numFmtId="0" fontId="13" fillId="0" borderId="0" xfId="0" applyFont="1" applyFill="1" applyBorder="1" applyAlignment="1">
      <alignment horizontal="center"/>
    </xf>
    <xf numFmtId="0" fontId="18" fillId="0" borderId="0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20" fontId="0" fillId="0" borderId="0" xfId="0" applyNumberFormat="1" applyAlignment="1">
      <alignment horizontal="center"/>
    </xf>
    <xf numFmtId="2" fontId="8" fillId="0" borderId="0" xfId="0" applyNumberFormat="1" applyFont="1"/>
    <xf numFmtId="165" fontId="20" fillId="0" borderId="0" xfId="0" applyNumberFormat="1" applyFont="1" applyFill="1" applyBorder="1" applyAlignment="1">
      <alignment horizontal="center"/>
    </xf>
    <xf numFmtId="165" fontId="8" fillId="0" borderId="0" xfId="0" applyNumberFormat="1" applyFont="1"/>
    <xf numFmtId="165" fontId="21" fillId="0" borderId="0" xfId="0" applyNumberFormat="1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0" fillId="0" borderId="0" xfId="0" applyNumberFormat="1"/>
    <xf numFmtId="0" fontId="5" fillId="0" borderId="0" xfId="0" applyFont="1"/>
    <xf numFmtId="2" fontId="0" fillId="0" borderId="0" xfId="0" applyNumberFormat="1"/>
    <xf numFmtId="165" fontId="5" fillId="0" borderId="0" xfId="0" applyNumberFormat="1" applyFont="1"/>
    <xf numFmtId="0" fontId="4" fillId="0" borderId="0" xfId="0" applyFont="1"/>
    <xf numFmtId="165" fontId="0" fillId="2" borderId="0" xfId="0" applyNumberFormat="1" applyFill="1" applyAlignment="1">
      <alignment horizontal="center"/>
    </xf>
    <xf numFmtId="165" fontId="20" fillId="2" borderId="0" xfId="0" applyNumberFormat="1" applyFont="1" applyFill="1" applyBorder="1" applyAlignment="1">
      <alignment horizontal="center"/>
    </xf>
    <xf numFmtId="14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165" fontId="8" fillId="0" borderId="0" xfId="0" applyNumberFormat="1" applyFont="1" applyFill="1" applyAlignment="1">
      <alignment horizontal="center"/>
    </xf>
    <xf numFmtId="0" fontId="0" fillId="0" borderId="0" xfId="0" applyFill="1"/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1" xfId="3" applyFont="1" applyFill="1" applyBorder="1" applyAlignment="1">
      <alignment horizontal="center"/>
    </xf>
    <xf numFmtId="0" fontId="16" fillId="0" borderId="2" xfId="3" applyFont="1" applyFill="1" applyBorder="1" applyAlignment="1">
      <alignment horizontal="center"/>
    </xf>
    <xf numFmtId="0" fontId="16" fillId="0" borderId="3" xfId="3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4" fillId="0" borderId="0" xfId="0" applyFont="1" applyBorder="1" applyAlignment="1"/>
    <xf numFmtId="0" fontId="7" fillId="0" borderId="0" xfId="1" applyFont="1" applyFill="1" applyAlignment="1">
      <alignment horizontal="center"/>
    </xf>
    <xf numFmtId="0" fontId="7" fillId="0" borderId="0" xfId="2" applyFont="1" applyFill="1" applyAlignment="1">
      <alignment horizontal="center"/>
    </xf>
    <xf numFmtId="1" fontId="0" fillId="0" borderId="0" xfId="0" applyNumberFormat="1" applyFont="1" applyAlignment="1">
      <alignment horizontal="center"/>
    </xf>
    <xf numFmtId="1" fontId="1" fillId="0" borderId="0" xfId="1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 applyFont="1"/>
    <xf numFmtId="0" fontId="22" fillId="0" borderId="0" xfId="0" applyFont="1" applyAlignment="1">
      <alignment horizontal="center"/>
    </xf>
    <xf numFmtId="1" fontId="0" fillId="0" borderId="0" xfId="0" applyNumberFormat="1" applyFont="1"/>
    <xf numFmtId="0" fontId="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3" fillId="0" borderId="8" xfId="6" applyFont="1" applyFill="1" applyBorder="1" applyAlignment="1">
      <alignment horizontal="center" vertical="center" wrapText="1"/>
    </xf>
    <xf numFmtId="0" fontId="23" fillId="0" borderId="9" xfId="6" applyFont="1" applyFill="1" applyBorder="1" applyAlignment="1">
      <alignment horizontal="center" vertical="center" wrapText="1"/>
    </xf>
    <xf numFmtId="0" fontId="23" fillId="0" borderId="10" xfId="6" applyFont="1" applyFill="1" applyBorder="1" applyAlignment="1">
      <alignment horizontal="center" vertical="center" wrapText="1"/>
    </xf>
    <xf numFmtId="0" fontId="24" fillId="0" borderId="0" xfId="6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3" fillId="0" borderId="1" xfId="6" applyFont="1" applyFill="1" applyBorder="1"/>
    <xf numFmtId="0" fontId="25" fillId="0" borderId="2" xfId="6" applyFont="1" applyFill="1" applyBorder="1"/>
    <xf numFmtId="0" fontId="25" fillId="0" borderId="3" xfId="6" applyFont="1" applyFill="1" applyBorder="1"/>
    <xf numFmtId="0" fontId="26" fillId="0" borderId="11" xfId="6" applyFont="1" applyFill="1" applyBorder="1" applyAlignment="1">
      <alignment horizontal="left" wrapText="1"/>
    </xf>
    <xf numFmtId="0" fontId="26" fillId="0" borderId="12" xfId="6" applyFont="1" applyFill="1" applyBorder="1" applyAlignment="1">
      <alignment horizontal="center" wrapText="1"/>
    </xf>
    <xf numFmtId="0" fontId="26" fillId="0" borderId="13" xfId="6" applyFont="1" applyFill="1" applyBorder="1" applyAlignment="1">
      <alignment horizontal="center" wrapText="1"/>
    </xf>
    <xf numFmtId="0" fontId="26" fillId="0" borderId="14" xfId="6" applyFont="1" applyFill="1" applyBorder="1" applyAlignment="1">
      <alignment horizontal="center" wrapText="1"/>
    </xf>
    <xf numFmtId="0" fontId="26" fillId="0" borderId="15" xfId="6" applyFont="1" applyFill="1" applyBorder="1" applyAlignment="1">
      <alignment horizontal="left" vertical="top" wrapText="1"/>
    </xf>
    <xf numFmtId="166" fontId="27" fillId="0" borderId="16" xfId="6" applyNumberFormat="1" applyFont="1" applyFill="1" applyBorder="1" applyAlignment="1">
      <alignment horizontal="center" vertical="top"/>
    </xf>
    <xf numFmtId="166" fontId="27" fillId="0" borderId="17" xfId="6" applyNumberFormat="1" applyFont="1" applyFill="1" applyBorder="1" applyAlignment="1">
      <alignment horizontal="center" vertical="top"/>
    </xf>
    <xf numFmtId="167" fontId="27" fillId="0" borderId="17" xfId="6" applyNumberFormat="1" applyFont="1" applyFill="1" applyBorder="1" applyAlignment="1">
      <alignment horizontal="center" vertical="top"/>
    </xf>
    <xf numFmtId="168" fontId="27" fillId="0" borderId="18" xfId="6" applyNumberFormat="1" applyFont="1" applyFill="1" applyBorder="1" applyAlignment="1">
      <alignment horizontal="center" vertical="top"/>
    </xf>
    <xf numFmtId="0" fontId="26" fillId="0" borderId="19" xfId="6" applyFont="1" applyFill="1" applyBorder="1" applyAlignment="1">
      <alignment horizontal="left" vertical="top" wrapText="1"/>
    </xf>
    <xf numFmtId="166" fontId="27" fillId="0" borderId="20" xfId="6" applyNumberFormat="1" applyFont="1" applyFill="1" applyBorder="1" applyAlignment="1">
      <alignment horizontal="center" vertical="top"/>
    </xf>
    <xf numFmtId="166" fontId="27" fillId="0" borderId="21" xfId="6" applyNumberFormat="1" applyFont="1" applyFill="1" applyBorder="1" applyAlignment="1">
      <alignment horizontal="center" vertical="top"/>
    </xf>
    <xf numFmtId="0" fontId="27" fillId="0" borderId="21" xfId="6" applyFont="1" applyFill="1" applyBorder="1" applyAlignment="1">
      <alignment horizontal="center" vertical="top" wrapText="1"/>
    </xf>
    <xf numFmtId="0" fontId="27" fillId="0" borderId="22" xfId="6" applyFont="1" applyFill="1" applyBorder="1" applyAlignment="1">
      <alignment horizontal="center" vertical="top" wrapText="1"/>
    </xf>
    <xf numFmtId="0" fontId="26" fillId="0" borderId="23" xfId="6" applyFont="1" applyFill="1" applyBorder="1" applyAlignment="1">
      <alignment horizontal="left" vertical="top" wrapText="1"/>
    </xf>
    <xf numFmtId="166" fontId="27" fillId="0" borderId="24" xfId="6" applyNumberFormat="1" applyFont="1" applyFill="1" applyBorder="1" applyAlignment="1">
      <alignment horizontal="center" vertical="top"/>
    </xf>
    <xf numFmtId="166" fontId="27" fillId="0" borderId="25" xfId="6" applyNumberFormat="1" applyFont="1" applyFill="1" applyBorder="1" applyAlignment="1">
      <alignment horizontal="center" vertical="top"/>
    </xf>
    <xf numFmtId="0" fontId="27" fillId="0" borderId="25" xfId="6" applyFont="1" applyFill="1" applyBorder="1" applyAlignment="1">
      <alignment horizontal="center" vertical="top" wrapText="1"/>
    </xf>
    <xf numFmtId="0" fontId="27" fillId="0" borderId="26" xfId="6" applyFont="1" applyFill="1" applyBorder="1" applyAlignment="1">
      <alignment horizontal="center" vertical="top" wrapText="1"/>
    </xf>
    <xf numFmtId="0" fontId="24" fillId="0" borderId="0" xfId="6" applyFont="1" applyFill="1"/>
    <xf numFmtId="0" fontId="27" fillId="0" borderId="1" xfId="6" applyFont="1" applyFill="1" applyBorder="1"/>
    <xf numFmtId="0" fontId="24" fillId="0" borderId="2" xfId="6" applyFont="1" applyFill="1" applyBorder="1"/>
    <xf numFmtId="0" fontId="24" fillId="0" borderId="3" xfId="6" applyFont="1" applyFill="1" applyBorder="1"/>
    <xf numFmtId="0" fontId="26" fillId="0" borderId="27" xfId="6" applyFont="1" applyFill="1" applyBorder="1" applyAlignment="1">
      <alignment horizontal="left" wrapText="1"/>
    </xf>
    <xf numFmtId="0" fontId="26" fillId="0" borderId="0" xfId="6" applyFont="1" applyFill="1" applyBorder="1" applyAlignment="1">
      <alignment horizontal="center" wrapText="1"/>
    </xf>
    <xf numFmtId="0" fontId="26" fillId="0" borderId="28" xfId="6" applyFont="1" applyFill="1" applyBorder="1" applyAlignment="1">
      <alignment horizontal="center" wrapText="1"/>
    </xf>
    <xf numFmtId="0" fontId="26" fillId="0" borderId="29" xfId="6" applyFont="1" applyFill="1" applyBorder="1" applyAlignment="1">
      <alignment horizontal="center" wrapText="1"/>
    </xf>
    <xf numFmtId="0" fontId="26" fillId="0" borderId="30" xfId="6" applyFont="1" applyFill="1" applyBorder="1" applyAlignment="1">
      <alignment horizontal="center" wrapText="1"/>
    </xf>
    <xf numFmtId="0" fontId="26" fillId="0" borderId="11" xfId="6" applyFont="1" applyFill="1" applyBorder="1" applyAlignment="1">
      <alignment horizontal="left" wrapText="1"/>
    </xf>
    <xf numFmtId="0" fontId="26" fillId="0" borderId="12" xfId="6" applyFont="1" applyFill="1" applyBorder="1" applyAlignment="1">
      <alignment horizontal="center" wrapText="1"/>
    </xf>
    <xf numFmtId="0" fontId="26" fillId="0" borderId="13" xfId="6" applyFont="1" applyFill="1" applyBorder="1" applyAlignment="1">
      <alignment horizontal="center"/>
    </xf>
    <xf numFmtId="0" fontId="26" fillId="0" borderId="14" xfId="6" applyFont="1" applyFill="1" applyBorder="1" applyAlignment="1">
      <alignment horizontal="center"/>
    </xf>
    <xf numFmtId="167" fontId="27" fillId="0" borderId="17" xfId="6" applyNumberFormat="1" applyFont="1" applyFill="1" applyBorder="1" applyAlignment="1">
      <alignment horizontal="center" vertical="top" wrapText="1"/>
    </xf>
    <xf numFmtId="167" fontId="27" fillId="0" borderId="18" xfId="6" applyNumberFormat="1" applyFont="1" applyFill="1" applyBorder="1" applyAlignment="1">
      <alignment horizontal="center" vertical="top" wrapText="1"/>
    </xf>
    <xf numFmtId="167" fontId="27" fillId="0" borderId="21" xfId="6" applyNumberFormat="1" applyFont="1" applyFill="1" applyBorder="1" applyAlignment="1">
      <alignment horizontal="center" vertical="top"/>
    </xf>
    <xf numFmtId="167" fontId="27" fillId="0" borderId="21" xfId="6" applyNumberFormat="1" applyFont="1" applyFill="1" applyBorder="1" applyAlignment="1">
      <alignment horizontal="center" vertical="top" wrapText="1"/>
    </xf>
    <xf numFmtId="167" fontId="27" fillId="0" borderId="22" xfId="6" applyNumberFormat="1" applyFont="1" applyFill="1" applyBorder="1" applyAlignment="1">
      <alignment horizontal="center" vertical="top" wrapText="1"/>
    </xf>
    <xf numFmtId="167" fontId="27" fillId="0" borderId="22" xfId="6" applyNumberFormat="1" applyFont="1" applyFill="1" applyBorder="1" applyAlignment="1">
      <alignment horizontal="center" vertical="top"/>
    </xf>
    <xf numFmtId="0" fontId="27" fillId="0" borderId="24" xfId="6" applyFont="1" applyFill="1" applyBorder="1" applyAlignment="1">
      <alignment horizontal="center" vertical="top" wrapText="1"/>
    </xf>
    <xf numFmtId="168" fontId="27" fillId="0" borderId="25" xfId="6" applyNumberFormat="1" applyFont="1" applyFill="1" applyBorder="1" applyAlignment="1">
      <alignment horizontal="center" vertical="top"/>
    </xf>
    <xf numFmtId="168" fontId="27" fillId="0" borderId="26" xfId="6" applyNumberFormat="1" applyFont="1" applyFill="1" applyBorder="1" applyAlignment="1">
      <alignment horizontal="center" vertical="top"/>
    </xf>
    <xf numFmtId="0" fontId="23" fillId="0" borderId="8" xfId="7" applyFont="1" applyFill="1" applyBorder="1" applyAlignment="1">
      <alignment horizontal="center" vertical="center" wrapText="1"/>
    </xf>
    <xf numFmtId="0" fontId="23" fillId="0" borderId="9" xfId="7" applyFont="1" applyFill="1" applyBorder="1" applyAlignment="1">
      <alignment horizontal="center" vertical="center" wrapText="1"/>
    </xf>
    <xf numFmtId="0" fontId="23" fillId="0" borderId="10" xfId="7" applyFont="1" applyFill="1" applyBorder="1" applyAlignment="1">
      <alignment horizontal="center" vertical="center" wrapText="1"/>
    </xf>
    <xf numFmtId="0" fontId="24" fillId="0" borderId="0" xfId="7" applyFont="1" applyFill="1"/>
    <xf numFmtId="0" fontId="23" fillId="0" borderId="1" xfId="7" applyFont="1" applyFill="1" applyBorder="1"/>
    <xf numFmtId="0" fontId="25" fillId="0" borderId="2" xfId="7" applyFont="1" applyFill="1" applyBorder="1"/>
    <xf numFmtId="0" fontId="25" fillId="0" borderId="3" xfId="7" applyFont="1" applyFill="1" applyBorder="1"/>
    <xf numFmtId="0" fontId="26" fillId="0" borderId="11" xfId="7" applyFont="1" applyFill="1" applyBorder="1" applyAlignment="1">
      <alignment horizontal="left" wrapText="1"/>
    </xf>
    <xf numFmtId="0" fontId="26" fillId="0" borderId="12" xfId="7" applyFont="1" applyFill="1" applyBorder="1" applyAlignment="1">
      <alignment horizontal="center" wrapText="1"/>
    </xf>
    <xf numFmtId="0" fontId="26" fillId="0" borderId="13" xfId="7" applyFont="1" applyFill="1" applyBorder="1" applyAlignment="1">
      <alignment horizontal="center" wrapText="1"/>
    </xf>
    <xf numFmtId="0" fontId="26" fillId="0" borderId="14" xfId="7" applyFont="1" applyFill="1" applyBorder="1" applyAlignment="1">
      <alignment horizontal="center" wrapText="1"/>
    </xf>
    <xf numFmtId="0" fontId="26" fillId="0" borderId="15" xfId="7" applyFont="1" applyFill="1" applyBorder="1" applyAlignment="1">
      <alignment horizontal="left" vertical="top" wrapText="1"/>
    </xf>
    <xf numFmtId="166" fontId="27" fillId="0" borderId="16" xfId="7" applyNumberFormat="1" applyFont="1" applyFill="1" applyBorder="1" applyAlignment="1">
      <alignment horizontal="center" vertical="top"/>
    </xf>
    <xf numFmtId="166" fontId="27" fillId="0" borderId="17" xfId="7" applyNumberFormat="1" applyFont="1" applyFill="1" applyBorder="1" applyAlignment="1">
      <alignment horizontal="center" vertical="top"/>
    </xf>
    <xf numFmtId="167" fontId="27" fillId="0" borderId="17" xfId="7" applyNumberFormat="1" applyFont="1" applyFill="1" applyBorder="1" applyAlignment="1">
      <alignment horizontal="center" vertical="top"/>
    </xf>
    <xf numFmtId="168" fontId="27" fillId="0" borderId="18" xfId="7" applyNumberFormat="1" applyFont="1" applyFill="1" applyBorder="1" applyAlignment="1">
      <alignment horizontal="center" vertical="top"/>
    </xf>
    <xf numFmtId="0" fontId="26" fillId="0" borderId="19" xfId="7" applyFont="1" applyFill="1" applyBorder="1" applyAlignment="1">
      <alignment horizontal="left" vertical="top" wrapText="1"/>
    </xf>
    <xf numFmtId="166" fontId="27" fillId="0" borderId="20" xfId="7" applyNumberFormat="1" applyFont="1" applyFill="1" applyBorder="1" applyAlignment="1">
      <alignment horizontal="center" vertical="top"/>
    </xf>
    <xf numFmtId="166" fontId="27" fillId="0" borderId="21" xfId="7" applyNumberFormat="1" applyFont="1" applyFill="1" applyBorder="1" applyAlignment="1">
      <alignment horizontal="center" vertical="top"/>
    </xf>
    <xf numFmtId="0" fontId="27" fillId="0" borderId="21" xfId="7" applyFont="1" applyFill="1" applyBorder="1" applyAlignment="1">
      <alignment horizontal="center" vertical="top" wrapText="1"/>
    </xf>
    <xf numFmtId="0" fontId="27" fillId="0" borderId="22" xfId="7" applyFont="1" applyFill="1" applyBorder="1" applyAlignment="1">
      <alignment horizontal="center" vertical="top" wrapText="1"/>
    </xf>
    <xf numFmtId="0" fontId="26" fillId="0" borderId="23" xfId="7" applyFont="1" applyFill="1" applyBorder="1" applyAlignment="1">
      <alignment horizontal="left" vertical="top" wrapText="1"/>
    </xf>
    <xf numFmtId="166" fontId="27" fillId="0" borderId="24" xfId="7" applyNumberFormat="1" applyFont="1" applyFill="1" applyBorder="1" applyAlignment="1">
      <alignment horizontal="center" vertical="top"/>
    </xf>
    <xf numFmtId="166" fontId="27" fillId="0" borderId="25" xfId="7" applyNumberFormat="1" applyFont="1" applyFill="1" applyBorder="1" applyAlignment="1">
      <alignment horizontal="center" vertical="top"/>
    </xf>
    <xf numFmtId="0" fontId="27" fillId="0" borderId="25" xfId="7" applyFont="1" applyFill="1" applyBorder="1" applyAlignment="1">
      <alignment horizontal="center" vertical="top" wrapText="1"/>
    </xf>
    <xf numFmtId="0" fontId="27" fillId="0" borderId="26" xfId="7" applyFont="1" applyFill="1" applyBorder="1" applyAlignment="1">
      <alignment horizontal="center" vertical="top" wrapText="1"/>
    </xf>
    <xf numFmtId="0" fontId="27" fillId="0" borderId="1" xfId="7" applyFont="1" applyFill="1" applyBorder="1"/>
    <xf numFmtId="0" fontId="24" fillId="0" borderId="2" xfId="7" applyFont="1" applyFill="1" applyBorder="1"/>
    <xf numFmtId="0" fontId="24" fillId="0" borderId="3" xfId="7" applyFont="1" applyFill="1" applyBorder="1"/>
    <xf numFmtId="0" fontId="26" fillId="0" borderId="27" xfId="7" applyFont="1" applyFill="1" applyBorder="1" applyAlignment="1">
      <alignment horizontal="left" wrapText="1"/>
    </xf>
    <xf numFmtId="0" fontId="26" fillId="0" borderId="0" xfId="7" applyFont="1" applyFill="1" applyBorder="1" applyAlignment="1">
      <alignment horizontal="center" wrapText="1"/>
    </xf>
    <xf numFmtId="0" fontId="26" fillId="0" borderId="28" xfId="7" applyFont="1" applyFill="1" applyBorder="1" applyAlignment="1">
      <alignment horizontal="center" wrapText="1"/>
    </xf>
    <xf numFmtId="0" fontId="26" fillId="0" borderId="29" xfId="7" applyFont="1" applyFill="1" applyBorder="1" applyAlignment="1">
      <alignment horizontal="center" wrapText="1"/>
    </xf>
    <xf numFmtId="0" fontId="26" fillId="0" borderId="30" xfId="7" applyFont="1" applyFill="1" applyBorder="1" applyAlignment="1">
      <alignment horizontal="center" wrapText="1"/>
    </xf>
    <xf numFmtId="0" fontId="26" fillId="0" borderId="11" xfId="7" applyFont="1" applyFill="1" applyBorder="1" applyAlignment="1">
      <alignment horizontal="left" wrapText="1"/>
    </xf>
    <xf numFmtId="0" fontId="26" fillId="0" borderId="12" xfId="7" applyFont="1" applyFill="1" applyBorder="1" applyAlignment="1">
      <alignment horizontal="center" wrapText="1"/>
    </xf>
    <xf numFmtId="0" fontId="26" fillId="0" borderId="13" xfId="7" applyFont="1" applyFill="1" applyBorder="1" applyAlignment="1">
      <alignment horizontal="center"/>
    </xf>
    <xf numFmtId="0" fontId="26" fillId="0" borderId="14" xfId="7" applyFont="1" applyFill="1" applyBorder="1" applyAlignment="1">
      <alignment horizontal="center"/>
    </xf>
    <xf numFmtId="167" fontId="27" fillId="0" borderId="17" xfId="7" applyNumberFormat="1" applyFont="1" applyFill="1" applyBorder="1" applyAlignment="1">
      <alignment horizontal="center" vertical="top" wrapText="1"/>
    </xf>
    <xf numFmtId="167" fontId="27" fillId="0" borderId="18" xfId="7" applyNumberFormat="1" applyFont="1" applyFill="1" applyBorder="1" applyAlignment="1">
      <alignment horizontal="center" vertical="top" wrapText="1"/>
    </xf>
    <xf numFmtId="167" fontId="27" fillId="0" borderId="21" xfId="7" applyNumberFormat="1" applyFont="1" applyFill="1" applyBorder="1" applyAlignment="1">
      <alignment horizontal="center" vertical="top"/>
    </xf>
    <xf numFmtId="167" fontId="27" fillId="0" borderId="21" xfId="7" applyNumberFormat="1" applyFont="1" applyFill="1" applyBorder="1" applyAlignment="1">
      <alignment horizontal="center" vertical="top" wrapText="1"/>
    </xf>
    <xf numFmtId="167" fontId="27" fillId="0" borderId="22" xfId="7" applyNumberFormat="1" applyFont="1" applyFill="1" applyBorder="1" applyAlignment="1">
      <alignment horizontal="center" vertical="top" wrapText="1"/>
    </xf>
    <xf numFmtId="167" fontId="27" fillId="0" borderId="22" xfId="7" applyNumberFormat="1" applyFont="1" applyFill="1" applyBorder="1" applyAlignment="1">
      <alignment horizontal="center" vertical="top"/>
    </xf>
    <xf numFmtId="0" fontId="27" fillId="0" borderId="24" xfId="7" applyFont="1" applyFill="1" applyBorder="1" applyAlignment="1">
      <alignment horizontal="center" vertical="top" wrapText="1"/>
    </xf>
    <xf numFmtId="168" fontId="27" fillId="0" borderId="25" xfId="7" applyNumberFormat="1" applyFont="1" applyFill="1" applyBorder="1" applyAlignment="1">
      <alignment horizontal="center" vertical="top"/>
    </xf>
    <xf numFmtId="168" fontId="27" fillId="0" borderId="26" xfId="7" applyNumberFormat="1" applyFont="1" applyFill="1" applyBorder="1" applyAlignment="1">
      <alignment horizontal="center" vertical="top"/>
    </xf>
    <xf numFmtId="0" fontId="9" fillId="0" borderId="0" xfId="7"/>
    <xf numFmtId="0" fontId="1" fillId="0" borderId="0" xfId="0" applyFont="1" applyFill="1" applyAlignment="1">
      <alignment horizontal="center"/>
    </xf>
    <xf numFmtId="1" fontId="8" fillId="0" borderId="0" xfId="0" applyNumberFormat="1" applyFont="1" applyAlignment="1">
      <alignment horizontal="center"/>
    </xf>
  </cellXfs>
  <cellStyles count="8">
    <cellStyle name="Normal" xfId="0" builtinId="0"/>
    <cellStyle name="Normal 2" xfId="3"/>
    <cellStyle name="Normal 2 2" xfId="5"/>
    <cellStyle name="Normal 3" xfId="4"/>
    <cellStyle name="Normal 9" xfId="1"/>
    <cellStyle name="Normal 9 2" xfId="2"/>
    <cellStyle name="Normal_ANOVA" xfId="7"/>
    <cellStyle name="Normal_Sheet4" xfId="6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6"/>
  <sheetViews>
    <sheetView zoomScale="73" zoomScaleNormal="73" workbookViewId="0">
      <pane xSplit="3" ySplit="1" topLeftCell="F2" activePane="bottomRight" state="frozen"/>
      <selection pane="topRight" activeCell="D1" sqref="D1"/>
      <selection pane="bottomLeft" activeCell="A2" sqref="A2"/>
      <selection pane="bottomRight" activeCell="AU2" sqref="AU1:AU1048576"/>
    </sheetView>
  </sheetViews>
  <sheetFormatPr defaultRowHeight="15" x14ac:dyDescent="0.25"/>
  <cols>
    <col min="2" max="2" width="10.5703125" customWidth="1"/>
    <col min="5" max="5" width="7.42578125" customWidth="1"/>
    <col min="8" max="8" width="6.28515625" customWidth="1"/>
    <col min="9" max="9" width="6.7109375" customWidth="1"/>
    <col min="11" max="11" width="3.5703125" customWidth="1"/>
    <col min="14" max="14" width="7.28515625" customWidth="1"/>
    <col min="15" max="15" width="6.85546875" customWidth="1"/>
    <col min="16" max="16" width="6.7109375" customWidth="1"/>
    <col min="17" max="17" width="6.42578125" customWidth="1"/>
    <col min="18" max="18" width="6.85546875" customWidth="1"/>
    <col min="19" max="19" width="6.140625" customWidth="1"/>
    <col min="20" max="20" width="2.42578125" customWidth="1"/>
    <col min="22" max="22" width="6.7109375" customWidth="1"/>
    <col min="23" max="23" width="5.7109375" customWidth="1"/>
    <col min="24" max="24" width="6.7109375" customWidth="1"/>
    <col min="25" max="25" width="6.28515625" customWidth="1"/>
    <col min="26" max="26" width="4.85546875" customWidth="1"/>
    <col min="27" max="27" width="6.7109375" customWidth="1"/>
    <col min="28" max="28" width="6.5703125" customWidth="1"/>
    <col min="29" max="29" width="3.85546875" customWidth="1"/>
    <col min="30" max="30" width="8.85546875" customWidth="1"/>
    <col min="31" max="31" width="7.5703125" customWidth="1"/>
    <col min="32" max="32" width="7.7109375" customWidth="1"/>
    <col min="33" max="34" width="7.42578125" customWidth="1"/>
    <col min="35" max="35" width="7.140625" customWidth="1"/>
    <col min="36" max="36" width="7" customWidth="1"/>
    <col min="37" max="37" width="6.85546875" customWidth="1"/>
    <col min="38" max="38" width="4.140625" customWidth="1"/>
    <col min="39" max="39" width="5.7109375" customWidth="1"/>
    <col min="40" max="41" width="9.5703125" bestFit="1" customWidth="1"/>
    <col min="42" max="42" width="7.140625" customWidth="1"/>
    <col min="43" max="43" width="7" customWidth="1"/>
    <col min="44" max="44" width="6.140625" customWidth="1"/>
    <col min="45" max="45" width="6.85546875" customWidth="1"/>
    <col min="46" max="46" width="3.28515625" customWidth="1"/>
    <col min="47" max="47" width="7.28515625" customWidth="1"/>
    <col min="49" max="49" width="8.28515625" customWidth="1"/>
    <col min="50" max="50" width="7.5703125" customWidth="1"/>
    <col min="51" max="51" width="5.85546875" customWidth="1"/>
    <col min="52" max="52" width="5.7109375" customWidth="1"/>
    <col min="53" max="53" width="9" bestFit="1" customWidth="1"/>
  </cols>
  <sheetData>
    <row r="1" spans="1:53" x14ac:dyDescent="0.25">
      <c r="A1" s="1"/>
      <c r="B1" s="58" t="s">
        <v>0</v>
      </c>
      <c r="C1" s="59"/>
      <c r="D1" s="59"/>
      <c r="E1" s="59"/>
      <c r="F1" s="59"/>
      <c r="G1" s="59"/>
      <c r="H1" s="59"/>
      <c r="I1" s="59"/>
      <c r="J1" s="59"/>
      <c r="K1" s="2"/>
      <c r="L1" s="58" t="s">
        <v>1</v>
      </c>
      <c r="M1" s="59"/>
      <c r="N1" s="59"/>
      <c r="O1" s="59"/>
      <c r="P1" s="59"/>
      <c r="Q1" s="59"/>
      <c r="R1" s="59"/>
      <c r="S1" s="59"/>
      <c r="T1" s="1"/>
      <c r="U1" s="58" t="s">
        <v>2</v>
      </c>
      <c r="V1" s="59"/>
      <c r="W1" s="59"/>
      <c r="X1" s="59"/>
      <c r="Y1" s="59"/>
      <c r="Z1" s="59"/>
      <c r="AA1" s="59"/>
      <c r="AB1" s="59"/>
      <c r="AC1" s="1"/>
      <c r="AD1" s="60" t="s">
        <v>3</v>
      </c>
      <c r="AE1" s="57"/>
      <c r="AF1" s="57"/>
      <c r="AG1" s="57"/>
      <c r="AH1" s="57"/>
      <c r="AI1" s="57"/>
      <c r="AJ1" s="57"/>
      <c r="AK1" s="57"/>
      <c r="AL1" s="3"/>
      <c r="AM1" s="57"/>
      <c r="AN1" s="57"/>
      <c r="AO1" s="57"/>
      <c r="AP1" s="57"/>
      <c r="AQ1" s="57"/>
      <c r="AR1" s="57"/>
      <c r="AS1" s="57"/>
      <c r="AT1" s="4"/>
      <c r="AU1" s="57"/>
      <c r="AV1" s="57"/>
      <c r="AW1" s="57"/>
      <c r="AX1" s="57"/>
      <c r="AY1" s="57"/>
      <c r="AZ1" s="57"/>
      <c r="BA1" s="57"/>
    </row>
    <row r="2" spans="1:53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/>
      <c r="L2" s="5" t="s">
        <v>5</v>
      </c>
      <c r="M2" s="5" t="s">
        <v>7</v>
      </c>
      <c r="N2" s="5">
        <v>0.1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/>
      <c r="U2" s="5" t="s">
        <v>5</v>
      </c>
      <c r="V2" s="5" t="s">
        <v>7</v>
      </c>
      <c r="W2" s="5">
        <v>0.1</v>
      </c>
      <c r="X2" s="5" t="s">
        <v>9</v>
      </c>
      <c r="Y2" s="5" t="s">
        <v>10</v>
      </c>
      <c r="Z2" s="5" t="s">
        <v>11</v>
      </c>
      <c r="AA2" s="5" t="s">
        <v>12</v>
      </c>
      <c r="AB2" s="5" t="s">
        <v>13</v>
      </c>
      <c r="AC2" s="5"/>
      <c r="AD2" s="6" t="s">
        <v>15</v>
      </c>
      <c r="AE2" s="6" t="s">
        <v>7</v>
      </c>
      <c r="AF2" s="6">
        <v>0.1</v>
      </c>
      <c r="AG2" s="6" t="s">
        <v>9</v>
      </c>
      <c r="AH2" s="6" t="s">
        <v>10</v>
      </c>
      <c r="AI2" s="6" t="s">
        <v>11</v>
      </c>
      <c r="AJ2" s="6" t="s">
        <v>12</v>
      </c>
      <c r="AK2" s="6" t="s">
        <v>13</v>
      </c>
      <c r="AL2" s="6"/>
      <c r="AM2" s="6" t="s">
        <v>7</v>
      </c>
      <c r="AN2" s="6" t="s">
        <v>8</v>
      </c>
      <c r="AO2" s="6" t="s">
        <v>9</v>
      </c>
      <c r="AP2" s="6" t="s">
        <v>10</v>
      </c>
      <c r="AQ2" s="6" t="s">
        <v>11</v>
      </c>
      <c r="AR2" s="6" t="s">
        <v>12</v>
      </c>
      <c r="AS2" s="6" t="s">
        <v>13</v>
      </c>
      <c r="AT2" s="6"/>
      <c r="AU2" s="6" t="s">
        <v>7</v>
      </c>
      <c r="AV2" s="6" t="s">
        <v>8</v>
      </c>
      <c r="AW2" s="6" t="s">
        <v>9</v>
      </c>
      <c r="AX2" s="6" t="s">
        <v>10</v>
      </c>
      <c r="AY2" s="6" t="s">
        <v>11</v>
      </c>
      <c r="AZ2" s="6" t="s">
        <v>12</v>
      </c>
      <c r="BA2" s="6" t="s">
        <v>13</v>
      </c>
    </row>
    <row r="3" spans="1:53" x14ac:dyDescent="0.25">
      <c r="A3" s="1">
        <v>1284</v>
      </c>
      <c r="B3" s="7">
        <v>43054</v>
      </c>
      <c r="C3" s="8">
        <v>0.38461538499999998</v>
      </c>
      <c r="D3" s="8">
        <v>1.102564103</v>
      </c>
      <c r="E3" s="1"/>
      <c r="F3" s="1"/>
      <c r="G3" s="1"/>
      <c r="H3" s="1"/>
      <c r="I3" s="1">
        <v>0.67</v>
      </c>
      <c r="J3" s="1">
        <v>0.56000000000000005</v>
      </c>
      <c r="K3" s="1"/>
      <c r="L3" s="1" t="s">
        <v>16</v>
      </c>
      <c r="M3" s="8">
        <v>2.8</v>
      </c>
      <c r="N3" s="1"/>
      <c r="O3" s="1"/>
      <c r="P3" s="1"/>
      <c r="Q3" s="1"/>
      <c r="R3" s="8">
        <v>1.27</v>
      </c>
      <c r="S3" s="8">
        <v>1.48</v>
      </c>
      <c r="T3" s="1"/>
      <c r="U3" s="1" t="s">
        <v>17</v>
      </c>
      <c r="V3" s="8">
        <v>7.8372340429999996</v>
      </c>
      <c r="W3" s="1"/>
      <c r="X3" s="1"/>
      <c r="Y3" s="1"/>
      <c r="Z3" s="1"/>
      <c r="AA3" s="8">
        <v>5.3840425529999996</v>
      </c>
      <c r="AB3" s="8">
        <v>4.8010638300000004</v>
      </c>
      <c r="AC3" s="1"/>
      <c r="AD3" s="9">
        <f t="shared" ref="AD3:AE5" si="0">(C3/$D$9)*100</f>
        <v>34.474833405321192</v>
      </c>
      <c r="AE3" s="9">
        <f t="shared" si="0"/>
        <v>98.827855702164385</v>
      </c>
      <c r="AF3" s="9"/>
      <c r="AG3" s="9"/>
      <c r="AH3" s="9"/>
      <c r="AI3" s="9"/>
      <c r="AJ3" s="9">
        <f t="shared" ref="AJ3:AK8" si="1">(I3/$D$9)*100</f>
        <v>60.05515973201436</v>
      </c>
      <c r="AK3" s="9">
        <f t="shared" si="1"/>
        <v>50.195357387952313</v>
      </c>
      <c r="AL3" s="3"/>
      <c r="AM3" s="3">
        <f>(M3/$M$9)*100</f>
        <v>102.5477706984597</v>
      </c>
      <c r="AN3" s="3"/>
      <c r="AO3" s="3"/>
      <c r="AP3" s="3"/>
      <c r="AQ3" s="3"/>
      <c r="AR3" s="9">
        <f t="shared" ref="AR3:AS8" si="2">(R3/$M$9)*100</f>
        <v>46.512738852515653</v>
      </c>
      <c r="AS3" s="9">
        <f t="shared" si="2"/>
        <v>54.203821654900132</v>
      </c>
      <c r="AT3" s="3"/>
      <c r="AU3" s="9">
        <f>(V3/$V$9)*100</f>
        <v>103.93134258548177</v>
      </c>
      <c r="AV3" s="3"/>
      <c r="AW3" s="3"/>
      <c r="AX3" s="3"/>
      <c r="AY3" s="3"/>
      <c r="AZ3" s="9">
        <f t="shared" ref="AZ3:BA8" si="3">(AA3/$V$9)*100</f>
        <v>71.399012457774944</v>
      </c>
      <c r="BA3" s="9">
        <f t="shared" si="3"/>
        <v>63.66799906099159</v>
      </c>
    </row>
    <row r="4" spans="1:53" x14ac:dyDescent="0.25">
      <c r="A4" s="1" t="s">
        <v>18</v>
      </c>
      <c r="B4" s="1"/>
      <c r="C4" s="8">
        <v>0.256410256</v>
      </c>
      <c r="D4" s="8">
        <v>0.97435897400000004</v>
      </c>
      <c r="E4" s="1"/>
      <c r="F4" s="1"/>
      <c r="G4" s="1"/>
      <c r="H4" s="1"/>
      <c r="I4" s="8">
        <v>0.66666666699999999</v>
      </c>
      <c r="J4" s="8">
        <v>0.33333333300000001</v>
      </c>
      <c r="K4" s="1"/>
      <c r="L4" s="1" t="s">
        <v>19</v>
      </c>
      <c r="M4" s="8">
        <v>2.716521739</v>
      </c>
      <c r="N4" s="1"/>
      <c r="O4" s="1"/>
      <c r="P4" s="1"/>
      <c r="Q4" s="1"/>
      <c r="R4" s="8">
        <v>1.26</v>
      </c>
      <c r="S4" s="8">
        <v>1.39</v>
      </c>
      <c r="T4" s="1"/>
      <c r="U4" s="1" t="s">
        <v>20</v>
      </c>
      <c r="V4" s="8">
        <v>6.9180851060000004</v>
      </c>
      <c r="W4" s="1"/>
      <c r="X4" s="1"/>
      <c r="Y4" s="1"/>
      <c r="Z4" s="1"/>
      <c r="AA4" s="8">
        <v>5.78</v>
      </c>
      <c r="AB4" s="8">
        <v>4.2300000000000004</v>
      </c>
      <c r="AC4" s="1"/>
      <c r="AD4" s="9">
        <f t="shared" si="0"/>
        <v>22.98322221045775</v>
      </c>
      <c r="AE4" s="9">
        <f t="shared" si="0"/>
        <v>87.336244507300947</v>
      </c>
      <c r="AF4" s="9"/>
      <c r="AG4" s="9"/>
      <c r="AH4" s="9"/>
      <c r="AI4" s="9"/>
      <c r="AJ4" s="9">
        <f t="shared" si="1"/>
        <v>59.756377872678549</v>
      </c>
      <c r="AK4" s="9">
        <f t="shared" si="1"/>
        <v>29.87818889152199</v>
      </c>
      <c r="AL4" s="3"/>
      <c r="AM4" s="3">
        <f>(M4/$M$9)*100</f>
        <v>99.490445852983228</v>
      </c>
      <c r="AN4" s="3"/>
      <c r="AO4" s="3"/>
      <c r="AP4" s="3"/>
      <c r="AQ4" s="3"/>
      <c r="AR4" s="9">
        <f t="shared" si="2"/>
        <v>46.146496814306879</v>
      </c>
      <c r="AS4" s="9">
        <f t="shared" si="2"/>
        <v>50.907643311021069</v>
      </c>
      <c r="AT4" s="3"/>
      <c r="AU4" s="9">
        <f>(V4/$V$9)*100</f>
        <v>91.742299546279497</v>
      </c>
      <c r="AV4" s="3"/>
      <c r="AW4" s="3"/>
      <c r="AX4" s="3"/>
      <c r="AY4" s="3"/>
      <c r="AZ4" s="9">
        <f t="shared" si="3"/>
        <v>76.649894190748853</v>
      </c>
      <c r="BA4" s="9">
        <f t="shared" si="3"/>
        <v>56.094991769354266</v>
      </c>
    </row>
    <row r="5" spans="1:53" x14ac:dyDescent="0.25">
      <c r="A5" s="1"/>
      <c r="B5" s="1"/>
      <c r="C5" s="8">
        <v>0.64102564100000003</v>
      </c>
      <c r="D5" s="8">
        <v>1.27</v>
      </c>
      <c r="E5" s="1"/>
      <c r="F5" s="1"/>
      <c r="G5" s="1"/>
      <c r="H5" s="1"/>
      <c r="I5" s="8">
        <v>0.84615384599999999</v>
      </c>
      <c r="J5" s="8">
        <v>0.46153846199999998</v>
      </c>
      <c r="K5" s="1"/>
      <c r="L5" s="1"/>
      <c r="M5" s="8">
        <v>2.6747826090000002</v>
      </c>
      <c r="N5" s="1"/>
      <c r="O5" s="1"/>
      <c r="P5" s="1"/>
      <c r="Q5" s="1"/>
      <c r="R5" s="8">
        <v>0.99</v>
      </c>
      <c r="S5" s="8">
        <v>1.5491304349999999</v>
      </c>
      <c r="T5" s="1"/>
      <c r="U5" s="1"/>
      <c r="V5" s="8">
        <v>7.8670212770000001</v>
      </c>
      <c r="W5" s="1"/>
      <c r="X5" s="1"/>
      <c r="Y5" s="1"/>
      <c r="Z5" s="1"/>
      <c r="AA5" s="8">
        <v>5.6</v>
      </c>
      <c r="AB5" s="8">
        <v>4.96</v>
      </c>
      <c r="AC5" s="1"/>
      <c r="AD5" s="9">
        <f t="shared" si="0"/>
        <v>57.458055615778946</v>
      </c>
      <c r="AE5" s="9">
        <f t="shared" si="0"/>
        <v>113.83589979053468</v>
      </c>
      <c r="AF5" s="9"/>
      <c r="AG5" s="9"/>
      <c r="AH5" s="9"/>
      <c r="AI5" s="9"/>
      <c r="AJ5" s="9">
        <f t="shared" si="1"/>
        <v>75.844633402072063</v>
      </c>
      <c r="AK5" s="9">
        <f t="shared" si="1"/>
        <v>41.369800086385432</v>
      </c>
      <c r="AL5" s="3"/>
      <c r="AM5" s="3">
        <f>(M5/$M$9)*100</f>
        <v>97.9617834485571</v>
      </c>
      <c r="AN5" s="3"/>
      <c r="AO5" s="3"/>
      <c r="AP5" s="3"/>
      <c r="AQ5" s="3"/>
      <c r="AR5" s="9">
        <f t="shared" si="2"/>
        <v>36.257961782669682</v>
      </c>
      <c r="AS5" s="9">
        <f t="shared" si="2"/>
        <v>56.735668796566117</v>
      </c>
      <c r="AT5" s="3"/>
      <c r="AU5" s="9">
        <f>(V5/$V$9)*100</f>
        <v>104.32635786823872</v>
      </c>
      <c r="AV5" s="3"/>
      <c r="AW5" s="3"/>
      <c r="AX5" s="3"/>
      <c r="AY5" s="3"/>
      <c r="AZ5" s="9">
        <f t="shared" si="3"/>
        <v>74.262873264393335</v>
      </c>
      <c r="BA5" s="9">
        <f t="shared" si="3"/>
        <v>65.775687748462673</v>
      </c>
    </row>
    <row r="6" spans="1:53" x14ac:dyDescent="0.25">
      <c r="A6" s="1"/>
      <c r="B6" s="1"/>
      <c r="C6" s="8"/>
      <c r="D6" s="8"/>
      <c r="E6" s="1"/>
      <c r="F6" s="1"/>
      <c r="G6" s="1"/>
      <c r="H6" s="1"/>
      <c r="I6" s="8">
        <v>0.66666666699999999</v>
      </c>
      <c r="J6" s="8">
        <v>0.58974358999999998</v>
      </c>
      <c r="K6" s="1"/>
      <c r="L6" s="1"/>
      <c r="M6" s="8"/>
      <c r="N6" s="1"/>
      <c r="O6" s="1"/>
      <c r="P6" s="1"/>
      <c r="Q6" s="1"/>
      <c r="R6" s="8">
        <v>1.5391304349999999</v>
      </c>
      <c r="S6" s="8">
        <v>1.4026086959999999</v>
      </c>
      <c r="T6" s="1"/>
      <c r="U6" s="1"/>
      <c r="V6" s="1"/>
      <c r="W6" s="1"/>
      <c r="X6" s="1"/>
      <c r="Y6" s="1"/>
      <c r="Z6" s="1"/>
      <c r="AA6" s="8">
        <v>4.9585106379999999</v>
      </c>
      <c r="AB6" s="8">
        <v>5.0414893620000001</v>
      </c>
      <c r="AC6" s="1"/>
      <c r="AD6" s="9"/>
      <c r="AE6" s="9"/>
      <c r="AF6" s="9"/>
      <c r="AG6" s="9"/>
      <c r="AH6" s="9"/>
      <c r="AI6" s="9"/>
      <c r="AJ6" s="9">
        <f t="shared" si="1"/>
        <v>59.756377872678549</v>
      </c>
      <c r="AK6" s="9">
        <f t="shared" si="1"/>
        <v>52.861411191614302</v>
      </c>
      <c r="AL6" s="3"/>
      <c r="AM6" s="3"/>
      <c r="AN6" s="3"/>
      <c r="AO6" s="3"/>
      <c r="AP6" s="3"/>
      <c r="AQ6" s="3"/>
      <c r="AR6" s="9">
        <f t="shared" si="2"/>
        <v>56.369426758357342</v>
      </c>
      <c r="AS6" s="9">
        <f t="shared" si="2"/>
        <v>51.369426763240568</v>
      </c>
      <c r="AT6" s="3"/>
      <c r="AU6" s="9"/>
      <c r="AV6" s="3"/>
      <c r="AW6" s="3"/>
      <c r="AX6" s="3"/>
      <c r="AY6" s="3"/>
      <c r="AZ6" s="9">
        <f t="shared" si="3"/>
        <v>65.755936980346448</v>
      </c>
      <c r="BA6" s="9">
        <f t="shared" si="3"/>
        <v>66.856336706070223</v>
      </c>
    </row>
    <row r="7" spans="1:53" x14ac:dyDescent="0.25">
      <c r="A7" s="1"/>
      <c r="B7" s="1"/>
      <c r="C7" s="8"/>
      <c r="D7" s="8"/>
      <c r="E7" s="1"/>
      <c r="F7" s="1"/>
      <c r="G7" s="1"/>
      <c r="H7" s="1"/>
      <c r="I7" s="8">
        <v>0.56999999999999995</v>
      </c>
      <c r="J7" s="8">
        <v>0.42</v>
      </c>
      <c r="K7" s="1"/>
      <c r="L7" s="1"/>
      <c r="M7" s="8"/>
      <c r="N7" s="1"/>
      <c r="O7" s="1"/>
      <c r="P7" s="1"/>
      <c r="Q7" s="1"/>
      <c r="R7" s="8">
        <v>1.3</v>
      </c>
      <c r="S7" s="8">
        <v>1.277826087</v>
      </c>
      <c r="T7" s="1"/>
      <c r="U7" s="1"/>
      <c r="V7" s="1"/>
      <c r="W7" s="1"/>
      <c r="X7" s="1"/>
      <c r="Y7" s="1"/>
      <c r="Z7" s="1"/>
      <c r="AA7" s="8">
        <v>4.3499999999999996</v>
      </c>
      <c r="AB7" s="8">
        <v>4.9053191490000003</v>
      </c>
      <c r="AC7" s="1"/>
      <c r="AD7" s="9"/>
      <c r="AE7" s="9"/>
      <c r="AF7" s="9"/>
      <c r="AG7" s="9"/>
      <c r="AH7" s="9"/>
      <c r="AI7" s="9"/>
      <c r="AJ7" s="9">
        <f t="shared" si="1"/>
        <v>51.091703055594309</v>
      </c>
      <c r="AK7" s="9">
        <f t="shared" si="1"/>
        <v>37.646518040964224</v>
      </c>
      <c r="AL7" s="3"/>
      <c r="AM7" s="3"/>
      <c r="AN7" s="3"/>
      <c r="AO7" s="3"/>
      <c r="AP7" s="3"/>
      <c r="AQ7" s="3"/>
      <c r="AR7" s="9">
        <f t="shared" si="2"/>
        <v>47.611464967142012</v>
      </c>
      <c r="AS7" s="9">
        <f t="shared" si="2"/>
        <v>46.799363057923586</v>
      </c>
      <c r="AT7" s="3"/>
      <c r="AU7" s="9"/>
      <c r="AV7" s="3"/>
      <c r="AW7" s="3"/>
      <c r="AX7" s="3"/>
      <c r="AY7" s="3"/>
      <c r="AZ7" s="9">
        <f t="shared" si="3"/>
        <v>57.686339053591254</v>
      </c>
      <c r="BA7" s="9">
        <f t="shared" si="3"/>
        <v>65.050552550640859</v>
      </c>
    </row>
    <row r="8" spans="1:53" x14ac:dyDescent="0.25">
      <c r="A8" s="1"/>
      <c r="B8" s="1"/>
      <c r="C8" s="8"/>
      <c r="D8" s="8"/>
      <c r="E8" s="1"/>
      <c r="F8" s="1"/>
      <c r="G8" s="1"/>
      <c r="H8" s="1"/>
      <c r="I8" s="8">
        <v>0.71794871800000004</v>
      </c>
      <c r="J8" s="8">
        <v>0.53846153799999996</v>
      </c>
      <c r="K8" s="1"/>
      <c r="L8" s="1"/>
      <c r="M8" s="8"/>
      <c r="N8" s="1"/>
      <c r="P8" s="1"/>
      <c r="Q8" s="1"/>
      <c r="R8" s="8">
        <v>1.423913043</v>
      </c>
      <c r="S8" s="8">
        <v>1.244782609</v>
      </c>
      <c r="T8" s="1"/>
      <c r="U8" s="1"/>
      <c r="V8" s="1"/>
      <c r="W8" s="1"/>
      <c r="X8" s="1"/>
      <c r="Y8" s="1"/>
      <c r="Z8" s="1"/>
      <c r="AA8" s="8">
        <v>4.924468085</v>
      </c>
      <c r="AB8" s="8">
        <v>4.2308510640000003</v>
      </c>
      <c r="AC8" s="1"/>
      <c r="AD8" s="9"/>
      <c r="AE8" s="9"/>
      <c r="AF8" s="9"/>
      <c r="AG8" s="9"/>
      <c r="AH8" s="9"/>
      <c r="AI8" s="9"/>
      <c r="AJ8" s="9">
        <f t="shared" si="1"/>
        <v>64.353022296843193</v>
      </c>
      <c r="AK8" s="9">
        <f t="shared" si="1"/>
        <v>48.264766677815103</v>
      </c>
      <c r="AL8" s="3"/>
      <c r="AM8" s="3"/>
      <c r="AN8" s="3"/>
      <c r="AO8" s="3"/>
      <c r="AP8" s="3"/>
      <c r="AQ8" s="3"/>
      <c r="AR8" s="9">
        <f t="shared" si="2"/>
        <v>52.149681510039294</v>
      </c>
      <c r="AS8" s="9">
        <f t="shared" si="2"/>
        <v>45.589171984700869</v>
      </c>
      <c r="AT8" s="3"/>
      <c r="AU8" s="9"/>
      <c r="AV8" s="3"/>
      <c r="AW8" s="3"/>
      <c r="AX8" s="3"/>
      <c r="AY8" s="3"/>
      <c r="AZ8" s="9">
        <f t="shared" si="3"/>
        <v>65.304490944804414</v>
      </c>
      <c r="BA8" s="9">
        <f t="shared" si="3"/>
        <v>56.106277922563521</v>
      </c>
    </row>
    <row r="9" spans="1:53" x14ac:dyDescent="0.25">
      <c r="A9" s="1"/>
      <c r="B9" s="1"/>
      <c r="C9" s="10">
        <v>0.43</v>
      </c>
      <c r="D9" s="10">
        <f>AVERAGE(D3:D8)</f>
        <v>1.1156410256666667</v>
      </c>
      <c r="E9" s="1"/>
      <c r="F9" s="1"/>
      <c r="G9" s="1"/>
      <c r="H9" s="1"/>
      <c r="I9" s="10">
        <f>AVERAGE(I3:I8)</f>
        <v>0.68957264966666665</v>
      </c>
      <c r="J9" s="10">
        <f t="shared" ref="J9" si="4">AVERAGE(J3:J8)</f>
        <v>0.48384615383333335</v>
      </c>
      <c r="K9" s="1"/>
      <c r="L9" s="1"/>
      <c r="M9" s="10">
        <f>AVERAGE(M3:M5)</f>
        <v>2.7304347826666664</v>
      </c>
      <c r="N9" s="1"/>
      <c r="O9" s="1"/>
      <c r="P9" s="1"/>
      <c r="Q9" s="1"/>
      <c r="R9" s="8"/>
      <c r="S9" s="8"/>
      <c r="T9" s="1"/>
      <c r="U9" s="1"/>
      <c r="V9" s="10">
        <f>AVERAGE(V3:V5)</f>
        <v>7.540780142</v>
      </c>
      <c r="W9" s="1"/>
      <c r="X9" s="1"/>
      <c r="Y9" s="1"/>
      <c r="Z9" s="1"/>
      <c r="AA9" s="10"/>
      <c r="AB9" s="10"/>
      <c r="AC9" s="1"/>
      <c r="AD9" s="9"/>
      <c r="AE9" s="9"/>
      <c r="AF9" s="9"/>
      <c r="AG9" s="9"/>
      <c r="AH9" s="9"/>
      <c r="AI9" s="9"/>
      <c r="AJ9" s="9"/>
      <c r="AK9" s="9"/>
      <c r="AL9" s="3"/>
      <c r="AM9" s="3"/>
      <c r="AN9" s="3"/>
      <c r="AO9" s="3"/>
      <c r="AP9" s="3"/>
      <c r="AQ9" s="3"/>
      <c r="AR9" s="9"/>
      <c r="AS9" s="9"/>
      <c r="AT9" s="3"/>
      <c r="AU9" s="3"/>
      <c r="AV9" s="3"/>
      <c r="AW9" s="3"/>
      <c r="AX9" s="3"/>
      <c r="AY9" s="3"/>
      <c r="AZ9" s="9"/>
      <c r="BA9" s="9"/>
    </row>
    <row r="10" spans="1:53" x14ac:dyDescent="0.25">
      <c r="A10" s="1"/>
      <c r="B10" s="1"/>
      <c r="C10" s="8"/>
      <c r="D10" s="8"/>
      <c r="E10" s="1"/>
      <c r="F10" s="1"/>
      <c r="G10" s="1"/>
      <c r="H10" s="1"/>
      <c r="I10" s="1"/>
      <c r="J10" s="1"/>
      <c r="K10" s="1"/>
      <c r="L10" s="1"/>
      <c r="M10" s="8"/>
      <c r="N10" s="1"/>
      <c r="O10" s="1"/>
      <c r="P10" s="1"/>
      <c r="Q10" s="1"/>
      <c r="R10" s="8"/>
      <c r="S10" s="8"/>
      <c r="T10" s="1"/>
      <c r="U10" s="1"/>
      <c r="V10" s="1"/>
      <c r="W10" s="1"/>
      <c r="X10" s="1"/>
      <c r="Y10" s="1"/>
      <c r="Z10" s="1"/>
      <c r="AA10" s="8"/>
      <c r="AB10" s="8"/>
      <c r="AC10" s="1"/>
      <c r="AD10" s="9"/>
      <c r="AE10" s="9"/>
      <c r="AF10" s="9"/>
      <c r="AG10" s="9"/>
      <c r="AH10" s="9"/>
      <c r="AI10" s="9"/>
      <c r="AJ10" s="9"/>
      <c r="AK10" s="9"/>
      <c r="AL10" s="3"/>
      <c r="AM10" s="3"/>
      <c r="AN10" s="3"/>
      <c r="AO10" s="3"/>
      <c r="AP10" s="3"/>
      <c r="AQ10" s="3"/>
      <c r="AR10" s="9"/>
      <c r="AS10" s="9"/>
      <c r="AT10" s="3"/>
      <c r="AU10" s="3"/>
      <c r="AV10" s="3"/>
      <c r="AW10" s="3"/>
      <c r="AX10" s="3"/>
      <c r="AY10" s="3"/>
      <c r="AZ10" s="9"/>
      <c r="BA10" s="9"/>
    </row>
    <row r="11" spans="1:53" x14ac:dyDescent="0.25">
      <c r="A11" s="1">
        <v>1284</v>
      </c>
      <c r="B11" s="7">
        <v>75931</v>
      </c>
      <c r="C11" s="8">
        <v>0.30232558100000001</v>
      </c>
      <c r="D11" s="8">
        <v>2.8604651159999999</v>
      </c>
      <c r="E11" s="1"/>
      <c r="F11" s="1"/>
      <c r="G11" s="1"/>
      <c r="H11" s="1"/>
      <c r="I11" s="1"/>
      <c r="J11" s="8">
        <v>2.07627907</v>
      </c>
      <c r="K11" s="1"/>
      <c r="L11" s="1" t="s">
        <v>21</v>
      </c>
      <c r="M11" s="8">
        <v>1.5722222219999999</v>
      </c>
      <c r="N11" s="1"/>
      <c r="O11" s="1"/>
      <c r="P11" s="1"/>
      <c r="Q11" s="1"/>
      <c r="R11" s="8"/>
      <c r="S11" s="8">
        <v>0.811111111</v>
      </c>
      <c r="T11" s="1"/>
      <c r="U11" s="1" t="s">
        <v>22</v>
      </c>
      <c r="V11" s="1">
        <v>7.53</v>
      </c>
      <c r="W11" s="1"/>
      <c r="X11" s="1"/>
      <c r="Y11" s="1"/>
      <c r="Z11" s="1"/>
      <c r="AA11" s="8"/>
      <c r="AB11" s="8">
        <v>4.3600000000000003</v>
      </c>
      <c r="AC11" s="1"/>
      <c r="AD11" s="9">
        <v>10.248324779661017</v>
      </c>
      <c r="AE11" s="9">
        <f t="shared" ref="AE11:AE16" si="5">(D11/$D$17)*100</f>
        <v>97.628087252010431</v>
      </c>
      <c r="AF11" s="9"/>
      <c r="AG11" s="9"/>
      <c r="AH11" s="9"/>
      <c r="AI11" s="9"/>
      <c r="AJ11" s="9"/>
      <c r="AK11" s="9">
        <f t="shared" ref="AK11:AK16" si="6">(J11/$D$16)*100</f>
        <v>70.382341355932198</v>
      </c>
      <c r="AL11" s="3"/>
      <c r="AM11" s="9">
        <f>(M11/$M$17)*100</f>
        <v>101.8901890191741</v>
      </c>
      <c r="AN11" s="3"/>
      <c r="AO11" s="3"/>
      <c r="AP11" s="3"/>
      <c r="AQ11" s="3"/>
      <c r="AR11" s="9"/>
      <c r="AS11" s="9">
        <f t="shared" ref="AS11:AS16" si="7">(S11/$M$17)*100</f>
        <v>52.565256526022011</v>
      </c>
      <c r="AT11" s="3"/>
      <c r="AU11" s="9">
        <f>(V11/$V$17)*100</f>
        <v>111.3356333169049</v>
      </c>
      <c r="AV11" s="3"/>
      <c r="AW11" s="3"/>
      <c r="AX11" s="3"/>
      <c r="AY11" s="3"/>
      <c r="AZ11" s="9"/>
      <c r="BA11" s="9">
        <f t="shared" ref="BA11:BA16" si="8">(AB11/$V$17)*100</f>
        <v>64.465253819615583</v>
      </c>
    </row>
    <row r="12" spans="1:53" x14ac:dyDescent="0.25">
      <c r="A12" s="1" t="s">
        <v>23</v>
      </c>
      <c r="B12" s="1"/>
      <c r="C12" s="8">
        <v>0.53488372100000003</v>
      </c>
      <c r="D12" s="8">
        <v>2.88372093</v>
      </c>
      <c r="E12" s="1"/>
      <c r="F12" s="1"/>
      <c r="G12" s="1"/>
      <c r="H12" s="1"/>
      <c r="I12" s="1"/>
      <c r="J12" s="8">
        <v>1.79</v>
      </c>
      <c r="K12" s="1"/>
      <c r="L12" s="1" t="s">
        <v>24</v>
      </c>
      <c r="M12" s="8">
        <v>1.4694444440000001</v>
      </c>
      <c r="N12" s="1"/>
      <c r="O12" s="1"/>
      <c r="P12" s="1"/>
      <c r="Q12" s="1"/>
      <c r="R12" s="8"/>
      <c r="S12" s="8">
        <v>0.77083333300000001</v>
      </c>
      <c r="T12" s="1"/>
      <c r="U12" s="1" t="s">
        <v>20</v>
      </c>
      <c r="V12" s="1">
        <v>6.43</v>
      </c>
      <c r="W12" s="1"/>
      <c r="X12" s="1"/>
      <c r="Y12" s="1"/>
      <c r="Z12" s="1"/>
      <c r="AA12" s="8"/>
      <c r="AB12" s="8">
        <v>4.8833333330000004</v>
      </c>
      <c r="AC12" s="1"/>
      <c r="AD12" s="9">
        <v>18.131651559322034</v>
      </c>
      <c r="AE12" s="9">
        <f t="shared" si="5"/>
        <v>98.421811540277034</v>
      </c>
      <c r="AF12" s="9"/>
      <c r="AG12" s="9"/>
      <c r="AH12" s="9"/>
      <c r="AI12" s="9"/>
      <c r="AJ12" s="9"/>
      <c r="AK12" s="9">
        <f t="shared" si="6"/>
        <v>60.677966101694913</v>
      </c>
      <c r="AL12" s="3"/>
      <c r="AM12" s="9">
        <f>(M12/$M$17)*100</f>
        <v>95.229522937206795</v>
      </c>
      <c r="AN12" s="3"/>
      <c r="AO12" s="3"/>
      <c r="AP12" s="3"/>
      <c r="AQ12" s="3"/>
      <c r="AR12" s="9"/>
      <c r="AS12" s="9">
        <f t="shared" si="7"/>
        <v>49.954995485142042</v>
      </c>
      <c r="AT12" s="3"/>
      <c r="AU12" s="9">
        <f>(V12/$V$17)*100</f>
        <v>95.071463775258749</v>
      </c>
      <c r="AV12" s="3"/>
      <c r="AW12" s="3"/>
      <c r="AX12" s="3"/>
      <c r="AY12" s="3"/>
      <c r="AZ12" s="9"/>
      <c r="BA12" s="9">
        <f t="shared" si="8"/>
        <v>72.203055687530821</v>
      </c>
    </row>
    <row r="13" spans="1:53" x14ac:dyDescent="0.25">
      <c r="A13" s="1">
        <v>80000</v>
      </c>
      <c r="B13" s="1"/>
      <c r="C13" s="8">
        <v>0.25581395299999998</v>
      </c>
      <c r="D13" s="8">
        <v>2.8139534880000001</v>
      </c>
      <c r="E13" s="1"/>
      <c r="F13" s="1"/>
      <c r="G13" s="1"/>
      <c r="H13" s="1"/>
      <c r="I13" s="1"/>
      <c r="J13" s="8">
        <v>1.84</v>
      </c>
      <c r="K13" s="1"/>
      <c r="L13" s="1"/>
      <c r="M13" s="8">
        <v>1.5874999999999999</v>
      </c>
      <c r="N13" s="1"/>
      <c r="O13" s="1"/>
      <c r="P13" s="1"/>
      <c r="Q13" s="1"/>
      <c r="R13" s="8"/>
      <c r="S13" s="8">
        <v>0.60138888899999998</v>
      </c>
      <c r="T13" s="1"/>
      <c r="U13" s="1"/>
      <c r="V13" s="1">
        <v>6.33</v>
      </c>
      <c r="W13" s="1"/>
      <c r="X13" s="1"/>
      <c r="Y13" s="1"/>
      <c r="Z13" s="1"/>
      <c r="AA13" s="8"/>
      <c r="AB13" s="8">
        <v>3.4566666669999999</v>
      </c>
      <c r="AC13" s="1"/>
      <c r="AD13" s="9">
        <v>8.671659423728812</v>
      </c>
      <c r="AE13" s="9">
        <f t="shared" si="5"/>
        <v>96.040638675477254</v>
      </c>
      <c r="AF13" s="9"/>
      <c r="AG13" s="9"/>
      <c r="AH13" s="9"/>
      <c r="AI13" s="9"/>
      <c r="AJ13" s="9"/>
      <c r="AK13" s="9">
        <f t="shared" si="6"/>
        <v>62.372881355932194</v>
      </c>
      <c r="AL13" s="3"/>
      <c r="AM13" s="9">
        <f>(M13/$M$17)*100</f>
        <v>102.88028804361913</v>
      </c>
      <c r="AN13" s="3"/>
      <c r="AO13" s="3"/>
      <c r="AP13" s="3"/>
      <c r="AQ13" s="3"/>
      <c r="AR13" s="9"/>
      <c r="AS13" s="9">
        <f t="shared" si="7"/>
        <v>38.973897402552495</v>
      </c>
      <c r="AT13" s="3"/>
      <c r="AU13" s="9">
        <f>(V13/$V$17)*100</f>
        <v>93.59290290783639</v>
      </c>
      <c r="AV13" s="3"/>
      <c r="AW13" s="3"/>
      <c r="AX13" s="3"/>
      <c r="AY13" s="3"/>
      <c r="AZ13" s="9"/>
      <c r="BA13" s="9">
        <f t="shared" si="8"/>
        <v>51.108920655495318</v>
      </c>
    </row>
    <row r="14" spans="1:53" x14ac:dyDescent="0.25">
      <c r="A14" s="1"/>
      <c r="B14" s="1"/>
      <c r="C14" s="8">
        <v>0.30232558100000001</v>
      </c>
      <c r="D14" s="8">
        <v>3.56</v>
      </c>
      <c r="E14" s="1"/>
      <c r="F14" s="1"/>
      <c r="G14" s="1"/>
      <c r="H14" s="1"/>
      <c r="I14" s="1"/>
      <c r="J14" s="8">
        <v>1.47</v>
      </c>
      <c r="K14" s="1"/>
      <c r="L14" s="1"/>
      <c r="M14" s="8">
        <v>1.423611111</v>
      </c>
      <c r="N14" s="1"/>
      <c r="O14" s="1"/>
      <c r="P14" s="1"/>
      <c r="Q14" s="1"/>
      <c r="R14" s="8"/>
      <c r="S14" s="8">
        <v>0.53472222199999997</v>
      </c>
      <c r="T14" s="1"/>
      <c r="U14" s="1"/>
      <c r="V14" s="8">
        <v>6.3433333330000004</v>
      </c>
      <c r="W14" s="1"/>
      <c r="X14" s="1"/>
      <c r="Y14" s="1"/>
      <c r="Z14" s="1"/>
      <c r="AA14" s="8"/>
      <c r="AB14" s="8">
        <v>3.6233333330000002</v>
      </c>
      <c r="AC14" s="1"/>
      <c r="AD14" s="9">
        <v>10.248324779661017</v>
      </c>
      <c r="AE14" s="9">
        <f t="shared" si="5"/>
        <v>121.5033138048439</v>
      </c>
      <c r="AF14" s="9"/>
      <c r="AG14" s="9"/>
      <c r="AH14" s="9"/>
      <c r="AI14" s="9"/>
      <c r="AJ14" s="9"/>
      <c r="AK14" s="9">
        <f t="shared" si="6"/>
        <v>49.83050847457627</v>
      </c>
      <c r="AL14" s="3"/>
      <c r="AM14" s="9">
        <f>(M14/$M$17)*100</f>
        <v>92.259225928678205</v>
      </c>
      <c r="AN14" s="3"/>
      <c r="AO14" s="3"/>
      <c r="AP14" s="3"/>
      <c r="AQ14" s="3"/>
      <c r="AR14" s="9"/>
      <c r="AS14" s="9">
        <f t="shared" si="7"/>
        <v>34.653465337123812</v>
      </c>
      <c r="AT14" s="3"/>
      <c r="AU14" s="9">
        <f>(V14/$V$17)*100</f>
        <v>93.790044351897492</v>
      </c>
      <c r="AV14" s="3"/>
      <c r="AW14" s="3"/>
      <c r="AX14" s="3"/>
      <c r="AY14" s="3"/>
      <c r="AZ14" s="9"/>
      <c r="BA14" s="9">
        <f t="shared" si="8"/>
        <v>53.573188758008882</v>
      </c>
    </row>
    <row r="15" spans="1:53" x14ac:dyDescent="0.25">
      <c r="A15" s="1"/>
      <c r="B15" s="1"/>
      <c r="C15" s="8">
        <v>0.11627907</v>
      </c>
      <c r="D15" s="8">
        <v>2.5116279069999998</v>
      </c>
      <c r="E15" s="1"/>
      <c r="F15" s="1"/>
      <c r="G15" s="1"/>
      <c r="H15" s="1"/>
      <c r="I15" s="1"/>
      <c r="J15" s="8">
        <v>2.1293023259999999</v>
      </c>
      <c r="K15" s="1"/>
      <c r="L15" s="1"/>
      <c r="M15" s="8"/>
      <c r="N15" s="1"/>
      <c r="O15" s="1"/>
      <c r="P15" s="1"/>
      <c r="Q15" s="1"/>
      <c r="R15" s="8"/>
      <c r="S15" s="8">
        <v>0.66388888899999998</v>
      </c>
      <c r="T15" s="1"/>
      <c r="U15" s="1"/>
      <c r="V15" s="1"/>
      <c r="W15" s="1"/>
      <c r="X15" s="1"/>
      <c r="Y15" s="1"/>
      <c r="Z15" s="1"/>
      <c r="AA15" s="8"/>
      <c r="AB15" s="8">
        <v>3.53</v>
      </c>
      <c r="AC15" s="1"/>
      <c r="AD15" s="9">
        <v>3.9416633898305085</v>
      </c>
      <c r="AE15" s="9">
        <f t="shared" si="5"/>
        <v>85.722222962141643</v>
      </c>
      <c r="AF15" s="9"/>
      <c r="AG15" s="9"/>
      <c r="AH15" s="9"/>
      <c r="AI15" s="9"/>
      <c r="AJ15" s="9"/>
      <c r="AK15" s="9">
        <f t="shared" si="6"/>
        <v>72.179739864406784</v>
      </c>
      <c r="AL15" s="3"/>
      <c r="AM15" s="9"/>
      <c r="AN15" s="3"/>
      <c r="AO15" s="3"/>
      <c r="AP15" s="3"/>
      <c r="AQ15" s="3"/>
      <c r="AR15" s="9"/>
      <c r="AS15" s="9">
        <f t="shared" si="7"/>
        <v>43.024302443639868</v>
      </c>
      <c r="AT15" s="3"/>
      <c r="AU15" s="9"/>
      <c r="AV15" s="3"/>
      <c r="AW15" s="3"/>
      <c r="AX15" s="3"/>
      <c r="AY15" s="3"/>
      <c r="AZ15" s="9"/>
      <c r="BA15" s="9">
        <f t="shared" si="8"/>
        <v>52.193198620009859</v>
      </c>
    </row>
    <row r="16" spans="1:53" x14ac:dyDescent="0.25">
      <c r="A16" s="1"/>
      <c r="B16" s="1"/>
      <c r="C16" s="8">
        <v>0.32</v>
      </c>
      <c r="D16" s="8">
        <v>2.95</v>
      </c>
      <c r="E16" s="1"/>
      <c r="F16" s="1"/>
      <c r="G16" s="1"/>
      <c r="H16" s="1"/>
      <c r="I16" s="1"/>
      <c r="J16" s="8">
        <v>2.2088372089999999</v>
      </c>
      <c r="K16" s="1"/>
      <c r="L16" s="1"/>
      <c r="M16" s="8"/>
      <c r="N16" s="1"/>
      <c r="O16" s="1"/>
      <c r="P16" s="1"/>
      <c r="Q16" s="1"/>
      <c r="R16" s="8"/>
      <c r="S16" s="8">
        <v>0.65277777800000003</v>
      </c>
      <c r="T16" s="1"/>
      <c r="U16" s="1"/>
      <c r="V16" s="1"/>
      <c r="W16" s="1"/>
      <c r="X16" s="1"/>
      <c r="Y16" s="1"/>
      <c r="Z16" s="1"/>
      <c r="AA16" s="8"/>
      <c r="AB16" s="8">
        <v>3.83</v>
      </c>
      <c r="AC16" s="1"/>
      <c r="AD16" s="9">
        <v>14.189988169491524</v>
      </c>
      <c r="AE16" s="9">
        <f t="shared" si="5"/>
        <v>100.68392576524985</v>
      </c>
      <c r="AF16" s="9"/>
      <c r="AG16" s="9"/>
      <c r="AH16" s="9"/>
      <c r="AI16" s="9"/>
      <c r="AJ16" s="9"/>
      <c r="AK16" s="9">
        <f t="shared" si="6"/>
        <v>74.875837593220325</v>
      </c>
      <c r="AL16" s="3"/>
      <c r="AM16" s="9"/>
      <c r="AN16" s="3"/>
      <c r="AO16" s="3"/>
      <c r="AP16" s="3"/>
      <c r="AQ16" s="3"/>
      <c r="AR16" s="9"/>
      <c r="AS16" s="9">
        <f t="shared" si="7"/>
        <v>42.30423044353617</v>
      </c>
      <c r="AT16" s="3"/>
      <c r="AU16" s="9"/>
      <c r="AV16" s="3"/>
      <c r="AW16" s="3"/>
      <c r="AX16" s="3"/>
      <c r="AY16" s="3"/>
      <c r="AZ16" s="9"/>
      <c r="BA16" s="9">
        <f t="shared" si="8"/>
        <v>56.628881222276995</v>
      </c>
    </row>
    <row r="17" spans="1:53" x14ac:dyDescent="0.25">
      <c r="A17" s="1"/>
      <c r="B17" s="1"/>
      <c r="C17" s="8"/>
      <c r="D17" s="10">
        <f>AVERAGE(D11:D16)</f>
        <v>2.9299612401666661</v>
      </c>
      <c r="E17" s="1"/>
      <c r="F17" s="1"/>
      <c r="G17" s="1"/>
      <c r="H17" s="1"/>
      <c r="I17" s="1"/>
      <c r="J17" s="10">
        <f>AVERAGE(J11:J16)</f>
        <v>1.9190697674999999</v>
      </c>
      <c r="K17" s="1"/>
      <c r="L17" s="1"/>
      <c r="M17" s="10">
        <f>AVERAGE(M11:M13)</f>
        <v>1.5430555553333332</v>
      </c>
      <c r="N17" s="1"/>
      <c r="O17" s="1"/>
      <c r="P17" s="1"/>
      <c r="Q17" s="1"/>
      <c r="R17" s="8"/>
      <c r="S17" s="8"/>
      <c r="T17" s="1"/>
      <c r="U17" s="1"/>
      <c r="V17" s="10">
        <f>AVERAGE(V11:V13)</f>
        <v>6.7633333333333328</v>
      </c>
      <c r="W17" s="1"/>
      <c r="X17" s="1"/>
      <c r="Y17" s="1"/>
      <c r="Z17" s="1"/>
      <c r="AA17" s="8"/>
      <c r="AB17" s="10">
        <f>AVERAGE(AB11:AB13)</f>
        <v>4.2333333333333334</v>
      </c>
      <c r="AC17" s="1"/>
      <c r="AD17" s="9"/>
      <c r="AE17" s="9"/>
      <c r="AF17" s="9"/>
      <c r="AG17" s="9"/>
      <c r="AH17" s="9"/>
      <c r="AI17" s="9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18" spans="1:53" x14ac:dyDescent="0.25">
      <c r="A18" s="1"/>
      <c r="B18" s="1"/>
      <c r="E18" s="1"/>
      <c r="F18" s="1"/>
      <c r="G18" s="1"/>
      <c r="H18" s="1"/>
      <c r="I18" s="1"/>
      <c r="J18" s="1"/>
      <c r="K18" s="1"/>
      <c r="L18" s="1"/>
      <c r="M18" s="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9"/>
      <c r="AE18" s="9"/>
      <c r="AF18" s="9"/>
      <c r="AG18" s="9"/>
      <c r="AH18" s="9"/>
      <c r="AI18" s="9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19" spans="1:53" x14ac:dyDescent="0.25">
      <c r="A19" s="1"/>
      <c r="B19" s="1"/>
      <c r="C19" s="8"/>
      <c r="D19" s="8"/>
      <c r="E19" s="1"/>
      <c r="F19" s="1"/>
      <c r="G19" s="1"/>
      <c r="H19" s="1"/>
      <c r="I19" s="1"/>
      <c r="J19" s="1"/>
      <c r="K19" s="1"/>
      <c r="L19" s="1"/>
      <c r="M19" s="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9"/>
      <c r="AE19" s="9"/>
      <c r="AF19" s="9"/>
      <c r="AG19" s="9"/>
      <c r="AH19" s="9"/>
      <c r="AI19" s="9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pans="1:53" x14ac:dyDescent="0.25">
      <c r="A20" s="1">
        <v>1284</v>
      </c>
      <c r="B20" s="7">
        <v>43444</v>
      </c>
      <c r="C20" s="8">
        <v>0.44</v>
      </c>
      <c r="D20" s="8">
        <v>2.0782396088019564</v>
      </c>
      <c r="E20" s="8">
        <v>1.26</v>
      </c>
      <c r="F20" s="8">
        <v>1.22</v>
      </c>
      <c r="G20" s="8">
        <v>1.1002444987775071</v>
      </c>
      <c r="H20" s="8">
        <v>1.0757946210268952</v>
      </c>
      <c r="I20" s="1"/>
      <c r="J20" s="1"/>
      <c r="K20" s="1"/>
      <c r="L20" s="1" t="s">
        <v>25</v>
      </c>
      <c r="M20" s="8">
        <v>4.5909090909090908</v>
      </c>
      <c r="N20" s="8">
        <v>3.53</v>
      </c>
      <c r="O20" s="8">
        <v>2.1327272727272724</v>
      </c>
      <c r="P20" s="8">
        <v>2.2018181818181812</v>
      </c>
      <c r="Q20" s="1"/>
      <c r="R20" s="1"/>
      <c r="S20" s="1"/>
      <c r="T20" s="1"/>
      <c r="U20" s="1" t="s">
        <v>26</v>
      </c>
      <c r="V20" s="11">
        <v>15.40344827586207</v>
      </c>
      <c r="W20" s="11">
        <v>12.413793103448276</v>
      </c>
      <c r="X20" s="11">
        <v>12.572413793103449</v>
      </c>
      <c r="Y20" s="11">
        <v>12.506896551724139</v>
      </c>
      <c r="Z20" s="1"/>
      <c r="AA20" s="1"/>
      <c r="AB20" s="1"/>
      <c r="AC20" s="1"/>
      <c r="AD20" s="9">
        <f t="shared" ref="AD20:AI24" si="9">(C20/$D$26)*100</f>
        <v>22.541962421711894</v>
      </c>
      <c r="AE20" s="9">
        <f t="shared" si="9"/>
        <v>106.47181628392484</v>
      </c>
      <c r="AF20" s="9">
        <f t="shared" si="9"/>
        <v>64.551983298538602</v>
      </c>
      <c r="AG20" s="9">
        <f t="shared" si="9"/>
        <v>62.502713987473882</v>
      </c>
      <c r="AH20" s="9">
        <f t="shared" si="9"/>
        <v>56.367432150313178</v>
      </c>
      <c r="AI20" s="9">
        <f t="shared" si="9"/>
        <v>55.114822546972853</v>
      </c>
      <c r="AJ20" s="3"/>
      <c r="AK20" s="3"/>
      <c r="AL20" s="3"/>
      <c r="AM20" s="9">
        <f t="shared" ref="AM20:AP25" si="10">(M20/$M$26)*100</f>
        <v>101.56197626868675</v>
      </c>
      <c r="AN20" s="9">
        <f t="shared" si="10"/>
        <v>78.092109673526849</v>
      </c>
      <c r="AO20" s="9">
        <f t="shared" si="10"/>
        <v>47.181068579473084</v>
      </c>
      <c r="AP20" s="9">
        <f t="shared" si="10"/>
        <v>48.709526044110738</v>
      </c>
      <c r="AQ20" s="3"/>
      <c r="AR20" s="3"/>
      <c r="AS20" s="3"/>
      <c r="AT20" s="3"/>
      <c r="AU20" s="9">
        <f t="shared" ref="AU20:AX25" si="11">(V20/$V$26)*100</f>
        <v>86.413464018571077</v>
      </c>
      <c r="AV20" s="9">
        <f t="shared" si="11"/>
        <v>69.641475367552246</v>
      </c>
      <c r="AW20" s="9">
        <f t="shared" si="11"/>
        <v>70.531338663915406</v>
      </c>
      <c r="AX20" s="9">
        <f t="shared" si="11"/>
        <v>70.163786432808877</v>
      </c>
      <c r="AY20" s="9"/>
      <c r="AZ20" s="3"/>
      <c r="BA20" s="3"/>
    </row>
    <row r="21" spans="1:53" x14ac:dyDescent="0.25">
      <c r="A21" s="1" t="s">
        <v>27</v>
      </c>
      <c r="B21" s="1"/>
      <c r="C21" s="8">
        <v>0.52</v>
      </c>
      <c r="D21" s="8">
        <v>2.3960880195599032</v>
      </c>
      <c r="E21" s="8">
        <v>1.4669926650366762</v>
      </c>
      <c r="F21" s="8">
        <v>1.3691931540342301</v>
      </c>
      <c r="G21" s="8">
        <v>1.1491442542787293</v>
      </c>
      <c r="H21" s="8">
        <v>1.1002444987775071</v>
      </c>
      <c r="I21" s="1"/>
      <c r="J21" s="1"/>
      <c r="K21" s="1"/>
      <c r="L21" s="1" t="s">
        <v>28</v>
      </c>
      <c r="M21" s="8">
        <v>4.5440909090909081</v>
      </c>
      <c r="N21" s="8">
        <v>3.5</v>
      </c>
      <c r="O21" s="8">
        <v>2.1777272727272727</v>
      </c>
      <c r="P21" s="8">
        <v>2.2200000000000002</v>
      </c>
      <c r="Q21" s="1"/>
      <c r="R21" s="1"/>
      <c r="S21" s="1"/>
      <c r="T21" s="1"/>
      <c r="U21" s="1" t="s">
        <v>29</v>
      </c>
      <c r="V21" s="11">
        <v>16.668965517241379</v>
      </c>
      <c r="W21" s="11">
        <v>10.475862068965517</v>
      </c>
      <c r="X21" s="11">
        <v>7.4241379310344842</v>
      </c>
      <c r="Y21" s="11">
        <v>1.7</v>
      </c>
      <c r="Z21" s="1"/>
      <c r="AA21" s="1"/>
      <c r="AB21" s="1"/>
      <c r="AC21" s="1"/>
      <c r="AD21" s="9">
        <f t="shared" si="9"/>
        <v>26.640501043841329</v>
      </c>
      <c r="AE21" s="9">
        <f t="shared" si="9"/>
        <v>122.75574112734866</v>
      </c>
      <c r="AF21" s="9">
        <f t="shared" si="9"/>
        <v>75.156576200417589</v>
      </c>
      <c r="AG21" s="9">
        <f t="shared" si="9"/>
        <v>70.146137787056361</v>
      </c>
      <c r="AH21" s="9">
        <f t="shared" si="9"/>
        <v>58.872651356993757</v>
      </c>
      <c r="AI21" s="9">
        <f t="shared" si="9"/>
        <v>56.367432150313178</v>
      </c>
      <c r="AJ21" s="3"/>
      <c r="AK21" s="3"/>
      <c r="AL21" s="3"/>
      <c r="AM21" s="9">
        <f t="shared" si="10"/>
        <v>100.52624522357041</v>
      </c>
      <c r="AN21" s="9">
        <f t="shared" si="10"/>
        <v>77.428437353355235</v>
      </c>
      <c r="AO21" s="9">
        <f t="shared" si="10"/>
        <v>48.176577059730519</v>
      </c>
      <c r="AP21" s="9">
        <f t="shared" si="10"/>
        <v>49.11175169269962</v>
      </c>
      <c r="AQ21" s="3"/>
      <c r="AR21" s="3"/>
      <c r="AS21" s="3"/>
      <c r="AT21" s="3"/>
      <c r="AU21" s="9">
        <f t="shared" si="11"/>
        <v>93.513025535207646</v>
      </c>
      <c r="AV21" s="9">
        <f t="shared" si="11"/>
        <v>58.769667268506588</v>
      </c>
      <c r="AW21" s="9">
        <f t="shared" si="11"/>
        <v>41.649471240650001</v>
      </c>
      <c r="AX21" s="9">
        <f t="shared" si="11"/>
        <v>9.5370131545009027</v>
      </c>
      <c r="AY21" s="9"/>
      <c r="AZ21" s="3"/>
      <c r="BA21" s="3"/>
    </row>
    <row r="22" spans="1:53" x14ac:dyDescent="0.25">
      <c r="A22" s="1"/>
      <c r="B22" s="1"/>
      <c r="C22" s="8">
        <v>0.6</v>
      </c>
      <c r="D22" s="8">
        <v>1.7114914425427872</v>
      </c>
      <c r="E22" s="8">
        <v>1.3936430317848421</v>
      </c>
      <c r="F22" s="8">
        <v>1.2713936430317856</v>
      </c>
      <c r="G22" s="8">
        <v>1.2469437652811737</v>
      </c>
      <c r="H22" s="8">
        <v>1.295843520782396</v>
      </c>
      <c r="I22" s="1"/>
      <c r="J22" s="1"/>
      <c r="K22" s="1"/>
      <c r="L22" s="1"/>
      <c r="M22" s="8">
        <v>4.4259090909090908</v>
      </c>
      <c r="N22" s="8">
        <v>3.86</v>
      </c>
      <c r="O22" s="8">
        <v>2.395</v>
      </c>
      <c r="P22" s="8">
        <v>2.2927272727272725</v>
      </c>
      <c r="Q22" s="1"/>
      <c r="R22" s="1"/>
      <c r="S22" s="1"/>
      <c r="T22" s="1"/>
      <c r="U22" s="1" t="s">
        <v>17</v>
      </c>
      <c r="V22" s="11">
        <v>18.027586206896547</v>
      </c>
      <c r="W22" s="11">
        <v>12.968965517241383</v>
      </c>
      <c r="X22" s="11">
        <v>9.9103448275862078</v>
      </c>
      <c r="Y22" s="11">
        <v>11.2</v>
      </c>
      <c r="Z22" s="1"/>
      <c r="AA22" s="1"/>
      <c r="AB22" s="1"/>
      <c r="AC22" s="1"/>
      <c r="AD22" s="9">
        <f t="shared" si="9"/>
        <v>30.739039665970765</v>
      </c>
      <c r="AE22" s="9">
        <f t="shared" si="9"/>
        <v>87.682672233820426</v>
      </c>
      <c r="AF22" s="9">
        <f t="shared" si="9"/>
        <v>71.398747390396693</v>
      </c>
      <c r="AG22" s="9">
        <f t="shared" si="9"/>
        <v>65.135699373695218</v>
      </c>
      <c r="AH22" s="9">
        <f t="shared" si="9"/>
        <v>63.883089770354893</v>
      </c>
      <c r="AI22" s="9">
        <f t="shared" si="9"/>
        <v>66.388308977035464</v>
      </c>
      <c r="AJ22" s="3"/>
      <c r="AK22" s="3"/>
      <c r="AL22" s="3"/>
      <c r="AM22" s="9">
        <f t="shared" si="10"/>
        <v>97.911778507742852</v>
      </c>
      <c r="AN22" s="9">
        <f t="shared" si="10"/>
        <v>85.392505195414643</v>
      </c>
      <c r="AO22" s="9">
        <f t="shared" si="10"/>
        <v>52.983173560367369</v>
      </c>
      <c r="AP22" s="9">
        <f t="shared" si="10"/>
        <v>50.720654287055048</v>
      </c>
      <c r="AQ22" s="3"/>
      <c r="AR22" s="3"/>
      <c r="AS22" s="3"/>
      <c r="AT22" s="3"/>
      <c r="AU22" s="9">
        <f t="shared" si="11"/>
        <v>101.13489811710083</v>
      </c>
      <c r="AV22" s="9">
        <f t="shared" si="11"/>
        <v>72.755996904823348</v>
      </c>
      <c r="AW22" s="9">
        <f t="shared" si="11"/>
        <v>55.597111168429215</v>
      </c>
      <c r="AX22" s="9">
        <f t="shared" si="11"/>
        <v>62.832086664947127</v>
      </c>
      <c r="AY22" s="9"/>
      <c r="AZ22" s="3"/>
      <c r="BA22" s="3"/>
    </row>
    <row r="23" spans="1:53" x14ac:dyDescent="0.25">
      <c r="A23" s="1"/>
      <c r="B23" s="1"/>
      <c r="C23" s="8">
        <v>0.55000000000000004</v>
      </c>
      <c r="D23" s="8">
        <v>1.9559902200488999</v>
      </c>
      <c r="E23" s="8">
        <v>1.45</v>
      </c>
      <c r="F23" s="8">
        <v>1.23</v>
      </c>
      <c r="G23" s="8">
        <v>1.0757946210268952</v>
      </c>
      <c r="H23" s="8">
        <v>1.3202933985330079</v>
      </c>
      <c r="I23" s="1"/>
      <c r="J23" s="1"/>
      <c r="K23" s="1"/>
      <c r="L23" s="1"/>
      <c r="M23" s="8">
        <v>4.3949999999999996</v>
      </c>
      <c r="N23" s="8">
        <v>2.9068181818181813</v>
      </c>
      <c r="O23" s="8">
        <v>2.7699999999999996</v>
      </c>
      <c r="P23" s="8">
        <v>1.52</v>
      </c>
      <c r="Q23" s="1"/>
      <c r="R23" s="1"/>
      <c r="S23" s="1"/>
      <c r="T23" s="1"/>
      <c r="U23" s="1"/>
      <c r="V23" s="11">
        <v>18.231034482758616</v>
      </c>
      <c r="W23" s="11">
        <v>15.782758620689657</v>
      </c>
      <c r="X23" s="11">
        <v>10.868965517241378</v>
      </c>
      <c r="Y23" s="11">
        <v>11.4</v>
      </c>
      <c r="Z23" s="1"/>
      <c r="AA23" s="1"/>
      <c r="AB23" s="1"/>
      <c r="AC23" s="1"/>
      <c r="AD23" s="9">
        <f t="shared" si="9"/>
        <v>28.177453027139869</v>
      </c>
      <c r="AE23" s="9">
        <f t="shared" si="9"/>
        <v>100.20876826722336</v>
      </c>
      <c r="AF23" s="9">
        <f t="shared" si="9"/>
        <v>74.286012526096016</v>
      </c>
      <c r="AG23" s="9">
        <f t="shared" si="9"/>
        <v>63.015031315240066</v>
      </c>
      <c r="AH23" s="9">
        <f t="shared" si="9"/>
        <v>55.114822546972853</v>
      </c>
      <c r="AI23" s="9">
        <f t="shared" si="9"/>
        <v>67.640918580375782</v>
      </c>
      <c r="AJ23" s="3"/>
      <c r="AK23" s="3"/>
      <c r="AL23" s="3"/>
      <c r="AM23" s="9">
        <f t="shared" si="10"/>
        <v>97.227994905141784</v>
      </c>
      <c r="AN23" s="9">
        <f t="shared" si="10"/>
        <v>64.305825568143732</v>
      </c>
      <c r="AO23" s="9">
        <f t="shared" si="10"/>
        <v>61.279077562512576</v>
      </c>
      <c r="AP23" s="9">
        <f t="shared" si="10"/>
        <v>33.62606422202856</v>
      </c>
      <c r="AQ23" s="3"/>
      <c r="AR23" s="3"/>
      <c r="AS23" s="3"/>
      <c r="AT23" s="3"/>
      <c r="AU23" s="9">
        <f t="shared" si="11"/>
        <v>102.27624451895794</v>
      </c>
      <c r="AV23" s="9">
        <f t="shared" si="11"/>
        <v>88.541397988135174</v>
      </c>
      <c r="AW23" s="9">
        <f t="shared" si="11"/>
        <v>60.974980655145728</v>
      </c>
      <c r="AX23" s="9">
        <f t="shared" si="11"/>
        <v>63.954088212535474</v>
      </c>
      <c r="AY23" s="9"/>
      <c r="AZ23" s="3"/>
      <c r="BA23" s="3"/>
    </row>
    <row r="24" spans="1:53" x14ac:dyDescent="0.25">
      <c r="A24" s="1"/>
      <c r="B24" s="1"/>
      <c r="C24" s="8">
        <v>0.53</v>
      </c>
      <c r="D24" s="8">
        <v>1.5158924205378983</v>
      </c>
      <c r="E24" s="8">
        <v>1.44</v>
      </c>
      <c r="F24" s="8">
        <v>1.26</v>
      </c>
      <c r="G24" s="8">
        <v>1.3202933985330079</v>
      </c>
      <c r="H24" s="8">
        <v>1.295843520782396</v>
      </c>
      <c r="I24" s="1"/>
      <c r="J24" s="1"/>
      <c r="K24" s="1"/>
      <c r="L24" s="1"/>
      <c r="M24" s="8">
        <v>4.55</v>
      </c>
      <c r="N24" s="8">
        <v>2.9663636363636363</v>
      </c>
      <c r="O24" s="8">
        <v>2.7677272727272721</v>
      </c>
      <c r="P24" s="8">
        <v>2.669090909090909</v>
      </c>
      <c r="Q24" s="1"/>
      <c r="R24" s="1"/>
      <c r="S24" s="1"/>
      <c r="T24" s="1"/>
      <c r="U24" s="1"/>
      <c r="V24" s="11">
        <v>18.406896551724135</v>
      </c>
      <c r="W24" s="11">
        <v>16.951724137931031</v>
      </c>
      <c r="X24" s="11">
        <v>13.937931034482759</v>
      </c>
      <c r="Y24" s="11">
        <v>11.5</v>
      </c>
      <c r="Z24" s="1"/>
      <c r="AA24" s="1"/>
      <c r="AB24" s="1"/>
      <c r="AC24" s="1"/>
      <c r="AD24" s="9">
        <f t="shared" si="9"/>
        <v>27.152818371607506</v>
      </c>
      <c r="AE24" s="9">
        <f t="shared" si="9"/>
        <v>77.66179540709814</v>
      </c>
      <c r="AF24" s="9">
        <f t="shared" si="9"/>
        <v>73.773695198329818</v>
      </c>
      <c r="AG24" s="9">
        <f t="shared" si="9"/>
        <v>64.551983298538602</v>
      </c>
      <c r="AH24" s="9">
        <f t="shared" si="9"/>
        <v>67.640918580375782</v>
      </c>
      <c r="AI24" s="9">
        <f t="shared" si="9"/>
        <v>66.388308977035464</v>
      </c>
      <c r="AJ24" s="3"/>
      <c r="AK24" s="3"/>
      <c r="AL24" s="3"/>
      <c r="AM24" s="9">
        <f t="shared" si="10"/>
        <v>100.65696855936181</v>
      </c>
      <c r="AN24" s="9">
        <f t="shared" si="10"/>
        <v>65.623114567272239</v>
      </c>
      <c r="AO24" s="9">
        <f t="shared" si="10"/>
        <v>61.228799356438955</v>
      </c>
      <c r="AP24" s="9">
        <f t="shared" si="10"/>
        <v>59.046725212844407</v>
      </c>
      <c r="AQ24" s="3"/>
      <c r="AR24" s="3"/>
      <c r="AS24" s="3"/>
      <c r="AT24" s="3"/>
      <c r="AU24" s="9">
        <f t="shared" si="11"/>
        <v>103.26283208666493</v>
      </c>
      <c r="AV24" s="9">
        <f t="shared" si="11"/>
        <v>95.099303585246304</v>
      </c>
      <c r="AW24" s="9">
        <f t="shared" si="11"/>
        <v>78.191900954346153</v>
      </c>
      <c r="AX24" s="9">
        <f t="shared" si="11"/>
        <v>64.515088986329644</v>
      </c>
      <c r="AY24" s="9"/>
      <c r="AZ24" s="3"/>
      <c r="BA24" s="3"/>
    </row>
    <row r="25" spans="1:53" x14ac:dyDescent="0.25">
      <c r="A25" s="1"/>
      <c r="B25" s="1"/>
      <c r="C25" s="8"/>
      <c r="D25" s="8">
        <v>2.0537897310513458</v>
      </c>
      <c r="E25" s="8">
        <v>1.84</v>
      </c>
      <c r="F25" s="8">
        <v>1.28</v>
      </c>
      <c r="G25" s="8">
        <v>1.3936430317848421</v>
      </c>
      <c r="H25" s="8">
        <v>1.295843520782396</v>
      </c>
      <c r="I25" s="1"/>
      <c r="J25" s="1"/>
      <c r="K25" s="1"/>
      <c r="L25" s="1"/>
      <c r="M25" s="8">
        <v>4.6568181818181822</v>
      </c>
      <c r="N25" s="8">
        <v>3.2036363636363632</v>
      </c>
      <c r="O25" s="8">
        <v>3.7168181818181809</v>
      </c>
      <c r="P25" s="8">
        <v>2.8513636363636365</v>
      </c>
      <c r="Q25" s="1"/>
      <c r="R25" s="1"/>
      <c r="S25" s="1"/>
      <c r="T25" s="1"/>
      <c r="U25" s="1"/>
      <c r="V25" s="11">
        <v>20.213793103448278</v>
      </c>
      <c r="W25" s="11">
        <v>17.844827586206897</v>
      </c>
      <c r="X25" s="11">
        <v>13.7</v>
      </c>
      <c r="Y25" s="11">
        <v>12.5</v>
      </c>
      <c r="Z25" s="1"/>
      <c r="AA25" s="1"/>
      <c r="AB25" s="1"/>
      <c r="AC25" s="1"/>
      <c r="AD25" s="9"/>
      <c r="AE25" s="9">
        <f>(D25/$D$26)*100</f>
        <v>105.21920668058458</v>
      </c>
      <c r="AF25" s="9">
        <f>(E25/$D$26)*100</f>
        <v>94.266388308977014</v>
      </c>
      <c r="AG25" s="9">
        <f>(F25/$D$26)*100</f>
        <v>65.576617954070954</v>
      </c>
      <c r="AH25" s="9">
        <f>(G25/$D$26)*100</f>
        <v>71.398747390396693</v>
      </c>
      <c r="AI25" s="9">
        <f>(H25/$D$26)*100</f>
        <v>66.388308977035464</v>
      </c>
      <c r="AJ25" s="3"/>
      <c r="AK25" s="3"/>
      <c r="AL25" s="3"/>
      <c r="AM25" s="9">
        <f t="shared" si="10"/>
        <v>103.02004424482136</v>
      </c>
      <c r="AN25" s="9">
        <f t="shared" si="10"/>
        <v>70.872159281356844</v>
      </c>
      <c r="AO25" s="9">
        <f t="shared" si="10"/>
        <v>82.224978212777359</v>
      </c>
      <c r="AP25" s="9">
        <f t="shared" si="10"/>
        <v>63.079037339947732</v>
      </c>
      <c r="AQ25" s="3"/>
      <c r="AR25" s="3"/>
      <c r="AS25" s="3"/>
      <c r="AT25" s="3"/>
      <c r="AU25" s="9">
        <f t="shared" si="11"/>
        <v>113.39953572349756</v>
      </c>
      <c r="AV25" s="9">
        <f t="shared" si="11"/>
        <v>100.10962084085635</v>
      </c>
      <c r="AW25" s="9">
        <f t="shared" si="11"/>
        <v>76.857106009801399</v>
      </c>
      <c r="AX25" s="9">
        <f t="shared" si="11"/>
        <v>70.125096724271359</v>
      </c>
      <c r="AY25" s="9"/>
      <c r="AZ25" s="3"/>
      <c r="BA25" s="3"/>
    </row>
    <row r="26" spans="1:53" x14ac:dyDescent="0.25">
      <c r="A26" s="1"/>
      <c r="B26" s="1"/>
      <c r="C26" s="8"/>
      <c r="D26" s="10">
        <f>AVERAGE(D20:D25)</f>
        <v>1.9519152404237985</v>
      </c>
      <c r="E26" s="10">
        <f t="shared" ref="E26:H26" si="12">AVERAGE(E20:E25)</f>
        <v>1.475105949470253</v>
      </c>
      <c r="F26" s="10">
        <f t="shared" si="12"/>
        <v>1.2717644661776693</v>
      </c>
      <c r="G26" s="10">
        <f t="shared" si="12"/>
        <v>1.2143439282803592</v>
      </c>
      <c r="H26" s="10">
        <f t="shared" si="12"/>
        <v>1.2306438467807663</v>
      </c>
      <c r="I26" s="1"/>
      <c r="J26" s="1"/>
      <c r="K26" s="1"/>
      <c r="L26" s="1"/>
      <c r="M26" s="10">
        <f>AVERAGE(M20:M22)</f>
        <v>4.5203030303030296</v>
      </c>
      <c r="N26" s="10">
        <f t="shared" ref="N26:P26" si="13">AVERAGE(N20:N22)</f>
        <v>3.6299999999999994</v>
      </c>
      <c r="O26" s="10">
        <f t="shared" si="13"/>
        <v>2.2351515151515149</v>
      </c>
      <c r="P26" s="10">
        <f t="shared" si="13"/>
        <v>2.2381818181818183</v>
      </c>
      <c r="Q26" s="1"/>
      <c r="R26" s="1"/>
      <c r="S26" s="1"/>
      <c r="T26" s="1"/>
      <c r="U26" s="1"/>
      <c r="V26" s="10">
        <f>AVERAGE(V20:V25)</f>
        <v>17.825287356321837</v>
      </c>
      <c r="W26" s="10">
        <f t="shared" ref="W26:Y26" si="14">AVERAGE(W20:W25)</f>
        <v>14.406321839080457</v>
      </c>
      <c r="X26" s="10">
        <f t="shared" si="14"/>
        <v>11.402298850574715</v>
      </c>
      <c r="Y26" s="10">
        <f t="shared" si="14"/>
        <v>10.13448275862069</v>
      </c>
      <c r="Z26" s="1"/>
      <c r="AA26" s="1"/>
      <c r="AB26" s="1"/>
      <c r="AC26" s="1"/>
      <c r="AD26" s="9"/>
      <c r="AE26" s="9"/>
      <c r="AF26" s="9"/>
      <c r="AG26" s="9"/>
      <c r="AH26" s="9"/>
      <c r="AI26" s="9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  <c r="AV26" s="9"/>
      <c r="AW26" s="9"/>
      <c r="AX26" s="9"/>
      <c r="AY26" s="9"/>
      <c r="AZ26" s="3"/>
      <c r="BA26" s="3"/>
    </row>
    <row r="27" spans="1:53" x14ac:dyDescent="0.25">
      <c r="A27" s="1"/>
      <c r="B27" s="1"/>
      <c r="C27" s="8"/>
      <c r="D27" s="8"/>
      <c r="E27" s="1"/>
      <c r="F27" s="1"/>
      <c r="G27" s="1"/>
      <c r="H27" s="1"/>
      <c r="I27" s="1"/>
      <c r="J27" s="1"/>
      <c r="K27" s="1"/>
      <c r="L27" s="1"/>
      <c r="M27" s="8"/>
      <c r="N27" s="8"/>
      <c r="O27" s="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9"/>
      <c r="AE27" s="9"/>
      <c r="AF27" s="9"/>
      <c r="AG27" s="9"/>
      <c r="AH27" s="9"/>
      <c r="AI27" s="9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  <c r="AV27" s="9"/>
      <c r="AW27" s="9"/>
      <c r="AX27" s="9"/>
      <c r="AY27" s="9"/>
      <c r="AZ27" s="3"/>
      <c r="BA27" s="3"/>
    </row>
    <row r="28" spans="1:53" x14ac:dyDescent="0.25">
      <c r="A28" s="1">
        <v>1284</v>
      </c>
      <c r="B28" s="1" t="s">
        <v>30</v>
      </c>
      <c r="C28" s="8">
        <v>1.08</v>
      </c>
      <c r="D28" s="8">
        <v>3.9422999999999999</v>
      </c>
      <c r="E28" s="8">
        <v>3.0256410260000002</v>
      </c>
      <c r="F28" s="8">
        <v>2.8717948720000002</v>
      </c>
      <c r="G28" s="8"/>
      <c r="H28" s="8">
        <v>2.1456</v>
      </c>
      <c r="I28" s="1">
        <v>2.02</v>
      </c>
      <c r="J28" s="1"/>
      <c r="K28" s="1"/>
      <c r="L28" s="1">
        <v>43423</v>
      </c>
      <c r="M28" s="8">
        <v>1.1200000000000001</v>
      </c>
      <c r="N28" s="8">
        <v>0.89</v>
      </c>
      <c r="O28" s="8">
        <v>0.72</v>
      </c>
      <c r="P28" s="1"/>
      <c r="Q28" s="8">
        <v>0.54</v>
      </c>
      <c r="R28" s="1">
        <v>0.28999999999999998</v>
      </c>
      <c r="S28" s="1"/>
      <c r="T28" s="1"/>
      <c r="U28" s="1">
        <v>43432</v>
      </c>
      <c r="V28" s="11">
        <v>87.5</v>
      </c>
      <c r="W28" s="11">
        <v>38.4</v>
      </c>
      <c r="X28" s="11">
        <v>24.6</v>
      </c>
      <c r="Y28" s="11"/>
      <c r="Z28" s="11">
        <v>24.8</v>
      </c>
      <c r="AA28" s="1">
        <v>25.5</v>
      </c>
      <c r="AB28" s="1"/>
      <c r="AC28" s="1"/>
      <c r="AD28" s="9">
        <f t="shared" ref="AD28:AG33" si="15">(C28/$D$34)*100</f>
        <v>29.056635490767235</v>
      </c>
      <c r="AE28" s="9">
        <f t="shared" si="15"/>
        <v>106.06479082893672</v>
      </c>
      <c r="AF28" s="9">
        <f t="shared" si="15"/>
        <v>81.402730017030549</v>
      </c>
      <c r="AG28" s="9">
        <f t="shared" si="15"/>
        <v>77.263608148109768</v>
      </c>
      <c r="AH28" s="9"/>
      <c r="AI28" s="9">
        <f t="shared" ref="AI28:AJ33" si="16">(H28/$D$34)*100</f>
        <v>57.725849174990906</v>
      </c>
      <c r="AJ28" s="9">
        <f t="shared" si="16"/>
        <v>54.34667008458316</v>
      </c>
      <c r="AK28" s="3"/>
      <c r="AL28" s="3"/>
      <c r="AM28" s="9">
        <f t="shared" ref="AM28:AO33" si="17">(M28/$M$34)*100</f>
        <v>109.77015912060881</v>
      </c>
      <c r="AN28" s="9">
        <f t="shared" si="17"/>
        <v>87.22807287262664</v>
      </c>
      <c r="AO28" s="9">
        <f t="shared" si="17"/>
        <v>70.566530863248516</v>
      </c>
      <c r="AP28" s="9"/>
      <c r="AQ28" s="9">
        <f t="shared" ref="AQ28:AR33" si="18">(Q28/$M$34)*100</f>
        <v>52.924898147436394</v>
      </c>
      <c r="AR28" s="9">
        <f t="shared" si="18"/>
        <v>28.422630486586204</v>
      </c>
      <c r="AS28" s="3"/>
      <c r="AT28" s="3"/>
      <c r="AU28" s="9">
        <f t="shared" ref="AU28:AW33" si="19">(V28/$V$34)*100</f>
        <v>111.95621268126243</v>
      </c>
      <c r="AV28" s="9">
        <f t="shared" si="19"/>
        <v>49.132783622405455</v>
      </c>
      <c r="AW28" s="9">
        <f t="shared" si="19"/>
        <v>31.475689508103493</v>
      </c>
      <c r="AX28" s="9"/>
      <c r="AY28" s="9">
        <f t="shared" ref="AY28:AY33" si="20">(Z28/$V$34)*100</f>
        <v>31.731589422803523</v>
      </c>
      <c r="AZ28" s="3"/>
      <c r="BA28" s="3"/>
    </row>
    <row r="29" spans="1:53" x14ac:dyDescent="0.25">
      <c r="A29" s="1" t="s">
        <v>31</v>
      </c>
      <c r="B29" s="1"/>
      <c r="C29" s="8">
        <v>1.05</v>
      </c>
      <c r="D29" s="8">
        <v>3.2051282049999998</v>
      </c>
      <c r="E29" s="8">
        <v>2.846153846</v>
      </c>
      <c r="F29" s="8">
        <v>2.8974358969999998</v>
      </c>
      <c r="G29" s="8"/>
      <c r="H29" s="8">
        <v>2.5</v>
      </c>
      <c r="I29" s="1">
        <v>1.98</v>
      </c>
      <c r="J29" s="1"/>
      <c r="K29" s="1"/>
      <c r="L29" s="1" t="s">
        <v>28</v>
      </c>
      <c r="M29" s="8">
        <v>0.82094117647058817</v>
      </c>
      <c r="N29" s="8">
        <v>0.51835294117647046</v>
      </c>
      <c r="O29" s="8">
        <v>0.81</v>
      </c>
      <c r="P29" s="1"/>
      <c r="Q29" s="8">
        <v>0.49741176470588228</v>
      </c>
      <c r="R29" s="1">
        <v>0.41</v>
      </c>
      <c r="S29" s="1"/>
      <c r="T29" s="1"/>
      <c r="U29" s="1" t="s">
        <v>28</v>
      </c>
      <c r="V29" s="11">
        <v>41.466666666666669</v>
      </c>
      <c r="W29" s="11">
        <v>63.166666666666671</v>
      </c>
      <c r="X29" s="11">
        <v>50.233333333333341</v>
      </c>
      <c r="Y29" s="11"/>
      <c r="Z29" s="11">
        <v>40.700000000000003</v>
      </c>
      <c r="AA29" s="1">
        <v>35.200000000000003</v>
      </c>
      <c r="AB29" s="1"/>
      <c r="AC29" s="1"/>
      <c r="AD29" s="9">
        <f t="shared" si="15"/>
        <v>28.249506727134811</v>
      </c>
      <c r="AE29" s="9">
        <f t="shared" si="15"/>
        <v>86.231705512835248</v>
      </c>
      <c r="AF29" s="9">
        <f t="shared" si="15"/>
        <v>76.573754494321534</v>
      </c>
      <c r="AG29" s="9">
        <f t="shared" si="15"/>
        <v>77.953461774993698</v>
      </c>
      <c r="AH29" s="9"/>
      <c r="AI29" s="9">
        <f t="shared" si="16"/>
        <v>67.26073030270193</v>
      </c>
      <c r="AJ29" s="9">
        <f t="shared" si="16"/>
        <v>53.270498399739928</v>
      </c>
      <c r="AK29" s="3"/>
      <c r="AL29" s="3"/>
      <c r="AM29" s="9">
        <f t="shared" si="17"/>
        <v>80.459681758782367</v>
      </c>
      <c r="AN29" s="9">
        <f t="shared" si="17"/>
        <v>50.80329002997923</v>
      </c>
      <c r="AO29" s="9">
        <f t="shared" si="17"/>
        <v>79.387347221154585</v>
      </c>
      <c r="AP29" s="9"/>
      <c r="AQ29" s="9">
        <f t="shared" si="18"/>
        <v>48.750864785917429</v>
      </c>
      <c r="AR29" s="9">
        <f t="shared" si="18"/>
        <v>40.183718963794291</v>
      </c>
      <c r="AS29" s="3"/>
      <c r="AT29" s="3"/>
      <c r="AU29" s="9">
        <f t="shared" si="19"/>
        <v>53.056582314472557</v>
      </c>
      <c r="AV29" s="9">
        <f t="shared" si="19"/>
        <v>80.821723059425636</v>
      </c>
      <c r="AW29" s="9">
        <f t="shared" si="19"/>
        <v>64.273528575490474</v>
      </c>
      <c r="AX29" s="9"/>
      <c r="AY29" s="9">
        <f t="shared" si="20"/>
        <v>52.075632641455783</v>
      </c>
      <c r="AZ29" s="3"/>
      <c r="BA29" s="3"/>
    </row>
    <row r="30" spans="1:53" x14ac:dyDescent="0.25">
      <c r="A30" s="1">
        <v>50000</v>
      </c>
      <c r="B30" s="1"/>
      <c r="C30" s="8">
        <v>0.92</v>
      </c>
      <c r="D30" s="8">
        <v>2.6410256410000001</v>
      </c>
      <c r="E30" s="8">
        <v>2.8205128209999999</v>
      </c>
      <c r="F30" s="8">
        <v>2.8717948720000002</v>
      </c>
      <c r="G30" s="8"/>
      <c r="H30" s="8">
        <v>2.1800000000000002</v>
      </c>
      <c r="I30" s="1">
        <v>2.0499999999999998</v>
      </c>
      <c r="J30" s="1"/>
      <c r="K30" s="1"/>
      <c r="L30" s="1" t="s">
        <v>19</v>
      </c>
      <c r="M30" s="8">
        <v>1.1200000000000001</v>
      </c>
      <c r="N30" s="8">
        <v>0.63</v>
      </c>
      <c r="O30" s="8">
        <v>0.61</v>
      </c>
      <c r="P30" s="1"/>
      <c r="Q30" s="8">
        <v>0.40541176470588236</v>
      </c>
      <c r="R30" s="1">
        <v>0.38</v>
      </c>
      <c r="S30" s="1"/>
      <c r="T30" s="1"/>
      <c r="U30" s="1" t="s">
        <v>17</v>
      </c>
      <c r="V30" s="11">
        <v>52.533333333333346</v>
      </c>
      <c r="W30" s="11">
        <v>66.51666666666668</v>
      </c>
      <c r="X30" s="11">
        <v>23.6</v>
      </c>
      <c r="Y30" s="11"/>
      <c r="Z30" s="11">
        <v>34.200000000000003</v>
      </c>
      <c r="AA30" s="1">
        <v>44.1</v>
      </c>
      <c r="AB30" s="1"/>
      <c r="AC30" s="1"/>
      <c r="AD30" s="9">
        <f t="shared" si="15"/>
        <v>24.751948751394313</v>
      </c>
      <c r="AE30" s="9">
        <f t="shared" si="15"/>
        <v>71.054925344728602</v>
      </c>
      <c r="AF30" s="9">
        <f t="shared" si="15"/>
        <v>75.883900867437603</v>
      </c>
      <c r="AG30" s="9">
        <f t="shared" si="15"/>
        <v>77.263608148109768</v>
      </c>
      <c r="AH30" s="9"/>
      <c r="AI30" s="9">
        <f t="shared" si="16"/>
        <v>58.651356823956093</v>
      </c>
      <c r="AJ30" s="9">
        <f t="shared" si="16"/>
        <v>55.153798848215573</v>
      </c>
      <c r="AK30" s="3"/>
      <c r="AL30" s="3"/>
      <c r="AM30" s="9">
        <f t="shared" si="17"/>
        <v>109.77015912060881</v>
      </c>
      <c r="AN30" s="9">
        <f t="shared" si="17"/>
        <v>61.745714505342455</v>
      </c>
      <c r="AO30" s="9">
        <f t="shared" si="17"/>
        <v>59.785533092474431</v>
      </c>
      <c r="AP30" s="9"/>
      <c r="AQ30" s="9">
        <f t="shared" si="18"/>
        <v>39.734030286724575</v>
      </c>
      <c r="AR30" s="9">
        <f t="shared" si="18"/>
        <v>37.243446844492276</v>
      </c>
      <c r="AS30" s="3"/>
      <c r="AT30" s="3"/>
      <c r="AU30" s="9">
        <f t="shared" si="19"/>
        <v>67.216377594540816</v>
      </c>
      <c r="AV30" s="9">
        <f t="shared" si="19"/>
        <v>85.108046630651131</v>
      </c>
      <c r="AW30" s="9">
        <f t="shared" si="19"/>
        <v>30.19618993460335</v>
      </c>
      <c r="AX30" s="9"/>
      <c r="AY30" s="9">
        <f t="shared" si="20"/>
        <v>43.75888541370486</v>
      </c>
      <c r="AZ30" s="3"/>
      <c r="BA30" s="3"/>
    </row>
    <row r="31" spans="1:53" x14ac:dyDescent="0.25">
      <c r="A31" s="1" t="s">
        <v>32</v>
      </c>
      <c r="B31" s="1"/>
      <c r="C31" s="8">
        <v>1.33</v>
      </c>
      <c r="D31" s="8">
        <v>3.3333333330000001</v>
      </c>
      <c r="E31" s="8">
        <v>2.846153846</v>
      </c>
      <c r="F31" s="8">
        <v>2.0499999999999998</v>
      </c>
      <c r="G31" s="8"/>
      <c r="H31" s="8">
        <v>1.92</v>
      </c>
      <c r="I31" s="1">
        <v>2.1800000000000002</v>
      </c>
      <c r="J31" s="1"/>
      <c r="K31" s="1"/>
      <c r="L31" s="1"/>
      <c r="M31" s="8">
        <v>0.99</v>
      </c>
      <c r="N31" s="8">
        <v>0.76</v>
      </c>
      <c r="O31" s="8">
        <v>0.50564705882352934</v>
      </c>
      <c r="P31" s="1"/>
      <c r="Q31" s="8">
        <v>0.56999999999999995</v>
      </c>
      <c r="R31" s="1">
        <v>0.35</v>
      </c>
      <c r="S31" s="1"/>
      <c r="T31" s="1"/>
      <c r="U31" s="1"/>
      <c r="V31" s="11">
        <v>86.366666666666674</v>
      </c>
      <c r="W31" s="11">
        <v>57.63333333333334</v>
      </c>
      <c r="X31" s="11">
        <v>49.516666666666673</v>
      </c>
      <c r="Y31" s="11"/>
      <c r="Z31" s="11">
        <v>54.850000000000009</v>
      </c>
      <c r="AA31" s="1">
        <v>45.8</v>
      </c>
      <c r="AB31" s="1"/>
      <c r="AC31" s="1"/>
      <c r="AD31" s="9">
        <f t="shared" si="15"/>
        <v>35.782708521037428</v>
      </c>
      <c r="AE31" s="9">
        <f t="shared" si="15"/>
        <v>89.68097372796781</v>
      </c>
      <c r="AF31" s="9">
        <f t="shared" si="15"/>
        <v>76.573754494321534</v>
      </c>
      <c r="AG31" s="9">
        <f t="shared" si="15"/>
        <v>55.153798848215573</v>
      </c>
      <c r="AH31" s="9"/>
      <c r="AI31" s="9">
        <f t="shared" si="16"/>
        <v>51.656240872475081</v>
      </c>
      <c r="AJ31" s="9">
        <f t="shared" si="16"/>
        <v>58.651356823956093</v>
      </c>
      <c r="AK31" s="3"/>
      <c r="AL31" s="3"/>
      <c r="AM31" s="9">
        <f t="shared" si="17"/>
        <v>97.028979936966707</v>
      </c>
      <c r="AN31" s="9">
        <f t="shared" si="17"/>
        <v>74.486893688984551</v>
      </c>
      <c r="AO31" s="9">
        <f t="shared" si="17"/>
        <v>49.557998308863084</v>
      </c>
      <c r="AP31" s="9"/>
      <c r="AQ31" s="9">
        <f t="shared" si="18"/>
        <v>55.865170266738403</v>
      </c>
      <c r="AR31" s="9">
        <f t="shared" si="18"/>
        <v>34.303174725190253</v>
      </c>
      <c r="AS31" s="3"/>
      <c r="AT31" s="3"/>
      <c r="AU31" s="9">
        <f t="shared" si="19"/>
        <v>110.50611316462894</v>
      </c>
      <c r="AV31" s="9">
        <f t="shared" si="19"/>
        <v>73.741825419391532</v>
      </c>
      <c r="AW31" s="9">
        <f t="shared" si="19"/>
        <v>63.356553881148706</v>
      </c>
      <c r="AX31" s="9"/>
      <c r="AY31" s="9">
        <f t="shared" si="20"/>
        <v>70.180551606482794</v>
      </c>
      <c r="AZ31" s="3"/>
      <c r="BA31" s="3"/>
    </row>
    <row r="32" spans="1:53" x14ac:dyDescent="0.25">
      <c r="A32" s="1"/>
      <c r="B32" s="1"/>
      <c r="C32" s="8">
        <v>1.307692308</v>
      </c>
      <c r="D32" s="8">
        <v>4.769230769</v>
      </c>
      <c r="E32" s="8">
        <v>3.0256410260000002</v>
      </c>
      <c r="F32" s="8">
        <v>2.6410256410000001</v>
      </c>
      <c r="G32" s="8"/>
      <c r="H32" s="8">
        <v>1.95</v>
      </c>
      <c r="I32" s="1">
        <v>2.67</v>
      </c>
      <c r="J32" s="1"/>
      <c r="K32" s="1"/>
      <c r="L32" s="1"/>
      <c r="M32" s="8">
        <v>1.02</v>
      </c>
      <c r="N32" s="8">
        <v>0.63</v>
      </c>
      <c r="O32" s="8">
        <v>0.55000000000000004</v>
      </c>
      <c r="P32" s="1"/>
      <c r="Q32" s="8">
        <v>0.46658823529411753</v>
      </c>
      <c r="R32" s="1">
        <v>0.31</v>
      </c>
      <c r="S32" s="1"/>
      <c r="T32" s="1"/>
      <c r="U32" s="1"/>
      <c r="V32" s="11">
        <v>104.23333333333335</v>
      </c>
      <c r="W32" s="11">
        <v>57.8</v>
      </c>
      <c r="X32" s="11">
        <v>67.8</v>
      </c>
      <c r="Y32" s="11"/>
      <c r="Z32" s="11">
        <v>48.9</v>
      </c>
      <c r="AA32" s="1">
        <v>51.2</v>
      </c>
      <c r="AB32" s="1"/>
      <c r="AC32" s="1"/>
      <c r="AD32" s="9">
        <f t="shared" si="15"/>
        <v>35.182535858922328</v>
      </c>
      <c r="AE32" s="9">
        <f t="shared" si="15"/>
        <v>128.31277780202268</v>
      </c>
      <c r="AF32" s="9">
        <f t="shared" si="15"/>
        <v>81.402730017030549</v>
      </c>
      <c r="AG32" s="9">
        <f t="shared" si="15"/>
        <v>71.054925344728602</v>
      </c>
      <c r="AH32" s="9"/>
      <c r="AI32" s="9">
        <f t="shared" si="16"/>
        <v>52.463369636107501</v>
      </c>
      <c r="AJ32" s="9">
        <f t="shared" si="16"/>
        <v>71.834459963285653</v>
      </c>
      <c r="AK32" s="3"/>
      <c r="AL32" s="3"/>
      <c r="AM32" s="9">
        <f t="shared" si="17"/>
        <v>99.969252056268729</v>
      </c>
      <c r="AN32" s="9">
        <f t="shared" si="17"/>
        <v>61.745714505342455</v>
      </c>
      <c r="AO32" s="9">
        <f t="shared" si="17"/>
        <v>53.904988853870393</v>
      </c>
      <c r="AP32" s="9"/>
      <c r="AQ32" s="9">
        <f t="shared" si="18"/>
        <v>45.72987931432084</v>
      </c>
      <c r="AR32" s="9">
        <f t="shared" si="18"/>
        <v>30.382811899454222</v>
      </c>
      <c r="AS32" s="3"/>
      <c r="AT32" s="3"/>
      <c r="AU32" s="9">
        <f t="shared" si="19"/>
        <v>133.36650554449815</v>
      </c>
      <c r="AV32" s="9">
        <f t="shared" si="19"/>
        <v>73.955075348308213</v>
      </c>
      <c r="AW32" s="9">
        <f t="shared" si="19"/>
        <v>86.750071083309621</v>
      </c>
      <c r="AX32" s="9"/>
      <c r="AY32" s="9">
        <f t="shared" si="20"/>
        <v>62.567529144156943</v>
      </c>
      <c r="AZ32" s="3"/>
      <c r="BA32" s="3"/>
    </row>
    <row r="33" spans="1:53" x14ac:dyDescent="0.25">
      <c r="A33" s="1"/>
      <c r="B33" s="1"/>
      <c r="C33" s="8">
        <v>1.5641025639999999</v>
      </c>
      <c r="D33" s="8">
        <v>4.4102564099999997</v>
      </c>
      <c r="E33" s="8">
        <v>2.615384615</v>
      </c>
      <c r="F33" s="8">
        <v>2.4102564100000001</v>
      </c>
      <c r="G33" s="8"/>
      <c r="H33" s="8">
        <v>2.2820512819999998</v>
      </c>
      <c r="I33" s="1">
        <v>2.11</v>
      </c>
      <c r="J33" s="1"/>
      <c r="K33" s="1"/>
      <c r="L33" s="1"/>
      <c r="M33" s="8">
        <v>1.0599999999999998</v>
      </c>
      <c r="N33" s="8">
        <v>0.77</v>
      </c>
      <c r="O33" s="8">
        <v>0.63</v>
      </c>
      <c r="P33" s="1"/>
      <c r="Q33" s="8">
        <v>0.32399999999999995</v>
      </c>
      <c r="R33" s="1">
        <v>0.28999999999999998</v>
      </c>
      <c r="S33" s="1"/>
      <c r="T33" s="1"/>
      <c r="U33" s="1"/>
      <c r="V33" s="11">
        <v>96.833333333333343</v>
      </c>
      <c r="W33" s="11">
        <v>69</v>
      </c>
      <c r="X33" s="11">
        <v>56.1</v>
      </c>
      <c r="Y33" s="11"/>
      <c r="Z33" s="11">
        <v>53.1</v>
      </c>
      <c r="AA33" s="1">
        <v>50.1</v>
      </c>
      <c r="AB33" s="1"/>
      <c r="AC33" s="1"/>
      <c r="AD33" s="9">
        <f t="shared" si="15"/>
        <v>42.081072289187432</v>
      </c>
      <c r="AE33" s="9">
        <f t="shared" si="15"/>
        <v>118.65482678350897</v>
      </c>
      <c r="AF33" s="9">
        <f t="shared" si="15"/>
        <v>70.365071690940368</v>
      </c>
      <c r="AG33" s="9">
        <f t="shared" si="15"/>
        <v>64.846242541347436</v>
      </c>
      <c r="AH33" s="9"/>
      <c r="AI33" s="9">
        <f t="shared" si="16"/>
        <v>61.396974326214874</v>
      </c>
      <c r="AJ33" s="9">
        <f t="shared" si="16"/>
        <v>56.768056375480427</v>
      </c>
      <c r="AK33" s="3"/>
      <c r="AL33" s="3"/>
      <c r="AM33" s="9">
        <f t="shared" si="17"/>
        <v>103.88961488200475</v>
      </c>
      <c r="AN33" s="9">
        <f t="shared" si="17"/>
        <v>75.466984395418564</v>
      </c>
      <c r="AO33" s="9">
        <f t="shared" si="17"/>
        <v>61.745714505342455</v>
      </c>
      <c r="AP33" s="9"/>
      <c r="AQ33" s="9">
        <f t="shared" si="18"/>
        <v>31.754938888461826</v>
      </c>
      <c r="AR33" s="9">
        <f t="shared" si="18"/>
        <v>28.422630486586204</v>
      </c>
      <c r="AS33" s="3"/>
      <c r="AT33" s="3"/>
      <c r="AU33" s="9">
        <f t="shared" si="19"/>
        <v>123.8982087005971</v>
      </c>
      <c r="AV33" s="9">
        <f t="shared" si="19"/>
        <v>88.285470571509791</v>
      </c>
      <c r="AW33" s="9">
        <f t="shared" si="19"/>
        <v>71.77992607335797</v>
      </c>
      <c r="AX33" s="9"/>
      <c r="AY33" s="9">
        <f t="shared" si="20"/>
        <v>67.941427352857545</v>
      </c>
      <c r="AZ33" s="3"/>
      <c r="BA33" s="3"/>
    </row>
    <row r="34" spans="1:53" x14ac:dyDescent="0.25">
      <c r="A34" s="1"/>
      <c r="B34" s="1"/>
      <c r="C34" s="10">
        <f>AVERAGE(C28:C33)</f>
        <v>1.2086324786666667</v>
      </c>
      <c r="D34" s="10">
        <f>AVERAGE(D28:D33)</f>
        <v>3.7168790596666663</v>
      </c>
      <c r="E34" s="10">
        <f t="shared" ref="E34:I34" si="21">AVERAGE(E28:E33)</f>
        <v>2.8632478633333336</v>
      </c>
      <c r="F34" s="10">
        <f t="shared" si="21"/>
        <v>2.6237179486666666</v>
      </c>
      <c r="G34" s="10"/>
      <c r="H34" s="10">
        <f t="shared" si="21"/>
        <v>2.1629418803333329</v>
      </c>
      <c r="I34" s="10">
        <f t="shared" si="21"/>
        <v>2.1683333333333334</v>
      </c>
      <c r="J34" s="1"/>
      <c r="K34" s="1"/>
      <c r="L34" s="1"/>
      <c r="M34" s="10">
        <f>AVERAGE(M28:M30)</f>
        <v>1.0203137254901962</v>
      </c>
      <c r="N34" s="10">
        <f t="shared" ref="N34:R34" si="22">AVERAGE(N28:N33)</f>
        <v>0.69972549019607833</v>
      </c>
      <c r="O34" s="10">
        <f t="shared" si="22"/>
        <v>0.63760784313725483</v>
      </c>
      <c r="P34" s="1"/>
      <c r="Q34" s="10">
        <f t="shared" si="22"/>
        <v>0.46723529411764703</v>
      </c>
      <c r="R34" s="10">
        <f t="shared" si="22"/>
        <v>0.33833333333333337</v>
      </c>
      <c r="S34" s="1"/>
      <c r="T34" s="1"/>
      <c r="U34" s="1"/>
      <c r="V34" s="10">
        <f>AVERAGE(V28:V33)</f>
        <v>78.155555555555566</v>
      </c>
      <c r="W34" s="12">
        <f t="shared" ref="W34:Z34" si="23">AVERAGE(W28:W33)</f>
        <v>58.752777777777787</v>
      </c>
      <c r="X34" s="12">
        <f t="shared" si="23"/>
        <v>45.308333333333337</v>
      </c>
      <c r="Y34" s="11"/>
      <c r="Z34" s="12">
        <f t="shared" si="23"/>
        <v>42.758333333333333</v>
      </c>
      <c r="AA34" s="1"/>
      <c r="AB34" s="1"/>
      <c r="AC34" s="1"/>
      <c r="AD34" s="9"/>
      <c r="AE34" s="9"/>
      <c r="AF34" s="9"/>
      <c r="AG34" s="9"/>
      <c r="AH34" s="9"/>
      <c r="AI34" s="9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9"/>
      <c r="AW34" s="9"/>
      <c r="AX34" s="9"/>
      <c r="AY34" s="9"/>
      <c r="AZ34" s="3"/>
      <c r="BA34" s="3"/>
    </row>
    <row r="35" spans="1:5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1:5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9"/>
      <c r="AV36" s="3"/>
      <c r="AW36" s="3"/>
      <c r="AX36" s="3"/>
      <c r="AY36" s="3"/>
      <c r="AZ36" s="3"/>
      <c r="BA36" s="3"/>
    </row>
    <row r="37" spans="1:53" x14ac:dyDescent="0.25">
      <c r="A37" s="16">
        <v>1284</v>
      </c>
      <c r="B37" s="17">
        <v>42542</v>
      </c>
      <c r="C37" s="16">
        <v>0.13</v>
      </c>
      <c r="D37" s="16">
        <v>5.1100000000000003</v>
      </c>
      <c r="E37" s="16"/>
      <c r="F37" s="16"/>
      <c r="G37" s="16">
        <v>4.04</v>
      </c>
      <c r="H37" s="16">
        <v>3.02</v>
      </c>
      <c r="I37" s="16">
        <v>3.26</v>
      </c>
      <c r="J37" s="16">
        <v>2.6</v>
      </c>
      <c r="K37" s="16"/>
      <c r="L37" s="17">
        <v>42569</v>
      </c>
      <c r="M37" s="16">
        <v>24.39</v>
      </c>
      <c r="N37" s="16"/>
      <c r="O37" s="16"/>
      <c r="P37" s="16">
        <v>21.1</v>
      </c>
      <c r="Q37" s="16">
        <v>18.64</v>
      </c>
      <c r="R37" s="16">
        <v>14.02</v>
      </c>
      <c r="S37" s="16">
        <v>15.69</v>
      </c>
      <c r="T37" s="16"/>
      <c r="U37" s="17">
        <v>42591</v>
      </c>
      <c r="V37" s="16">
        <v>11.11</v>
      </c>
      <c r="W37" s="16"/>
      <c r="X37" s="16"/>
      <c r="Y37" s="16">
        <v>9.5299999999999994</v>
      </c>
      <c r="Z37" s="16">
        <v>6.78</v>
      </c>
      <c r="AA37" s="16">
        <v>7.25</v>
      </c>
      <c r="AB37" s="16">
        <v>6.43</v>
      </c>
      <c r="AC37" s="1"/>
      <c r="AD37" s="9">
        <f t="shared" ref="AD37:AE42" si="24">(C37/$D$43)*100</f>
        <v>2.4201054917778468</v>
      </c>
      <c r="AE37" s="9">
        <f t="shared" si="24"/>
        <v>95.128762022959975</v>
      </c>
      <c r="AF37" s="3"/>
      <c r="AG37" s="9"/>
      <c r="AH37" s="9">
        <f t="shared" ref="AH37:AJ42" si="25">(G37/$D$43)*100</f>
        <v>75.20943220601923</v>
      </c>
      <c r="AI37" s="9">
        <f t="shared" si="25"/>
        <v>56.220912193608441</v>
      </c>
      <c r="AJ37" s="9">
        <f t="shared" si="25"/>
        <v>60.688799255352144</v>
      </c>
      <c r="AK37" s="3"/>
      <c r="AL37" s="3"/>
      <c r="AM37" s="9">
        <f t="shared" ref="AM37:AM42" si="26">(M37/$M$43)*100</f>
        <v>104.82808022922636</v>
      </c>
      <c r="AN37" s="3"/>
      <c r="AO37" s="9"/>
      <c r="AP37" s="9">
        <f t="shared" ref="AP37:AS42" si="27">(P37/$M$43)*100</f>
        <v>90.687679083094565</v>
      </c>
      <c r="AQ37" s="9">
        <f t="shared" si="27"/>
        <v>80.114613180515775</v>
      </c>
      <c r="AR37" s="9">
        <f t="shared" si="27"/>
        <v>60.257879656160462</v>
      </c>
      <c r="AS37" s="9">
        <f t="shared" si="27"/>
        <v>67.435530085959883</v>
      </c>
      <c r="AT37" s="3"/>
      <c r="AU37" s="9">
        <f t="shared" ref="AU37:AU42" si="28">(V37/$V$43)*100</f>
        <v>82.68419746961051</v>
      </c>
      <c r="AV37" s="3"/>
      <c r="AW37" s="3"/>
      <c r="AX37" s="9">
        <f t="shared" ref="AX37:AZ42" si="29">(Y37/$V$43)*100</f>
        <v>70.925328702555191</v>
      </c>
      <c r="AY37" s="9">
        <f t="shared" si="29"/>
        <v>50.458943190275363</v>
      </c>
      <c r="AZ37" s="9">
        <f t="shared" si="29"/>
        <v>53.956834532374096</v>
      </c>
      <c r="BA37" s="3"/>
    </row>
    <row r="38" spans="1:53" x14ac:dyDescent="0.25">
      <c r="A38" s="16" t="s">
        <v>66</v>
      </c>
      <c r="B38" s="16"/>
      <c r="C38" s="16">
        <v>0.06</v>
      </c>
      <c r="D38" s="16">
        <v>4.74</v>
      </c>
      <c r="E38" s="16"/>
      <c r="F38" s="16"/>
      <c r="G38" s="16">
        <v>3.51</v>
      </c>
      <c r="H38" s="16">
        <v>3.43</v>
      </c>
      <c r="I38" s="16">
        <v>2.83</v>
      </c>
      <c r="J38" s="16">
        <v>2.64</v>
      </c>
      <c r="K38" s="16"/>
      <c r="L38" s="16" t="s">
        <v>38</v>
      </c>
      <c r="M38" s="16">
        <v>21.42</v>
      </c>
      <c r="N38" s="16"/>
      <c r="O38" s="16"/>
      <c r="P38" s="16">
        <v>19.2</v>
      </c>
      <c r="Q38" s="16">
        <v>20.75</v>
      </c>
      <c r="R38" s="16">
        <v>18.39</v>
      </c>
      <c r="S38" s="16">
        <v>18.010000000000002</v>
      </c>
      <c r="T38" s="16"/>
      <c r="U38" s="16" t="s">
        <v>38</v>
      </c>
      <c r="V38" s="16">
        <v>14.01</v>
      </c>
      <c r="W38" s="16"/>
      <c r="X38" s="16"/>
      <c r="Y38" s="16">
        <v>9.81</v>
      </c>
      <c r="Z38" s="16">
        <v>8.41</v>
      </c>
      <c r="AA38" s="16">
        <v>7.37</v>
      </c>
      <c r="AB38" s="16">
        <v>7.5</v>
      </c>
      <c r="AC38" s="1"/>
      <c r="AD38" s="9">
        <f t="shared" si="24"/>
        <v>1.1169717654359292</v>
      </c>
      <c r="AE38" s="9">
        <f t="shared" si="24"/>
        <v>88.240769469438405</v>
      </c>
      <c r="AF38" s="3"/>
      <c r="AG38" s="9"/>
      <c r="AH38" s="9">
        <f t="shared" si="25"/>
        <v>65.342848278001853</v>
      </c>
      <c r="AI38" s="9">
        <f t="shared" si="25"/>
        <v>63.853552590753957</v>
      </c>
      <c r="AJ38" s="9">
        <f t="shared" si="25"/>
        <v>52.683834936394661</v>
      </c>
      <c r="AK38" s="3"/>
      <c r="AL38" s="3"/>
      <c r="AM38" s="9">
        <f t="shared" si="26"/>
        <v>92.063037249283681</v>
      </c>
      <c r="AN38" s="3"/>
      <c r="AO38" s="9"/>
      <c r="AP38" s="9">
        <f t="shared" si="27"/>
        <v>82.52148997134671</v>
      </c>
      <c r="AQ38" s="9">
        <f t="shared" si="27"/>
        <v>89.183381088825215</v>
      </c>
      <c r="AR38" s="9">
        <f t="shared" si="27"/>
        <v>79.040114613180521</v>
      </c>
      <c r="AS38" s="9">
        <f t="shared" si="27"/>
        <v>77.406876790830964</v>
      </c>
      <c r="AT38" s="3"/>
      <c r="AU38" s="9">
        <f t="shared" si="28"/>
        <v>104.26693128256015</v>
      </c>
      <c r="AV38" s="3"/>
      <c r="AW38" s="3"/>
      <c r="AX38" s="9">
        <f t="shared" si="29"/>
        <v>73.009178863805502</v>
      </c>
      <c r="AY38" s="9">
        <f t="shared" si="29"/>
        <v>62.589928057553955</v>
      </c>
      <c r="AZ38" s="9">
        <f t="shared" si="29"/>
        <v>54.84991317290995</v>
      </c>
      <c r="BA38" s="3"/>
    </row>
    <row r="39" spans="1:53" x14ac:dyDescent="0.25">
      <c r="A39" s="16">
        <v>50000</v>
      </c>
      <c r="B39" s="16"/>
      <c r="C39" s="16">
        <v>0.13</v>
      </c>
      <c r="D39" s="16">
        <v>5.21</v>
      </c>
      <c r="E39" s="16"/>
      <c r="F39" s="16"/>
      <c r="G39" s="16">
        <v>3.53</v>
      </c>
      <c r="H39" s="16">
        <v>3.04</v>
      </c>
      <c r="I39" s="16">
        <v>3.21</v>
      </c>
      <c r="J39" s="16">
        <v>2.17</v>
      </c>
      <c r="K39" s="16"/>
      <c r="L39" s="16"/>
      <c r="M39" s="16">
        <v>25.56</v>
      </c>
      <c r="N39" s="16"/>
      <c r="O39" s="16"/>
      <c r="P39" s="16">
        <v>20.2</v>
      </c>
      <c r="Q39" s="16">
        <v>15.34</v>
      </c>
      <c r="R39" s="16">
        <v>15.12</v>
      </c>
      <c r="S39" s="16">
        <v>15.8</v>
      </c>
      <c r="T39" s="16"/>
      <c r="U39" s="16"/>
      <c r="V39" s="16">
        <v>13.36</v>
      </c>
      <c r="W39" s="16"/>
      <c r="X39" s="16"/>
      <c r="Y39" s="16">
        <v>10.119999999999999</v>
      </c>
      <c r="Z39" s="16">
        <v>10.41</v>
      </c>
      <c r="AA39" s="16">
        <v>8.66</v>
      </c>
      <c r="AB39" s="16">
        <v>5.54</v>
      </c>
      <c r="AC39" s="1"/>
      <c r="AD39" s="9">
        <f t="shared" si="24"/>
        <v>2.4201054917778468</v>
      </c>
      <c r="AE39" s="9">
        <f t="shared" si="24"/>
        <v>96.990381632019847</v>
      </c>
      <c r="AF39" s="3"/>
      <c r="AG39" s="9"/>
      <c r="AH39" s="9">
        <f t="shared" si="25"/>
        <v>65.715172199813836</v>
      </c>
      <c r="AI39" s="9">
        <f t="shared" si="25"/>
        <v>56.59323611542041</v>
      </c>
      <c r="AJ39" s="9">
        <f t="shared" si="25"/>
        <v>59.757989450822215</v>
      </c>
      <c r="AK39" s="3"/>
      <c r="AL39" s="3"/>
      <c r="AM39" s="9">
        <f t="shared" si="26"/>
        <v>109.85673352435529</v>
      </c>
      <c r="AN39" s="3"/>
      <c r="AO39" s="9"/>
      <c r="AP39" s="9">
        <f t="shared" si="27"/>
        <v>86.819484240687686</v>
      </c>
      <c r="AQ39" s="9">
        <f t="shared" si="27"/>
        <v>65.931232091690546</v>
      </c>
      <c r="AR39" s="9">
        <f t="shared" si="27"/>
        <v>64.985673352435526</v>
      </c>
      <c r="AS39" s="9">
        <f t="shared" si="27"/>
        <v>67.9083094555874</v>
      </c>
      <c r="AT39" s="3"/>
      <c r="AU39" s="9">
        <f t="shared" si="28"/>
        <v>99.429421979657633</v>
      </c>
      <c r="AV39" s="3"/>
      <c r="AW39" s="3"/>
      <c r="AX39" s="9">
        <f t="shared" si="29"/>
        <v>75.316298685189764</v>
      </c>
      <c r="AY39" s="9">
        <f t="shared" si="29"/>
        <v>77.47457206648474</v>
      </c>
      <c r="AZ39" s="9">
        <f t="shared" si="29"/>
        <v>64.450508558670307</v>
      </c>
      <c r="BA39" s="3"/>
    </row>
    <row r="40" spans="1:53" x14ac:dyDescent="0.25">
      <c r="A40" s="16"/>
      <c r="B40" s="16"/>
      <c r="C40" s="16">
        <v>0.11</v>
      </c>
      <c r="D40" s="16">
        <v>5.62</v>
      </c>
      <c r="E40" s="16"/>
      <c r="F40" s="16"/>
      <c r="G40" s="16">
        <v>4.17</v>
      </c>
      <c r="H40" s="16">
        <v>3.79</v>
      </c>
      <c r="I40" s="16">
        <v>1.98</v>
      </c>
      <c r="J40" s="16">
        <v>1.77</v>
      </c>
      <c r="K40" s="16"/>
      <c r="L40" s="16"/>
      <c r="M40" s="16">
        <v>21.97</v>
      </c>
      <c r="N40" s="16"/>
      <c r="O40" s="16"/>
      <c r="P40" s="16">
        <v>20.100000000000001</v>
      </c>
      <c r="Q40" s="16">
        <v>18.04</v>
      </c>
      <c r="R40" s="16">
        <v>14.88</v>
      </c>
      <c r="S40" s="16">
        <v>13.96</v>
      </c>
      <c r="T40" s="16"/>
      <c r="U40" s="16"/>
      <c r="V40" s="16">
        <v>14.61</v>
      </c>
      <c r="W40" s="16"/>
      <c r="X40" s="16"/>
      <c r="Y40" s="16">
        <v>11.84</v>
      </c>
      <c r="Z40" s="16">
        <v>8.44</v>
      </c>
      <c r="AA40" s="16">
        <v>5.99</v>
      </c>
      <c r="AB40" s="16">
        <v>4.6399999999999997</v>
      </c>
      <c r="AC40" s="1"/>
      <c r="AD40" s="9">
        <f t="shared" si="24"/>
        <v>2.0477815699658701</v>
      </c>
      <c r="AE40" s="9">
        <f t="shared" si="24"/>
        <v>104.62302202916536</v>
      </c>
      <c r="AF40" s="3"/>
      <c r="AG40" s="9"/>
      <c r="AH40" s="9">
        <f t="shared" si="25"/>
        <v>77.629537697797076</v>
      </c>
      <c r="AI40" s="9">
        <f t="shared" si="25"/>
        <v>70.555383183369528</v>
      </c>
      <c r="AJ40" s="9">
        <f t="shared" si="25"/>
        <v>36.860068259385663</v>
      </c>
      <c r="AK40" s="3"/>
      <c r="AL40" s="3"/>
      <c r="AM40" s="9">
        <f t="shared" si="26"/>
        <v>94.426934097421196</v>
      </c>
      <c r="AN40" s="3"/>
      <c r="AO40" s="9"/>
      <c r="AP40" s="9">
        <f t="shared" si="27"/>
        <v>86.38968481375359</v>
      </c>
      <c r="AQ40" s="9">
        <f t="shared" si="27"/>
        <v>77.535816618911184</v>
      </c>
      <c r="AR40" s="9">
        <f t="shared" si="27"/>
        <v>63.9541547277937</v>
      </c>
      <c r="AS40" s="9">
        <f t="shared" si="27"/>
        <v>60.000000000000007</v>
      </c>
      <c r="AT40" s="3"/>
      <c r="AU40" s="9">
        <f t="shared" si="28"/>
        <v>108.73232448523937</v>
      </c>
      <c r="AV40" s="3"/>
      <c r="AW40" s="3"/>
      <c r="AX40" s="9">
        <f t="shared" si="29"/>
        <v>88.117092532870245</v>
      </c>
      <c r="AY40" s="9">
        <f t="shared" si="29"/>
        <v>62.813197717687906</v>
      </c>
      <c r="AZ40" s="9">
        <f t="shared" si="29"/>
        <v>44.579508806747704</v>
      </c>
      <c r="BA40" s="3"/>
    </row>
    <row r="41" spans="1:53" x14ac:dyDescent="0.25">
      <c r="A41" s="16"/>
      <c r="B41" s="16"/>
      <c r="C41" s="16">
        <v>0.06</v>
      </c>
      <c r="D41" s="16">
        <v>5.89</v>
      </c>
      <c r="E41" s="16"/>
      <c r="F41" s="16"/>
      <c r="G41" s="16">
        <v>4.1100000000000003</v>
      </c>
      <c r="H41" s="16">
        <v>3.36</v>
      </c>
      <c r="I41" s="16">
        <v>1.49</v>
      </c>
      <c r="J41" s="16">
        <v>1.79</v>
      </c>
      <c r="K41" s="16"/>
      <c r="L41" s="16"/>
      <c r="M41" s="16">
        <v>23.33</v>
      </c>
      <c r="N41" s="16"/>
      <c r="O41" s="16"/>
      <c r="P41" s="16">
        <v>20.38</v>
      </c>
      <c r="Q41" s="16">
        <v>16.11</v>
      </c>
      <c r="R41" s="16">
        <v>13.53</v>
      </c>
      <c r="S41" s="16">
        <v>12.33</v>
      </c>
      <c r="T41" s="16"/>
      <c r="U41" s="16"/>
      <c r="V41" s="16">
        <v>13.16</v>
      </c>
      <c r="W41" s="16"/>
      <c r="X41" s="16"/>
      <c r="Y41" s="16">
        <v>10.81</v>
      </c>
      <c r="Z41" s="16">
        <v>7.29</v>
      </c>
      <c r="AA41" s="16">
        <v>5.34</v>
      </c>
      <c r="AB41" s="16">
        <v>4.72</v>
      </c>
      <c r="AC41" s="1"/>
      <c r="AD41" s="9">
        <f t="shared" si="24"/>
        <v>1.1169717654359292</v>
      </c>
      <c r="AE41" s="9">
        <f t="shared" si="24"/>
        <v>109.64939497362704</v>
      </c>
      <c r="AF41" s="3"/>
      <c r="AG41" s="9"/>
      <c r="AH41" s="9">
        <f t="shared" si="25"/>
        <v>76.512565932361156</v>
      </c>
      <c r="AI41" s="9">
        <f t="shared" si="25"/>
        <v>62.55041886441203</v>
      </c>
      <c r="AJ41" s="9">
        <f t="shared" si="25"/>
        <v>27.738132174992241</v>
      </c>
      <c r="AK41" s="3"/>
      <c r="AL41" s="3"/>
      <c r="AM41" s="9">
        <f t="shared" si="26"/>
        <v>100.27220630372493</v>
      </c>
      <c r="AN41" s="3"/>
      <c r="AO41" s="9"/>
      <c r="AP41" s="9">
        <f t="shared" si="27"/>
        <v>87.59312320916905</v>
      </c>
      <c r="AQ41" s="9">
        <f t="shared" si="27"/>
        <v>69.240687679083095</v>
      </c>
      <c r="AR41" s="9">
        <f t="shared" si="27"/>
        <v>58.151862464183381</v>
      </c>
      <c r="AS41" s="9">
        <f t="shared" si="27"/>
        <v>52.994269340974206</v>
      </c>
      <c r="AT41" s="3"/>
      <c r="AU41" s="9">
        <f t="shared" si="28"/>
        <v>97.940957578764568</v>
      </c>
      <c r="AV41" s="3"/>
      <c r="AW41" s="3"/>
      <c r="AX41" s="9">
        <f t="shared" si="29"/>
        <v>80.451500868270898</v>
      </c>
      <c r="AY41" s="9">
        <f t="shared" si="29"/>
        <v>54.254527412552711</v>
      </c>
      <c r="AZ41" s="9">
        <f t="shared" si="29"/>
        <v>39.7419995038452</v>
      </c>
      <c r="BA41" s="3"/>
    </row>
    <row r="42" spans="1:53" x14ac:dyDescent="0.25">
      <c r="A42" s="16"/>
      <c r="B42" s="16"/>
      <c r="C42" s="16">
        <v>0.23</v>
      </c>
      <c r="D42" s="16">
        <v>5.66</v>
      </c>
      <c r="E42" s="16"/>
      <c r="F42" s="16"/>
      <c r="G42" s="16">
        <v>4.0599999999999996</v>
      </c>
      <c r="H42" s="16">
        <v>3.34</v>
      </c>
      <c r="I42" s="16">
        <v>2.15</v>
      </c>
      <c r="J42" s="16">
        <v>1.85</v>
      </c>
      <c r="K42" s="16"/>
      <c r="L42" s="16"/>
      <c r="M42" s="16">
        <v>22.93</v>
      </c>
      <c r="N42" s="16"/>
      <c r="O42" s="16"/>
      <c r="P42" s="16">
        <v>18.309999999999999</v>
      </c>
      <c r="Q42" s="16">
        <v>16.02</v>
      </c>
      <c r="R42" s="16">
        <v>15.28</v>
      </c>
      <c r="S42" s="16">
        <v>13.5</v>
      </c>
      <c r="T42" s="16"/>
      <c r="U42" s="16"/>
      <c r="V42" s="16">
        <v>14.37</v>
      </c>
      <c r="W42" s="16"/>
      <c r="X42" s="16"/>
      <c r="Y42" s="16">
        <v>9.83</v>
      </c>
      <c r="Z42" s="16">
        <v>8.34</v>
      </c>
      <c r="AA42" s="16">
        <v>6.35</v>
      </c>
      <c r="AB42" s="16">
        <v>4.17</v>
      </c>
      <c r="AC42" s="1"/>
      <c r="AD42" s="9">
        <f t="shared" si="24"/>
        <v>4.2817251008377282</v>
      </c>
      <c r="AE42" s="9">
        <f t="shared" si="24"/>
        <v>105.36766987278932</v>
      </c>
      <c r="AF42" s="3"/>
      <c r="AG42" s="9"/>
      <c r="AH42" s="9">
        <f t="shared" si="25"/>
        <v>75.581756127831198</v>
      </c>
      <c r="AI42" s="9">
        <f t="shared" si="25"/>
        <v>62.178094942600062</v>
      </c>
      <c r="AJ42" s="9">
        <f t="shared" si="25"/>
        <v>40.024821594787461</v>
      </c>
      <c r="AK42" s="3"/>
      <c r="AL42" s="3"/>
      <c r="AM42" s="9">
        <f t="shared" si="26"/>
        <v>98.553008595988544</v>
      </c>
      <c r="AN42" s="3"/>
      <c r="AO42" s="9"/>
      <c r="AP42" s="9">
        <f t="shared" si="27"/>
        <v>78.696275071633238</v>
      </c>
      <c r="AQ42" s="9">
        <f t="shared" si="27"/>
        <v>68.853868194842406</v>
      </c>
      <c r="AR42" s="9">
        <f t="shared" si="27"/>
        <v>65.673352435530091</v>
      </c>
      <c r="AS42" s="9">
        <f t="shared" si="27"/>
        <v>58.022922636103161</v>
      </c>
      <c r="AT42" s="3"/>
      <c r="AU42" s="9">
        <f t="shared" si="28"/>
        <v>106.94616720416769</v>
      </c>
      <c r="AV42" s="3"/>
      <c r="AW42" s="3"/>
      <c r="AX42" s="9">
        <f t="shared" si="29"/>
        <v>73.158025303894817</v>
      </c>
      <c r="AY42" s="9">
        <f t="shared" si="29"/>
        <v>62.068965517241367</v>
      </c>
      <c r="AZ42" s="9">
        <f t="shared" si="29"/>
        <v>47.258744728355239</v>
      </c>
      <c r="BA42" s="3"/>
    </row>
    <row r="43" spans="1:53" x14ac:dyDescent="0.25">
      <c r="A43" s="1"/>
      <c r="B43" s="1"/>
      <c r="C43" s="10">
        <f>AVERAGE(C37:C42)</f>
        <v>0.12</v>
      </c>
      <c r="D43" s="10">
        <f>AVERAGE(D37:D42)</f>
        <v>5.371666666666667</v>
      </c>
      <c r="E43" s="1"/>
      <c r="F43" s="1"/>
      <c r="G43" s="10">
        <f>AVERAGE(G37:G42)</f>
        <v>3.9033333333333329</v>
      </c>
      <c r="H43" s="10">
        <f t="shared" ref="H43:J43" si="30">AVERAGE(H37:H42)</f>
        <v>3.33</v>
      </c>
      <c r="I43" s="10">
        <f t="shared" si="30"/>
        <v>2.4866666666666668</v>
      </c>
      <c r="J43" s="10">
        <f t="shared" si="30"/>
        <v>2.1366666666666663</v>
      </c>
      <c r="K43" s="1"/>
      <c r="L43" s="1"/>
      <c r="M43" s="10">
        <f>AVERAGE(M37:M42)</f>
        <v>23.266666666666666</v>
      </c>
      <c r="N43" s="1"/>
      <c r="O43" s="1"/>
      <c r="P43" s="1"/>
      <c r="Q43" s="1"/>
      <c r="R43" s="1"/>
      <c r="S43" s="1"/>
      <c r="T43" s="1"/>
      <c r="U43" s="1"/>
      <c r="V43" s="10">
        <f>AVERAGE(V37:V42)</f>
        <v>13.436666666666667</v>
      </c>
      <c r="W43" s="1"/>
      <c r="X43" s="1"/>
      <c r="Y43" s="1"/>
      <c r="Z43" s="1"/>
      <c r="AA43" s="1"/>
      <c r="AB43" s="1"/>
      <c r="AC43" s="1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9"/>
      <c r="AV43" s="3"/>
      <c r="AW43" s="3"/>
      <c r="AX43" s="3"/>
      <c r="AY43" s="3"/>
      <c r="AZ43" s="3"/>
      <c r="BA43" s="3"/>
    </row>
    <row r="44" spans="1:5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9"/>
      <c r="AV44" s="3"/>
      <c r="AW44" s="3"/>
      <c r="AX44" s="3"/>
      <c r="AY44" s="3"/>
      <c r="AZ44" s="3"/>
      <c r="BA44" s="3"/>
    </row>
    <row r="45" spans="1:53" x14ac:dyDescent="0.25">
      <c r="A45" s="1">
        <v>1284</v>
      </c>
      <c r="B45" s="1" t="s">
        <v>33</v>
      </c>
      <c r="C45" s="8">
        <v>0.47</v>
      </c>
      <c r="D45" s="8">
        <v>1.25</v>
      </c>
      <c r="E45" s="8">
        <v>0.84210526315789513</v>
      </c>
      <c r="F45" s="8">
        <v>0.72368421052631549</v>
      </c>
      <c r="G45" s="8">
        <v>0.85526315789473673</v>
      </c>
      <c r="H45" s="8">
        <v>0.80263157894736858</v>
      </c>
      <c r="I45" s="8">
        <v>0.57999999999999996</v>
      </c>
      <c r="J45" s="1"/>
      <c r="K45" s="1"/>
      <c r="L45" s="7">
        <v>43509</v>
      </c>
      <c r="M45" s="20">
        <v>1.1325925925925924</v>
      </c>
      <c r="N45" s="20">
        <v>1.03</v>
      </c>
      <c r="O45" s="20">
        <v>0.87</v>
      </c>
      <c r="P45" s="20">
        <v>0.61111111111111105</v>
      </c>
      <c r="Q45" s="20">
        <v>0.6785185185185183</v>
      </c>
      <c r="R45" s="20">
        <v>0.66</v>
      </c>
      <c r="S45" s="1"/>
      <c r="T45" s="1"/>
      <c r="U45" s="7">
        <v>43517</v>
      </c>
      <c r="V45" s="8">
        <v>2.156571428571429</v>
      </c>
      <c r="W45" s="8">
        <v>1.7045714285714286</v>
      </c>
      <c r="X45" s="8">
        <v>1.6417142857142859</v>
      </c>
      <c r="Y45" s="8">
        <v>1.6280000000000001</v>
      </c>
      <c r="Z45" s="8">
        <v>1.7422857142857144</v>
      </c>
      <c r="AA45" s="8">
        <v>0.94514285714285706</v>
      </c>
      <c r="AB45" s="1"/>
      <c r="AC45" s="1"/>
      <c r="AD45" s="9">
        <f t="shared" ref="AD45:AJ48" si="31">(C45/$D$51)*100</f>
        <v>32.69066503965832</v>
      </c>
      <c r="AE45" s="9">
        <f t="shared" si="31"/>
        <v>86.943258084197666</v>
      </c>
      <c r="AF45" s="9">
        <f t="shared" si="31"/>
        <v>58.572300183038465</v>
      </c>
      <c r="AG45" s="9">
        <f t="shared" si="31"/>
        <v>50.335570469798633</v>
      </c>
      <c r="AH45" s="9">
        <f t="shared" si="31"/>
        <v>59.487492373398396</v>
      </c>
      <c r="AI45" s="9">
        <f t="shared" si="31"/>
        <v>55.826723611958521</v>
      </c>
      <c r="AJ45" s="9">
        <f t="shared" si="31"/>
        <v>40.341671751067722</v>
      </c>
      <c r="AK45" s="3"/>
      <c r="AL45" s="3"/>
      <c r="AM45" s="9">
        <f t="shared" ref="AM45:AR50" si="32">(M45/$M$51)*100</f>
        <v>94.772727272727252</v>
      </c>
      <c r="AN45" s="9">
        <f t="shared" si="32"/>
        <v>86.188016528925615</v>
      </c>
      <c r="AO45" s="9">
        <f t="shared" si="32"/>
        <v>72.799586776859499</v>
      </c>
      <c r="AP45" s="9">
        <f t="shared" si="32"/>
        <v>51.136363636363633</v>
      </c>
      <c r="AQ45" s="9">
        <f t="shared" si="32"/>
        <v>56.776859504132219</v>
      </c>
      <c r="AR45" s="9">
        <f t="shared" si="32"/>
        <v>55.227272727272727</v>
      </c>
      <c r="AS45" s="3"/>
      <c r="AT45" s="3"/>
      <c r="AU45" s="9">
        <f t="shared" ref="AU45:AZ50" si="33">(V45/$V$51)*100</f>
        <v>77.646332681822884</v>
      </c>
      <c r="AV45" s="9">
        <f t="shared" si="33"/>
        <v>61.37228680176937</v>
      </c>
      <c r="AW45" s="9">
        <f t="shared" si="33"/>
        <v>59.109145149675967</v>
      </c>
      <c r="AX45" s="9">
        <f t="shared" si="33"/>
        <v>58.615368789219225</v>
      </c>
      <c r="AY45" s="9">
        <f t="shared" si="33"/>
        <v>62.730171793025427</v>
      </c>
      <c r="AZ45" s="9">
        <f t="shared" si="33"/>
        <v>34.029420841477211</v>
      </c>
      <c r="BA45" s="3"/>
    </row>
    <row r="46" spans="1:53" x14ac:dyDescent="0.25">
      <c r="A46" s="1" t="s">
        <v>34</v>
      </c>
      <c r="B46" s="1"/>
      <c r="C46" s="8">
        <v>0.44</v>
      </c>
      <c r="D46" s="8">
        <v>2.0499999999999998</v>
      </c>
      <c r="E46" s="8">
        <v>1.1200000000000001</v>
      </c>
      <c r="F46" s="8">
        <v>0.67105263157894746</v>
      </c>
      <c r="G46" s="8">
        <v>0.71052631578947401</v>
      </c>
      <c r="H46" s="8">
        <v>0.67105263157894746</v>
      </c>
      <c r="I46" s="8">
        <v>0.71</v>
      </c>
      <c r="J46" s="1"/>
      <c r="K46" s="1"/>
      <c r="L46" s="1" t="s">
        <v>19</v>
      </c>
      <c r="M46" s="20">
        <v>1.2474074074074073</v>
      </c>
      <c r="N46" s="20">
        <v>0.7659259259259259</v>
      </c>
      <c r="O46" s="20">
        <v>0.97</v>
      </c>
      <c r="P46" s="20">
        <v>0.56999999999999995</v>
      </c>
      <c r="Q46" s="20">
        <v>0.5</v>
      </c>
      <c r="R46" s="20">
        <v>0.64</v>
      </c>
      <c r="S46" s="1"/>
      <c r="T46" s="1"/>
      <c r="U46" s="1" t="s">
        <v>35</v>
      </c>
      <c r="V46" s="8">
        <v>2.9068571428571435</v>
      </c>
      <c r="W46" s="8">
        <v>2.4691428571428577</v>
      </c>
      <c r="X46" s="8">
        <v>2.4142857142857141</v>
      </c>
      <c r="Y46" s="8">
        <v>1.3982857142857144</v>
      </c>
      <c r="Z46" s="8">
        <v>1.753714285714286</v>
      </c>
      <c r="AA46" s="8">
        <v>1.1777142857142859</v>
      </c>
      <c r="AB46" s="1"/>
      <c r="AC46" s="1"/>
      <c r="AD46" s="9">
        <f t="shared" si="31"/>
        <v>30.604026845637584</v>
      </c>
      <c r="AE46" s="9">
        <f t="shared" si="31"/>
        <v>142.58694325808418</v>
      </c>
      <c r="AF46" s="9">
        <f t="shared" si="31"/>
        <v>77.901159243441114</v>
      </c>
      <c r="AG46" s="9">
        <f t="shared" si="31"/>
        <v>46.674801708358757</v>
      </c>
      <c r="AH46" s="9">
        <f t="shared" si="31"/>
        <v>49.420378279438701</v>
      </c>
      <c r="AI46" s="9">
        <f t="shared" si="31"/>
        <v>46.674801708358757</v>
      </c>
      <c r="AJ46" s="9">
        <f t="shared" si="31"/>
        <v>49.38377059182428</v>
      </c>
      <c r="AK46" s="3"/>
      <c r="AL46" s="3"/>
      <c r="AM46" s="9">
        <f t="shared" si="32"/>
        <v>104.38016528925618</v>
      </c>
      <c r="AN46" s="9">
        <f t="shared" si="32"/>
        <v>64.090909090909093</v>
      </c>
      <c r="AO46" s="9">
        <f t="shared" si="32"/>
        <v>81.167355371900811</v>
      </c>
      <c r="AP46" s="9">
        <f t="shared" si="32"/>
        <v>47.696280991735534</v>
      </c>
      <c r="AQ46" s="9">
        <f t="shared" si="32"/>
        <v>41.83884297520661</v>
      </c>
      <c r="AR46" s="9">
        <f t="shared" si="32"/>
        <v>53.553719008264466</v>
      </c>
      <c r="AS46" s="3"/>
      <c r="AT46" s="3"/>
      <c r="AU46" s="9">
        <f t="shared" si="33"/>
        <v>104.66001440181054</v>
      </c>
      <c r="AV46" s="9">
        <f t="shared" si="33"/>
        <v>88.900318897232822</v>
      </c>
      <c r="AW46" s="9">
        <f t="shared" si="33"/>
        <v>86.925213455405824</v>
      </c>
      <c r="AX46" s="9">
        <f t="shared" si="33"/>
        <v>50.34461475156877</v>
      </c>
      <c r="AY46" s="9">
        <f t="shared" si="33"/>
        <v>63.141652093406044</v>
      </c>
      <c r="AZ46" s="9">
        <f t="shared" si="33"/>
        <v>42.403044954222828</v>
      </c>
      <c r="BA46" s="3"/>
    </row>
    <row r="47" spans="1:53" x14ac:dyDescent="0.25">
      <c r="A47" s="1" t="s">
        <v>36</v>
      </c>
      <c r="B47" s="1"/>
      <c r="C47" s="8">
        <v>0.35</v>
      </c>
      <c r="D47" s="8">
        <v>1.2763157894736843</v>
      </c>
      <c r="E47" s="8">
        <v>0.73684210526315796</v>
      </c>
      <c r="F47" s="8">
        <v>0.78</v>
      </c>
      <c r="G47" s="8">
        <v>0.78947368421052611</v>
      </c>
      <c r="H47" s="8">
        <v>0.72368421052631549</v>
      </c>
      <c r="I47" s="8">
        <v>0.67</v>
      </c>
      <c r="J47" s="1"/>
      <c r="K47" s="1"/>
      <c r="L47" s="1" t="s">
        <v>37</v>
      </c>
      <c r="M47" s="20">
        <v>1.2051851851851851</v>
      </c>
      <c r="N47" s="20">
        <v>0.93</v>
      </c>
      <c r="O47" s="20">
        <v>0.53259259259259251</v>
      </c>
      <c r="P47" s="20">
        <v>0.55000000000000004</v>
      </c>
      <c r="Q47" s="20">
        <v>0.56000000000000005</v>
      </c>
      <c r="R47" s="20">
        <v>0.54</v>
      </c>
      <c r="S47" s="1"/>
      <c r="T47" s="1"/>
      <c r="U47" s="1" t="s">
        <v>19</v>
      </c>
      <c r="V47" s="8">
        <v>3.8405714285714287</v>
      </c>
      <c r="W47" s="8">
        <v>1.96</v>
      </c>
      <c r="X47" s="8">
        <v>2.0125714285714289</v>
      </c>
      <c r="Y47" s="8">
        <v>1.4234285714285713</v>
      </c>
      <c r="Z47" s="8">
        <v>2.0959999999999996</v>
      </c>
      <c r="AA47" s="8">
        <v>1.1748571428571428</v>
      </c>
      <c r="AB47" s="1"/>
      <c r="AC47" s="1"/>
      <c r="AD47" s="9">
        <f t="shared" si="31"/>
        <v>24.344112263575347</v>
      </c>
      <c r="AE47" s="9">
        <f t="shared" si="31"/>
        <v>88.773642464917629</v>
      </c>
      <c r="AF47" s="9">
        <f t="shared" si="31"/>
        <v>51.250762660158635</v>
      </c>
      <c r="AG47" s="9">
        <f t="shared" si="31"/>
        <v>54.252593044539353</v>
      </c>
      <c r="AH47" s="9">
        <f t="shared" si="31"/>
        <v>54.911531421598511</v>
      </c>
      <c r="AI47" s="9">
        <f t="shared" si="31"/>
        <v>50.335570469798633</v>
      </c>
      <c r="AJ47" s="9">
        <f t="shared" si="31"/>
        <v>46.601586333129958</v>
      </c>
      <c r="AK47" s="3"/>
      <c r="AL47" s="3"/>
      <c r="AM47" s="9">
        <f t="shared" si="32"/>
        <v>100.84710743801652</v>
      </c>
      <c r="AN47" s="9">
        <f t="shared" si="32"/>
        <v>77.820247933884303</v>
      </c>
      <c r="AO47" s="9">
        <f t="shared" si="32"/>
        <v>44.56611570247933</v>
      </c>
      <c r="AP47" s="9">
        <f t="shared" si="32"/>
        <v>46.022727272727273</v>
      </c>
      <c r="AQ47" s="9">
        <f t="shared" si="32"/>
        <v>46.859504132231407</v>
      </c>
      <c r="AR47" s="9">
        <f t="shared" si="32"/>
        <v>45.185950413223139</v>
      </c>
      <c r="AS47" s="3"/>
      <c r="AT47" s="3"/>
      <c r="AU47" s="9">
        <f t="shared" si="33"/>
        <v>138.27795494290714</v>
      </c>
      <c r="AV47" s="9">
        <f t="shared" si="33"/>
        <v>70.568871515276214</v>
      </c>
      <c r="AW47" s="9">
        <f t="shared" si="33"/>
        <v>72.461680897027065</v>
      </c>
      <c r="AX47" s="9">
        <f t="shared" si="33"/>
        <v>51.249871412406137</v>
      </c>
      <c r="AY47" s="9">
        <f t="shared" si="33"/>
        <v>75.465487089805578</v>
      </c>
      <c r="AZ47" s="9">
        <f t="shared" si="33"/>
        <v>42.300174879127667</v>
      </c>
      <c r="BA47" s="3"/>
    </row>
    <row r="48" spans="1:53" x14ac:dyDescent="0.25">
      <c r="A48" s="1"/>
      <c r="B48" s="1"/>
      <c r="C48" s="8">
        <v>0.41</v>
      </c>
      <c r="D48" s="8">
        <v>1.36</v>
      </c>
      <c r="E48" s="8">
        <v>0.94</v>
      </c>
      <c r="F48" s="8">
        <v>0.71052631578947401</v>
      </c>
      <c r="G48" s="8">
        <v>0.73684210526315796</v>
      </c>
      <c r="H48" s="8">
        <v>0.74999999999999956</v>
      </c>
      <c r="I48" s="8">
        <v>0.9473684210526313</v>
      </c>
      <c r="J48" s="1"/>
      <c r="K48" s="1"/>
      <c r="L48" s="1"/>
      <c r="M48" s="20">
        <v>1.0066666666666666</v>
      </c>
      <c r="N48" s="20">
        <v>0.77</v>
      </c>
      <c r="O48" s="20">
        <v>0.66</v>
      </c>
      <c r="P48" s="20">
        <v>0.55000000000000004</v>
      </c>
      <c r="Q48" s="20">
        <v>0.59</v>
      </c>
      <c r="R48" s="20">
        <v>0.76222222222222213</v>
      </c>
      <c r="S48" s="1"/>
      <c r="T48" s="1"/>
      <c r="U48" s="1"/>
      <c r="V48" s="8">
        <v>2.7937142857142856</v>
      </c>
      <c r="W48" s="8">
        <v>1.93</v>
      </c>
      <c r="X48" s="8">
        <v>1.4000000000000001</v>
      </c>
      <c r="Y48" s="8">
        <v>1.4194285714285717</v>
      </c>
      <c r="Z48" s="8">
        <v>1.9274285714285715</v>
      </c>
      <c r="AA48" s="8">
        <v>1.3691428571428574</v>
      </c>
      <c r="AB48" s="1"/>
      <c r="AC48" s="1"/>
      <c r="AD48" s="9">
        <f t="shared" si="31"/>
        <v>28.517388651616837</v>
      </c>
      <c r="AE48" s="9">
        <f t="shared" si="31"/>
        <v>94.594264795607074</v>
      </c>
      <c r="AF48" s="9">
        <f t="shared" si="31"/>
        <v>65.381330079316641</v>
      </c>
      <c r="AG48" s="9">
        <f t="shared" si="31"/>
        <v>49.420378279438701</v>
      </c>
      <c r="AH48" s="9">
        <f t="shared" si="31"/>
        <v>51.250762660158635</v>
      </c>
      <c r="AI48" s="9">
        <f t="shared" si="31"/>
        <v>52.165954850518567</v>
      </c>
      <c r="AJ48" s="9">
        <f t="shared" si="31"/>
        <v>65.893837705918216</v>
      </c>
      <c r="AK48" s="3"/>
      <c r="AL48" s="3"/>
      <c r="AM48" s="9">
        <f t="shared" si="32"/>
        <v>84.235537190082638</v>
      </c>
      <c r="AN48" s="9">
        <f t="shared" si="32"/>
        <v>64.431818181818173</v>
      </c>
      <c r="AO48" s="9">
        <f t="shared" si="32"/>
        <v>55.227272727272727</v>
      </c>
      <c r="AP48" s="9">
        <f t="shared" si="32"/>
        <v>46.022727272727273</v>
      </c>
      <c r="AQ48" s="9">
        <f t="shared" si="32"/>
        <v>49.369834710743795</v>
      </c>
      <c r="AR48" s="9">
        <f t="shared" si="32"/>
        <v>63.780991735537185</v>
      </c>
      <c r="AS48" s="3"/>
      <c r="AT48" s="3"/>
      <c r="AU48" s="9">
        <f t="shared" si="33"/>
        <v>100.5863594280424</v>
      </c>
      <c r="AV48" s="9">
        <f t="shared" si="33"/>
        <v>69.48873572677708</v>
      </c>
      <c r="AW48" s="9">
        <f t="shared" si="33"/>
        <v>50.406336796625872</v>
      </c>
      <c r="AX48" s="9">
        <f t="shared" si="33"/>
        <v>51.10585330727293</v>
      </c>
      <c r="AY48" s="9">
        <f t="shared" si="33"/>
        <v>69.396152659191443</v>
      </c>
      <c r="AZ48" s="9">
        <f t="shared" si="33"/>
        <v>49.295339985598204</v>
      </c>
      <c r="BA48" s="3"/>
    </row>
    <row r="49" spans="1:53" x14ac:dyDescent="0.25">
      <c r="A49" s="1"/>
      <c r="B49" s="1"/>
      <c r="C49" s="8" t="s">
        <v>65</v>
      </c>
      <c r="D49" s="8">
        <v>1.44</v>
      </c>
      <c r="E49" s="8">
        <v>1.22</v>
      </c>
      <c r="F49" s="8">
        <v>0.69736842105263142</v>
      </c>
      <c r="G49" s="8">
        <v>0.68421052631578994</v>
      </c>
      <c r="H49" s="8">
        <v>0.71052631578947401</v>
      </c>
      <c r="I49" s="8">
        <v>0.80263157894736858</v>
      </c>
      <c r="J49" s="1"/>
      <c r="K49" s="1"/>
      <c r="L49" s="1"/>
      <c r="M49" s="20">
        <v>1.1481481481481481</v>
      </c>
      <c r="N49" s="20">
        <v>0.63600000000000001</v>
      </c>
      <c r="O49" s="20">
        <v>0.62</v>
      </c>
      <c r="P49" s="20">
        <v>0.54296296296296298</v>
      </c>
      <c r="Q49" s="20">
        <v>0.6281481481481479</v>
      </c>
      <c r="R49" s="20">
        <v>0.61</v>
      </c>
      <c r="S49" s="1"/>
      <c r="T49" s="1"/>
      <c r="U49" s="1"/>
      <c r="V49" s="8">
        <v>2.8817142857142852</v>
      </c>
      <c r="W49" s="8">
        <v>1.74</v>
      </c>
      <c r="X49" s="8">
        <v>1.44</v>
      </c>
      <c r="Y49" s="8">
        <v>1.1599999999999999</v>
      </c>
      <c r="Z49" s="8">
        <v>1.42</v>
      </c>
      <c r="AA49" s="8">
        <v>1.46</v>
      </c>
      <c r="AB49" s="1"/>
      <c r="AC49" s="1"/>
      <c r="AD49" s="9"/>
      <c r="AE49" s="9">
        <f t="shared" ref="AE49:AJ49" si="34">(D49/$D$51)*100</f>
        <v>100.15863331299573</v>
      </c>
      <c r="AF49" s="9">
        <f t="shared" si="34"/>
        <v>84.85661989017693</v>
      </c>
      <c r="AG49" s="9">
        <f t="shared" si="34"/>
        <v>48.505186089078691</v>
      </c>
      <c r="AH49" s="9">
        <f t="shared" si="34"/>
        <v>47.58999389871876</v>
      </c>
      <c r="AI49" s="9">
        <f t="shared" si="34"/>
        <v>49.420378279438701</v>
      </c>
      <c r="AJ49" s="9">
        <f t="shared" si="34"/>
        <v>55.826723611958521</v>
      </c>
      <c r="AK49" s="3"/>
      <c r="AL49" s="3"/>
      <c r="AM49" s="9">
        <f t="shared" si="32"/>
        <v>96.074380165289256</v>
      </c>
      <c r="AN49" s="9">
        <f t="shared" si="32"/>
        <v>53.219008264462808</v>
      </c>
      <c r="AO49" s="9">
        <f t="shared" si="32"/>
        <v>51.880165289256198</v>
      </c>
      <c r="AP49" s="9">
        <f t="shared" si="32"/>
        <v>45.433884297520663</v>
      </c>
      <c r="AQ49" s="9">
        <f t="shared" si="32"/>
        <v>52.561983471074356</v>
      </c>
      <c r="AR49" s="9">
        <f t="shared" si="32"/>
        <v>51.043388429752071</v>
      </c>
      <c r="AS49" s="3"/>
      <c r="AT49" s="3"/>
      <c r="AU49" s="9">
        <f t="shared" si="33"/>
        <v>103.75475774097313</v>
      </c>
      <c r="AV49" s="9">
        <f t="shared" si="33"/>
        <v>62.647875732949288</v>
      </c>
      <c r="AW49" s="9">
        <f t="shared" si="33"/>
        <v>51.846517847958026</v>
      </c>
      <c r="AX49" s="9">
        <f t="shared" si="33"/>
        <v>41.765250488632859</v>
      </c>
      <c r="AY49" s="9">
        <f t="shared" si="33"/>
        <v>51.126427322291946</v>
      </c>
      <c r="AZ49" s="9">
        <f t="shared" si="33"/>
        <v>52.566608373624113</v>
      </c>
      <c r="BA49" s="3"/>
    </row>
    <row r="50" spans="1:53" x14ac:dyDescent="0.25">
      <c r="A50" s="1"/>
      <c r="B50" s="1"/>
      <c r="C50" s="8">
        <v>0.33</v>
      </c>
      <c r="D50" s="8">
        <v>1.2500000000000002</v>
      </c>
      <c r="E50" s="8">
        <v>0.76315789473684204</v>
      </c>
      <c r="F50" s="8">
        <v>0.77631578947368451</v>
      </c>
      <c r="G50" s="8">
        <v>0.67</v>
      </c>
      <c r="H50" s="8">
        <v>0.80263157894736858</v>
      </c>
      <c r="I50" s="8">
        <v>0.9473684210526313</v>
      </c>
      <c r="J50" s="1"/>
      <c r="K50" s="1"/>
      <c r="L50" s="1"/>
      <c r="M50" s="20">
        <v>1.21</v>
      </c>
      <c r="N50" s="20">
        <v>0.74</v>
      </c>
      <c r="O50" s="20">
        <v>0.69</v>
      </c>
      <c r="P50" s="20">
        <v>0.54</v>
      </c>
      <c r="Q50" s="20">
        <v>0.62074074074074059</v>
      </c>
      <c r="R50" s="20">
        <v>0.70592592592592585</v>
      </c>
      <c r="S50" s="1"/>
      <c r="T50" s="1"/>
      <c r="U50" s="1"/>
      <c r="V50" s="8">
        <v>2.085142857142857</v>
      </c>
      <c r="W50" s="8">
        <v>1.5405714285714287</v>
      </c>
      <c r="X50" s="8">
        <v>1.4742857142857142</v>
      </c>
      <c r="Y50" s="8">
        <v>1.79</v>
      </c>
      <c r="Z50" s="8">
        <v>1.22</v>
      </c>
      <c r="AA50" s="8">
        <v>1.666857142857143</v>
      </c>
      <c r="AB50" s="1"/>
      <c r="AC50" s="1"/>
      <c r="AD50" s="9"/>
      <c r="AE50" s="9"/>
      <c r="AF50" s="9">
        <f>(E50/$D$51)*100</f>
        <v>53.081147040878577</v>
      </c>
      <c r="AG50" s="9">
        <f>(F50/$D$51)*100</f>
        <v>53.996339231238579</v>
      </c>
      <c r="AH50" s="9">
        <f>(G50/$D$51)*100</f>
        <v>46.601586333129958</v>
      </c>
      <c r="AI50" s="9">
        <f>(H50/$D$51)*100</f>
        <v>55.826723611958521</v>
      </c>
      <c r="AJ50" s="9">
        <f>(I50/$D$51)*100</f>
        <v>65.893837705918216</v>
      </c>
      <c r="AK50" s="3"/>
      <c r="AL50" s="3"/>
      <c r="AM50" s="9">
        <f t="shared" si="32"/>
        <v>101.25</v>
      </c>
      <c r="AN50" s="9">
        <f t="shared" si="32"/>
        <v>61.921487603305778</v>
      </c>
      <c r="AO50" s="9">
        <f t="shared" si="32"/>
        <v>57.737603305785122</v>
      </c>
      <c r="AP50" s="9">
        <f t="shared" si="32"/>
        <v>45.185950413223139</v>
      </c>
      <c r="AQ50" s="9">
        <f t="shared" si="32"/>
        <v>51.942148760330568</v>
      </c>
      <c r="AR50" s="9">
        <f t="shared" si="32"/>
        <v>59.070247933884289</v>
      </c>
      <c r="AS50" s="3"/>
      <c r="AT50" s="3"/>
      <c r="AU50" s="9">
        <f t="shared" si="33"/>
        <v>75.074580804443997</v>
      </c>
      <c r="AV50" s="9">
        <f t="shared" si="33"/>
        <v>55.467544491307486</v>
      </c>
      <c r="AW50" s="9">
        <f t="shared" si="33"/>
        <v>53.080958749099892</v>
      </c>
      <c r="AX50" s="9">
        <f t="shared" si="33"/>
        <v>64.448102047114503</v>
      </c>
      <c r="AY50" s="9">
        <f t="shared" si="33"/>
        <v>43.925522065631114</v>
      </c>
      <c r="AZ50" s="9">
        <f t="shared" si="33"/>
        <v>60.014401810513327</v>
      </c>
      <c r="BA50" s="3"/>
    </row>
    <row r="51" spans="1:53" x14ac:dyDescent="0.25">
      <c r="A51" s="1"/>
      <c r="B51" s="1"/>
      <c r="C51" s="10">
        <f>AVERAGE(C45:C50)</f>
        <v>0.39999999999999997</v>
      </c>
      <c r="D51" s="10">
        <f>AVERAGE(D45:D50)</f>
        <v>1.4377192982456142</v>
      </c>
      <c r="E51" s="10">
        <f t="shared" ref="E51:I51" si="35">AVERAGE(E45:E50)</f>
        <v>0.93701754385964919</v>
      </c>
      <c r="F51" s="10">
        <f t="shared" si="35"/>
        <v>0.72649122807017541</v>
      </c>
      <c r="G51" s="10">
        <f t="shared" si="35"/>
        <v>0.74105263157894752</v>
      </c>
      <c r="H51" s="10">
        <f t="shared" si="35"/>
        <v>0.74342105263157887</v>
      </c>
      <c r="I51" s="10">
        <f t="shared" si="35"/>
        <v>0.77622807017543849</v>
      </c>
      <c r="J51" s="1"/>
      <c r="K51" s="1"/>
      <c r="L51" s="1"/>
      <c r="M51" s="10">
        <f>AVERAGE(M45:M47)</f>
        <v>1.1950617283950618</v>
      </c>
      <c r="N51" s="15">
        <f t="shared" ref="N51:R51" si="36">AVERAGE(N45:N50)</f>
        <v>0.81198765432098774</v>
      </c>
      <c r="O51" s="15">
        <f t="shared" si="36"/>
        <v>0.72376543209876543</v>
      </c>
      <c r="P51" s="15">
        <f t="shared" si="36"/>
        <v>0.56067901234567896</v>
      </c>
      <c r="Q51" s="15">
        <f t="shared" si="36"/>
        <v>0.59623456790123441</v>
      </c>
      <c r="R51" s="15">
        <f t="shared" si="36"/>
        <v>0.65302469135802466</v>
      </c>
      <c r="S51" s="1"/>
      <c r="T51" s="1"/>
      <c r="U51" s="1"/>
      <c r="V51" s="10">
        <f>AVERAGE(V45:V50)</f>
        <v>2.7774285714285711</v>
      </c>
      <c r="W51" s="10">
        <f t="shared" ref="W51:AA51" si="37">AVERAGE(W45:W50)</f>
        <v>1.890714285714286</v>
      </c>
      <c r="X51" s="10">
        <f t="shared" si="37"/>
        <v>1.7304761904761907</v>
      </c>
      <c r="Y51" s="10">
        <f t="shared" si="37"/>
        <v>1.469857142857143</v>
      </c>
      <c r="Z51" s="10">
        <f t="shared" si="37"/>
        <v>1.6932380952380954</v>
      </c>
      <c r="AA51" s="10">
        <f t="shared" si="37"/>
        <v>1.2989523809523811</v>
      </c>
      <c r="AB51" s="1"/>
      <c r="AC51" s="1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x14ac:dyDescent="0.25">
      <c r="A53" s="16"/>
      <c r="B53" s="16"/>
      <c r="C53" s="16"/>
      <c r="D53" s="19"/>
      <c r="E53" s="16"/>
      <c r="F53" s="16"/>
      <c r="G53" s="16"/>
      <c r="H53" s="16"/>
      <c r="I53" s="16"/>
      <c r="J53" s="16"/>
      <c r="K53" s="16"/>
      <c r="L53" s="16"/>
      <c r="M53" s="32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 t="s">
        <v>58</v>
      </c>
      <c r="AD53" s="19">
        <f>COUNT(AD3:AD50)</f>
        <v>30</v>
      </c>
      <c r="AE53" s="19">
        <f>COUNT(AE3:AE50)</f>
        <v>32</v>
      </c>
      <c r="AF53" s="19">
        <f t="shared" ref="AF53:AK53" si="38">COUNT(AF3:AF50)</f>
        <v>18</v>
      </c>
      <c r="AG53" s="19">
        <f t="shared" si="38"/>
        <v>18</v>
      </c>
      <c r="AH53" s="19">
        <f t="shared" si="38"/>
        <v>18</v>
      </c>
      <c r="AI53" s="19">
        <f t="shared" si="38"/>
        <v>24</v>
      </c>
      <c r="AJ53" s="19">
        <f t="shared" si="38"/>
        <v>24</v>
      </c>
      <c r="AK53" s="19">
        <f t="shared" si="38"/>
        <v>12</v>
      </c>
      <c r="AL53" s="16"/>
      <c r="AM53" s="19">
        <f>COUNT(AM3:AM50)</f>
        <v>31</v>
      </c>
      <c r="AN53" s="19">
        <f>COUNT(AN3:AN50)</f>
        <v>18</v>
      </c>
      <c r="AO53" s="19">
        <f t="shared" ref="AO53:AS53" si="39">COUNT(AO3:AO50)</f>
        <v>18</v>
      </c>
      <c r="AP53" s="19">
        <f t="shared" si="39"/>
        <v>18</v>
      </c>
      <c r="AQ53" s="19">
        <f t="shared" si="39"/>
        <v>18</v>
      </c>
      <c r="AR53" s="19">
        <f t="shared" si="39"/>
        <v>24</v>
      </c>
      <c r="AS53" s="19">
        <f t="shared" si="39"/>
        <v>18</v>
      </c>
      <c r="AT53" s="16"/>
      <c r="AU53" s="19">
        <f t="shared" ref="AU53:BA53" si="40">COUNT(AU3:AU50)</f>
        <v>31</v>
      </c>
      <c r="AV53" s="19">
        <f t="shared" si="40"/>
        <v>18</v>
      </c>
      <c r="AW53" s="19">
        <f t="shared" si="40"/>
        <v>18</v>
      </c>
      <c r="AX53" s="19">
        <f t="shared" si="40"/>
        <v>18</v>
      </c>
      <c r="AY53" s="19">
        <f t="shared" si="40"/>
        <v>18</v>
      </c>
      <c r="AZ53" s="19">
        <f t="shared" si="40"/>
        <v>18</v>
      </c>
      <c r="BA53" s="19">
        <f t="shared" si="40"/>
        <v>12</v>
      </c>
    </row>
    <row r="54" spans="1:5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9" t="s">
        <v>42</v>
      </c>
      <c r="AD54" s="12">
        <f>AVERAGE(AD3:AD50)</f>
        <v>21.342125316256226</v>
      </c>
      <c r="AE54" s="12">
        <f>AVERAGE(AE3:AE50)</f>
        <v>100.40802318486884</v>
      </c>
      <c r="AF54" s="12">
        <f t="shared" ref="AF54:AK54" si="41">AVERAGE(AF3:AF53)</f>
        <v>69.719929663202535</v>
      </c>
      <c r="AG54" s="12">
        <f t="shared" si="41"/>
        <v>59.770984070738571</v>
      </c>
      <c r="AH54" s="12">
        <f t="shared" si="41"/>
        <v>59.817406273877609</v>
      </c>
      <c r="AI54" s="12">
        <f t="shared" si="41"/>
        <v>57.345774870696403</v>
      </c>
      <c r="AJ54" s="12">
        <f t="shared" si="41"/>
        <v>53.863087523947726</v>
      </c>
      <c r="AK54" s="12">
        <f t="shared" si="41"/>
        <v>50.964255155539703</v>
      </c>
      <c r="AL54" s="12"/>
      <c r="AM54" s="12">
        <f>AVERAGE(AM3:AM50)</f>
        <v>99.213290253826273</v>
      </c>
      <c r="AN54" s="12">
        <f>AVERAGE(AN3:AN50)</f>
        <v>70.047906068892743</v>
      </c>
      <c r="AO54" s="12">
        <f t="shared" ref="AO54:AS54" si="42">AVERAGE(AO3:AO50)</f>
        <v>60.633327019433722</v>
      </c>
      <c r="AP54" s="12">
        <f t="shared" si="42"/>
        <v>61.027746059592687</v>
      </c>
      <c r="AQ54" s="12">
        <f t="shared" si="42"/>
        <v>56.942697449843699</v>
      </c>
      <c r="AR54" s="12">
        <f t="shared" si="42"/>
        <v>50.163782982847984</v>
      </c>
      <c r="AS54" s="12">
        <f t="shared" si="42"/>
        <v>52.824952861990248</v>
      </c>
      <c r="AT54" s="12"/>
      <c r="AU54" s="12">
        <f t="shared" ref="AU54:BA54" si="43">AVERAGE(AU3:AU50)</f>
        <v>99.799678850061213</v>
      </c>
      <c r="AV54" s="12">
        <f t="shared" si="43"/>
        <v>74.689334431784673</v>
      </c>
      <c r="AW54" s="12">
        <f t="shared" si="43"/>
        <v>61.414651146894116</v>
      </c>
      <c r="AX54" s="12">
        <f t="shared" si="43"/>
        <v>62.201869218233014</v>
      </c>
      <c r="AY54" s="12">
        <f t="shared" si="43"/>
        <v>59.094509031478282</v>
      </c>
      <c r="AZ54" s="12">
        <f t="shared" si="43"/>
        <v>55.361391502173625</v>
      </c>
      <c r="BA54" s="12">
        <f t="shared" si="43"/>
        <v>60.310362043418372</v>
      </c>
    </row>
    <row r="55" spans="1:5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9" t="s">
        <v>43</v>
      </c>
      <c r="AD55" s="42">
        <f>_xlfn.STDEV.P(AD3:AD50)</f>
        <v>13.98854807108351</v>
      </c>
      <c r="AE55" s="42">
        <f>_xlfn.STDEV.P(AE3:AE50)</f>
        <v>14.843022856115565</v>
      </c>
      <c r="AF55" s="42">
        <f t="shared" ref="AF55:AK55" si="44">_xlfn.STDEV.P(AF3:AF53)</f>
        <v>15.9543519061761</v>
      </c>
      <c r="AG55" s="42">
        <f t="shared" si="44"/>
        <v>13.824403141110411</v>
      </c>
      <c r="AH55" s="42">
        <f t="shared" si="44"/>
        <v>13.901992457870097</v>
      </c>
      <c r="AI55" s="42">
        <f t="shared" si="44"/>
        <v>9.3130656569119292</v>
      </c>
      <c r="AJ55" s="42">
        <f t="shared" si="44"/>
        <v>12.250556298177949</v>
      </c>
      <c r="AK55" s="42">
        <f t="shared" si="44"/>
        <v>17.250305804516721</v>
      </c>
      <c r="AL55" s="21"/>
      <c r="AM55" s="42">
        <f>_xlfn.STDEV.P(AM3:AM50)</f>
        <v>6.3160789087311153</v>
      </c>
      <c r="AN55" s="42">
        <f>_xlfn.STDEV.P(AN3:AN50)</f>
        <v>10.534320112982426</v>
      </c>
      <c r="AO55" s="42">
        <f t="shared" ref="AO55:AS55" si="45">_xlfn.STDEV.P(AO3:AO50)</f>
        <v>11.604474892977457</v>
      </c>
      <c r="AP55" s="42">
        <f t="shared" si="45"/>
        <v>18.328757221635698</v>
      </c>
      <c r="AQ55" s="42">
        <f t="shared" si="45"/>
        <v>14.807006453870763</v>
      </c>
      <c r="AR55" s="42">
        <f t="shared" si="45"/>
        <v>13.076594038297833</v>
      </c>
      <c r="AS55" s="42">
        <f t="shared" si="45"/>
        <v>10.468278715114414</v>
      </c>
      <c r="AT55" s="21"/>
      <c r="AU55" s="42">
        <f t="shared" ref="AU55:BA55" si="46">_xlfn.STDEV.P(AU3:AU50)</f>
        <v>17.079056929765319</v>
      </c>
      <c r="AV55" s="42">
        <f t="shared" si="46"/>
        <v>13.865767258993204</v>
      </c>
      <c r="AW55" s="42">
        <f t="shared" si="46"/>
        <v>16.193762299616669</v>
      </c>
      <c r="AX55" s="42">
        <f t="shared" si="46"/>
        <v>17.02509839167908</v>
      </c>
      <c r="AY55" s="42">
        <f t="shared" si="46"/>
        <v>11.581698526432911</v>
      </c>
      <c r="AZ55" s="42">
        <f t="shared" si="46"/>
        <v>12.134725079241488</v>
      </c>
      <c r="BA55" s="42">
        <f t="shared" si="46"/>
        <v>6.5198627920885235</v>
      </c>
    </row>
    <row r="56" spans="1:5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9" t="s">
        <v>44</v>
      </c>
      <c r="AD56" s="12">
        <f t="shared" ref="AD56" si="47">AD55/SQRT(AD55-1)</f>
        <v>3.8814351689350346</v>
      </c>
      <c r="AE56" s="12">
        <f t="shared" ref="AE56:AK56" si="48">AE55/SQRT(AE55-1)</f>
        <v>3.98939361475278</v>
      </c>
      <c r="AF56" s="12">
        <f t="shared" si="48"/>
        <v>4.1256783772552295</v>
      </c>
      <c r="AG56" s="12">
        <f t="shared" si="48"/>
        <v>3.8603600194256322</v>
      </c>
      <c r="AH56" s="12">
        <f t="shared" si="48"/>
        <v>3.8703358854727523</v>
      </c>
      <c r="AI56" s="12">
        <f t="shared" si="48"/>
        <v>3.2300709315754346</v>
      </c>
      <c r="AJ56" s="12">
        <f t="shared" si="48"/>
        <v>3.6523199191530011</v>
      </c>
      <c r="AK56" s="12">
        <f t="shared" si="48"/>
        <v>4.2792339393868968</v>
      </c>
      <c r="AL56" s="12"/>
      <c r="AM56" s="12">
        <f t="shared" ref="AM56" si="49">AM55/SQRT(AM55-1)</f>
        <v>2.7393772063086854</v>
      </c>
      <c r="AN56" s="12">
        <f t="shared" ref="AN56" si="50">AN55/SQRT(AN55-1)</f>
        <v>3.4116278169638501</v>
      </c>
      <c r="AO56" s="12">
        <f t="shared" ref="AO56:AS56" si="51">AO55/SQRT(AO55-1)</f>
        <v>3.5635340192057621</v>
      </c>
      <c r="AP56" s="12">
        <f t="shared" si="51"/>
        <v>4.4030063325517927</v>
      </c>
      <c r="AQ56" s="12">
        <f t="shared" si="51"/>
        <v>3.984900682549489</v>
      </c>
      <c r="AR56" s="12">
        <f t="shared" si="51"/>
        <v>3.7628976656434592</v>
      </c>
      <c r="AS56" s="12">
        <f t="shared" si="51"/>
        <v>3.4020427000481397</v>
      </c>
      <c r="AT56" s="12"/>
      <c r="AU56" s="12">
        <f t="shared" ref="AU56:BA56" si="52">AU55/SQRT(AU55-1)</f>
        <v>4.259254586428181</v>
      </c>
      <c r="AV56" s="12">
        <f t="shared" si="52"/>
        <v>3.8656814275670115</v>
      </c>
      <c r="AW56" s="12">
        <f t="shared" si="52"/>
        <v>4.1544649213517015</v>
      </c>
      <c r="AX56" s="12">
        <f t="shared" si="52"/>
        <v>4.2529402187941745</v>
      </c>
      <c r="AY56" s="12">
        <f t="shared" si="52"/>
        <v>3.5603653342388073</v>
      </c>
      <c r="AZ56" s="12">
        <f t="shared" si="52"/>
        <v>3.6365552672470338</v>
      </c>
      <c r="BA56" s="12">
        <f t="shared" si="52"/>
        <v>2.7750723802237074</v>
      </c>
    </row>
    <row r="58" spans="1:53" ht="55.15" customHeight="1" x14ac:dyDescent="0.25">
      <c r="AF58" s="48"/>
      <c r="AG58" s="48"/>
      <c r="AH58" s="48"/>
    </row>
    <row r="59" spans="1:53" x14ac:dyDescent="0.25">
      <c r="AG59" s="45"/>
      <c r="AM59" s="48"/>
      <c r="AN59" s="48"/>
      <c r="AO59" s="48"/>
      <c r="AP59" s="48"/>
      <c r="AQ59" s="48"/>
      <c r="AR59" s="48"/>
      <c r="AS59" s="48"/>
      <c r="AU59" s="48"/>
      <c r="AV59" s="48"/>
      <c r="AW59" s="48"/>
      <c r="AX59" s="48"/>
      <c r="AY59" s="48"/>
      <c r="AZ59" s="48"/>
      <c r="BA59" s="48"/>
    </row>
    <row r="60" spans="1:53" ht="0.6" customHeight="1" x14ac:dyDescent="0.25">
      <c r="AD60" s="45"/>
      <c r="AE60" s="45"/>
      <c r="AF60" s="45"/>
      <c r="AG60" s="45"/>
      <c r="AH60" s="45"/>
      <c r="AI60" s="45"/>
      <c r="AJ60" s="45"/>
      <c r="AK60" s="45"/>
    </row>
    <row r="61" spans="1:53" ht="0.6" customHeight="1" x14ac:dyDescent="0.25">
      <c r="AD61" s="45"/>
      <c r="AE61" s="45"/>
      <c r="AF61" s="45"/>
      <c r="AG61" s="45"/>
      <c r="AH61" s="45"/>
      <c r="AI61" s="45"/>
      <c r="AJ61" s="45"/>
      <c r="AK61" s="45"/>
    </row>
    <row r="62" spans="1:53" ht="0.6" customHeight="1" x14ac:dyDescent="0.25">
      <c r="AD62" s="47"/>
      <c r="AE62" s="47"/>
      <c r="AF62" s="47"/>
      <c r="AG62" s="47"/>
      <c r="AH62" s="47"/>
      <c r="AI62" s="47"/>
      <c r="AJ62" s="47"/>
      <c r="AK62" s="45"/>
      <c r="AM62" s="47"/>
      <c r="AN62" s="47"/>
      <c r="AO62" s="47"/>
      <c r="AP62" s="47"/>
      <c r="AQ62" s="47"/>
      <c r="AR62" s="47"/>
      <c r="AV62" s="47"/>
      <c r="AW62" s="47"/>
      <c r="AX62" s="47"/>
      <c r="AY62" s="47"/>
      <c r="AZ62" s="47"/>
    </row>
    <row r="63" spans="1:53" ht="0.6" customHeight="1" x14ac:dyDescent="0.25">
      <c r="AD63" s="47"/>
      <c r="AE63" s="47"/>
      <c r="AF63" s="47"/>
      <c r="AG63" s="47"/>
      <c r="AH63" s="47"/>
      <c r="AI63" s="47"/>
      <c r="AJ63" s="47"/>
      <c r="AK63" s="45"/>
      <c r="AM63" s="47"/>
      <c r="AN63" s="47"/>
      <c r="AO63" s="47"/>
      <c r="AP63" s="47"/>
      <c r="AQ63" s="47"/>
      <c r="AR63" s="47"/>
      <c r="AV63" s="47"/>
      <c r="AW63" s="47"/>
      <c r="AX63" s="47"/>
      <c r="AY63" s="47"/>
      <c r="AZ63" s="47"/>
    </row>
    <row r="64" spans="1:53" ht="0.6" customHeight="1" x14ac:dyDescent="0.25">
      <c r="AD64" s="47"/>
      <c r="AE64" s="47"/>
      <c r="AF64" s="47"/>
      <c r="AG64" s="47"/>
      <c r="AH64" s="47"/>
      <c r="AI64" s="47"/>
      <c r="AJ64" s="47"/>
      <c r="AK64" s="45"/>
      <c r="AM64" s="47"/>
      <c r="AN64" s="47"/>
      <c r="AO64" s="47"/>
      <c r="AP64" s="47"/>
      <c r="AQ64" s="47"/>
      <c r="AR64" s="47"/>
      <c r="AV64" s="47"/>
      <c r="AW64" s="47"/>
      <c r="AX64" s="47"/>
      <c r="AY64" s="47"/>
      <c r="AZ64" s="47"/>
    </row>
    <row r="65" spans="2:52" ht="0.6" customHeight="1" x14ac:dyDescent="0.25">
      <c r="AD65" s="47"/>
      <c r="AE65" s="47"/>
      <c r="AF65" s="47"/>
      <c r="AG65" s="47"/>
      <c r="AH65" s="47"/>
      <c r="AI65" s="47"/>
      <c r="AJ65" s="47"/>
      <c r="AK65" s="45"/>
      <c r="AM65" s="47"/>
      <c r="AN65" s="47"/>
      <c r="AO65" s="47"/>
      <c r="AP65" s="47"/>
      <c r="AQ65" s="47"/>
      <c r="AR65" s="47"/>
      <c r="AV65" s="47"/>
      <c r="AW65" s="47"/>
      <c r="AX65" s="47"/>
      <c r="AY65" s="47"/>
      <c r="AZ65" s="47"/>
    </row>
    <row r="66" spans="2:52" ht="0.6" customHeight="1" x14ac:dyDescent="0.25">
      <c r="AD66" s="47"/>
      <c r="AE66" s="47"/>
      <c r="AF66" s="47"/>
      <c r="AG66" s="47"/>
      <c r="AH66" s="47"/>
      <c r="AI66" s="47"/>
      <c r="AJ66" s="47"/>
      <c r="AK66" s="45"/>
      <c r="AM66" s="47"/>
      <c r="AN66" s="47"/>
      <c r="AO66" s="47"/>
      <c r="AP66" s="47"/>
      <c r="AQ66" s="47"/>
      <c r="AR66" s="47"/>
      <c r="AV66" s="47"/>
      <c r="AW66" s="47"/>
      <c r="AX66" s="47"/>
      <c r="AY66" s="47"/>
      <c r="AZ66" s="47"/>
    </row>
    <row r="67" spans="2:52" ht="0.6" customHeight="1" x14ac:dyDescent="0.25">
      <c r="AD67" s="47"/>
      <c r="AE67" s="47"/>
      <c r="AF67" s="47"/>
      <c r="AG67" s="47"/>
      <c r="AH67" s="47"/>
      <c r="AI67" s="47"/>
      <c r="AJ67" s="47"/>
      <c r="AK67" s="45"/>
      <c r="AM67" s="47"/>
      <c r="AN67" s="47"/>
      <c r="AO67" s="47"/>
      <c r="AP67" s="47"/>
      <c r="AQ67" s="47"/>
      <c r="AR67" s="47"/>
      <c r="AV67" s="47"/>
      <c r="AW67" s="47"/>
      <c r="AX67" s="47"/>
      <c r="AY67" s="47"/>
      <c r="AZ67" s="47"/>
    </row>
    <row r="76" spans="2:52" x14ac:dyDescent="0.25">
      <c r="B76" s="51"/>
      <c r="L76" s="51"/>
      <c r="U76" s="51"/>
    </row>
  </sheetData>
  <mergeCells count="6">
    <mergeCell ref="AU1:BA1"/>
    <mergeCell ref="B1:J1"/>
    <mergeCell ref="L1:S1"/>
    <mergeCell ref="U1:AB1"/>
    <mergeCell ref="AD1:AK1"/>
    <mergeCell ref="AM1:A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0"/>
  <sheetViews>
    <sheetView topLeftCell="O1" zoomScale="65" zoomScaleNormal="65" workbookViewId="0">
      <selection activeCell="AA47" sqref="AA47"/>
    </sheetView>
  </sheetViews>
  <sheetFormatPr defaultRowHeight="15" x14ac:dyDescent="0.25"/>
  <cols>
    <col min="2" max="2" width="14.140625" customWidth="1"/>
    <col min="12" max="12" width="11.28515625" customWidth="1"/>
    <col min="22" max="22" width="10.42578125" customWidth="1"/>
    <col min="25" max="25" width="7.85546875" customWidth="1"/>
    <col min="26" max="26" width="8.28515625" customWidth="1"/>
    <col min="31" max="31" width="6.140625" customWidth="1"/>
    <col min="40" max="40" width="7.28515625" customWidth="1"/>
    <col min="41" max="41" width="9" bestFit="1" customWidth="1"/>
    <col min="43" max="43" width="7.5703125" customWidth="1"/>
    <col min="49" max="49" width="2.28515625" customWidth="1"/>
    <col min="57" max="57" width="8.42578125" customWidth="1"/>
    <col min="58" max="58" width="8.85546875" hidden="1" customWidth="1"/>
  </cols>
  <sheetData>
    <row r="1" spans="1:58" ht="15.75" x14ac:dyDescent="0.25">
      <c r="A1" s="23"/>
      <c r="B1" s="23" t="s">
        <v>28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61" t="s">
        <v>46</v>
      </c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3"/>
    </row>
    <row r="2" spans="1:58" ht="15.75" x14ac:dyDescent="0.25">
      <c r="A2" s="22"/>
      <c r="B2" s="22"/>
      <c r="C2" s="22"/>
      <c r="D2" s="22"/>
      <c r="E2" s="22"/>
      <c r="F2" s="64" t="s">
        <v>0</v>
      </c>
      <c r="G2" s="65"/>
      <c r="H2" s="65"/>
      <c r="I2" s="65"/>
      <c r="J2" s="65"/>
      <c r="K2" s="22"/>
      <c r="L2" s="22" t="s">
        <v>48</v>
      </c>
      <c r="M2" s="22"/>
      <c r="N2" s="22"/>
      <c r="O2" s="64" t="s">
        <v>1</v>
      </c>
      <c r="P2" s="65"/>
      <c r="Q2" s="65"/>
      <c r="R2" s="65"/>
      <c r="S2" s="65"/>
      <c r="T2" s="65"/>
      <c r="U2" s="22"/>
      <c r="V2" s="22" t="s">
        <v>49</v>
      </c>
      <c r="W2" s="22"/>
      <c r="X2" s="22"/>
      <c r="Y2" s="64" t="s">
        <v>2</v>
      </c>
      <c r="Z2" s="65"/>
      <c r="AA2" s="65"/>
      <c r="AB2" s="65"/>
      <c r="AC2" s="65"/>
      <c r="AD2" s="65"/>
      <c r="AE2" s="35"/>
      <c r="AF2" s="22"/>
      <c r="AG2" s="22"/>
      <c r="AH2" s="22"/>
      <c r="AI2" s="66" t="s">
        <v>0</v>
      </c>
      <c r="AJ2" s="67"/>
      <c r="AK2" s="67"/>
      <c r="AL2" s="67"/>
      <c r="AM2" s="67"/>
      <c r="AN2" s="24"/>
      <c r="AO2" s="24"/>
      <c r="AP2" s="24"/>
      <c r="AQ2" s="66" t="s">
        <v>54</v>
      </c>
      <c r="AR2" s="67"/>
      <c r="AS2" s="67"/>
      <c r="AT2" s="67"/>
      <c r="AU2" s="67"/>
      <c r="AV2" s="67"/>
      <c r="AW2" s="22"/>
      <c r="AX2" s="22"/>
      <c r="AY2" s="22"/>
      <c r="AZ2" s="66" t="s">
        <v>50</v>
      </c>
      <c r="BA2" s="67"/>
      <c r="BB2" s="67"/>
      <c r="BC2" s="67"/>
      <c r="BD2" s="67"/>
      <c r="BE2" s="67"/>
      <c r="BF2" s="68"/>
    </row>
    <row r="3" spans="1:58" ht="17.25" customHeight="1" x14ac:dyDescent="0.25">
      <c r="A3" s="25" t="s">
        <v>4</v>
      </c>
      <c r="B3" s="25" t="s">
        <v>5</v>
      </c>
      <c r="C3" s="25" t="s">
        <v>6</v>
      </c>
      <c r="D3" s="25" t="s">
        <v>7</v>
      </c>
      <c r="E3" s="25">
        <v>0.1</v>
      </c>
      <c r="F3" s="26" t="s">
        <v>9</v>
      </c>
      <c r="G3" s="26" t="s">
        <v>10</v>
      </c>
      <c r="H3" s="26" t="s">
        <v>11</v>
      </c>
      <c r="I3" s="26" t="s">
        <v>12</v>
      </c>
      <c r="J3" s="26" t="s">
        <v>13</v>
      </c>
      <c r="K3" s="25"/>
      <c r="L3" s="25" t="s">
        <v>5</v>
      </c>
      <c r="M3" s="25" t="s">
        <v>7</v>
      </c>
      <c r="N3" s="25">
        <v>0.1</v>
      </c>
      <c r="O3" s="26" t="s">
        <v>9</v>
      </c>
      <c r="P3" s="26" t="s">
        <v>10</v>
      </c>
      <c r="Q3" s="26" t="s">
        <v>11</v>
      </c>
      <c r="R3" s="26" t="s">
        <v>12</v>
      </c>
      <c r="S3" s="26" t="s">
        <v>13</v>
      </c>
      <c r="T3" s="36" t="s">
        <v>14</v>
      </c>
      <c r="U3" s="25"/>
      <c r="V3" s="25" t="s">
        <v>5</v>
      </c>
      <c r="W3" s="25" t="s">
        <v>7</v>
      </c>
      <c r="X3" s="25" t="s">
        <v>8</v>
      </c>
      <c r="Y3" s="26" t="s">
        <v>9</v>
      </c>
      <c r="Z3" s="26" t="s">
        <v>10</v>
      </c>
      <c r="AA3" s="26" t="s">
        <v>11</v>
      </c>
      <c r="AB3" s="26" t="s">
        <v>12</v>
      </c>
      <c r="AC3" s="26" t="s">
        <v>13</v>
      </c>
      <c r="AD3" s="36" t="s">
        <v>14</v>
      </c>
      <c r="AE3" s="26"/>
      <c r="AF3" s="25" t="s">
        <v>15</v>
      </c>
      <c r="AG3" s="27" t="s">
        <v>7</v>
      </c>
      <c r="AH3" s="27" t="s">
        <v>8</v>
      </c>
      <c r="AI3" s="28" t="s">
        <v>9</v>
      </c>
      <c r="AJ3" s="28" t="s">
        <v>10</v>
      </c>
      <c r="AK3" s="28" t="s">
        <v>11</v>
      </c>
      <c r="AL3" s="28" t="s">
        <v>12</v>
      </c>
      <c r="AM3" s="28" t="s">
        <v>13</v>
      </c>
      <c r="AN3" s="27"/>
      <c r="AO3" s="27" t="s">
        <v>7</v>
      </c>
      <c r="AP3" s="27" t="s">
        <v>8</v>
      </c>
      <c r="AQ3" s="28" t="s">
        <v>9</v>
      </c>
      <c r="AR3" s="28" t="s">
        <v>10</v>
      </c>
      <c r="AS3" s="28" t="s">
        <v>11</v>
      </c>
      <c r="AT3" s="28" t="s">
        <v>12</v>
      </c>
      <c r="AU3" s="28" t="s">
        <v>13</v>
      </c>
      <c r="AV3" s="37" t="s">
        <v>14</v>
      </c>
      <c r="AW3" s="25"/>
      <c r="AX3" s="27" t="s">
        <v>7</v>
      </c>
      <c r="AY3" s="27" t="s">
        <v>8</v>
      </c>
      <c r="AZ3" s="28" t="s">
        <v>9</v>
      </c>
      <c r="BA3" s="28" t="s">
        <v>10</v>
      </c>
      <c r="BB3" s="28" t="s">
        <v>11</v>
      </c>
      <c r="BC3" s="28" t="s">
        <v>12</v>
      </c>
      <c r="BD3" s="28" t="s">
        <v>13</v>
      </c>
      <c r="BE3" s="37" t="s">
        <v>14</v>
      </c>
      <c r="BF3" s="28" t="s">
        <v>55</v>
      </c>
    </row>
    <row r="4" spans="1:58" x14ac:dyDescent="0.25">
      <c r="A4" s="16"/>
      <c r="B4" s="17">
        <v>43693</v>
      </c>
      <c r="C4" s="20">
        <v>0.37931034482758752</v>
      </c>
      <c r="D4" s="20">
        <v>3.4137931034482758</v>
      </c>
      <c r="E4" s="20">
        <v>3.1</v>
      </c>
      <c r="F4" s="20">
        <v>3.4482758620689666</v>
      </c>
      <c r="G4" s="20">
        <v>2.862068965517242</v>
      </c>
      <c r="H4" s="20">
        <v>2.95</v>
      </c>
      <c r="I4" s="20">
        <v>2.7931034482758634</v>
      </c>
      <c r="J4" s="20">
        <v>2.4137931034482758</v>
      </c>
      <c r="K4" s="16"/>
      <c r="L4" s="17"/>
      <c r="M4" s="20">
        <v>6.0593617021276591</v>
      </c>
      <c r="N4" s="20">
        <v>4.2619148936170212</v>
      </c>
      <c r="O4" s="20">
        <v>4.1999999999999984</v>
      </c>
      <c r="P4" s="20">
        <v>4.5778723404255324</v>
      </c>
      <c r="Q4" s="20">
        <v>3.5240425531914896</v>
      </c>
      <c r="R4" s="20">
        <v>3.8036170212765965</v>
      </c>
      <c r="S4" s="20">
        <v>4.1131914893617019</v>
      </c>
      <c r="T4" s="20">
        <v>3.99</v>
      </c>
      <c r="U4" s="16"/>
      <c r="V4" s="16" t="s">
        <v>57</v>
      </c>
      <c r="W4" s="32">
        <v>23.2</v>
      </c>
      <c r="X4" s="32">
        <v>17.970370370370368</v>
      </c>
      <c r="Y4" s="32">
        <v>19.374074074074073</v>
      </c>
      <c r="Z4" s="32">
        <v>18.870370370370367</v>
      </c>
      <c r="AA4" s="32">
        <v>18.3</v>
      </c>
      <c r="AB4" s="32">
        <v>19</v>
      </c>
      <c r="AC4" s="32">
        <v>18.759259259259256</v>
      </c>
      <c r="AD4" s="16">
        <v>19.2</v>
      </c>
      <c r="AE4" s="16"/>
      <c r="AF4" s="43">
        <f t="shared" ref="AF4:AF9" si="0">(C4/$D$10)*100</f>
        <v>12.177121771217754</v>
      </c>
      <c r="AG4" s="43">
        <f>(D4/$D$10)*100</f>
        <v>109.59409594095942</v>
      </c>
      <c r="AH4" s="43">
        <f t="shared" ref="AH4:AM9" si="1">(E4/$D$10)*100</f>
        <v>99.520295202952028</v>
      </c>
      <c r="AI4" s="43">
        <f t="shared" si="1"/>
        <v>110.70110701107015</v>
      </c>
      <c r="AJ4" s="43">
        <f t="shared" si="1"/>
        <v>91.881918819188215</v>
      </c>
      <c r="AK4" s="43">
        <f t="shared" si="1"/>
        <v>94.704797047970473</v>
      </c>
      <c r="AL4" s="43">
        <f t="shared" si="1"/>
        <v>89.667896678966827</v>
      </c>
      <c r="AM4" s="43">
        <f t="shared" si="1"/>
        <v>77.490774907749071</v>
      </c>
      <c r="AN4" s="16"/>
      <c r="AO4" s="43">
        <f>(M4/$M$10)*100</f>
        <v>113.07921381774865</v>
      </c>
      <c r="AP4" s="43">
        <f t="shared" ref="AP4:AV9" si="2">(N4/$M$10)*100</f>
        <v>79.535437760571767</v>
      </c>
      <c r="AQ4" s="43">
        <f t="shared" si="2"/>
        <v>78.379988088147684</v>
      </c>
      <c r="AR4" s="43">
        <f t="shared" si="2"/>
        <v>85.431804645622407</v>
      </c>
      <c r="AS4" s="43">
        <f t="shared" si="2"/>
        <v>65.765336509827293</v>
      </c>
      <c r="AT4" s="43">
        <f t="shared" si="2"/>
        <v>70.982727814175121</v>
      </c>
      <c r="AU4" s="43">
        <f t="shared" si="2"/>
        <v>76.75997617629541</v>
      </c>
      <c r="AV4" s="43">
        <f t="shared" si="2"/>
        <v>74.460988683740325</v>
      </c>
      <c r="AW4" s="16"/>
      <c r="AX4" s="43">
        <f>(W4/$W$10)*100</f>
        <v>96.535073074255777</v>
      </c>
      <c r="AY4" s="43">
        <f t="shared" ref="AY4:BE7" si="3">(X4/$W$10)*100</f>
        <v>74.774612796342439</v>
      </c>
      <c r="AZ4" s="43">
        <f t="shared" si="3"/>
        <v>80.615416227878669</v>
      </c>
      <c r="BA4" s="43">
        <f t="shared" si="3"/>
        <v>78.519507872498906</v>
      </c>
      <c r="BB4" s="43">
        <f t="shared" si="3"/>
        <v>76.146199881848304</v>
      </c>
      <c r="BC4" s="43">
        <f t="shared" si="3"/>
        <v>79.058896052192239</v>
      </c>
      <c r="BD4" s="43">
        <f t="shared" si="3"/>
        <v>78.057175147047488</v>
      </c>
      <c r="BE4" s="43">
        <f t="shared" si="3"/>
        <v>79.891094958004786</v>
      </c>
      <c r="BF4" s="16"/>
    </row>
    <row r="5" spans="1:58" x14ac:dyDescent="0.25">
      <c r="A5" s="16"/>
      <c r="B5" s="16"/>
      <c r="C5" s="20">
        <v>0</v>
      </c>
      <c r="D5" s="20">
        <v>3.2068965517241392</v>
      </c>
      <c r="E5" s="20">
        <v>3.1724137931034484</v>
      </c>
      <c r="F5" s="20">
        <v>2.3103448275862086</v>
      </c>
      <c r="G5" s="20">
        <v>2.4482758620689666</v>
      </c>
      <c r="H5" s="20">
        <v>2.1724137931034484</v>
      </c>
      <c r="I5" s="20">
        <v>2.1724137931034484</v>
      </c>
      <c r="J5" s="20">
        <v>2.3103448275862086</v>
      </c>
      <c r="K5" s="16"/>
      <c r="L5" s="16"/>
      <c r="M5" s="20">
        <v>4.8287234042553191</v>
      </c>
      <c r="N5" s="20">
        <v>4.3659574468085101</v>
      </c>
      <c r="O5" s="20">
        <v>3.9427659574468077</v>
      </c>
      <c r="P5" s="20">
        <v>3.3651063829787242</v>
      </c>
      <c r="Q5" s="20">
        <v>2.4063829787234048</v>
      </c>
      <c r="R5" s="20">
        <v>3.3836170212765957</v>
      </c>
      <c r="S5" s="20">
        <v>2.9623404255319148</v>
      </c>
      <c r="T5" s="20">
        <v>2.67</v>
      </c>
      <c r="U5" s="16"/>
      <c r="V5" s="16"/>
      <c r="W5" s="32">
        <v>25.340740740740735</v>
      </c>
      <c r="X5" s="32">
        <v>17.451851851851853</v>
      </c>
      <c r="Y5" s="32">
        <v>19.955555555555552</v>
      </c>
      <c r="Z5" s="32">
        <v>16.918518518518518</v>
      </c>
      <c r="AA5" s="32">
        <v>15.507407407407408</v>
      </c>
      <c r="AB5" s="32">
        <v>17.399999999999999</v>
      </c>
      <c r="AC5" s="32">
        <v>16.62222222222222</v>
      </c>
      <c r="AD5" s="16">
        <v>17.8</v>
      </c>
      <c r="AE5" s="16"/>
      <c r="AF5" s="43">
        <f t="shared" si="0"/>
        <v>0</v>
      </c>
      <c r="AG5" s="43">
        <f t="shared" ref="AG5:AG9" si="4">(D5/$D$10)*100</f>
        <v>102.95202952029526</v>
      </c>
      <c r="AH5" s="43">
        <f t="shared" si="1"/>
        <v>101.8450184501845</v>
      </c>
      <c r="AI5" s="43">
        <f t="shared" si="1"/>
        <v>74.169741697417024</v>
      </c>
      <c r="AJ5" s="43">
        <f t="shared" si="1"/>
        <v>78.597785977859814</v>
      </c>
      <c r="AK5" s="43">
        <f t="shared" si="1"/>
        <v>69.741697416974162</v>
      </c>
      <c r="AL5" s="43">
        <f t="shared" si="1"/>
        <v>69.741697416974162</v>
      </c>
      <c r="AM5" s="43">
        <f t="shared" si="1"/>
        <v>74.169741697417024</v>
      </c>
      <c r="AN5" s="16"/>
      <c r="AO5" s="43">
        <f t="shared" ref="AO5:AO8" si="5">(M5/$M$10)*100</f>
        <v>90.113162596783809</v>
      </c>
      <c r="AP5" s="43">
        <f t="shared" si="2"/>
        <v>81.477069684335902</v>
      </c>
      <c r="AQ5" s="43">
        <f t="shared" si="2"/>
        <v>73.579511614055974</v>
      </c>
      <c r="AR5" s="43">
        <f t="shared" si="2"/>
        <v>62.799285288862436</v>
      </c>
      <c r="AS5" s="43">
        <f t="shared" si="2"/>
        <v>44.907683144729013</v>
      </c>
      <c r="AT5" s="43">
        <f t="shared" si="2"/>
        <v>63.144729005360333</v>
      </c>
      <c r="AU5" s="43">
        <f t="shared" si="2"/>
        <v>55.282906491959494</v>
      </c>
      <c r="AV5" s="43">
        <f t="shared" si="2"/>
        <v>49.827278141751044</v>
      </c>
      <c r="AW5" s="16"/>
      <c r="AX5" s="43">
        <f t="shared" ref="AX5:AX9" si="6">(W5/$W$10)*100</f>
        <v>105.44268358461973</v>
      </c>
      <c r="AY5" s="43">
        <f t="shared" si="3"/>
        <v>72.617060077569164</v>
      </c>
      <c r="AZ5" s="43">
        <f t="shared" si="3"/>
        <v>83.034957491074408</v>
      </c>
      <c r="BA5" s="43">
        <f t="shared" si="3"/>
        <v>70.397862995402363</v>
      </c>
      <c r="BB5" s="43">
        <f t="shared" si="3"/>
        <v>64.52623738216937</v>
      </c>
      <c r="BC5" s="43">
        <f t="shared" si="3"/>
        <v>72.401304805691836</v>
      </c>
      <c r="BD5" s="43">
        <f t="shared" si="3"/>
        <v>69.16497572753191</v>
      </c>
      <c r="BE5" s="43">
        <f t="shared" si="3"/>
        <v>74.065702617316944</v>
      </c>
      <c r="BF5" s="16"/>
    </row>
    <row r="6" spans="1:58" x14ac:dyDescent="0.25">
      <c r="A6" s="16"/>
      <c r="B6" s="16"/>
      <c r="C6" s="20">
        <v>0.65517241379310553</v>
      </c>
      <c r="D6" s="20">
        <v>3.0344827586206908</v>
      </c>
      <c r="E6" s="20">
        <v>2.94</v>
      </c>
      <c r="F6" s="20">
        <v>3.01</v>
      </c>
      <c r="G6" s="20">
        <v>2.2000000000000002</v>
      </c>
      <c r="H6" s="20">
        <v>2.4137931034482758</v>
      </c>
      <c r="I6" s="20">
        <v>2.1724137931034484</v>
      </c>
      <c r="J6" s="20">
        <v>2.8965517241379328</v>
      </c>
      <c r="K6" s="16"/>
      <c r="L6" s="38">
        <v>6.25E-2</v>
      </c>
      <c r="M6" s="20">
        <v>5.2723404255319153</v>
      </c>
      <c r="N6" s="20">
        <v>4.4597872340425537</v>
      </c>
      <c r="O6" s="20">
        <v>4.6142553191489348</v>
      </c>
      <c r="P6" s="20">
        <v>4.2293617021276599</v>
      </c>
      <c r="Q6" s="20">
        <v>4.1770212765957453</v>
      </c>
      <c r="R6" s="20">
        <v>4.371063829787234</v>
      </c>
      <c r="S6" s="20">
        <v>3.89</v>
      </c>
      <c r="T6" s="20">
        <v>3.89</v>
      </c>
      <c r="U6" s="16"/>
      <c r="W6" s="32">
        <v>23.666666666666668</v>
      </c>
      <c r="X6" s="32">
        <v>16.711111111111109</v>
      </c>
      <c r="Y6" s="32">
        <v>19.651851851851852</v>
      </c>
      <c r="Z6" s="32">
        <v>17.559259259259257</v>
      </c>
      <c r="AA6" s="32">
        <v>19.451851851851849</v>
      </c>
      <c r="AB6" s="32">
        <v>18.648148148148145</v>
      </c>
      <c r="AC6" s="32">
        <v>18.359259259259257</v>
      </c>
      <c r="AD6" s="16">
        <v>14.5</v>
      </c>
      <c r="AE6" s="16"/>
      <c r="AF6" s="43">
        <f t="shared" si="0"/>
        <v>21.033210332103387</v>
      </c>
      <c r="AG6" s="43">
        <f t="shared" si="4"/>
        <v>97.416974169741735</v>
      </c>
      <c r="AH6" s="43">
        <f t="shared" si="1"/>
        <v>94.383763837638369</v>
      </c>
      <c r="AI6" s="43">
        <f t="shared" si="1"/>
        <v>96.630996309963095</v>
      </c>
      <c r="AJ6" s="43">
        <f t="shared" si="1"/>
        <v>70.627306273062743</v>
      </c>
      <c r="AK6" s="43">
        <f t="shared" si="1"/>
        <v>77.490774907749071</v>
      </c>
      <c r="AL6" s="43">
        <f t="shared" si="1"/>
        <v>69.741697416974162</v>
      </c>
      <c r="AM6" s="43">
        <f t="shared" si="1"/>
        <v>92.988929889298944</v>
      </c>
      <c r="AN6" s="16"/>
      <c r="AO6" s="43">
        <f t="shared" si="5"/>
        <v>98.391899940440751</v>
      </c>
      <c r="AP6" s="43">
        <f t="shared" si="2"/>
        <v>83.228111971411565</v>
      </c>
      <c r="AQ6" s="43">
        <f t="shared" si="2"/>
        <v>86.110780226325161</v>
      </c>
      <c r="AR6" s="43">
        <f t="shared" si="2"/>
        <v>78.927933293627177</v>
      </c>
      <c r="AS6" s="43">
        <f t="shared" si="2"/>
        <v>77.951161405598583</v>
      </c>
      <c r="AT6" s="43">
        <f t="shared" si="2"/>
        <v>81.572364502680173</v>
      </c>
      <c r="AU6" s="43">
        <f t="shared" si="2"/>
        <v>72.594798491165378</v>
      </c>
      <c r="AV6" s="43">
        <f t="shared" si="2"/>
        <v>72.594798491165378</v>
      </c>
      <c r="AW6" s="16"/>
      <c r="AX6" s="43">
        <f t="shared" si="6"/>
        <v>98.476870521151739</v>
      </c>
      <c r="AY6" s="43">
        <f t="shared" si="3"/>
        <v>69.534841907893039</v>
      </c>
      <c r="AZ6" s="43">
        <f t="shared" si="3"/>
        <v>81.771248041507221</v>
      </c>
      <c r="BA6" s="43">
        <f t="shared" si="3"/>
        <v>73.063981712172193</v>
      </c>
      <c r="BB6" s="43">
        <f t="shared" si="3"/>
        <v>80.939049135694646</v>
      </c>
      <c r="BC6" s="43">
        <f t="shared" si="3"/>
        <v>77.59484242159607</v>
      </c>
      <c r="BD6" s="43">
        <f t="shared" si="3"/>
        <v>76.392777335422394</v>
      </c>
      <c r="BE6" s="43">
        <f t="shared" si="3"/>
        <v>60.334420671409859</v>
      </c>
      <c r="BF6" s="16"/>
    </row>
    <row r="7" spans="1:58" x14ac:dyDescent="0.25">
      <c r="A7" s="16"/>
      <c r="B7" s="16"/>
      <c r="C7" s="20">
        <v>0.37931034482758752</v>
      </c>
      <c r="D7" s="20">
        <v>3</v>
      </c>
      <c r="E7" s="20">
        <v>3.1034482758620694</v>
      </c>
      <c r="F7" s="20">
        <v>3.1724137931034484</v>
      </c>
      <c r="G7" s="20">
        <v>2.3793103448275876</v>
      </c>
      <c r="H7" s="20">
        <v>2.8965517241379328</v>
      </c>
      <c r="I7" s="20">
        <v>2.3448275862068968</v>
      </c>
      <c r="J7" s="20">
        <v>2.7931034482758634</v>
      </c>
      <c r="K7" s="16"/>
      <c r="L7" s="16"/>
      <c r="M7" s="20">
        <v>5.4121276595744678</v>
      </c>
      <c r="N7" s="20">
        <v>4.4591489361702132</v>
      </c>
      <c r="O7" s="20">
        <v>4.584893617021276</v>
      </c>
      <c r="P7" s="20">
        <v>4.8331914893617007</v>
      </c>
      <c r="Q7" s="20">
        <v>3.86</v>
      </c>
      <c r="R7" s="20">
        <v>4.5485106382978726</v>
      </c>
      <c r="S7" s="20">
        <v>3.7678723404255323</v>
      </c>
      <c r="T7" s="20">
        <v>3.49</v>
      </c>
      <c r="U7" s="16"/>
      <c r="V7" s="16"/>
      <c r="W7" s="32">
        <v>25.296296296296294</v>
      </c>
      <c r="X7" s="32">
        <v>17.640740740740739</v>
      </c>
      <c r="Y7" s="32">
        <v>19.459259259259259</v>
      </c>
      <c r="Z7" s="32">
        <v>14.803703703703706</v>
      </c>
      <c r="AA7" s="32">
        <v>20</v>
      </c>
      <c r="AB7" s="32">
        <v>18.462962962962962</v>
      </c>
      <c r="AC7" s="32">
        <v>17.581481481481482</v>
      </c>
      <c r="AD7" s="16">
        <v>19.2</v>
      </c>
      <c r="AE7" s="16"/>
      <c r="AF7" s="43">
        <f t="shared" si="0"/>
        <v>12.177121771217754</v>
      </c>
      <c r="AG7" s="43">
        <f t="shared" si="4"/>
        <v>96.309963099630991</v>
      </c>
      <c r="AH7" s="43">
        <f t="shared" si="1"/>
        <v>99.630996309963109</v>
      </c>
      <c r="AI7" s="43">
        <f t="shared" si="1"/>
        <v>101.8450184501845</v>
      </c>
      <c r="AJ7" s="43">
        <f t="shared" si="1"/>
        <v>76.383763837638412</v>
      </c>
      <c r="AK7" s="43">
        <f t="shared" si="1"/>
        <v>92.988929889298944</v>
      </c>
      <c r="AL7" s="43">
        <f t="shared" si="1"/>
        <v>75.276752767527682</v>
      </c>
      <c r="AM7" s="43">
        <f t="shared" si="1"/>
        <v>89.667896678966827</v>
      </c>
      <c r="AN7" s="16"/>
      <c r="AO7" s="43">
        <f t="shared" si="5"/>
        <v>101.00059559261464</v>
      </c>
      <c r="AP7" s="43">
        <f t="shared" si="2"/>
        <v>83.21620011911854</v>
      </c>
      <c r="AQ7" s="43">
        <f t="shared" si="2"/>
        <v>85.562835020845725</v>
      </c>
      <c r="AR7" s="43">
        <f t="shared" si="2"/>
        <v>90.196545562834999</v>
      </c>
      <c r="AS7" s="43">
        <f t="shared" si="2"/>
        <v>72.034941433392902</v>
      </c>
      <c r="AT7" s="43">
        <f t="shared" si="2"/>
        <v>84.883859440142956</v>
      </c>
      <c r="AU7" s="43">
        <f t="shared" si="2"/>
        <v>70.315664085765349</v>
      </c>
      <c r="AV7" s="43">
        <f t="shared" si="2"/>
        <v>65.130037720865602</v>
      </c>
      <c r="AW7" s="16"/>
      <c r="AX7" s="43">
        <f t="shared" si="6"/>
        <v>105.25775049443918</v>
      </c>
      <c r="AY7" s="43">
        <f t="shared" si="3"/>
        <v>73.403025710836573</v>
      </c>
      <c r="AZ7" s="43">
        <f t="shared" si="3"/>
        <v>80.969871317391423</v>
      </c>
      <c r="BA7" s="43">
        <f t="shared" si="3"/>
        <v>61.598130120977082</v>
      </c>
      <c r="BB7" s="43">
        <f t="shared" si="3"/>
        <v>83.219890581254987</v>
      </c>
      <c r="BC7" s="43">
        <f t="shared" si="3"/>
        <v>76.824287879177049</v>
      </c>
      <c r="BD7" s="43">
        <f t="shared" si="3"/>
        <v>73.156448257262483</v>
      </c>
      <c r="BE7" s="43">
        <f t="shared" si="3"/>
        <v>79.891094958004786</v>
      </c>
      <c r="BF7" s="16"/>
    </row>
    <row r="8" spans="1:58" x14ac:dyDescent="0.25">
      <c r="A8" s="16"/>
      <c r="B8" s="16"/>
      <c r="C8" s="20">
        <v>6.8965517241381294E-2</v>
      </c>
      <c r="D8" s="20">
        <v>3.0344827586206908</v>
      </c>
      <c r="E8" s="20">
        <v>2.52</v>
      </c>
      <c r="F8" s="20">
        <v>2.931034482758621</v>
      </c>
      <c r="G8" s="20">
        <v>2.09</v>
      </c>
      <c r="H8" s="20">
        <v>2.2068965517241392</v>
      </c>
      <c r="I8" s="20">
        <v>2.620689655172415</v>
      </c>
      <c r="J8" s="20">
        <v>2.3448275862068968</v>
      </c>
      <c r="K8" s="16"/>
      <c r="L8" s="16"/>
      <c r="M8" s="20">
        <v>5.1638297872340413</v>
      </c>
      <c r="N8" s="20">
        <v>4.5982978723404253</v>
      </c>
      <c r="O8" s="20">
        <v>4.492340425531915</v>
      </c>
      <c r="P8" s="20">
        <v>4.153404255319149</v>
      </c>
      <c r="Q8" s="20">
        <v>4.0857446808510645</v>
      </c>
      <c r="R8" s="20">
        <v>3.9427659574468077</v>
      </c>
      <c r="S8" s="20">
        <v>4.5153191489361699</v>
      </c>
      <c r="T8" s="20">
        <v>4.01</v>
      </c>
      <c r="U8" s="16"/>
      <c r="V8" s="16"/>
      <c r="W8" s="32">
        <v>23.822222222222219</v>
      </c>
      <c r="X8" s="32">
        <v>16.607407407407408</v>
      </c>
      <c r="Y8" s="32">
        <v>17.925925925925927</v>
      </c>
      <c r="Z8" s="32">
        <v>18.722222222222221</v>
      </c>
      <c r="AA8" s="32">
        <v>21</v>
      </c>
      <c r="AB8" s="32">
        <v>19.914814814814815</v>
      </c>
      <c r="AC8" s="32">
        <v>18.399999999999999</v>
      </c>
      <c r="AD8" s="16">
        <v>17.7</v>
      </c>
      <c r="AE8" s="16"/>
      <c r="AF8" s="43">
        <f t="shared" si="0"/>
        <v>2.2140221402214659</v>
      </c>
      <c r="AG8" s="43">
        <f t="shared" si="4"/>
        <v>97.416974169741735</v>
      </c>
      <c r="AH8" s="43">
        <f t="shared" si="1"/>
        <v>80.900369003690031</v>
      </c>
      <c r="AI8" s="43">
        <f t="shared" si="1"/>
        <v>94.095940959409603</v>
      </c>
      <c r="AJ8" s="43">
        <f t="shared" si="1"/>
        <v>67.095940959409589</v>
      </c>
      <c r="AK8" s="43">
        <f t="shared" si="1"/>
        <v>70.848708487084906</v>
      </c>
      <c r="AL8" s="43">
        <f t="shared" si="1"/>
        <v>84.132841328413321</v>
      </c>
      <c r="AM8" s="43">
        <f t="shared" si="1"/>
        <v>75.276752767527682</v>
      </c>
      <c r="AN8" s="16"/>
      <c r="AO8" s="43">
        <f t="shared" si="5"/>
        <v>96.366885050625356</v>
      </c>
      <c r="AP8" s="43">
        <f t="shared" si="2"/>
        <v>85.812983918999393</v>
      </c>
      <c r="AQ8" s="43">
        <f t="shared" si="2"/>
        <v>83.835616438356169</v>
      </c>
      <c r="AR8" s="43">
        <f t="shared" si="2"/>
        <v>77.5104228707564</v>
      </c>
      <c r="AS8" s="43">
        <f t="shared" si="2"/>
        <v>76.247766527695077</v>
      </c>
      <c r="AT8" s="43">
        <f t="shared" si="2"/>
        <v>73.579511614055974</v>
      </c>
      <c r="AU8" s="43">
        <f t="shared" si="2"/>
        <v>84.264443120905298</v>
      </c>
      <c r="AV8" s="43">
        <f t="shared" si="2"/>
        <v>74.834226722255309</v>
      </c>
      <c r="AW8" s="16"/>
      <c r="AX8" s="43">
        <f t="shared" si="6"/>
        <v>99.124136336783707</v>
      </c>
      <c r="AY8" s="43">
        <f>(X8/$W$10)*100</f>
        <v>69.103331364138398</v>
      </c>
      <c r="AZ8" s="43">
        <f>(Y8/$W$10)*100</f>
        <v>74.589679706161888</v>
      </c>
      <c r="BA8" s="43">
        <f>(Z8/$W$10)*100</f>
        <v>77.903064238563687</v>
      </c>
      <c r="BB8" s="43">
        <v>82.1</v>
      </c>
      <c r="BC8" s="43">
        <f t="shared" ref="BC8:BE9" si="7">(AB8/$W$10)*100</f>
        <v>82.865435491742232</v>
      </c>
      <c r="BD8" s="43">
        <f t="shared" si="7"/>
        <v>76.562299334754584</v>
      </c>
      <c r="BE8" s="43">
        <f t="shared" si="7"/>
        <v>73.649603164410664</v>
      </c>
      <c r="BF8" s="16"/>
    </row>
    <row r="9" spans="1:58" x14ac:dyDescent="0.25">
      <c r="A9" s="16"/>
      <c r="B9" s="16"/>
      <c r="C9" s="20">
        <v>0.31034482758620863</v>
      </c>
      <c r="D9" s="20">
        <v>3</v>
      </c>
      <c r="E9" s="20">
        <v>3.01</v>
      </c>
      <c r="F9" s="20">
        <v>2.97</v>
      </c>
      <c r="G9" s="20">
        <v>2.41</v>
      </c>
      <c r="H9" s="20">
        <v>2.3103448275862086</v>
      </c>
      <c r="I9" s="20">
        <v>2.862068965517242</v>
      </c>
      <c r="J9" s="20">
        <v>2.2068965517241392</v>
      </c>
      <c r="K9" s="16"/>
      <c r="L9" s="16"/>
      <c r="M9" s="20">
        <v>5.4146808510638307</v>
      </c>
      <c r="N9" s="20">
        <v>4.102978723404255</v>
      </c>
      <c r="O9" s="20">
        <v>4.5568085106382972</v>
      </c>
      <c r="P9" s="20">
        <v>4.3021276595744675</v>
      </c>
      <c r="Q9" s="20">
        <v>4.1336170212765948</v>
      </c>
      <c r="R9" s="20">
        <v>3.84</v>
      </c>
      <c r="S9" s="20">
        <v>4.6780851063829783</v>
      </c>
      <c r="T9" s="20">
        <v>4.55</v>
      </c>
      <c r="U9" s="16"/>
      <c r="V9" s="16"/>
      <c r="W9" s="32">
        <v>22.870370370370367</v>
      </c>
      <c r="X9" s="32"/>
      <c r="Y9" s="32">
        <v>21.074074074074069</v>
      </c>
      <c r="Z9" s="32">
        <v>17.899999999999999</v>
      </c>
      <c r="AA9" s="32">
        <v>19</v>
      </c>
      <c r="AB9" s="32">
        <v>17.514814814814816</v>
      </c>
      <c r="AC9" s="32">
        <v>15.455555555555552</v>
      </c>
      <c r="AD9" s="16">
        <v>16.899999999999999</v>
      </c>
      <c r="AE9" s="16"/>
      <c r="AF9" s="43">
        <f t="shared" si="0"/>
        <v>9.963099630996366</v>
      </c>
      <c r="AG9" s="43">
        <f t="shared" si="4"/>
        <v>96.309963099630991</v>
      </c>
      <c r="AH9" s="43">
        <f t="shared" si="1"/>
        <v>96.630996309963095</v>
      </c>
      <c r="AI9" s="43">
        <f t="shared" si="1"/>
        <v>95.346863468634695</v>
      </c>
      <c r="AJ9" s="43">
        <f t="shared" si="1"/>
        <v>77.369003690036905</v>
      </c>
      <c r="AK9" s="43">
        <f t="shared" si="1"/>
        <v>74.169741697417024</v>
      </c>
      <c r="AL9" s="43">
        <f t="shared" si="1"/>
        <v>91.881918819188215</v>
      </c>
      <c r="AM9" s="43">
        <f t="shared" si="1"/>
        <v>70.848708487084906</v>
      </c>
      <c r="AN9" s="16"/>
      <c r="AO9" s="43">
        <f>(M9/$M$10)*100</f>
        <v>101.04824300178679</v>
      </c>
      <c r="AP9" s="43">
        <f t="shared" si="2"/>
        <v>76.569386539606896</v>
      </c>
      <c r="AQ9" s="43">
        <f t="shared" si="2"/>
        <v>85.038713519952353</v>
      </c>
      <c r="AR9" s="43">
        <f t="shared" si="2"/>
        <v>80.285884455032758</v>
      </c>
      <c r="AS9" s="43">
        <f t="shared" si="2"/>
        <v>77.141155449672411</v>
      </c>
      <c r="AT9" s="43">
        <f t="shared" si="2"/>
        <v>71.661703394877904</v>
      </c>
      <c r="AU9" s="43">
        <f t="shared" si="2"/>
        <v>87.301965455628334</v>
      </c>
      <c r="AV9" s="43">
        <f t="shared" si="2"/>
        <v>84.911653762160014</v>
      </c>
      <c r="AW9" s="16"/>
      <c r="AX9" s="43">
        <f t="shared" si="6"/>
        <v>95.163485988749898</v>
      </c>
      <c r="AY9" s="43"/>
      <c r="AZ9" s="43">
        <f>(Y9/$W$10)*100</f>
        <v>87.689106927285323</v>
      </c>
      <c r="BA9" s="43">
        <f>(Z9/$W$10)*100</f>
        <v>74.481802070223196</v>
      </c>
      <c r="BB9" s="43">
        <f>(AA9/$W$10)*100</f>
        <v>79.058896052192239</v>
      </c>
      <c r="BC9" s="43">
        <f t="shared" si="7"/>
        <v>72.879048621991643</v>
      </c>
      <c r="BD9" s="43">
        <f t="shared" si="7"/>
        <v>64.310482110292028</v>
      </c>
      <c r="BE9" s="43">
        <f t="shared" si="7"/>
        <v>70.320807541160463</v>
      </c>
      <c r="BF9" s="16"/>
    </row>
    <row r="10" spans="1:58" ht="15.75" x14ac:dyDescent="0.25">
      <c r="A10" s="16"/>
      <c r="B10" s="16"/>
      <c r="C10" s="10"/>
      <c r="D10" s="10">
        <v>3.1149425287356323</v>
      </c>
      <c r="E10" s="10"/>
      <c r="F10" s="10"/>
      <c r="G10" s="10"/>
      <c r="H10" s="10"/>
      <c r="I10" s="10"/>
      <c r="J10" s="10"/>
      <c r="K10" s="16"/>
      <c r="L10" s="16"/>
      <c r="M10" s="10">
        <f>AVERAGE(M4:M9)</f>
        <v>5.3585106382978722</v>
      </c>
      <c r="N10" s="10"/>
      <c r="O10" s="10"/>
      <c r="P10" s="10"/>
      <c r="Q10" s="10"/>
      <c r="R10" s="10"/>
      <c r="S10" s="10"/>
      <c r="T10" s="10"/>
      <c r="U10" s="16"/>
      <c r="V10" s="16"/>
      <c r="W10" s="12">
        <f t="shared" ref="W10" si="8">AVERAGE(W4:W9)</f>
        <v>24.032716049382714</v>
      </c>
      <c r="X10" s="32"/>
      <c r="Y10" s="32"/>
      <c r="Z10" s="32"/>
      <c r="AA10" s="32"/>
      <c r="AB10" s="32"/>
      <c r="AC10" s="32"/>
      <c r="AD10" s="16"/>
      <c r="AE10" s="16"/>
      <c r="AF10" s="18"/>
      <c r="AG10" s="18"/>
      <c r="AH10" s="18"/>
      <c r="AI10" s="18"/>
      <c r="AJ10" s="18"/>
      <c r="AK10" s="18"/>
      <c r="AL10" s="18"/>
      <c r="AM10" s="18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</row>
    <row r="11" spans="1:58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</row>
    <row r="12" spans="1:58" ht="15.75" x14ac:dyDescent="0.25">
      <c r="A12" s="30" t="s">
        <v>27</v>
      </c>
      <c r="B12" s="29">
        <v>43779</v>
      </c>
      <c r="C12" s="20">
        <v>0.90464547677261664</v>
      </c>
      <c r="D12" s="20">
        <v>1.8581907090464556</v>
      </c>
      <c r="E12" s="16"/>
      <c r="F12" s="20">
        <v>1.2713936430317856</v>
      </c>
      <c r="G12" s="20">
        <v>0.92909535452322856</v>
      </c>
      <c r="H12" s="20">
        <v>1.1735941320293413</v>
      </c>
      <c r="I12" s="20">
        <v>1.4430000000000001</v>
      </c>
      <c r="J12" s="20">
        <v>1.3691931540342301</v>
      </c>
      <c r="K12" s="16"/>
      <c r="L12" s="29"/>
      <c r="M12" s="20">
        <v>3.6745454545454543</v>
      </c>
      <c r="N12" s="20"/>
      <c r="O12" s="20">
        <v>3.185909090909091</v>
      </c>
      <c r="P12" s="20">
        <v>2.8195454545454544</v>
      </c>
      <c r="Q12" s="20">
        <v>2.4463636363636363</v>
      </c>
      <c r="R12" s="20">
        <v>2.7581818181818178</v>
      </c>
      <c r="S12" s="20">
        <v>2.9513636363636362</v>
      </c>
      <c r="T12" s="20">
        <v>2.89</v>
      </c>
      <c r="U12" s="16"/>
      <c r="V12" s="29"/>
      <c r="W12" s="32">
        <v>20.231034482758623</v>
      </c>
      <c r="X12" s="16"/>
      <c r="Y12" s="20">
        <v>19.53</v>
      </c>
      <c r="Z12" s="20">
        <v>17.344827586206897</v>
      </c>
      <c r="AA12" s="20">
        <v>15.082758620689654</v>
      </c>
      <c r="AB12" s="20">
        <v>16.26551724137931</v>
      </c>
      <c r="AC12" s="20">
        <v>17.579310344827586</v>
      </c>
      <c r="AD12" s="16">
        <v>17.010000000000002</v>
      </c>
      <c r="AE12" s="16"/>
      <c r="AF12" s="43">
        <f t="shared" ref="AF12:AF17" si="9">(C12/$D$18)*100</f>
        <v>48.791208791208796</v>
      </c>
      <c r="AG12" s="43">
        <f>(D12/$D$18)*100</f>
        <v>100.21978021978022</v>
      </c>
      <c r="AH12" s="53"/>
      <c r="AI12" s="43">
        <f t="shared" ref="AI12:AM17" si="10">(F12/$D$18)*100</f>
        <v>68.571428571428584</v>
      </c>
      <c r="AJ12" s="43">
        <f t="shared" si="10"/>
        <v>50.109890109890152</v>
      </c>
      <c r="AK12" s="43">
        <f t="shared" si="10"/>
        <v>63.296703296703349</v>
      </c>
      <c r="AL12" s="43">
        <f t="shared" si="10"/>
        <v>77.826857142857108</v>
      </c>
      <c r="AM12" s="43">
        <f t="shared" si="10"/>
        <v>73.846153846153825</v>
      </c>
      <c r="AN12" s="16"/>
      <c r="AO12" s="43">
        <f>(M12/$M$18)*100</f>
        <v>107.41667589414241</v>
      </c>
      <c r="AP12" s="53"/>
      <c r="AQ12" s="43">
        <f t="shared" ref="AQ12:AV17" si="11">(O12/$M$18)*100</f>
        <v>93.132543461410705</v>
      </c>
      <c r="AR12" s="43">
        <f t="shared" si="11"/>
        <v>82.422766028125352</v>
      </c>
      <c r="AS12" s="43">
        <f t="shared" si="11"/>
        <v>71.513675119034446</v>
      </c>
      <c r="AT12" s="43">
        <f t="shared" si="11"/>
        <v>80.628944745875316</v>
      </c>
      <c r="AU12" s="43">
        <f t="shared" si="11"/>
        <v>86.276159893699486</v>
      </c>
      <c r="AV12" s="43">
        <f t="shared" si="11"/>
        <v>84.482338611449464</v>
      </c>
      <c r="AW12" s="16"/>
      <c r="AX12" s="43">
        <f>(W12/$W$18)*100</f>
        <v>102.90575304022454</v>
      </c>
      <c r="AY12" s="16"/>
      <c r="AZ12" s="43">
        <f t="shared" ref="AZ12:BE17" si="12">(Y12/$W$18)*100</f>
        <v>99.339920486435929</v>
      </c>
      <c r="BA12" s="43">
        <f t="shared" si="12"/>
        <v>88.224976613657617</v>
      </c>
      <c r="BB12" s="43">
        <f t="shared" si="12"/>
        <v>76.718896164639844</v>
      </c>
      <c r="BC12" s="43">
        <f t="shared" si="12"/>
        <v>82.735032740879333</v>
      </c>
      <c r="BD12" s="43">
        <f t="shared" si="12"/>
        <v>89.417680074836298</v>
      </c>
      <c r="BE12" s="43">
        <f t="shared" si="12"/>
        <v>86.521866230121617</v>
      </c>
      <c r="BF12" s="16"/>
    </row>
    <row r="13" spans="1:58" ht="15.75" x14ac:dyDescent="0.25">
      <c r="A13" s="30"/>
      <c r="B13" s="30"/>
      <c r="C13" s="20">
        <v>1.3447432762836198</v>
      </c>
      <c r="D13" s="20">
        <v>1.7359413202933991</v>
      </c>
      <c r="E13" s="16"/>
      <c r="F13" s="20">
        <v>1.3691931540342301</v>
      </c>
      <c r="G13" s="20">
        <v>1.1246943765281174</v>
      </c>
      <c r="H13" s="20">
        <v>1.1002444987775071</v>
      </c>
      <c r="I13" s="20">
        <v>1.1246943765281174</v>
      </c>
      <c r="J13" s="20">
        <v>1.4669926650366762</v>
      </c>
      <c r="K13" s="16"/>
      <c r="L13" s="30"/>
      <c r="M13" s="20">
        <v>3.24</v>
      </c>
      <c r="N13" s="20"/>
      <c r="O13" s="20">
        <v>2.7586363636363629</v>
      </c>
      <c r="P13" s="20">
        <v>2.5090909090909093</v>
      </c>
      <c r="Q13" s="20">
        <v>2.4404545454545454</v>
      </c>
      <c r="R13" s="20">
        <v>2.2368181818181814</v>
      </c>
      <c r="S13" s="20">
        <v>1.9895454545454543</v>
      </c>
      <c r="T13" s="20">
        <v>2.0099999999999998</v>
      </c>
      <c r="U13" s="16"/>
      <c r="V13" s="30"/>
      <c r="W13" s="32">
        <v>21.206896551724139</v>
      </c>
      <c r="X13" s="16"/>
      <c r="Y13" s="20">
        <v>19.89</v>
      </c>
      <c r="Z13" s="20">
        <v>18.77586206896552</v>
      </c>
      <c r="AA13" s="20">
        <v>15.06</v>
      </c>
      <c r="AB13" s="20">
        <v>15.344827586206897</v>
      </c>
      <c r="AC13" s="20">
        <v>19.586206896551726</v>
      </c>
      <c r="AD13" s="16">
        <v>18.2</v>
      </c>
      <c r="AE13" s="16"/>
      <c r="AF13" s="43">
        <f t="shared" si="9"/>
        <v>72.527472527472554</v>
      </c>
      <c r="AG13" s="43">
        <f t="shared" ref="AG13:AG17" si="13">(D13/$D$18)*100</f>
        <v>93.626373626373621</v>
      </c>
      <c r="AH13" s="53"/>
      <c r="AI13" s="43">
        <f t="shared" si="10"/>
        <v>73.846153846153825</v>
      </c>
      <c r="AJ13" s="43">
        <f t="shared" si="10"/>
        <v>60.659340659340636</v>
      </c>
      <c r="AK13" s="43">
        <f t="shared" si="10"/>
        <v>59.340659340659364</v>
      </c>
      <c r="AL13" s="43">
        <f t="shared" si="10"/>
        <v>60.659340659340636</v>
      </c>
      <c r="AM13" s="43">
        <f t="shared" si="10"/>
        <v>79.120879120879167</v>
      </c>
      <c r="AN13" s="16"/>
      <c r="AO13" s="43">
        <f t="shared" ref="AO13:AO17" si="14">(M13/$M$18)*100</f>
        <v>94.713763702801472</v>
      </c>
      <c r="AP13" s="53"/>
      <c r="AQ13" s="43">
        <f t="shared" si="11"/>
        <v>80.642232310929003</v>
      </c>
      <c r="AR13" s="43">
        <f t="shared" si="11"/>
        <v>73.347359096445587</v>
      </c>
      <c r="AS13" s="43">
        <f t="shared" si="11"/>
        <v>71.340936773336296</v>
      </c>
      <c r="AT13" s="43">
        <f t="shared" si="11"/>
        <v>65.388107629276931</v>
      </c>
      <c r="AU13" s="43">
        <f t="shared" si="11"/>
        <v>58.159672240062008</v>
      </c>
      <c r="AV13" s="43">
        <f t="shared" si="11"/>
        <v>58.757612667478689</v>
      </c>
      <c r="AW13" s="16"/>
      <c r="AX13" s="43">
        <f t="shared" ref="AX13:AX17" si="15">(W13/$W$18)*100</f>
        <v>107.86950420954165</v>
      </c>
      <c r="AY13" s="16"/>
      <c r="AZ13" s="43">
        <f t="shared" si="12"/>
        <v>101.17107109448082</v>
      </c>
      <c r="BA13" s="43">
        <f t="shared" si="12"/>
        <v>95.503975678203943</v>
      </c>
      <c r="BB13" s="43">
        <f t="shared" si="12"/>
        <v>76.603133769878397</v>
      </c>
      <c r="BC13" s="43">
        <f t="shared" si="12"/>
        <v>78.051917680074837</v>
      </c>
      <c r="BD13" s="43">
        <f t="shared" si="12"/>
        <v>99.625818521983177</v>
      </c>
      <c r="BE13" s="43">
        <f t="shared" si="12"/>
        <v>92.574836295603376</v>
      </c>
      <c r="BF13" s="16"/>
    </row>
    <row r="14" spans="1:58" ht="15.75" x14ac:dyDescent="0.25">
      <c r="A14" s="16"/>
      <c r="B14" s="16"/>
      <c r="C14" s="20">
        <v>0.44</v>
      </c>
      <c r="D14" s="20">
        <v>2.0293398533007339</v>
      </c>
      <c r="E14" s="16"/>
      <c r="F14" s="20">
        <v>1.5158924205378983</v>
      </c>
      <c r="G14" s="20">
        <v>1.45</v>
      </c>
      <c r="H14" s="20">
        <v>1.2469437652811737</v>
      </c>
      <c r="I14" s="20">
        <v>1.0268948655256729</v>
      </c>
      <c r="J14" s="20">
        <v>1.19</v>
      </c>
      <c r="K14" s="16"/>
      <c r="L14" s="30" t="s">
        <v>56</v>
      </c>
      <c r="M14" s="20">
        <v>3.0954545454545452</v>
      </c>
      <c r="N14" s="20"/>
      <c r="O14" s="20">
        <v>3.2740909090909085</v>
      </c>
      <c r="P14" s="20">
        <v>2.4900000000000002</v>
      </c>
      <c r="Q14" s="20">
        <v>2.87</v>
      </c>
      <c r="R14" s="20">
        <v>2.42</v>
      </c>
      <c r="S14" s="20">
        <v>2.9849999999999994</v>
      </c>
      <c r="T14" s="20">
        <v>2.78</v>
      </c>
      <c r="U14" s="16"/>
      <c r="V14" s="30" t="s">
        <v>17</v>
      </c>
      <c r="W14" s="32">
        <v>19.137931034482758</v>
      </c>
      <c r="X14" s="16"/>
      <c r="Y14" s="32">
        <v>19.710344827586209</v>
      </c>
      <c r="Z14" s="32">
        <v>17.600000000000001</v>
      </c>
      <c r="AA14" s="32">
        <v>19.151724137931033</v>
      </c>
      <c r="AB14" s="32">
        <v>18.810344827586206</v>
      </c>
      <c r="AC14" s="32">
        <v>18.644827586206894</v>
      </c>
      <c r="AD14" s="32">
        <v>17.5</v>
      </c>
      <c r="AE14" s="16"/>
      <c r="AF14" s="43">
        <f t="shared" si="9"/>
        <v>23.730989010988999</v>
      </c>
      <c r="AG14" s="43">
        <f t="shared" si="13"/>
        <v>109.45054945054942</v>
      </c>
      <c r="AH14" s="53"/>
      <c r="AI14" s="43">
        <f t="shared" si="10"/>
        <v>81.75824175824178</v>
      </c>
      <c r="AJ14" s="43">
        <f t="shared" si="10"/>
        <v>78.204395604395572</v>
      </c>
      <c r="AK14" s="43">
        <f t="shared" si="10"/>
        <v>67.252747252747227</v>
      </c>
      <c r="AL14" s="43">
        <f t="shared" si="10"/>
        <v>55.384615384615387</v>
      </c>
      <c r="AM14" s="43">
        <f t="shared" si="10"/>
        <v>64.181538461538437</v>
      </c>
      <c r="AN14" s="16"/>
      <c r="AO14" s="43">
        <f t="shared" si="14"/>
        <v>90.488318015723621</v>
      </c>
      <c r="AP14" s="53"/>
      <c r="AQ14" s="43">
        <f t="shared" si="11"/>
        <v>95.710331081829253</v>
      </c>
      <c r="AR14" s="43">
        <f t="shared" si="11"/>
        <v>72.789281364190032</v>
      </c>
      <c r="AS14" s="43">
        <f t="shared" si="11"/>
        <v>83.897685749086492</v>
      </c>
      <c r="AT14" s="43">
        <f t="shared" si="11"/>
        <v>70.742996345919622</v>
      </c>
      <c r="AU14" s="43">
        <f t="shared" si="11"/>
        <v>87.259439707673565</v>
      </c>
      <c r="AV14" s="43">
        <f t="shared" si="11"/>
        <v>81.266747868453109</v>
      </c>
      <c r="AW14" s="16"/>
      <c r="AX14" s="43">
        <f t="shared" si="15"/>
        <v>97.345650140318057</v>
      </c>
      <c r="AY14" s="16"/>
      <c r="AZ14" s="43">
        <f t="shared" si="12"/>
        <v>100.2572497661366</v>
      </c>
      <c r="BA14" s="43">
        <f t="shared" si="12"/>
        <v>89.522918615528539</v>
      </c>
      <c r="BB14" s="43">
        <f t="shared" si="12"/>
        <v>97.415809167446213</v>
      </c>
      <c r="BC14" s="43">
        <f t="shared" si="12"/>
        <v>95.679373246024326</v>
      </c>
      <c r="BD14" s="43">
        <f t="shared" si="12"/>
        <v>94.837464920486426</v>
      </c>
      <c r="BE14" s="43">
        <f t="shared" si="12"/>
        <v>89.01426566884939</v>
      </c>
      <c r="BF14" s="16"/>
    </row>
    <row r="15" spans="1:58" x14ac:dyDescent="0.25">
      <c r="A15" s="16"/>
      <c r="B15" s="16"/>
      <c r="C15" s="20">
        <v>0.54</v>
      </c>
      <c r="D15" s="20">
        <v>1.9315403422982895</v>
      </c>
      <c r="E15" s="16"/>
      <c r="F15" s="20">
        <v>1.4669926650366762</v>
      </c>
      <c r="G15" s="20">
        <v>1.23</v>
      </c>
      <c r="H15" s="20">
        <v>1.2469437652811737</v>
      </c>
      <c r="I15" s="20">
        <v>1.051344743276285</v>
      </c>
      <c r="J15" s="20">
        <v>1.27</v>
      </c>
      <c r="K15" s="16"/>
      <c r="L15" s="16"/>
      <c r="M15" s="20">
        <v>3.1349999999999998</v>
      </c>
      <c r="N15" s="20"/>
      <c r="O15" s="20">
        <v>2.9359090909090906</v>
      </c>
      <c r="P15" s="20">
        <v>3.0877272727272724</v>
      </c>
      <c r="Q15" s="20">
        <v>2.91</v>
      </c>
      <c r="R15" s="20">
        <v>2.8099999999999992</v>
      </c>
      <c r="S15" s="20">
        <v>2.6627272727272726</v>
      </c>
      <c r="T15" s="20">
        <v>2.56</v>
      </c>
      <c r="U15" s="16"/>
      <c r="V15" s="16"/>
      <c r="W15" s="32">
        <v>18.544827586206896</v>
      </c>
      <c r="X15" s="16"/>
      <c r="Y15" s="32">
        <v>16.886206896551727</v>
      </c>
      <c r="Z15" s="32">
        <v>19.2</v>
      </c>
      <c r="AA15" s="32">
        <v>17.900000000000002</v>
      </c>
      <c r="AB15" s="32">
        <v>17.079310344827586</v>
      </c>
      <c r="AC15" s="32">
        <v>16.727586206896554</v>
      </c>
      <c r="AD15" s="32">
        <v>15.9</v>
      </c>
      <c r="AE15" s="16"/>
      <c r="AF15" s="43">
        <f t="shared" si="9"/>
        <v>29.124395604395591</v>
      </c>
      <c r="AG15" s="43">
        <f t="shared" si="13"/>
        <v>104.17582417582419</v>
      </c>
      <c r="AH15" s="53"/>
      <c r="AI15" s="43">
        <f t="shared" si="10"/>
        <v>79.120879120879167</v>
      </c>
      <c r="AJ15" s="43">
        <f t="shared" si="10"/>
        <v>66.338901098901076</v>
      </c>
      <c r="AK15" s="43">
        <f t="shared" si="10"/>
        <v>67.252747252747227</v>
      </c>
      <c r="AL15" s="43">
        <f t="shared" si="10"/>
        <v>56.703296703296758</v>
      </c>
      <c r="AM15" s="43">
        <f t="shared" si="10"/>
        <v>68.496263736263714</v>
      </c>
      <c r="AN15" s="16"/>
      <c r="AO15" s="43">
        <f t="shared" si="14"/>
        <v>91.644336175395864</v>
      </c>
      <c r="AP15" s="53"/>
      <c r="AQ15" s="43">
        <f t="shared" si="11"/>
        <v>85.824382681873544</v>
      </c>
      <c r="AR15" s="43">
        <f t="shared" si="11"/>
        <v>90.26242940981065</v>
      </c>
      <c r="AS15" s="43">
        <f t="shared" si="11"/>
        <v>85.066991473812436</v>
      </c>
      <c r="AT15" s="43">
        <f t="shared" si="11"/>
        <v>82.143727161997546</v>
      </c>
      <c r="AU15" s="43">
        <f t="shared" si="11"/>
        <v>77.838556084597499</v>
      </c>
      <c r="AV15" s="43">
        <f t="shared" si="11"/>
        <v>74.835566382460428</v>
      </c>
      <c r="AW15" s="16"/>
      <c r="AX15" s="43">
        <f t="shared" si="15"/>
        <v>94.328811973807291</v>
      </c>
      <c r="AY15" s="16"/>
      <c r="AZ15" s="43">
        <f t="shared" si="12"/>
        <v>85.892188961646411</v>
      </c>
      <c r="BA15" s="43">
        <f t="shared" si="12"/>
        <v>97.661365762394752</v>
      </c>
      <c r="BB15" s="43">
        <f t="shared" si="12"/>
        <v>91.048877455565957</v>
      </c>
      <c r="BC15" s="43">
        <f t="shared" si="12"/>
        <v>86.874415341440596</v>
      </c>
      <c r="BD15" s="43">
        <f t="shared" si="12"/>
        <v>85.08536014967261</v>
      </c>
      <c r="BE15" s="43">
        <f t="shared" si="12"/>
        <v>80.875818521983163</v>
      </c>
      <c r="BF15" s="16"/>
    </row>
    <row r="16" spans="1:58" x14ac:dyDescent="0.25">
      <c r="A16" s="16"/>
      <c r="B16" s="16"/>
      <c r="C16" s="20">
        <v>0.47</v>
      </c>
      <c r="D16" s="20">
        <v>1.8092909535452333</v>
      </c>
      <c r="E16" s="16"/>
      <c r="F16" s="20">
        <v>1.2244498777506001</v>
      </c>
      <c r="G16" s="20">
        <v>1.002444987775061</v>
      </c>
      <c r="H16" s="20">
        <v>1.1200000000000001</v>
      </c>
      <c r="I16" s="20">
        <v>1.051344743276285</v>
      </c>
      <c r="J16" s="20">
        <v>1.2713936430317856</v>
      </c>
      <c r="K16" s="16"/>
      <c r="L16" s="16"/>
      <c r="M16" s="20">
        <v>3.6640909090909086</v>
      </c>
      <c r="N16" s="20"/>
      <c r="O16" s="20">
        <v>3.0959090909090907</v>
      </c>
      <c r="P16" s="20">
        <v>3.11</v>
      </c>
      <c r="Q16" s="20">
        <v>2.89</v>
      </c>
      <c r="R16" s="20">
        <v>2.11</v>
      </c>
      <c r="S16" s="20">
        <v>3.0677272727272724</v>
      </c>
      <c r="T16" s="20">
        <v>2.99</v>
      </c>
      <c r="U16" s="16"/>
      <c r="V16" s="16"/>
      <c r="W16" s="32">
        <v>18.620689655172413</v>
      </c>
      <c r="X16" s="16"/>
      <c r="Y16" s="32">
        <v>19.527586206896554</v>
      </c>
      <c r="Z16" s="32">
        <v>18.8</v>
      </c>
      <c r="AA16" s="32">
        <v>18.258620689655171</v>
      </c>
      <c r="AB16" s="32">
        <v>17.73448275862069</v>
      </c>
      <c r="AC16" s="32">
        <v>19.30344827586207</v>
      </c>
      <c r="AD16" s="32">
        <v>17.899999999999999</v>
      </c>
      <c r="AE16" s="16"/>
      <c r="AF16" s="43">
        <f t="shared" si="9"/>
        <v>25.349010989010978</v>
      </c>
      <c r="AG16" s="43">
        <f t="shared" si="13"/>
        <v>97.582417582417591</v>
      </c>
      <c r="AH16" s="53"/>
      <c r="AI16" s="43">
        <f t="shared" si="10"/>
        <v>66.039560439559807</v>
      </c>
      <c r="AJ16" s="43">
        <f t="shared" si="10"/>
        <v>54.06593406593403</v>
      </c>
      <c r="AK16" s="43">
        <f t="shared" si="10"/>
        <v>60.406153846153821</v>
      </c>
      <c r="AL16" s="43">
        <f t="shared" si="10"/>
        <v>56.703296703296758</v>
      </c>
      <c r="AM16" s="43">
        <f t="shared" si="10"/>
        <v>68.571428571428584</v>
      </c>
      <c r="AN16" s="16"/>
      <c r="AO16" s="43">
        <f t="shared" si="14"/>
        <v>107.11106189790721</v>
      </c>
      <c r="AP16" s="53"/>
      <c r="AQ16" s="43">
        <f t="shared" si="11"/>
        <v>90.501605580777323</v>
      </c>
      <c r="AR16" s="43">
        <f t="shared" si="11"/>
        <v>90.913520097442145</v>
      </c>
      <c r="AS16" s="43">
        <f t="shared" si="11"/>
        <v>84.482338611449464</v>
      </c>
      <c r="AT16" s="43">
        <f t="shared" si="11"/>
        <v>61.680876979293551</v>
      </c>
      <c r="AU16" s="43">
        <f t="shared" si="11"/>
        <v>89.677776547447678</v>
      </c>
      <c r="AV16" s="43">
        <f t="shared" si="11"/>
        <v>87.405602923264325</v>
      </c>
      <c r="AW16" s="16"/>
      <c r="AX16" s="43">
        <f t="shared" si="15"/>
        <v>94.714686623012156</v>
      </c>
      <c r="AY16" s="16"/>
      <c r="AZ16" s="43">
        <f t="shared" si="12"/>
        <v>99.327642656688511</v>
      </c>
      <c r="BA16" s="43">
        <f t="shared" si="12"/>
        <v>95.626753975678213</v>
      </c>
      <c r="BB16" s="43">
        <f t="shared" si="12"/>
        <v>92.873012160898028</v>
      </c>
      <c r="BC16" s="43">
        <f t="shared" si="12"/>
        <v>90.206969130028071</v>
      </c>
      <c r="BD16" s="43">
        <f t="shared" si="12"/>
        <v>98.187558465855957</v>
      </c>
      <c r="BE16" s="43">
        <f t="shared" si="12"/>
        <v>91.048877455565943</v>
      </c>
      <c r="BF16" s="16"/>
    </row>
    <row r="17" spans="1:58" x14ac:dyDescent="0.25">
      <c r="A17" s="16"/>
      <c r="B17" s="16"/>
      <c r="C17" s="20">
        <v>0.64</v>
      </c>
      <c r="D17" s="20">
        <v>1.760391198044011</v>
      </c>
      <c r="E17" s="16"/>
      <c r="F17" s="20">
        <v>1.5892420537897325</v>
      </c>
      <c r="G17" s="20">
        <v>1.24</v>
      </c>
      <c r="H17" s="20">
        <v>1.1100000000000001</v>
      </c>
      <c r="I17" s="20">
        <v>1.0268948655256729</v>
      </c>
      <c r="J17" s="20">
        <v>1.1491442542787293</v>
      </c>
      <c r="K17" s="16"/>
      <c r="L17" s="16"/>
      <c r="M17" s="20">
        <v>3.7159090909090908</v>
      </c>
      <c r="N17" s="20"/>
      <c r="O17" s="20">
        <v>3.0345454545454542</v>
      </c>
      <c r="P17" s="20">
        <v>2.48</v>
      </c>
      <c r="Q17" s="20">
        <v>3.0745454545454542</v>
      </c>
      <c r="R17" s="20">
        <v>2.8068181818181821</v>
      </c>
      <c r="S17" s="20">
        <v>3.1609090909090911</v>
      </c>
      <c r="T17" s="20">
        <v>3.21</v>
      </c>
      <c r="U17" s="16"/>
      <c r="V17" s="16"/>
      <c r="W17" s="32">
        <v>20.217241379310344</v>
      </c>
      <c r="X17" s="16"/>
      <c r="Y17" s="32">
        <v>18.84</v>
      </c>
      <c r="Z17" s="32">
        <v>19.406896551724138</v>
      </c>
      <c r="AA17" s="32">
        <v>16.7</v>
      </c>
      <c r="AB17" s="32">
        <v>19.010000000000002</v>
      </c>
      <c r="AC17" s="32">
        <v>19.100000000000001</v>
      </c>
      <c r="AD17" s="32">
        <v>18.010000000000002</v>
      </c>
      <c r="AE17" s="16"/>
      <c r="AF17" s="43">
        <f t="shared" si="9"/>
        <v>34.517802197802183</v>
      </c>
      <c r="AG17" s="43">
        <f t="shared" si="13"/>
        <v>94.945054945054977</v>
      </c>
      <c r="AH17" s="53"/>
      <c r="AI17" s="43">
        <f t="shared" si="10"/>
        <v>85.714285714285751</v>
      </c>
      <c r="AJ17" s="43">
        <f t="shared" si="10"/>
        <v>66.878241758241728</v>
      </c>
      <c r="AK17" s="43">
        <f t="shared" si="10"/>
        <v>59.866813186813161</v>
      </c>
      <c r="AL17" s="43">
        <f t="shared" si="10"/>
        <v>55.384615384615387</v>
      </c>
      <c r="AM17" s="43">
        <f t="shared" si="10"/>
        <v>61.978021978021992</v>
      </c>
      <c r="AN17" s="16"/>
      <c r="AO17" s="43">
        <f t="shared" si="14"/>
        <v>108.62584431402946</v>
      </c>
      <c r="AP17" s="53"/>
      <c r="AQ17" s="43">
        <f t="shared" si="11"/>
        <v>88.707784298527287</v>
      </c>
      <c r="AR17" s="43">
        <f t="shared" si="11"/>
        <v>72.496954933008524</v>
      </c>
      <c r="AS17" s="43">
        <f t="shared" si="11"/>
        <v>89.877090023253231</v>
      </c>
      <c r="AT17" s="43">
        <f t="shared" si="11"/>
        <v>82.050714206621649</v>
      </c>
      <c r="AU17" s="43">
        <f t="shared" si="11"/>
        <v>92.401727383457001</v>
      </c>
      <c r="AV17" s="43">
        <f t="shared" si="11"/>
        <v>93.836784409257007</v>
      </c>
      <c r="AW17" s="16"/>
      <c r="AX17" s="43">
        <f t="shared" si="15"/>
        <v>102.83559401309634</v>
      </c>
      <c r="AY17" s="16"/>
      <c r="AZ17" s="43">
        <f t="shared" si="12"/>
        <v>95.830215154349858</v>
      </c>
      <c r="BA17" s="43">
        <f t="shared" si="12"/>
        <v>98.713751169317121</v>
      </c>
      <c r="BB17" s="43">
        <f t="shared" si="12"/>
        <v>84.945042095416284</v>
      </c>
      <c r="BC17" s="43">
        <f t="shared" si="12"/>
        <v>96.694925163704397</v>
      </c>
      <c r="BD17" s="43">
        <f t="shared" si="12"/>
        <v>97.152712815715631</v>
      </c>
      <c r="BE17" s="43">
        <f t="shared" si="12"/>
        <v>91.608395696913021</v>
      </c>
      <c r="BF17" s="16"/>
    </row>
    <row r="18" spans="1:58" ht="15.75" x14ac:dyDescent="0.25">
      <c r="A18" s="16"/>
      <c r="B18" s="16"/>
      <c r="C18" s="10"/>
      <c r="D18" s="10">
        <f t="shared" ref="D18" si="16">AVERAGE(D12:D17)</f>
        <v>1.8541157294213537</v>
      </c>
      <c r="E18" s="16"/>
      <c r="F18" s="10"/>
      <c r="G18" s="10"/>
      <c r="H18" s="10"/>
      <c r="I18" s="10"/>
      <c r="J18" s="10"/>
      <c r="K18" s="16"/>
      <c r="L18" s="16"/>
      <c r="M18" s="10">
        <f t="shared" ref="M18" si="17">AVERAGE(M12:M17)</f>
        <v>3.4208333333333329</v>
      </c>
      <c r="N18" s="16"/>
      <c r="O18" s="16"/>
      <c r="P18" s="16"/>
      <c r="Q18" s="16"/>
      <c r="R18" s="16"/>
      <c r="S18" s="16"/>
      <c r="T18" s="16"/>
      <c r="U18" s="16"/>
      <c r="V18" s="16"/>
      <c r="W18" s="12">
        <f t="shared" ref="W18" si="18">AVERAGE(W12:W17)</f>
        <v>19.659770114942528</v>
      </c>
      <c r="X18" s="16"/>
      <c r="Y18" s="16"/>
      <c r="Z18" s="16"/>
      <c r="AA18" s="16"/>
      <c r="AB18" s="16"/>
      <c r="AC18" s="16"/>
      <c r="AD18" s="16"/>
      <c r="AE18" s="16"/>
      <c r="AF18" s="18"/>
      <c r="AG18" s="18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</row>
    <row r="19" spans="1:58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58" ht="15.75" x14ac:dyDescent="0.25">
      <c r="A20" s="16">
        <v>1422</v>
      </c>
      <c r="B20" s="16" t="s">
        <v>68</v>
      </c>
      <c r="C20" s="16">
        <v>0.92</v>
      </c>
      <c r="D20" s="20">
        <v>3.2325581400000001</v>
      </c>
      <c r="E20" s="20">
        <v>2.37</v>
      </c>
      <c r="F20" s="20">
        <v>2.5348837209999999</v>
      </c>
      <c r="G20" s="16"/>
      <c r="H20" s="16"/>
      <c r="I20" s="16"/>
      <c r="J20" s="16"/>
      <c r="K20" s="16"/>
      <c r="M20" s="32">
        <v>10.506666666666666</v>
      </c>
      <c r="N20" s="20">
        <v>9.0500000000000007</v>
      </c>
      <c r="O20" s="20">
        <v>6.94</v>
      </c>
      <c r="P20" s="16"/>
      <c r="Q20" s="16"/>
      <c r="R20" s="16"/>
      <c r="S20" s="16"/>
      <c r="T20" s="20"/>
      <c r="U20" s="16"/>
      <c r="W20" s="32">
        <v>77.916666666666686</v>
      </c>
      <c r="X20" s="32">
        <v>58.250000000000014</v>
      </c>
      <c r="Y20" s="32">
        <v>51.350000000000009</v>
      </c>
      <c r="Z20" s="16"/>
      <c r="AA20" s="16"/>
      <c r="AB20" s="16"/>
      <c r="AC20" s="16"/>
      <c r="AD20" s="16"/>
      <c r="AE20" s="16"/>
      <c r="AF20" s="43">
        <f t="shared" ref="AF20:AF26" si="19">(C20/$D$26)*100</f>
        <v>38.099971010891629</v>
      </c>
      <c r="AG20" s="43">
        <f>(D20/$D$27)*100</f>
        <v>130.77410340717432</v>
      </c>
      <c r="AH20" s="43">
        <f t="shared" ref="AH20:AI25" si="20">(E20/$D$26)*100</f>
        <v>98.148838365014299</v>
      </c>
      <c r="AI20" s="43">
        <f t="shared" si="20"/>
        <v>104.9771698761751</v>
      </c>
      <c r="AJ20" s="18"/>
      <c r="AK20" s="18"/>
      <c r="AL20" s="18"/>
      <c r="AM20" s="18"/>
      <c r="AN20" s="16"/>
      <c r="AO20" s="43">
        <f>(M20/$M$26)*100</f>
        <v>92.359534100065915</v>
      </c>
      <c r="AP20" s="43">
        <f t="shared" ref="AP20:AQ25" si="21">(N20/$M$26)*100</f>
        <v>79.554611383781406</v>
      </c>
      <c r="AQ20" s="43">
        <f t="shared" si="21"/>
        <v>61.006519668888728</v>
      </c>
      <c r="AR20" s="16"/>
      <c r="AS20" s="16"/>
      <c r="AT20" s="16"/>
      <c r="AU20" s="16"/>
      <c r="AV20" s="16"/>
      <c r="AW20" s="16"/>
      <c r="AX20" s="43">
        <f>(W20/$W$26)*100</f>
        <v>136.82926829268294</v>
      </c>
      <c r="AY20" s="43">
        <f t="shared" ref="AY20:AZ25" si="22">(X20/$W$26)*100</f>
        <v>102.29268292682929</v>
      </c>
      <c r="AZ20" s="43">
        <f t="shared" si="22"/>
        <v>90.175609756097558</v>
      </c>
      <c r="BA20" s="16"/>
      <c r="BB20" s="16"/>
      <c r="BC20" s="16"/>
      <c r="BD20" s="16"/>
      <c r="BE20" s="16"/>
      <c r="BF20" s="16"/>
    </row>
    <row r="21" spans="1:58" ht="15.75" x14ac:dyDescent="0.25">
      <c r="A21" t="s">
        <v>52</v>
      </c>
      <c r="C21" s="16">
        <v>0.99</v>
      </c>
      <c r="D21" s="20">
        <v>2.3720930230000001</v>
      </c>
      <c r="E21" s="20">
        <v>2.35</v>
      </c>
      <c r="F21" s="20">
        <v>1.9069767440000001</v>
      </c>
      <c r="G21" s="16"/>
      <c r="H21" s="16"/>
      <c r="I21" s="16"/>
      <c r="J21" s="16"/>
      <c r="K21" s="16"/>
      <c r="M21" s="32">
        <v>11.318333333333335</v>
      </c>
      <c r="N21" s="20">
        <v>8.5216666666666683</v>
      </c>
      <c r="O21" s="20">
        <v>7.7366666666666672</v>
      </c>
      <c r="P21" s="16"/>
      <c r="Q21" s="16"/>
      <c r="R21" s="16"/>
      <c r="S21" s="16"/>
      <c r="T21" s="16"/>
      <c r="U21" s="16"/>
      <c r="W21" s="32">
        <v>46.416666666666671</v>
      </c>
      <c r="X21" s="32">
        <v>56.633333333333333</v>
      </c>
      <c r="Y21" s="32">
        <v>49.8</v>
      </c>
      <c r="Z21" s="16"/>
      <c r="AA21" s="16"/>
      <c r="AB21" s="16"/>
      <c r="AC21" s="16"/>
      <c r="AD21" s="16"/>
      <c r="AE21" s="16"/>
      <c r="AF21" s="43">
        <f t="shared" si="19"/>
        <v>40.998881848676852</v>
      </c>
      <c r="AG21" s="43">
        <f t="shared" ref="AG21:AG24" si="23">(D21/$D$27)*100</f>
        <v>95.963730533625849</v>
      </c>
      <c r="AH21" s="43">
        <f t="shared" si="20"/>
        <v>97.320578125647089</v>
      </c>
      <c r="AI21" s="43">
        <f t="shared" si="20"/>
        <v>78.973650722657069</v>
      </c>
      <c r="AJ21" s="18"/>
      <c r="AK21" s="18"/>
      <c r="AL21" s="18"/>
      <c r="AM21" s="18"/>
      <c r="AN21" s="16"/>
      <c r="AO21" s="43">
        <f t="shared" ref="AO21:AO24" si="24">(M21/$M$26)*100</f>
        <v>99.4945425243572</v>
      </c>
      <c r="AP21" s="43">
        <f t="shared" si="21"/>
        <v>74.910262984396752</v>
      </c>
      <c r="AQ21" s="43">
        <f t="shared" si="21"/>
        <v>68.009669621273162</v>
      </c>
      <c r="AR21" s="16"/>
      <c r="AS21" s="16"/>
      <c r="AT21" s="16"/>
      <c r="AU21" s="16"/>
      <c r="AV21" s="16"/>
      <c r="AW21" s="16"/>
      <c r="AX21" s="43">
        <f t="shared" ref="AX21:AX24" si="25">(W21/$W$26)*100</f>
        <v>81.512195121951223</v>
      </c>
      <c r="AY21" s="43">
        <f t="shared" si="22"/>
        <v>99.453658536585351</v>
      </c>
      <c r="AZ21" s="43">
        <f t="shared" si="22"/>
        <v>87.453658536585351</v>
      </c>
      <c r="BA21" s="16"/>
      <c r="BB21" s="16"/>
      <c r="BC21" s="16"/>
      <c r="BD21" s="16"/>
      <c r="BE21" s="16"/>
      <c r="BF21" s="16"/>
    </row>
    <row r="22" spans="1:58" ht="15.75" x14ac:dyDescent="0.25">
      <c r="A22" s="33">
        <v>50000</v>
      </c>
      <c r="B22" s="16"/>
      <c r="C22" s="16">
        <v>0.87</v>
      </c>
      <c r="D22" s="20">
        <v>2.1395348840000001</v>
      </c>
      <c r="E22" s="20">
        <v>2.441860465</v>
      </c>
      <c r="F22" s="20">
        <v>1.7441860469999999</v>
      </c>
      <c r="G22" s="16"/>
      <c r="H22" s="16"/>
      <c r="I22" s="16"/>
      <c r="J22" s="16"/>
      <c r="K22" s="16"/>
      <c r="L22" t="s">
        <v>19</v>
      </c>
      <c r="M22" s="32">
        <v>11.231666666666666</v>
      </c>
      <c r="N22" s="20">
        <v>7.8500000000000005</v>
      </c>
      <c r="O22" s="20">
        <v>6.9083333333333341</v>
      </c>
      <c r="P22" s="16"/>
      <c r="Q22" s="16"/>
      <c r="R22" s="16"/>
      <c r="S22" s="16"/>
      <c r="T22" s="16"/>
      <c r="U22" s="16"/>
      <c r="V22" t="s">
        <v>53</v>
      </c>
      <c r="W22" s="32">
        <v>54.900000000000013</v>
      </c>
      <c r="X22" s="32">
        <v>52.083333333333336</v>
      </c>
      <c r="Y22" s="32">
        <v>48.2</v>
      </c>
      <c r="Z22" s="16"/>
      <c r="AA22" s="16"/>
      <c r="AB22" s="16"/>
      <c r="AC22" s="16"/>
      <c r="AD22" s="16"/>
      <c r="AE22" s="16"/>
      <c r="AF22" s="43">
        <f t="shared" si="19"/>
        <v>36.029320412473602</v>
      </c>
      <c r="AG22" s="43">
        <f t="shared" si="23"/>
        <v>86.555521678404446</v>
      </c>
      <c r="AH22" s="43">
        <f t="shared" si="20"/>
        <v>101.12479666211125</v>
      </c>
      <c r="AI22" s="43">
        <f t="shared" si="20"/>
        <v>72.231997639458328</v>
      </c>
      <c r="AJ22" s="18"/>
      <c r="AK22" s="18"/>
      <c r="AL22" s="18"/>
      <c r="AM22" s="18"/>
      <c r="AN22" s="16"/>
      <c r="AO22" s="43">
        <f t="shared" si="24"/>
        <v>98.732693575562209</v>
      </c>
      <c r="AP22" s="43">
        <f t="shared" si="21"/>
        <v>69.005933631235806</v>
      </c>
      <c r="AQ22" s="43">
        <f t="shared" si="21"/>
        <v>60.728151783752104</v>
      </c>
      <c r="AR22" s="16"/>
      <c r="AS22" s="16"/>
      <c r="AT22" s="16"/>
      <c r="AU22" s="16"/>
      <c r="AV22" s="16"/>
      <c r="AW22" s="16"/>
      <c r="AX22" s="43">
        <f t="shared" si="25"/>
        <v>96.409756097560987</v>
      </c>
      <c r="AY22" s="43">
        <f t="shared" si="22"/>
        <v>91.463414634146332</v>
      </c>
      <c r="AZ22" s="43">
        <f t="shared" si="22"/>
        <v>84.643902439024387</v>
      </c>
      <c r="BA22" s="16"/>
      <c r="BB22" s="16"/>
      <c r="BC22" s="16"/>
      <c r="BD22" s="16"/>
      <c r="BE22" s="16"/>
      <c r="BF22" s="16"/>
    </row>
    <row r="23" spans="1:58" ht="15.75" x14ac:dyDescent="0.25">
      <c r="A23" s="16"/>
      <c r="B23" s="16"/>
      <c r="C23" s="16">
        <v>0.75</v>
      </c>
      <c r="D23" s="20">
        <v>2.4929999999999999</v>
      </c>
      <c r="E23" s="20">
        <v>1.9302325579999999</v>
      </c>
      <c r="F23" s="20">
        <v>1.790697674</v>
      </c>
      <c r="G23" s="16"/>
      <c r="H23" s="16"/>
      <c r="I23" s="16"/>
      <c r="J23" s="16"/>
      <c r="K23" s="16"/>
      <c r="L23" s="16"/>
      <c r="M23" s="32">
        <v>10.99</v>
      </c>
      <c r="N23" s="20">
        <v>7.6566666666666672</v>
      </c>
      <c r="O23" s="20">
        <v>7.3316666666666661</v>
      </c>
      <c r="P23" s="16"/>
      <c r="Q23" s="16"/>
      <c r="R23" s="16"/>
      <c r="S23" s="16"/>
      <c r="T23" s="16"/>
      <c r="U23" s="16"/>
      <c r="V23" s="16"/>
      <c r="W23" s="32">
        <v>64.533333333333346</v>
      </c>
      <c r="X23" s="32">
        <v>50.366666666666674</v>
      </c>
      <c r="Y23" s="32">
        <v>42.20000000000001</v>
      </c>
      <c r="Z23" s="16"/>
      <c r="AA23" s="16"/>
      <c r="AB23" s="16"/>
      <c r="AC23" s="16"/>
      <c r="AD23" s="16"/>
      <c r="AE23" s="16"/>
      <c r="AF23" s="43">
        <f t="shared" si="19"/>
        <v>31.059758976270345</v>
      </c>
      <c r="AG23" s="43">
        <f t="shared" si="23"/>
        <v>100.85505833905452</v>
      </c>
      <c r="AH23" s="43">
        <f t="shared" si="20"/>
        <v>79.936744026173017</v>
      </c>
      <c r="AI23" s="43">
        <f t="shared" si="20"/>
        <v>74.158184205077234</v>
      </c>
      <c r="AJ23" s="18"/>
      <c r="AK23" s="18"/>
      <c r="AL23" s="18"/>
      <c r="AM23" s="18"/>
      <c r="AN23" s="16"/>
      <c r="AO23" s="43">
        <f t="shared" si="24"/>
        <v>96.608307083730125</v>
      </c>
      <c r="AP23" s="43">
        <f t="shared" si="21"/>
        <v>67.306424437770133</v>
      </c>
      <c r="AQ23" s="43">
        <f t="shared" si="21"/>
        <v>64.44949087978901</v>
      </c>
      <c r="AR23" s="16"/>
      <c r="AS23" s="16"/>
      <c r="AT23" s="16"/>
      <c r="AU23" s="16"/>
      <c r="AV23" s="16"/>
      <c r="AW23" s="16"/>
      <c r="AX23" s="43">
        <f t="shared" si="25"/>
        <v>113.3268292682927</v>
      </c>
      <c r="AY23" s="43">
        <f t="shared" si="22"/>
        <v>88.448780487804882</v>
      </c>
      <c r="AZ23" s="43">
        <f t="shared" si="22"/>
        <v>74.107317073170748</v>
      </c>
      <c r="BA23" s="16"/>
      <c r="BB23" s="16"/>
      <c r="BC23" s="16"/>
      <c r="BD23" s="16"/>
      <c r="BE23" s="16"/>
      <c r="BF23" s="16"/>
    </row>
    <row r="24" spans="1:58" ht="15.75" x14ac:dyDescent="0.25">
      <c r="A24" s="16"/>
      <c r="B24" s="16"/>
      <c r="C24" s="16">
        <v>0.67</v>
      </c>
      <c r="D24" s="20">
        <v>2.1627906979999998</v>
      </c>
      <c r="E24" s="20">
        <v>2.2200000000000002</v>
      </c>
      <c r="F24" s="20">
        <v>1.8139534879999999</v>
      </c>
      <c r="G24" s="16"/>
      <c r="H24" s="16"/>
      <c r="I24" s="16"/>
      <c r="J24" s="16"/>
      <c r="K24" s="16"/>
      <c r="L24" s="16"/>
      <c r="M24" s="32">
        <v>12.611666666666668</v>
      </c>
      <c r="N24" s="20">
        <v>7.9866666666666664</v>
      </c>
      <c r="O24" s="20">
        <v>7.2183333333333337</v>
      </c>
      <c r="P24" s="16"/>
      <c r="Q24" s="16"/>
      <c r="R24" s="16"/>
      <c r="S24" s="16"/>
      <c r="T24" s="16"/>
      <c r="U24" s="16"/>
      <c r="V24" s="16"/>
      <c r="W24" s="32">
        <v>47.583333333333343</v>
      </c>
      <c r="X24" s="32">
        <v>56.616666666666674</v>
      </c>
      <c r="Y24" s="32">
        <v>38.033333333333339</v>
      </c>
      <c r="Z24" s="16"/>
      <c r="AA24" s="16"/>
      <c r="AB24" s="16"/>
      <c r="AC24" s="16"/>
      <c r="AD24" s="16"/>
      <c r="AE24" s="16"/>
      <c r="AF24" s="43">
        <f t="shared" si="19"/>
        <v>27.746718018801509</v>
      </c>
      <c r="AG24" s="43">
        <f t="shared" si="23"/>
        <v>87.496342567972107</v>
      </c>
      <c r="AH24" s="43">
        <f t="shared" si="20"/>
        <v>91.936886569760233</v>
      </c>
      <c r="AI24" s="43">
        <f t="shared" si="20"/>
        <v>75.121277508593195</v>
      </c>
      <c r="AJ24" s="18"/>
      <c r="AK24" s="18"/>
      <c r="AL24" s="18"/>
      <c r="AM24" s="18"/>
      <c r="AN24" s="16"/>
      <c r="AO24" s="43">
        <f t="shared" si="24"/>
        <v>110.86367299098967</v>
      </c>
      <c r="AP24" s="43">
        <f t="shared" si="21"/>
        <v>70.207310819720163</v>
      </c>
      <c r="AQ24" s="43">
        <f t="shared" si="21"/>
        <v>63.453226869826388</v>
      </c>
      <c r="AR24" s="16"/>
      <c r="AS24" s="16"/>
      <c r="AT24" s="16"/>
      <c r="AU24" s="16"/>
      <c r="AV24" s="16"/>
      <c r="AW24" s="16"/>
      <c r="AX24" s="43">
        <f t="shared" si="25"/>
        <v>83.560975609756099</v>
      </c>
      <c r="AY24" s="43">
        <f t="shared" si="22"/>
        <v>99.424390243902437</v>
      </c>
      <c r="AZ24" s="43">
        <f t="shared" si="22"/>
        <v>66.79024390243903</v>
      </c>
      <c r="BA24" s="16"/>
      <c r="BB24" s="16"/>
      <c r="BC24" s="16"/>
      <c r="BD24" s="16"/>
      <c r="BE24" s="16"/>
      <c r="BF24" s="16"/>
    </row>
    <row r="25" spans="1:58" ht="15.75" x14ac:dyDescent="0.25">
      <c r="A25" s="16"/>
      <c r="B25" s="16"/>
      <c r="C25" s="16">
        <v>0.81</v>
      </c>
      <c r="D25" s="20">
        <v>2.4883720930000002</v>
      </c>
      <c r="E25" s="20">
        <v>2.1395348840000001</v>
      </c>
      <c r="F25" s="20">
        <v>2</v>
      </c>
      <c r="G25" s="16"/>
      <c r="H25" s="16"/>
      <c r="I25" s="16"/>
      <c r="J25" s="16"/>
      <c r="K25" s="16"/>
      <c r="L25" s="16"/>
      <c r="M25" s="32">
        <v>11.596666666666668</v>
      </c>
      <c r="N25" s="20">
        <v>8.1349999999999998</v>
      </c>
      <c r="O25" s="20">
        <v>7.2799999999999994</v>
      </c>
      <c r="P25" s="16"/>
      <c r="Q25" s="16"/>
      <c r="R25" s="16"/>
      <c r="S25" s="16"/>
      <c r="T25" s="16"/>
      <c r="U25" s="16"/>
      <c r="V25" s="16"/>
      <c r="W25" s="32">
        <v>50.316666666666663</v>
      </c>
      <c r="X25" s="32">
        <v>58.250000000000014</v>
      </c>
      <c r="Y25" s="32">
        <v>52.583333333333336</v>
      </c>
      <c r="Z25" s="16"/>
      <c r="AA25" s="16"/>
      <c r="AB25" s="16"/>
      <c r="AC25" s="16"/>
      <c r="AD25" s="16"/>
      <c r="AE25" s="16"/>
      <c r="AF25" s="43">
        <f t="shared" si="19"/>
        <v>33.544539694371977</v>
      </c>
      <c r="AG25" s="43">
        <f>(D25/$D$27)*100</f>
        <v>100.66783498146418</v>
      </c>
      <c r="AH25" s="43">
        <f t="shared" si="20"/>
        <v>88.604583757816712</v>
      </c>
      <c r="AI25" s="43">
        <f t="shared" si="20"/>
        <v>82.826023936720929</v>
      </c>
      <c r="AJ25" s="18"/>
      <c r="AK25" s="18"/>
      <c r="AL25" s="18"/>
      <c r="AM25" s="18"/>
      <c r="AN25" s="16"/>
      <c r="AO25" s="43">
        <f>(M25/$M$26)*100</f>
        <v>101.94124972529485</v>
      </c>
      <c r="AP25" s="43">
        <f t="shared" si="21"/>
        <v>71.511244597465378</v>
      </c>
      <c r="AQ25" s="43">
        <f t="shared" si="21"/>
        <v>63.995311698776632</v>
      </c>
      <c r="AR25" s="16"/>
      <c r="AS25" s="16"/>
      <c r="AT25" s="16"/>
      <c r="AU25" s="16"/>
      <c r="AV25" s="16"/>
      <c r="AW25" s="16"/>
      <c r="AX25" s="43">
        <f>(W25/$W$26)*100</f>
        <v>88.360975609756082</v>
      </c>
      <c r="AY25" s="43">
        <f t="shared" si="22"/>
        <v>102.29268292682929</v>
      </c>
      <c r="AZ25" s="43">
        <f t="shared" si="22"/>
        <v>92.341463414634134</v>
      </c>
      <c r="BA25" s="16"/>
      <c r="BB25" s="16"/>
      <c r="BC25" s="16"/>
      <c r="BD25" s="16"/>
      <c r="BE25" s="16"/>
      <c r="BF25" s="16"/>
    </row>
    <row r="26" spans="1:58" x14ac:dyDescent="0.25">
      <c r="A26" s="16"/>
      <c r="B26" s="16"/>
      <c r="C26" s="16">
        <v>0.77</v>
      </c>
      <c r="D26" s="20">
        <v>2.4146999999999998</v>
      </c>
      <c r="E26" s="20">
        <v>2.4302000000000001</v>
      </c>
      <c r="F26" s="20">
        <v>1.9651000000000001</v>
      </c>
      <c r="G26" s="16"/>
      <c r="H26" s="16"/>
      <c r="I26" s="16"/>
      <c r="J26" s="16"/>
      <c r="K26" s="16"/>
      <c r="L26" s="16"/>
      <c r="M26" s="12">
        <f>AVERAGE(M20:M25)</f>
        <v>11.375833333333334</v>
      </c>
      <c r="N26" s="14"/>
      <c r="O26" s="14"/>
      <c r="P26" s="16"/>
      <c r="Q26" s="16"/>
      <c r="R26" s="16"/>
      <c r="S26" s="16"/>
      <c r="T26" s="16"/>
      <c r="U26" s="16"/>
      <c r="V26" s="16"/>
      <c r="W26" s="12">
        <f>AVERAGE(W20:W25)</f>
        <v>56.94444444444445</v>
      </c>
      <c r="X26" s="20"/>
      <c r="Y26" s="20"/>
      <c r="Z26" s="16"/>
      <c r="AA26" s="16"/>
      <c r="AB26" s="16"/>
      <c r="AC26" s="16"/>
      <c r="AD26" s="16"/>
      <c r="AE26" s="16"/>
      <c r="AF26" s="43">
        <f t="shared" si="19"/>
        <v>31.888019215637559</v>
      </c>
      <c r="AG26" s="43">
        <f>(D26/$D$27)*100</f>
        <v>97.687408492304442</v>
      </c>
      <c r="AH26" s="43">
        <f t="shared" ref="AH26" si="26">(E26/$D$26)*100</f>
        <v>100.64190168550959</v>
      </c>
      <c r="AI26" s="43">
        <f>(F26/$D$26)*100</f>
        <v>81.380709819025142</v>
      </c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</row>
    <row r="27" spans="1:58" x14ac:dyDescent="0.25">
      <c r="A27" s="16"/>
      <c r="B27" s="16"/>
      <c r="C27" s="16"/>
      <c r="D27" s="10">
        <f>AVERAGE(D20:D26)</f>
        <v>2.4718641197142861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20"/>
      <c r="Y27" s="20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</row>
    <row r="28" spans="1:58" ht="15.7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20"/>
      <c r="Y28" s="20"/>
      <c r="Z28" s="16"/>
      <c r="AA28" s="16"/>
      <c r="AB28" s="16"/>
      <c r="AC28" s="16"/>
      <c r="AD28" s="16"/>
      <c r="AE28" s="16"/>
      <c r="AF28" s="30"/>
      <c r="AG28" s="30"/>
      <c r="AH28" s="30"/>
      <c r="AI28" s="30"/>
      <c r="AJ28" s="30"/>
      <c r="AK28" s="30"/>
      <c r="AL28" s="30"/>
      <c r="AM28" s="30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</row>
    <row r="29" spans="1:58" ht="15.75" x14ac:dyDescent="0.25">
      <c r="A29" s="2">
        <v>1422</v>
      </c>
      <c r="B29" s="16" t="s">
        <v>69</v>
      </c>
      <c r="C29" s="20">
        <v>1.17</v>
      </c>
      <c r="D29" s="20">
        <v>3.948717948717948</v>
      </c>
      <c r="E29" s="20">
        <v>3.1794871794871802</v>
      </c>
      <c r="F29" s="16">
        <v>3.24</v>
      </c>
      <c r="G29" s="20">
        <v>3.2051282051282044</v>
      </c>
      <c r="H29" s="20">
        <v>3.1282051282051273</v>
      </c>
      <c r="I29" s="20">
        <v>3.14</v>
      </c>
      <c r="J29" s="16"/>
      <c r="K29" s="16"/>
      <c r="L29" s="17"/>
      <c r="M29" s="40">
        <v>65.13333333333334</v>
      </c>
      <c r="N29" s="40">
        <v>76.016666666666694</v>
      </c>
      <c r="O29" s="50">
        <v>61.2</v>
      </c>
      <c r="P29" s="50">
        <v>55.2</v>
      </c>
      <c r="Q29" s="50">
        <v>50.550000000000004</v>
      </c>
      <c r="R29" s="50">
        <v>45.466666666666676</v>
      </c>
      <c r="S29" s="16"/>
      <c r="T29" s="16"/>
      <c r="U29" s="16"/>
      <c r="V29" s="17"/>
      <c r="W29" s="32">
        <v>65.13333333333334</v>
      </c>
      <c r="X29" s="32">
        <v>76.016666666666694</v>
      </c>
      <c r="Y29" s="32">
        <v>58.783333333333331</v>
      </c>
      <c r="Z29" s="32">
        <v>65.7</v>
      </c>
      <c r="AA29" s="32">
        <v>60.6</v>
      </c>
      <c r="AB29" s="32">
        <v>45.466666666666676</v>
      </c>
      <c r="AC29" s="16"/>
      <c r="AD29" s="16"/>
      <c r="AE29" s="16"/>
      <c r="AF29" s="43">
        <f t="shared" ref="AF29:AF34" si="27">(C29/$D$35)*100</f>
        <v>34.787801778907237</v>
      </c>
      <c r="AG29" s="43">
        <f>(D29/$D$35)*100</f>
        <v>117.40787801778905</v>
      </c>
      <c r="AH29" s="43">
        <f t="shared" ref="AH29:AL34" si="28">(E29/$D$35)*100</f>
        <v>94.53621346886915</v>
      </c>
      <c r="AI29" s="43">
        <f t="shared" si="28"/>
        <v>96.335451080050831</v>
      </c>
      <c r="AJ29" s="43">
        <f t="shared" si="28"/>
        <v>95.298602287166432</v>
      </c>
      <c r="AK29" s="43">
        <f t="shared" si="28"/>
        <v>93.011435832274429</v>
      </c>
      <c r="AL29" s="43">
        <f t="shared" si="28"/>
        <v>93.362134688691228</v>
      </c>
      <c r="AM29" s="18"/>
      <c r="AN29" s="16"/>
      <c r="AO29" s="43">
        <f>(M29/$M$35)*100</f>
        <v>65.077294551913639</v>
      </c>
      <c r="AP29" s="43">
        <f t="shared" ref="AP29:AT34" si="29">(N29/$M$35)*100</f>
        <v>75.951264189170459</v>
      </c>
      <c r="AQ29" s="43">
        <f t="shared" si="29"/>
        <v>61.147345341511475</v>
      </c>
      <c r="AR29" s="43">
        <f t="shared" si="29"/>
        <v>55.152507562931916</v>
      </c>
      <c r="AS29" s="43">
        <f t="shared" si="29"/>
        <v>50.506508284532757</v>
      </c>
      <c r="AT29" s="43">
        <f t="shared" si="29"/>
        <v>45.427548499902862</v>
      </c>
      <c r="AU29" s="16"/>
      <c r="AV29" s="16"/>
      <c r="AW29" s="16"/>
      <c r="AX29" s="43">
        <f t="shared" ref="AX29:BC29" si="30">(W29/$W$35)*100</f>
        <v>65.077294551913639</v>
      </c>
      <c r="AY29" s="43">
        <f t="shared" si="30"/>
        <v>75.951264189170459</v>
      </c>
      <c r="AZ29" s="43">
        <f t="shared" si="30"/>
        <v>58.732757902916923</v>
      </c>
      <c r="BA29" s="43">
        <f t="shared" si="30"/>
        <v>65.643473675446145</v>
      </c>
      <c r="BB29" s="43">
        <f t="shared" si="30"/>
        <v>60.547861563653512</v>
      </c>
      <c r="BC29" s="43">
        <f t="shared" si="30"/>
        <v>45.427548499902862</v>
      </c>
      <c r="BD29" s="16"/>
      <c r="BE29" s="16"/>
      <c r="BF29" s="16"/>
    </row>
    <row r="30" spans="1:58" ht="15.75" x14ac:dyDescent="0.25">
      <c r="A30" s="31"/>
      <c r="B30" s="16"/>
      <c r="C30" s="20">
        <v>1.19</v>
      </c>
      <c r="D30" s="20">
        <v>3.1794871794871802</v>
      </c>
      <c r="E30" s="20">
        <v>2.8205128205128194</v>
      </c>
      <c r="F30" s="20">
        <v>2.8717948717948723</v>
      </c>
      <c r="G30" s="20">
        <v>2.9743589743589745</v>
      </c>
      <c r="H30" s="20">
        <v>3.7435897435897423</v>
      </c>
      <c r="I30" s="20">
        <v>2.2564102564102555</v>
      </c>
      <c r="J30" s="16"/>
      <c r="K30" s="16"/>
      <c r="L30" s="30"/>
      <c r="M30" s="40">
        <v>94.833333333333343</v>
      </c>
      <c r="N30" s="40">
        <v>101</v>
      </c>
      <c r="O30" s="50">
        <v>96.750000000000014</v>
      </c>
      <c r="P30" s="50">
        <v>97.300000000000011</v>
      </c>
      <c r="Q30" s="50">
        <v>63.050000000000026</v>
      </c>
      <c r="R30" s="50">
        <v>79.63333333333334</v>
      </c>
      <c r="S30" s="16"/>
      <c r="T30" s="16"/>
      <c r="U30" s="16"/>
      <c r="V30" s="16"/>
      <c r="W30" s="32">
        <v>94.833333333333343</v>
      </c>
      <c r="X30" s="32">
        <v>101</v>
      </c>
      <c r="Y30" s="32">
        <v>96.750000000000014</v>
      </c>
      <c r="Z30" s="32">
        <v>97.300000000000011</v>
      </c>
      <c r="AA30" s="32">
        <v>63.050000000000026</v>
      </c>
      <c r="AB30" s="32">
        <v>79.63333333333334</v>
      </c>
      <c r="AC30" s="16"/>
      <c r="AD30" s="16"/>
      <c r="AE30" s="16"/>
      <c r="AF30" s="43">
        <f t="shared" si="27"/>
        <v>35.382465057179161</v>
      </c>
      <c r="AG30" s="43">
        <f t="shared" ref="AG30:AG34" si="31">(D30/$D$35)*100</f>
        <v>94.53621346886915</v>
      </c>
      <c r="AH30" s="43">
        <f t="shared" si="28"/>
        <v>83.862770012706449</v>
      </c>
      <c r="AI30" s="43">
        <f t="shared" si="28"/>
        <v>85.387547649301155</v>
      </c>
      <c r="AJ30" s="43">
        <f t="shared" si="28"/>
        <v>88.437102922490467</v>
      </c>
      <c r="AK30" s="43">
        <f t="shared" si="28"/>
        <v>111.30876747141039</v>
      </c>
      <c r="AL30" s="43">
        <f t="shared" si="28"/>
        <v>67.090216010165165</v>
      </c>
      <c r="AM30" s="18"/>
      <c r="AN30" s="16"/>
      <c r="AO30" s="43">
        <f t="shared" ref="AO30:AO33" si="32">(M30/$M$35)*100</f>
        <v>94.751741555882433</v>
      </c>
      <c r="AP30" s="43">
        <f t="shared" si="29"/>
        <v>100.91310260608918</v>
      </c>
      <c r="AQ30" s="43">
        <f t="shared" si="29"/>
        <v>96.666759179595346</v>
      </c>
      <c r="AR30" s="43">
        <f t="shared" si="29"/>
        <v>97.21628597596515</v>
      </c>
      <c r="AS30" s="43">
        <f t="shared" si="29"/>
        <v>62.995753656573527</v>
      </c>
      <c r="AT30" s="43">
        <f t="shared" si="29"/>
        <v>79.564819183480878</v>
      </c>
      <c r="AU30" s="16"/>
      <c r="AV30" s="16"/>
      <c r="AW30" s="16"/>
      <c r="AX30" s="43">
        <f t="shared" ref="AX30:AX33" si="33">(W30/$W$35)*100</f>
        <v>94.751741555882433</v>
      </c>
      <c r="AY30" s="43">
        <f t="shared" ref="AY30:BC34" si="34">(X30/$W$35)*100</f>
        <v>100.91310260608918</v>
      </c>
      <c r="AZ30" s="43">
        <f t="shared" si="34"/>
        <v>96.666759179595346</v>
      </c>
      <c r="BA30" s="43">
        <f t="shared" si="34"/>
        <v>97.21628597596515</v>
      </c>
      <c r="BB30" s="43">
        <f t="shared" si="34"/>
        <v>62.995753656573527</v>
      </c>
      <c r="BC30" s="43">
        <f t="shared" si="34"/>
        <v>79.564819183480878</v>
      </c>
      <c r="BD30" s="16"/>
      <c r="BE30" s="16"/>
      <c r="BF30" s="16"/>
    </row>
    <row r="31" spans="1:58" ht="15.75" x14ac:dyDescent="0.25">
      <c r="A31" s="31">
        <v>50000</v>
      </c>
      <c r="B31" s="16"/>
      <c r="C31" s="20">
        <v>0.97</v>
      </c>
      <c r="D31" s="20">
        <v>3.4102564102564101</v>
      </c>
      <c r="E31" s="20">
        <v>2.8461538461538458</v>
      </c>
      <c r="F31" s="20">
        <v>3.1538461538461537</v>
      </c>
      <c r="G31" s="20">
        <v>2.88</v>
      </c>
      <c r="H31" s="20">
        <v>2.6153846153846159</v>
      </c>
      <c r="I31" s="20">
        <v>2.3333333333333326</v>
      </c>
      <c r="J31" s="16"/>
      <c r="K31" s="16"/>
      <c r="L31" s="30" t="s">
        <v>19</v>
      </c>
      <c r="M31" s="40">
        <v>105.2</v>
      </c>
      <c r="N31" s="40">
        <v>101.83333333333333</v>
      </c>
      <c r="O31" s="50">
        <v>95.550000000000011</v>
      </c>
      <c r="P31" s="50">
        <v>51.716666666666676</v>
      </c>
      <c r="Q31" s="50">
        <v>79.066666666666691</v>
      </c>
      <c r="R31" s="50">
        <v>80.63333333333334</v>
      </c>
      <c r="S31" s="16"/>
      <c r="T31" s="16"/>
      <c r="U31" s="16"/>
      <c r="V31" s="16" t="s">
        <v>17</v>
      </c>
      <c r="W31" s="32">
        <v>105.2</v>
      </c>
      <c r="X31" s="32">
        <v>101.83333333333333</v>
      </c>
      <c r="Y31" s="32">
        <v>95.550000000000011</v>
      </c>
      <c r="Z31" s="32">
        <v>86.8</v>
      </c>
      <c r="AA31" s="32">
        <v>79.066666666666691</v>
      </c>
      <c r="AB31" s="32">
        <v>80.63333333333334</v>
      </c>
      <c r="AC31" s="16"/>
      <c r="AD31" s="16"/>
      <c r="AE31" s="16"/>
      <c r="AF31" s="43">
        <f t="shared" si="27"/>
        <v>28.841168996188056</v>
      </c>
      <c r="AG31" s="43">
        <f t="shared" si="31"/>
        <v>101.3977128335451</v>
      </c>
      <c r="AH31" s="43">
        <f t="shared" si="28"/>
        <v>84.625158831003802</v>
      </c>
      <c r="AI31" s="43">
        <f t="shared" si="28"/>
        <v>93.773824650571797</v>
      </c>
      <c r="AJ31" s="43">
        <f t="shared" si="28"/>
        <v>85.631512071156294</v>
      </c>
      <c r="AK31" s="43">
        <f t="shared" si="28"/>
        <v>77.763659466327837</v>
      </c>
      <c r="AL31" s="43">
        <f t="shared" si="28"/>
        <v>69.377382465057153</v>
      </c>
      <c r="AM31" s="18"/>
      <c r="AN31" s="16"/>
      <c r="AO31" s="43">
        <f t="shared" si="32"/>
        <v>105.10948905109487</v>
      </c>
      <c r="AP31" s="43">
        <f t="shared" si="29"/>
        <v>101.74571896422523</v>
      </c>
      <c r="AQ31" s="43">
        <f t="shared" si="29"/>
        <v>95.467791623879435</v>
      </c>
      <c r="AR31" s="43">
        <f t="shared" si="29"/>
        <v>51.672171185923233</v>
      </c>
      <c r="AS31" s="43">
        <f t="shared" si="29"/>
        <v>78.998640059948386</v>
      </c>
      <c r="AT31" s="43">
        <f t="shared" si="29"/>
        <v>80.563958813244156</v>
      </c>
      <c r="AU31" s="16"/>
      <c r="AV31" s="16"/>
      <c r="AW31" s="16"/>
      <c r="AX31" s="43">
        <f t="shared" si="33"/>
        <v>105.10948905109487</v>
      </c>
      <c r="AY31" s="43">
        <f t="shared" si="34"/>
        <v>101.74571896422523</v>
      </c>
      <c r="AZ31" s="43">
        <f t="shared" si="34"/>
        <v>95.467791623879435</v>
      </c>
      <c r="BA31" s="43">
        <f t="shared" si="34"/>
        <v>86.725319863450906</v>
      </c>
      <c r="BB31" s="43">
        <f t="shared" si="34"/>
        <v>78.998640059948386</v>
      </c>
      <c r="BC31" s="43">
        <f t="shared" si="34"/>
        <v>80.563958813244156</v>
      </c>
      <c r="BD31" s="16"/>
      <c r="BE31" s="16"/>
      <c r="BF31" s="16"/>
    </row>
    <row r="32" spans="1:58" ht="15.75" x14ac:dyDescent="0.25">
      <c r="A32" s="31"/>
      <c r="B32" s="16"/>
      <c r="C32" s="20">
        <v>0.65</v>
      </c>
      <c r="D32" s="20">
        <v>3.1794871794871802</v>
      </c>
      <c r="E32" s="20">
        <v>3.1282051282051273</v>
      </c>
      <c r="F32" s="20">
        <v>2.948717948717948</v>
      </c>
      <c r="G32" s="20">
        <v>2.9230769230769234</v>
      </c>
      <c r="H32" s="20">
        <v>2.4871794871794872</v>
      </c>
      <c r="I32" s="20">
        <v>2.564102564102563</v>
      </c>
      <c r="J32" s="16"/>
      <c r="K32" s="16"/>
      <c r="L32" s="16"/>
      <c r="M32" s="40">
        <v>99.350000000000023</v>
      </c>
      <c r="N32" s="40">
        <v>105.51666666666668</v>
      </c>
      <c r="O32" s="50">
        <v>86.333333333333357</v>
      </c>
      <c r="P32" s="50">
        <v>62.066666666666684</v>
      </c>
      <c r="Q32" s="50">
        <v>60.400000000000006</v>
      </c>
      <c r="R32" s="50">
        <v>81.366666666666688</v>
      </c>
      <c r="S32" s="16"/>
      <c r="T32" s="16"/>
      <c r="U32" s="16"/>
      <c r="V32" s="16"/>
      <c r="W32" s="32">
        <v>99.350000000000023</v>
      </c>
      <c r="X32" s="32">
        <v>95.5</v>
      </c>
      <c r="Y32" s="32">
        <v>86.333333333333357</v>
      </c>
      <c r="Z32" s="32">
        <v>62.066666666666684</v>
      </c>
      <c r="AA32" s="32">
        <v>60.400000000000006</v>
      </c>
      <c r="AB32" s="32">
        <v>81.366666666666688</v>
      </c>
      <c r="AC32" s="16"/>
      <c r="AD32" s="16"/>
      <c r="AE32" s="16"/>
      <c r="AF32" s="43">
        <f t="shared" si="27"/>
        <v>19.326556543837359</v>
      </c>
      <c r="AG32" s="43">
        <f t="shared" si="31"/>
        <v>94.53621346886915</v>
      </c>
      <c r="AH32" s="43">
        <f t="shared" si="28"/>
        <v>93.011435832274429</v>
      </c>
      <c r="AI32" s="43">
        <f t="shared" si="28"/>
        <v>87.674714104193114</v>
      </c>
      <c r="AJ32" s="43">
        <f t="shared" si="28"/>
        <v>86.912325285895804</v>
      </c>
      <c r="AK32" s="43">
        <f t="shared" si="28"/>
        <v>73.951715374841172</v>
      </c>
      <c r="AL32" s="43">
        <f t="shared" si="28"/>
        <v>76.238881829733131</v>
      </c>
      <c r="AM32" s="18"/>
      <c r="AN32" s="16"/>
      <c r="AO32" s="43">
        <f t="shared" si="32"/>
        <v>99.264522216979827</v>
      </c>
      <c r="AP32" s="43">
        <f t="shared" si="29"/>
        <v>105.42588326718658</v>
      </c>
      <c r="AQ32" s="43">
        <f t="shared" si="29"/>
        <v>86.259054702894744</v>
      </c>
      <c r="AR32" s="43">
        <f t="shared" si="29"/>
        <v>62.013266353972973</v>
      </c>
      <c r="AS32" s="43">
        <f t="shared" si="29"/>
        <v>60.348033637700873</v>
      </c>
      <c r="AT32" s="43">
        <f t="shared" si="29"/>
        <v>81.29666120840389</v>
      </c>
      <c r="AU32" s="16"/>
      <c r="AV32" s="16"/>
      <c r="AW32" s="16"/>
      <c r="AX32" s="43">
        <f t="shared" si="33"/>
        <v>99.264522216979827</v>
      </c>
      <c r="AY32" s="43">
        <f t="shared" si="34"/>
        <v>95.41783464239127</v>
      </c>
      <c r="AZ32" s="43">
        <f t="shared" si="34"/>
        <v>86.259054702894744</v>
      </c>
      <c r="BA32" s="43">
        <f t="shared" si="34"/>
        <v>62.013266353972973</v>
      </c>
      <c r="BB32" s="43">
        <f t="shared" si="34"/>
        <v>60.348033637700873</v>
      </c>
      <c r="BC32" s="43">
        <f t="shared" si="34"/>
        <v>81.29666120840389</v>
      </c>
      <c r="BD32" s="16"/>
      <c r="BE32" s="16"/>
      <c r="BF32" s="16"/>
    </row>
    <row r="33" spans="1:60" ht="15.75" x14ac:dyDescent="0.25">
      <c r="A33" s="16"/>
      <c r="B33" s="16"/>
      <c r="C33" s="20">
        <v>0.37</v>
      </c>
      <c r="D33" s="20">
        <v>3.4102564102564101</v>
      </c>
      <c r="E33" s="20">
        <v>3.0769230769230762</v>
      </c>
      <c r="F33" s="20">
        <v>2.7692307692307687</v>
      </c>
      <c r="G33" s="20">
        <v>2.7179487179487176</v>
      </c>
      <c r="H33" s="20">
        <v>2.3846153846153837</v>
      </c>
      <c r="I33" s="20">
        <v>2.5897435897435894</v>
      </c>
      <c r="J33" s="16"/>
      <c r="K33" s="16"/>
      <c r="L33" s="16"/>
      <c r="M33" s="32">
        <v>126.31666666666668</v>
      </c>
      <c r="N33" s="32">
        <v>96.116666666666674</v>
      </c>
      <c r="O33" s="49">
        <v>96.7</v>
      </c>
      <c r="P33" s="49">
        <v>75.366666666666688</v>
      </c>
      <c r="Q33" s="49">
        <v>81.200000000000031</v>
      </c>
      <c r="R33" s="49">
        <v>82.800000000000011</v>
      </c>
      <c r="S33" s="16"/>
      <c r="T33" s="16"/>
      <c r="U33" s="16"/>
      <c r="V33" s="16"/>
      <c r="W33" s="32">
        <v>126.31666666666668</v>
      </c>
      <c r="X33" s="32">
        <v>96.116666666666674</v>
      </c>
      <c r="Y33" s="32">
        <v>98.2</v>
      </c>
      <c r="Z33" s="32">
        <v>75.366666666666688</v>
      </c>
      <c r="AA33" s="32">
        <v>81.200000000000031</v>
      </c>
      <c r="AB33" s="32">
        <v>82.800000000000011</v>
      </c>
      <c r="AC33" s="16"/>
      <c r="AD33" s="16"/>
      <c r="AE33" s="16"/>
      <c r="AF33" s="43">
        <f t="shared" si="27"/>
        <v>11.001270648030495</v>
      </c>
      <c r="AG33" s="43">
        <f t="shared" si="31"/>
        <v>101.3977128335451</v>
      </c>
      <c r="AH33" s="43">
        <f t="shared" si="28"/>
        <v>91.486658195679766</v>
      </c>
      <c r="AI33" s="43">
        <f t="shared" si="28"/>
        <v>82.337992376111799</v>
      </c>
      <c r="AJ33" s="43">
        <f t="shared" si="28"/>
        <v>80.81321473951715</v>
      </c>
      <c r="AK33" s="43">
        <f t="shared" si="28"/>
        <v>70.902160101651816</v>
      </c>
      <c r="AL33" s="43">
        <f t="shared" si="28"/>
        <v>77.001270648030484</v>
      </c>
      <c r="AM33" s="18"/>
      <c r="AN33" s="16"/>
      <c r="AO33" s="43">
        <f t="shared" si="32"/>
        <v>126.20798756626239</v>
      </c>
      <c r="AP33" s="43">
        <f t="shared" si="29"/>
        <v>96.033970747411942</v>
      </c>
      <c r="AQ33" s="43">
        <f t="shared" si="29"/>
        <v>96.61680219810718</v>
      </c>
      <c r="AR33" s="43">
        <f t="shared" si="29"/>
        <v>75.301823429824339</v>
      </c>
      <c r="AS33" s="43">
        <f t="shared" si="29"/>
        <v>81.130137936776691</v>
      </c>
      <c r="AT33" s="43">
        <f t="shared" si="29"/>
        <v>82.728761344397881</v>
      </c>
      <c r="AU33" s="16"/>
      <c r="AV33" s="16"/>
      <c r="AW33" s="16"/>
      <c r="AX33" s="43">
        <f t="shared" si="33"/>
        <v>126.20798756626239</v>
      </c>
      <c r="AY33" s="43">
        <f t="shared" si="34"/>
        <v>96.033970747411942</v>
      </c>
      <c r="AZ33" s="43">
        <f t="shared" si="34"/>
        <v>98.115511642752068</v>
      </c>
      <c r="BA33" s="43">
        <f t="shared" si="34"/>
        <v>75.301823429824339</v>
      </c>
      <c r="BB33" s="43">
        <f t="shared" si="34"/>
        <v>81.130137936776691</v>
      </c>
      <c r="BC33" s="43">
        <f t="shared" si="34"/>
        <v>82.728761344397881</v>
      </c>
      <c r="BD33" s="16"/>
      <c r="BE33" s="16"/>
      <c r="BF33" s="16"/>
    </row>
    <row r="34" spans="1:60" ht="15.75" x14ac:dyDescent="0.25">
      <c r="A34" s="16"/>
      <c r="B34" s="16"/>
      <c r="C34" s="20">
        <v>0.57999999999999996</v>
      </c>
      <c r="D34" s="20">
        <v>3.0512820512820515</v>
      </c>
      <c r="E34" s="20">
        <v>3.1538461538461537</v>
      </c>
      <c r="F34" s="20">
        <v>2.7435897435897441</v>
      </c>
      <c r="G34" s="20">
        <v>3.2051282051282044</v>
      </c>
      <c r="H34" s="20">
        <v>2.5128205128205119</v>
      </c>
      <c r="I34" s="20">
        <v>3.0256410256410251</v>
      </c>
      <c r="J34" s="16"/>
      <c r="K34" s="16"/>
      <c r="L34" s="16"/>
      <c r="M34" s="11">
        <v>109.68333333333335</v>
      </c>
      <c r="N34" s="32">
        <v>87.76666666666668</v>
      </c>
      <c r="O34" s="49">
        <v>93.4</v>
      </c>
      <c r="P34" s="49">
        <v>67.083333333333357</v>
      </c>
      <c r="Q34" s="49">
        <v>67.76666666666668</v>
      </c>
      <c r="R34" s="49">
        <v>77</v>
      </c>
      <c r="S34" s="16"/>
      <c r="T34" s="16"/>
      <c r="U34" s="16"/>
      <c r="V34" s="16"/>
      <c r="W34" s="32">
        <v>109.68333333333335</v>
      </c>
      <c r="X34" s="32">
        <v>87.76666666666668</v>
      </c>
      <c r="Y34" s="32">
        <v>99.9</v>
      </c>
      <c r="Z34" s="32">
        <v>67.083333333333357</v>
      </c>
      <c r="AA34" s="32">
        <v>67.76666666666668</v>
      </c>
      <c r="AB34" s="32">
        <v>96.966666666666683</v>
      </c>
      <c r="AC34" s="16"/>
      <c r="AD34" s="16"/>
      <c r="AE34" s="16"/>
      <c r="AF34" s="43">
        <f t="shared" si="27"/>
        <v>17.245235069885638</v>
      </c>
      <c r="AG34" s="43">
        <f t="shared" si="31"/>
        <v>90.72426937738247</v>
      </c>
      <c r="AH34" s="43">
        <f t="shared" si="28"/>
        <v>93.773824650571797</v>
      </c>
      <c r="AI34" s="43">
        <f t="shared" si="28"/>
        <v>81.575603557814503</v>
      </c>
      <c r="AJ34" s="43">
        <f t="shared" si="28"/>
        <v>95.298602287166432</v>
      </c>
      <c r="AK34" s="43">
        <f t="shared" si="28"/>
        <v>74.714104193138482</v>
      </c>
      <c r="AL34" s="43">
        <f t="shared" si="28"/>
        <v>89.961880559085117</v>
      </c>
      <c r="AM34" s="18"/>
      <c r="AN34" s="16"/>
      <c r="AO34" s="43">
        <f>(M34/$M$35)*100</f>
        <v>109.58896505786684</v>
      </c>
      <c r="AP34" s="43">
        <f t="shared" si="29"/>
        <v>87.691154838888735</v>
      </c>
      <c r="AQ34" s="43">
        <f t="shared" si="29"/>
        <v>93.319641419888427</v>
      </c>
      <c r="AR34" s="43">
        <f t="shared" si="29"/>
        <v>67.025616829952</v>
      </c>
      <c r="AS34" s="43">
        <f t="shared" si="29"/>
        <v>67.708362243623554</v>
      </c>
      <c r="AT34" s="43">
        <f t="shared" si="29"/>
        <v>76.933751491770963</v>
      </c>
      <c r="AU34" s="16"/>
      <c r="AV34" s="16"/>
      <c r="AW34" s="16"/>
      <c r="AX34" s="43">
        <f>(W34/$W$35)*100</f>
        <v>109.58896505786684</v>
      </c>
      <c r="AY34" s="43">
        <f t="shared" si="34"/>
        <v>87.691154838888735</v>
      </c>
      <c r="AZ34" s="43">
        <f t="shared" si="34"/>
        <v>99.814049013349617</v>
      </c>
      <c r="BA34" s="43">
        <f t="shared" si="34"/>
        <v>67.025616829952</v>
      </c>
      <c r="BB34" s="43">
        <f t="shared" si="34"/>
        <v>67.708362243623554</v>
      </c>
      <c r="BC34" s="43">
        <f t="shared" si="34"/>
        <v>96.883239432710724</v>
      </c>
      <c r="BD34" s="16"/>
      <c r="BE34" s="16"/>
      <c r="BF34" s="16"/>
    </row>
    <row r="35" spans="1:60" ht="15.75" x14ac:dyDescent="0.25">
      <c r="A35" s="16"/>
      <c r="B35" s="16"/>
      <c r="C35" s="20"/>
      <c r="D35" s="10">
        <f>AVERAGE(D29:D34)</f>
        <v>3.3632478632478633</v>
      </c>
      <c r="E35" s="10"/>
      <c r="F35" s="10"/>
      <c r="G35" s="10"/>
      <c r="H35" s="10"/>
      <c r="I35" s="10"/>
      <c r="J35" s="16"/>
      <c r="K35" s="16"/>
      <c r="L35" s="16"/>
      <c r="M35" s="12">
        <f>AVERAGE(M29:M34)</f>
        <v>100.08611111111112</v>
      </c>
      <c r="N35" s="12"/>
      <c r="O35" s="12"/>
      <c r="P35" s="12"/>
      <c r="Q35" s="12"/>
      <c r="R35" s="12"/>
      <c r="S35" s="16"/>
      <c r="T35" s="16"/>
      <c r="U35" s="16"/>
      <c r="V35" s="16"/>
      <c r="W35" s="12">
        <f>AVERAGE(W29:W34)</f>
        <v>100.08611111111112</v>
      </c>
      <c r="X35" s="12"/>
      <c r="Y35" s="10"/>
      <c r="Z35" s="10"/>
      <c r="AA35" s="10"/>
      <c r="AB35" s="10"/>
      <c r="AC35" s="16"/>
      <c r="AD35" s="16"/>
      <c r="AE35" s="16"/>
      <c r="AF35" s="18"/>
      <c r="AG35" s="18"/>
      <c r="AH35" s="18"/>
      <c r="AI35" s="18"/>
      <c r="AJ35" s="18"/>
      <c r="AK35" s="18"/>
      <c r="AL35" s="18"/>
      <c r="AM35" s="18"/>
      <c r="AN35" s="16"/>
      <c r="AO35" s="18"/>
      <c r="AP35" s="18"/>
      <c r="AQ35" s="18"/>
      <c r="AR35" s="18"/>
      <c r="AS35" s="18"/>
      <c r="AT35" s="18"/>
      <c r="AU35" s="16"/>
      <c r="AV35" s="16"/>
      <c r="AW35" s="16"/>
      <c r="AX35" s="16"/>
      <c r="BD35" s="16"/>
      <c r="BE35" s="16"/>
      <c r="BF35" s="16"/>
    </row>
    <row r="36" spans="1:60" ht="15.75" x14ac:dyDescent="0.25">
      <c r="A36" s="16"/>
      <c r="B36" s="16"/>
      <c r="C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8"/>
      <c r="AG36" s="18"/>
      <c r="AH36" s="18"/>
      <c r="AI36" s="18"/>
      <c r="AJ36" s="18"/>
      <c r="AK36" s="18"/>
      <c r="AL36" s="18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</row>
    <row r="37" spans="1:6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9" t="s">
        <v>41</v>
      </c>
      <c r="AF37" s="19">
        <f>COUNT(AF4:AF35)</f>
        <v>25</v>
      </c>
      <c r="AG37" s="19">
        <f>COUNT(AG4:AG35)</f>
        <v>25</v>
      </c>
      <c r="AH37" s="54">
        <f>COUNT(AH4:AH34)</f>
        <v>19</v>
      </c>
      <c r="AI37" s="54">
        <f>COUNT(AI4:AI35)</f>
        <v>25</v>
      </c>
      <c r="AJ37" s="54">
        <f>COUNT(AJ4:AJ35)</f>
        <v>18</v>
      </c>
      <c r="AK37" s="54">
        <f>COUNT(AK4:AK35)</f>
        <v>18</v>
      </c>
      <c r="AL37" s="54">
        <f>COUNT(AL4:AL35)</f>
        <v>18</v>
      </c>
      <c r="AM37" s="54">
        <f>COUNT(AM4:AM35)</f>
        <v>12</v>
      </c>
      <c r="AN37" s="19"/>
      <c r="AO37" s="54">
        <f t="shared" ref="AO37:AV37" si="35">COUNT(AO4:AO35)</f>
        <v>24</v>
      </c>
      <c r="AP37" s="54">
        <f t="shared" si="35"/>
        <v>18</v>
      </c>
      <c r="AQ37" s="54">
        <f t="shared" si="35"/>
        <v>24</v>
      </c>
      <c r="AR37" s="54">
        <f t="shared" si="35"/>
        <v>18</v>
      </c>
      <c r="AS37" s="54">
        <f t="shared" si="35"/>
        <v>18</v>
      </c>
      <c r="AT37" s="54">
        <f t="shared" si="35"/>
        <v>18</v>
      </c>
      <c r="AU37" s="54">
        <f t="shared" si="35"/>
        <v>12</v>
      </c>
      <c r="AV37" s="54">
        <f t="shared" si="35"/>
        <v>12</v>
      </c>
      <c r="AW37" s="54"/>
      <c r="AX37" s="54">
        <f t="shared" ref="AX37:BC37" si="36">COUNT(AX4:AX34)</f>
        <v>24</v>
      </c>
      <c r="AY37" s="54">
        <f t="shared" si="36"/>
        <v>17</v>
      </c>
      <c r="AZ37" s="54">
        <f t="shared" si="36"/>
        <v>24</v>
      </c>
      <c r="BA37" s="54">
        <f t="shared" si="36"/>
        <v>18</v>
      </c>
      <c r="BB37" s="54">
        <f t="shared" si="36"/>
        <v>18</v>
      </c>
      <c r="BC37" s="54">
        <f t="shared" si="36"/>
        <v>18</v>
      </c>
      <c r="BD37" s="54">
        <f>COUNT(BD4:BD35)</f>
        <v>12</v>
      </c>
      <c r="BE37" s="54">
        <f>COUNT(BE4:BE35)</f>
        <v>12</v>
      </c>
      <c r="BF37" s="54"/>
      <c r="BG37" s="56"/>
      <c r="BH37" s="56"/>
    </row>
    <row r="38" spans="1:6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9" t="s">
        <v>42</v>
      </c>
      <c r="AF38" s="12">
        <f t="shared" ref="AF38:AM38" si="37">AVERAGE(AF4:AF35)</f>
        <v>27.102286481511491</v>
      </c>
      <c r="AG38" s="12">
        <f t="shared" si="37"/>
        <v>99.999999999999986</v>
      </c>
      <c r="AH38" s="55">
        <f t="shared" si="37"/>
        <v>93.259043647238357</v>
      </c>
      <c r="AI38" s="55">
        <f t="shared" si="37"/>
        <v>84.983774578919153</v>
      </c>
      <c r="AJ38" s="55">
        <f t="shared" si="37"/>
        <v>76.144654580405074</v>
      </c>
      <c r="AK38" s="55">
        <f t="shared" si="37"/>
        <v>75.5006842256646</v>
      </c>
      <c r="AL38" s="55">
        <f t="shared" si="37"/>
        <v>73.118699589268246</v>
      </c>
      <c r="AM38" s="55">
        <f t="shared" si="37"/>
        <v>74.719757511860848</v>
      </c>
      <c r="AN38" s="12"/>
      <c r="AO38" s="55">
        <f t="shared" ref="AO38:AV38" si="38">AVERAGE(AO4:AO35)</f>
        <v>100.00000000000001</v>
      </c>
      <c r="AP38" s="55">
        <f t="shared" si="38"/>
        <v>82.783115136743675</v>
      </c>
      <c r="AQ38" s="55">
        <f t="shared" si="38"/>
        <v>80.75608705463388</v>
      </c>
      <c r="AR38" s="55">
        <f t="shared" si="38"/>
        <v>75.87588102135156</v>
      </c>
      <c r="AS38" s="55">
        <f t="shared" si="38"/>
        <v>72.328566557780192</v>
      </c>
      <c r="AT38" s="55">
        <f t="shared" si="38"/>
        <v>74.165320187859876</v>
      </c>
      <c r="AU38" s="55">
        <f t="shared" si="38"/>
        <v>78.177757139888044</v>
      </c>
      <c r="AV38" s="55">
        <f t="shared" si="38"/>
        <v>75.195303032025052</v>
      </c>
      <c r="AW38" s="55"/>
      <c r="AX38" s="55">
        <f t="shared" ref="AX38:BC38" si="39">AVERAGE(AX4:AX34)</f>
        <v>100.00000000000001</v>
      </c>
      <c r="AY38" s="55">
        <f t="shared" si="39"/>
        <v>88.26832515300319</v>
      </c>
      <c r="AZ38" s="55">
        <f t="shared" si="39"/>
        <v>87.544028625765691</v>
      </c>
      <c r="BA38" s="55">
        <f t="shared" si="39"/>
        <v>80.84132649740161</v>
      </c>
      <c r="BB38" s="55">
        <f t="shared" si="39"/>
        <v>77.629101830293379</v>
      </c>
      <c r="BC38" s="55">
        <f t="shared" si="39"/>
        <v>81.01841316981573</v>
      </c>
      <c r="BD38" s="55">
        <f>AVERAGE(BD4:BD35)</f>
        <v>83.495896071738414</v>
      </c>
      <c r="BE38" s="55">
        <f>AVERAGE(BE4:BE35)</f>
        <v>80.816398648278678</v>
      </c>
      <c r="BF38" s="55"/>
      <c r="BG38" s="56"/>
      <c r="BH38" s="56"/>
    </row>
    <row r="39" spans="1:6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9" t="s">
        <v>43</v>
      </c>
      <c r="AF39" s="12">
        <f t="shared" ref="AF39:AM39" si="40">_xlfn.STDEV.P(AF4:AF35)</f>
        <v>15.177877189290189</v>
      </c>
      <c r="AG39" s="12">
        <f t="shared" si="40"/>
        <v>9.1209670945918973</v>
      </c>
      <c r="AH39" s="55">
        <f t="shared" si="40"/>
        <v>6.6669145510756529</v>
      </c>
      <c r="AI39" s="55">
        <f t="shared" si="40"/>
        <v>11.400045962030122</v>
      </c>
      <c r="AJ39" s="55">
        <f t="shared" si="40"/>
        <v>13.062843415826695</v>
      </c>
      <c r="AK39" s="55">
        <f t="shared" si="40"/>
        <v>13.686386905890641</v>
      </c>
      <c r="AL39" s="55">
        <f t="shared" si="40"/>
        <v>12.668156170972079</v>
      </c>
      <c r="AM39" s="55">
        <f t="shared" si="40"/>
        <v>8.9001807400694481</v>
      </c>
      <c r="AN39" s="12"/>
      <c r="AO39" s="55">
        <f t="shared" ref="AO39:AV39" si="41">_xlfn.STDEV.P(AO4:AO35)</f>
        <v>10.994388374979726</v>
      </c>
      <c r="AP39" s="55">
        <f t="shared" si="41"/>
        <v>11.290848978585972</v>
      </c>
      <c r="AQ39" s="55">
        <f t="shared" si="41"/>
        <v>12.568295189643528</v>
      </c>
      <c r="AR39" s="55">
        <f t="shared" si="41"/>
        <v>12.34605546360987</v>
      </c>
      <c r="AS39" s="55">
        <f t="shared" si="41"/>
        <v>11.711245034267638</v>
      </c>
      <c r="AT39" s="55">
        <f t="shared" si="41"/>
        <v>9.8544416736298679</v>
      </c>
      <c r="AU39" s="55">
        <f t="shared" si="41"/>
        <v>11.629476875734596</v>
      </c>
      <c r="AV39" s="55">
        <f t="shared" si="41"/>
        <v>12.030242240093342</v>
      </c>
      <c r="AW39" s="55"/>
      <c r="AX39" s="55">
        <f t="shared" ref="AX39:BC39" si="42">_xlfn.STDEV.P(AX4:AX34)</f>
        <v>13.82675212197007</v>
      </c>
      <c r="AY39" s="55">
        <f t="shared" si="42"/>
        <v>12.424904140239031</v>
      </c>
      <c r="AZ39" s="55">
        <f t="shared" si="42"/>
        <v>10.990736935155949</v>
      </c>
      <c r="BA39" s="55">
        <f t="shared" si="42"/>
        <v>12.627000064312066</v>
      </c>
      <c r="BB39" s="55">
        <f t="shared" si="42"/>
        <v>10.579350771318547</v>
      </c>
      <c r="BC39" s="55">
        <f t="shared" si="42"/>
        <v>11.284101526209911</v>
      </c>
      <c r="BD39" s="55">
        <f>_xlfn.STDEV.P(BD4:BD35)</f>
        <v>11.680544380149801</v>
      </c>
      <c r="BE39" s="55">
        <f>_xlfn.STDEV.P(BE4:BE35)</f>
        <v>9.5197543572230519</v>
      </c>
      <c r="BF39" s="55"/>
      <c r="BG39" s="56"/>
      <c r="BH39" s="56"/>
    </row>
    <row r="40" spans="1:6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9" t="s">
        <v>44</v>
      </c>
      <c r="AF40" s="12">
        <f>AF39/SQRT(AF37-1)</f>
        <v>3.0981712076990915</v>
      </c>
      <c r="AG40" s="12">
        <f>AG39/SQRT(AG37-1)</f>
        <v>1.861809611872145</v>
      </c>
      <c r="AH40" s="55">
        <f t="shared" ref="AH40:BD40" si="43">AH39/SQRT(AH37-1)</f>
        <v>1.5714068295522872</v>
      </c>
      <c r="AI40" s="55">
        <f t="shared" si="43"/>
        <v>2.327024637604131</v>
      </c>
      <c r="AJ40" s="55">
        <f t="shared" si="43"/>
        <v>3.1682048926092743</v>
      </c>
      <c r="AK40" s="55">
        <f t="shared" si="43"/>
        <v>3.31943640270927</v>
      </c>
      <c r="AL40" s="55">
        <f t="shared" si="43"/>
        <v>3.0724791749845917</v>
      </c>
      <c r="AM40" s="55">
        <f t="shared" si="43"/>
        <v>2.6835054619234548</v>
      </c>
      <c r="AN40" s="12"/>
      <c r="AO40" s="55">
        <f t="shared" ref="AO40" si="44">AO39/SQRT(AO37-1)</f>
        <v>2.2924884499248122</v>
      </c>
      <c r="AP40" s="55">
        <f t="shared" si="43"/>
        <v>2.7384331142121905</v>
      </c>
      <c r="AQ40" s="55">
        <f t="shared" si="43"/>
        <v>2.620670707164872</v>
      </c>
      <c r="AR40" s="55">
        <f t="shared" si="43"/>
        <v>2.9943582785998535</v>
      </c>
      <c r="AS40" s="55">
        <f t="shared" si="43"/>
        <v>2.8403941343397521</v>
      </c>
      <c r="AT40" s="55">
        <f t="shared" si="43"/>
        <v>2.3900531706979073</v>
      </c>
      <c r="AU40" s="55">
        <f t="shared" si="43"/>
        <v>3.5064192095387479</v>
      </c>
      <c r="AV40" s="55">
        <f t="shared" si="43"/>
        <v>3.6272545134067506</v>
      </c>
      <c r="AW40" s="55"/>
      <c r="AX40" s="55">
        <f t="shared" ref="AX40" si="45">AX39/SQRT(AX37-1)</f>
        <v>2.8830771170250045</v>
      </c>
      <c r="AY40" s="55">
        <f t="shared" si="43"/>
        <v>3.1062260350597577</v>
      </c>
      <c r="AZ40" s="55">
        <f t="shared" si="43"/>
        <v>2.2917270720894924</v>
      </c>
      <c r="BA40" s="55">
        <f t="shared" si="43"/>
        <v>3.0624973529317434</v>
      </c>
      <c r="BB40" s="55">
        <f t="shared" si="43"/>
        <v>2.5658694518003551</v>
      </c>
      <c r="BC40" s="55">
        <f t="shared" si="43"/>
        <v>2.7367966166327595</v>
      </c>
      <c r="BD40" s="55">
        <f t="shared" si="43"/>
        <v>3.5218166414592069</v>
      </c>
      <c r="BE40" s="55">
        <f t="shared" ref="BE40" si="46">BE39/SQRT(BE37-1)</f>
        <v>2.8703139362963461</v>
      </c>
      <c r="BF40" s="55"/>
      <c r="BG40" s="56"/>
      <c r="BH40" s="56"/>
    </row>
  </sheetData>
  <mergeCells count="7">
    <mergeCell ref="AI1:BF1"/>
    <mergeCell ref="F2:J2"/>
    <mergeCell ref="O2:T2"/>
    <mergeCell ref="Y2:AD2"/>
    <mergeCell ref="AI2:AM2"/>
    <mergeCell ref="AQ2:AV2"/>
    <mergeCell ref="AZ2:B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2"/>
  <sheetViews>
    <sheetView topLeftCell="V1" zoomScale="70" zoomScaleNormal="70" workbookViewId="0">
      <selection activeCell="AF39" sqref="AF39:AF42"/>
    </sheetView>
  </sheetViews>
  <sheetFormatPr defaultRowHeight="15" x14ac:dyDescent="0.25"/>
  <cols>
    <col min="2" max="2" width="11.5703125" customWidth="1"/>
    <col min="3" max="3" width="7" customWidth="1"/>
    <col min="5" max="5" width="6.140625" customWidth="1"/>
    <col min="6" max="6" width="6.7109375" customWidth="1"/>
    <col min="7" max="7" width="6.28515625" customWidth="1"/>
    <col min="8" max="8" width="6" customWidth="1"/>
    <col min="9" max="9" width="5.85546875" customWidth="1"/>
    <col min="10" max="10" width="6.28515625" customWidth="1"/>
    <col min="11" max="11" width="6" customWidth="1"/>
    <col min="12" max="12" width="4.28515625" customWidth="1"/>
    <col min="13" max="13" width="11.28515625" customWidth="1"/>
    <col min="15" max="15" width="6.7109375" customWidth="1"/>
    <col min="16" max="16" width="6.140625" customWidth="1"/>
    <col min="17" max="18" width="6.7109375" customWidth="1"/>
    <col min="19" max="19" width="6.28515625" customWidth="1"/>
    <col min="20" max="20" width="6.5703125" customWidth="1"/>
    <col min="21" max="21" width="6.7109375" customWidth="1"/>
    <col min="22" max="22" width="5.42578125" customWidth="1"/>
    <col min="23" max="23" width="11" customWidth="1"/>
    <col min="24" max="24" width="6.7109375" customWidth="1"/>
    <col min="25" max="25" width="6.5703125" customWidth="1"/>
    <col min="26" max="26" width="6.85546875" customWidth="1"/>
    <col min="27" max="27" width="6.42578125" customWidth="1"/>
    <col min="28" max="28" width="6.7109375" customWidth="1"/>
    <col min="29" max="29" width="6.140625" customWidth="1"/>
    <col min="30" max="30" width="6.5703125" customWidth="1"/>
    <col min="31" max="31" width="6.42578125" customWidth="1"/>
    <col min="32" max="32" width="6" customWidth="1"/>
    <col min="33" max="33" width="5.85546875" style="16" customWidth="1"/>
    <col min="34" max="34" width="8.28515625" style="16" bestFit="1" customWidth="1"/>
    <col min="35" max="35" width="7.140625" style="16" customWidth="1"/>
    <col min="36" max="36" width="7.28515625" style="16" customWidth="1"/>
    <col min="37" max="38" width="7.140625" style="16" customWidth="1"/>
    <col min="39" max="39" width="6.42578125" style="16" customWidth="1"/>
    <col min="40" max="40" width="7" style="16" customWidth="1"/>
    <col min="41" max="41" width="6.85546875" style="16" customWidth="1"/>
    <col min="42" max="42" width="5.42578125" style="16" customWidth="1"/>
    <col min="43" max="43" width="8.28515625" style="16" bestFit="1" customWidth="1"/>
    <col min="44" max="44" width="6.5703125" style="16" customWidth="1"/>
    <col min="45" max="45" width="7.140625" style="16" customWidth="1"/>
    <col min="46" max="46" width="6.42578125" style="16" customWidth="1"/>
    <col min="47" max="47" width="6.5703125" style="16" customWidth="1"/>
    <col min="48" max="48" width="7.42578125" style="16" bestFit="1" customWidth="1"/>
    <col min="49" max="50" width="6.5703125" style="16" customWidth="1"/>
    <col min="51" max="51" width="6.42578125" style="16" customWidth="1"/>
    <col min="52" max="52" width="6.85546875" style="16" bestFit="1" customWidth="1"/>
    <col min="53" max="53" width="6.85546875" style="16" customWidth="1"/>
    <col min="54" max="54" width="6.7109375" style="16" customWidth="1"/>
    <col min="55" max="55" width="7.42578125" style="16" customWidth="1"/>
    <col min="56" max="56" width="6.85546875" style="16" customWidth="1"/>
    <col min="57" max="57" width="7.140625" style="16" customWidth="1"/>
    <col min="58" max="58" width="9.140625" style="16"/>
  </cols>
  <sheetData>
    <row r="1" spans="1:58" x14ac:dyDescent="0.25">
      <c r="B1" t="s">
        <v>28</v>
      </c>
      <c r="AG1" s="3"/>
      <c r="AH1" s="3"/>
      <c r="AI1" s="3"/>
      <c r="AJ1" s="4" t="s">
        <v>46</v>
      </c>
      <c r="AK1" s="4"/>
      <c r="AL1" s="4"/>
      <c r="AM1" s="4"/>
      <c r="AN1" s="4"/>
      <c r="AO1" s="4"/>
      <c r="AP1" s="3"/>
      <c r="AQ1" s="3"/>
      <c r="AR1" s="3"/>
      <c r="AS1" s="3"/>
      <c r="AT1" s="3"/>
    </row>
    <row r="2" spans="1:58" x14ac:dyDescent="0.25">
      <c r="B2" t="s">
        <v>47</v>
      </c>
      <c r="F2" t="s">
        <v>0</v>
      </c>
      <c r="M2" t="s">
        <v>48</v>
      </c>
      <c r="P2" t="s">
        <v>1</v>
      </c>
      <c r="W2" t="s">
        <v>59</v>
      </c>
      <c r="Z2" t="s">
        <v>2</v>
      </c>
      <c r="AG2" s="3"/>
      <c r="AH2" s="3"/>
      <c r="AI2" s="3"/>
      <c r="AJ2" s="4" t="s">
        <v>0</v>
      </c>
      <c r="AK2" s="4"/>
      <c r="AL2" s="4"/>
      <c r="AM2" s="4"/>
      <c r="AN2" s="4"/>
      <c r="AO2" s="4"/>
      <c r="AP2" s="3"/>
      <c r="AQ2" s="4"/>
      <c r="AR2" s="4"/>
      <c r="AS2" s="4" t="s">
        <v>54</v>
      </c>
      <c r="AT2" s="4"/>
      <c r="AU2" s="2"/>
      <c r="AV2" s="2"/>
      <c r="AW2" s="2"/>
      <c r="AX2" s="2"/>
      <c r="AY2" s="2"/>
      <c r="AZ2" s="2"/>
      <c r="BA2" s="4" t="s">
        <v>50</v>
      </c>
      <c r="BB2" s="2"/>
      <c r="BC2" s="2"/>
      <c r="BD2" s="2"/>
      <c r="BE2" s="2"/>
    </row>
    <row r="3" spans="1:58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M3" t="s">
        <v>5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12</v>
      </c>
      <c r="T3" t="s">
        <v>13</v>
      </c>
      <c r="U3" t="s">
        <v>14</v>
      </c>
      <c r="W3" t="s">
        <v>5</v>
      </c>
      <c r="X3" t="s">
        <v>7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  <c r="AD3" t="s">
        <v>13</v>
      </c>
      <c r="AE3" t="s">
        <v>14</v>
      </c>
      <c r="AG3" s="4" t="s">
        <v>15</v>
      </c>
      <c r="AH3" s="4" t="s">
        <v>7</v>
      </c>
      <c r="AI3" s="4" t="s">
        <v>8</v>
      </c>
      <c r="AJ3" s="4" t="s">
        <v>9</v>
      </c>
      <c r="AK3" s="4" t="s">
        <v>10</v>
      </c>
      <c r="AL3" s="4" t="s">
        <v>11</v>
      </c>
      <c r="AM3" s="4" t="s">
        <v>12</v>
      </c>
      <c r="AN3" s="4" t="s">
        <v>13</v>
      </c>
      <c r="AO3" s="4" t="s">
        <v>14</v>
      </c>
      <c r="AP3" s="3"/>
      <c r="AQ3" s="4" t="s">
        <v>7</v>
      </c>
      <c r="AR3" s="4" t="s">
        <v>8</v>
      </c>
      <c r="AS3" s="4" t="s">
        <v>9</v>
      </c>
      <c r="AT3" s="4" t="s">
        <v>10</v>
      </c>
      <c r="AU3" s="4" t="s">
        <v>11</v>
      </c>
      <c r="AV3" s="4" t="s">
        <v>12</v>
      </c>
      <c r="AW3" s="4" t="s">
        <v>13</v>
      </c>
      <c r="AX3" s="4"/>
      <c r="AY3" s="4" t="s">
        <v>7</v>
      </c>
      <c r="AZ3" s="4" t="s">
        <v>8</v>
      </c>
      <c r="BA3" s="4" t="s">
        <v>9</v>
      </c>
      <c r="BB3" s="4" t="s">
        <v>10</v>
      </c>
      <c r="BC3" s="4" t="s">
        <v>11</v>
      </c>
      <c r="BD3" s="4" t="s">
        <v>12</v>
      </c>
      <c r="BE3" s="4" t="s">
        <v>13</v>
      </c>
      <c r="BF3" s="3"/>
    </row>
    <row r="4" spans="1:58" x14ac:dyDescent="0.25">
      <c r="A4">
        <v>1280</v>
      </c>
      <c r="B4" s="51">
        <v>44024</v>
      </c>
      <c r="C4">
        <v>2.2200000000000002</v>
      </c>
      <c r="D4">
        <v>5.03</v>
      </c>
      <c r="H4">
        <v>5.27</v>
      </c>
      <c r="J4">
        <v>4.59</v>
      </c>
      <c r="M4" s="51"/>
      <c r="N4">
        <v>6.03</v>
      </c>
      <c r="R4">
        <v>5.43</v>
      </c>
      <c r="T4">
        <v>5.81</v>
      </c>
      <c r="W4" s="51"/>
      <c r="X4">
        <v>6.27</v>
      </c>
      <c r="AB4">
        <v>4.1900000000000004</v>
      </c>
      <c r="AD4">
        <v>4.49</v>
      </c>
      <c r="AG4" s="9">
        <f t="shared" ref="AG4:AH6" si="0">(C4/$D$10)*100</f>
        <v>38.563983786913724</v>
      </c>
      <c r="AH4" s="9">
        <f t="shared" si="0"/>
        <v>87.376954255935146</v>
      </c>
      <c r="AI4" s="3"/>
      <c r="AJ4" s="3"/>
      <c r="AK4" s="3"/>
      <c r="AL4" s="9">
        <f t="shared" ref="AL4:AL9" si="1">(H4/$D$10)*100</f>
        <v>91.546033584250125</v>
      </c>
      <c r="AM4" s="9"/>
      <c r="AN4" s="9">
        <f t="shared" ref="AN4:AN9" si="2">(J4/$D$10)*100</f>
        <v>79.733642154024324</v>
      </c>
      <c r="AO4" s="3"/>
      <c r="AP4" s="3"/>
      <c r="AQ4" s="9">
        <f>(N4/$N$10)*100</f>
        <v>88.981800295130355</v>
      </c>
      <c r="AR4" s="3"/>
      <c r="AS4" s="3"/>
      <c r="AT4" s="9"/>
      <c r="AU4" s="9">
        <f t="shared" ref="AU4:AU9" si="3">(R4/$N$10)*100</f>
        <v>80.127889818002956</v>
      </c>
      <c r="AV4" s="3"/>
      <c r="AW4" s="9">
        <f t="shared" ref="AW4:AW9" si="4">(T4/$N$10)*100</f>
        <v>85.735366453516974</v>
      </c>
      <c r="AX4" s="9"/>
      <c r="AY4" s="9">
        <f>(X4/$X$10)*100</f>
        <v>109.04347826086955</v>
      </c>
      <c r="AZ4" s="3"/>
      <c r="BA4" s="3"/>
      <c r="BB4" s="3"/>
      <c r="BC4" s="9">
        <f>(AB4/$X$10)*100</f>
        <v>72.869565217391312</v>
      </c>
      <c r="BD4" s="3"/>
      <c r="BE4" s="9">
        <f>(AD4/$X$10)*100</f>
        <v>78.08695652173914</v>
      </c>
      <c r="BF4" s="3"/>
    </row>
    <row r="5" spans="1:58" x14ac:dyDescent="0.25">
      <c r="A5" t="s">
        <v>40</v>
      </c>
      <c r="C5">
        <v>1.35</v>
      </c>
      <c r="D5">
        <v>4.92</v>
      </c>
      <c r="H5">
        <v>4.38</v>
      </c>
      <c r="J5">
        <v>2.7</v>
      </c>
      <c r="M5" t="s">
        <v>60</v>
      </c>
      <c r="N5">
        <v>7.49</v>
      </c>
      <c r="R5">
        <v>4.25</v>
      </c>
      <c r="T5">
        <v>6.23</v>
      </c>
      <c r="W5" t="s">
        <v>61</v>
      </c>
      <c r="X5">
        <v>5.47</v>
      </c>
      <c r="AB5">
        <v>3.77</v>
      </c>
      <c r="AD5">
        <v>4.04</v>
      </c>
      <c r="AG5" s="9">
        <f t="shared" si="0"/>
        <v>23.451071221771862</v>
      </c>
      <c r="AH5" s="9">
        <f t="shared" si="0"/>
        <v>85.466126230457434</v>
      </c>
      <c r="AI5" s="3"/>
      <c r="AJ5" s="3"/>
      <c r="AK5" s="3"/>
      <c r="AL5" s="9">
        <f t="shared" si="1"/>
        <v>76.085697741748689</v>
      </c>
      <c r="AM5" s="9"/>
      <c r="AN5" s="9">
        <f t="shared" si="2"/>
        <v>46.902142443543724</v>
      </c>
      <c r="AO5" s="3"/>
      <c r="AP5" s="3"/>
      <c r="AQ5" s="9">
        <f>(N5/$N$10)*100</f>
        <v>110.5263157894737</v>
      </c>
      <c r="AR5" s="3"/>
      <c r="AS5" s="3"/>
      <c r="AT5" s="9"/>
      <c r="AU5" s="9">
        <f t="shared" si="3"/>
        <v>62.715199212985738</v>
      </c>
      <c r="AV5" s="3"/>
      <c r="AW5" s="9">
        <f t="shared" si="4"/>
        <v>91.933103787506155</v>
      </c>
      <c r="AX5" s="9"/>
      <c r="AY5" s="9">
        <f>(X5/$X$10)*100</f>
        <v>95.130434782608688</v>
      </c>
      <c r="AZ5" s="3"/>
      <c r="BA5" s="3"/>
      <c r="BB5" s="3"/>
      <c r="BC5" s="9">
        <f>(AB5/$X$10)*100</f>
        <v>65.565217391304358</v>
      </c>
      <c r="BD5" s="3"/>
      <c r="BE5" s="9">
        <f>(AD5/$X$10)*100</f>
        <v>70.260869565217391</v>
      </c>
      <c r="BF5" s="3"/>
    </row>
    <row r="6" spans="1:58" x14ac:dyDescent="0.25">
      <c r="A6">
        <v>50000</v>
      </c>
      <c r="C6">
        <v>1.22</v>
      </c>
      <c r="D6">
        <v>7.32</v>
      </c>
      <c r="H6">
        <v>3.92</v>
      </c>
      <c r="J6">
        <v>2.65</v>
      </c>
      <c r="N6">
        <v>6.81</v>
      </c>
      <c r="R6">
        <v>6.21</v>
      </c>
      <c r="T6">
        <v>5.83</v>
      </c>
      <c r="X6">
        <v>5.51</v>
      </c>
      <c r="AB6">
        <v>4.75</v>
      </c>
      <c r="AD6">
        <v>3.99</v>
      </c>
      <c r="AG6" s="9">
        <f t="shared" si="0"/>
        <v>21.192819918934568</v>
      </c>
      <c r="AH6" s="9">
        <f t="shared" si="0"/>
        <v>127.15691951360742</v>
      </c>
      <c r="AI6" s="3"/>
      <c r="AJ6" s="3"/>
      <c r="AK6" s="3"/>
      <c r="AL6" s="9">
        <f t="shared" si="1"/>
        <v>68.094962362478284</v>
      </c>
      <c r="AM6" s="9"/>
      <c r="AN6" s="9">
        <f t="shared" si="2"/>
        <v>46.033584250144756</v>
      </c>
      <c r="AO6" s="3"/>
      <c r="AP6" s="3"/>
      <c r="AQ6" s="9">
        <f>(N6/$N$10)*100</f>
        <v>100.49188391539596</v>
      </c>
      <c r="AR6" s="3"/>
      <c r="AS6" s="3"/>
      <c r="AT6" s="9"/>
      <c r="AU6" s="9">
        <f t="shared" si="3"/>
        <v>91.637973438268574</v>
      </c>
      <c r="AV6" s="3"/>
      <c r="AW6" s="9">
        <f t="shared" si="4"/>
        <v>86.030496802754556</v>
      </c>
      <c r="AX6" s="9"/>
      <c r="AY6" s="9">
        <f>(X6/$X$10)*100</f>
        <v>95.826086956521735</v>
      </c>
      <c r="AZ6" s="3"/>
      <c r="BA6" s="3"/>
      <c r="BB6" s="3"/>
      <c r="BC6" s="9">
        <f>(AB6/$X$10)*100</f>
        <v>82.608695652173907</v>
      </c>
      <c r="BD6" s="3"/>
      <c r="BE6" s="9">
        <f>(AD6/$X$10)*100</f>
        <v>69.391304347826093</v>
      </c>
      <c r="BF6" s="3"/>
    </row>
    <row r="7" spans="1:58" x14ac:dyDescent="0.25">
      <c r="H7">
        <v>4.24</v>
      </c>
      <c r="J7">
        <v>2.4500000000000002</v>
      </c>
      <c r="R7">
        <v>5.85</v>
      </c>
      <c r="T7">
        <v>4.97</v>
      </c>
      <c r="X7">
        <v>4.8499999999999996</v>
      </c>
      <c r="AB7">
        <v>4.41</v>
      </c>
      <c r="AD7">
        <v>2.68</v>
      </c>
      <c r="AG7" s="9"/>
      <c r="AH7" s="3"/>
      <c r="AI7" s="3"/>
      <c r="AJ7" s="3"/>
      <c r="AK7" s="3"/>
      <c r="AL7" s="9">
        <f t="shared" si="1"/>
        <v>73.653734800231618</v>
      </c>
      <c r="AM7" s="9"/>
      <c r="AN7" s="9">
        <f t="shared" si="2"/>
        <v>42.559351476548926</v>
      </c>
      <c r="AO7" s="3"/>
      <c r="AP7" s="3"/>
      <c r="AQ7" s="3"/>
      <c r="AR7" s="3"/>
      <c r="AS7" s="3"/>
      <c r="AT7" s="9"/>
      <c r="AU7" s="9">
        <f t="shared" si="3"/>
        <v>86.325627151992123</v>
      </c>
      <c r="AV7" s="3"/>
      <c r="AW7" s="9">
        <f t="shared" si="4"/>
        <v>73.339891785538612</v>
      </c>
      <c r="AX7" s="9"/>
      <c r="AY7" s="9">
        <f>(X7/$X$10)*100</f>
        <v>84.347826086956516</v>
      </c>
      <c r="AZ7" s="3"/>
      <c r="BA7" s="3"/>
      <c r="BB7" s="3"/>
      <c r="BC7" s="9">
        <f>(AB7/$X$10)*100</f>
        <v>76.695652173913047</v>
      </c>
      <c r="BD7" s="3"/>
      <c r="BE7" s="9">
        <f>(AD7/$X$10)*100</f>
        <v>46.608695652173914</v>
      </c>
      <c r="BF7" s="3"/>
    </row>
    <row r="8" spans="1:58" x14ac:dyDescent="0.25">
      <c r="H8">
        <v>3.35</v>
      </c>
      <c r="J8">
        <v>2.19</v>
      </c>
      <c r="R8">
        <v>4.38</v>
      </c>
      <c r="T8">
        <v>4.3499999999999996</v>
      </c>
      <c r="X8">
        <v>5.48</v>
      </c>
      <c r="AB8">
        <v>4.1900000000000004</v>
      </c>
      <c r="AD8">
        <v>1.62</v>
      </c>
      <c r="AG8" s="9"/>
      <c r="AH8" s="3"/>
      <c r="AI8" s="3"/>
      <c r="AJ8" s="3"/>
      <c r="AK8" s="3"/>
      <c r="AL8" s="9">
        <f t="shared" si="1"/>
        <v>58.193398957730167</v>
      </c>
      <c r="AM8" s="9"/>
      <c r="AN8" s="9">
        <f t="shared" si="2"/>
        <v>38.042848870874344</v>
      </c>
      <c r="AO8" s="3"/>
      <c r="AP8" s="3"/>
      <c r="AQ8" s="3"/>
      <c r="AR8" s="3"/>
      <c r="AS8" s="3"/>
      <c r="AT8" s="9"/>
      <c r="AU8" s="9">
        <f t="shared" si="3"/>
        <v>64.633546483030003</v>
      </c>
      <c r="AV8" s="3"/>
      <c r="AW8" s="9">
        <f t="shared" si="4"/>
        <v>64.19085095917363</v>
      </c>
      <c r="AX8" s="9"/>
      <c r="AY8" s="9">
        <f>(X8/$X$10)*100</f>
        <v>95.304347826086968</v>
      </c>
      <c r="AZ8" s="3"/>
      <c r="BA8" s="3"/>
      <c r="BB8" s="3"/>
      <c r="BC8" s="9">
        <f>(AB8/$X$10)*100</f>
        <v>72.869565217391312</v>
      </c>
      <c r="BD8" s="3"/>
      <c r="BE8" s="9">
        <f>(AD8/$X$10)*100</f>
        <v>28.173913043478262</v>
      </c>
      <c r="BF8" s="3"/>
    </row>
    <row r="9" spans="1:58" x14ac:dyDescent="0.25">
      <c r="H9">
        <v>4.12</v>
      </c>
      <c r="J9">
        <v>3.54</v>
      </c>
      <c r="R9">
        <v>5.07</v>
      </c>
      <c r="T9">
        <v>4.7300000000000004</v>
      </c>
      <c r="AG9" s="3"/>
      <c r="AH9" s="3"/>
      <c r="AI9" s="3"/>
      <c r="AJ9" s="3"/>
      <c r="AK9" s="3"/>
      <c r="AL9" s="9">
        <f t="shared" si="1"/>
        <v>71.569195136074114</v>
      </c>
      <c r="AM9" s="9"/>
      <c r="AN9" s="9">
        <f t="shared" si="2"/>
        <v>61.493920092646206</v>
      </c>
      <c r="AO9" s="3"/>
      <c r="AP9" s="3"/>
      <c r="AQ9" s="3"/>
      <c r="AR9" s="3"/>
      <c r="AS9" s="3"/>
      <c r="AT9" s="9"/>
      <c r="AU9" s="9">
        <f t="shared" si="3"/>
        <v>74.815543531726519</v>
      </c>
      <c r="AV9" s="3"/>
      <c r="AW9" s="9">
        <f t="shared" si="4"/>
        <v>69.798327594687663</v>
      </c>
      <c r="AX9" s="9"/>
      <c r="AY9" s="9"/>
      <c r="AZ9" s="3"/>
      <c r="BA9" s="3"/>
      <c r="BB9" s="3"/>
      <c r="BC9" s="9"/>
      <c r="BD9" s="3"/>
      <c r="BE9" s="9"/>
      <c r="BF9" s="3"/>
    </row>
    <row r="10" spans="1:58" x14ac:dyDescent="0.25">
      <c r="C10" s="34">
        <v>1.93</v>
      </c>
      <c r="D10" s="39">
        <f>AVERAGE(D4:D6)</f>
        <v>5.7566666666666668</v>
      </c>
      <c r="H10" s="39">
        <f>AVERAGE(H4:H6)</f>
        <v>4.5233333333333325</v>
      </c>
      <c r="J10" s="39">
        <f>AVERAGE(J4:J6)</f>
        <v>3.313333333333333</v>
      </c>
      <c r="N10" s="39">
        <f>AVERAGE(N4:N6)</f>
        <v>6.7766666666666664</v>
      </c>
      <c r="X10" s="39">
        <f>AVERAGE(X4:X6)</f>
        <v>5.75</v>
      </c>
      <c r="Y10" s="34"/>
      <c r="Z10" s="34"/>
      <c r="AA10" s="34"/>
      <c r="AB10" s="39">
        <f>AVERAGE(AB4:AB6)</f>
        <v>4.2366666666666672</v>
      </c>
      <c r="AC10" s="34"/>
      <c r="AD10" s="39">
        <f>AVERAGE(AD4:AD6)</f>
        <v>4.1733333333333338</v>
      </c>
      <c r="AE10" s="34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</row>
    <row r="11" spans="1:58" x14ac:dyDescent="0.25"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x14ac:dyDescent="0.25"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x14ac:dyDescent="0.25"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x14ac:dyDescent="0.25">
      <c r="A14">
        <v>1280</v>
      </c>
      <c r="B14" s="51">
        <v>44101</v>
      </c>
      <c r="C14">
        <v>1.34</v>
      </c>
      <c r="D14">
        <v>2.76</v>
      </c>
      <c r="J14">
        <v>1.9</v>
      </c>
      <c r="K14">
        <v>1.86</v>
      </c>
      <c r="M14" s="51"/>
      <c r="N14">
        <v>13.5</v>
      </c>
      <c r="T14">
        <v>11.9</v>
      </c>
      <c r="U14">
        <v>13.06</v>
      </c>
      <c r="W14" s="51"/>
      <c r="X14">
        <v>4.87</v>
      </c>
      <c r="AD14">
        <v>4.79</v>
      </c>
      <c r="AE14">
        <v>5.31</v>
      </c>
      <c r="AG14" s="9">
        <f t="shared" ref="AG14:AH16" si="5">(C14/$D$20)*100</f>
        <v>43.48296376419686</v>
      </c>
      <c r="AH14" s="9">
        <f t="shared" si="5"/>
        <v>89.56192536506218</v>
      </c>
      <c r="AI14" s="3"/>
      <c r="AJ14" s="3"/>
      <c r="AK14" s="3"/>
      <c r="AL14" s="3"/>
      <c r="AM14" s="3"/>
      <c r="AN14" s="9">
        <f t="shared" ref="AN14:AO20" si="6">(J14/$D$20)*100</f>
        <v>61.654948620876141</v>
      </c>
      <c r="AO14" s="9">
        <f t="shared" si="6"/>
        <v>60.356949702541904</v>
      </c>
      <c r="AP14" s="3"/>
      <c r="AQ14" s="9">
        <f>(N14/$N$20)*100</f>
        <v>93.210586881472963</v>
      </c>
      <c r="AR14" s="3"/>
      <c r="AS14" s="3"/>
      <c r="AT14" s="3"/>
      <c r="AU14" s="3"/>
      <c r="AV14" s="3"/>
      <c r="AW14" s="9">
        <f t="shared" ref="AW14:AW20" si="7">(T14/$N$20)*100</f>
        <v>82.163406214039128</v>
      </c>
      <c r="AX14" s="9"/>
      <c r="AY14" s="9">
        <f>(X14/$X$20)*100</f>
        <v>97.140957446808528</v>
      </c>
      <c r="AZ14" s="3"/>
      <c r="BA14" s="3"/>
      <c r="BB14" s="3"/>
      <c r="BC14" s="3"/>
      <c r="BD14" s="3"/>
      <c r="BE14" s="9">
        <f t="shared" ref="BE14:BE20" si="8">(AD14/$X$20)*100</f>
        <v>95.545212765957459</v>
      </c>
      <c r="BF14" s="3"/>
    </row>
    <row r="15" spans="1:58" x14ac:dyDescent="0.25">
      <c r="A15" t="s">
        <v>67</v>
      </c>
      <c r="C15">
        <v>1.06</v>
      </c>
      <c r="D15">
        <v>2.9</v>
      </c>
      <c r="J15">
        <v>1.28</v>
      </c>
      <c r="K15">
        <v>1.1000000000000001</v>
      </c>
      <c r="M15" t="s">
        <v>62</v>
      </c>
      <c r="N15">
        <v>15.06</v>
      </c>
      <c r="T15">
        <v>11.52</v>
      </c>
      <c r="U15">
        <v>10.7</v>
      </c>
      <c r="W15" t="s">
        <v>45</v>
      </c>
      <c r="X15">
        <v>4.97</v>
      </c>
      <c r="AD15">
        <v>3.26</v>
      </c>
      <c r="AE15">
        <v>2.88</v>
      </c>
      <c r="AG15" s="9">
        <f t="shared" si="5"/>
        <v>34.396971335857216</v>
      </c>
      <c r="AH15" s="9">
        <f t="shared" si="5"/>
        <v>94.104921579231998</v>
      </c>
      <c r="AI15" s="3"/>
      <c r="AJ15" s="3"/>
      <c r="AK15" s="3"/>
      <c r="AL15" s="3"/>
      <c r="AM15" s="3"/>
      <c r="AN15" s="9">
        <f t="shared" si="6"/>
        <v>41.535965386695509</v>
      </c>
      <c r="AO15" s="9">
        <f t="shared" si="6"/>
        <v>35.694970254191453</v>
      </c>
      <c r="AP15" s="3"/>
      <c r="AQ15" s="9">
        <f>(N15/$N$20)*100</f>
        <v>103.98158803222096</v>
      </c>
      <c r="AR15" s="3"/>
      <c r="AS15" s="3"/>
      <c r="AT15" s="3"/>
      <c r="AU15" s="3"/>
      <c r="AV15" s="3"/>
      <c r="AW15" s="9">
        <f t="shared" si="7"/>
        <v>79.53970080552358</v>
      </c>
      <c r="AX15" s="9"/>
      <c r="AY15" s="9">
        <f>(X15/$X$20)*100</f>
        <v>99.135638297872347</v>
      </c>
      <c r="AZ15" s="3"/>
      <c r="BA15" s="3"/>
      <c r="BB15" s="3"/>
      <c r="BC15" s="3"/>
      <c r="BD15" s="3"/>
      <c r="BE15" s="9">
        <f t="shared" si="8"/>
        <v>65.026595744680861</v>
      </c>
      <c r="BF15" s="3"/>
    </row>
    <row r="16" spans="1:58" x14ac:dyDescent="0.25">
      <c r="A16">
        <v>50000</v>
      </c>
      <c r="C16">
        <v>0.9</v>
      </c>
      <c r="D16">
        <v>4.07</v>
      </c>
      <c r="J16">
        <v>1.93</v>
      </c>
      <c r="K16">
        <v>1.24</v>
      </c>
      <c r="N16">
        <v>14.89</v>
      </c>
      <c r="T16">
        <v>12.67</v>
      </c>
      <c r="U16">
        <v>12.65</v>
      </c>
      <c r="X16">
        <v>5.2</v>
      </c>
      <c r="AD16">
        <v>4.3</v>
      </c>
      <c r="AE16">
        <v>3.28</v>
      </c>
      <c r="AG16" s="9">
        <f t="shared" si="5"/>
        <v>29.204975662520276</v>
      </c>
      <c r="AH16" s="9">
        <f t="shared" si="5"/>
        <v>132.07138994050837</v>
      </c>
      <c r="AI16" s="3"/>
      <c r="AJ16" s="3"/>
      <c r="AK16" s="3"/>
      <c r="AL16" s="3"/>
      <c r="AM16" s="3"/>
      <c r="AN16" s="9">
        <f t="shared" si="6"/>
        <v>62.62844780962682</v>
      </c>
      <c r="AO16" s="9">
        <f t="shared" si="6"/>
        <v>40.237966468361272</v>
      </c>
      <c r="AP16" s="3"/>
      <c r="AQ16" s="9">
        <f>(N16/$N$20)*100</f>
        <v>102.80782508630611</v>
      </c>
      <c r="AR16" s="3"/>
      <c r="AS16" s="3"/>
      <c r="AT16" s="3"/>
      <c r="AU16" s="3"/>
      <c r="AV16" s="3"/>
      <c r="AW16" s="9">
        <f t="shared" si="7"/>
        <v>87.479861910241652</v>
      </c>
      <c r="AX16" s="9"/>
      <c r="AY16" s="9">
        <f>(X16/$X$20)*100</f>
        <v>103.72340425531917</v>
      </c>
      <c r="AZ16" s="3"/>
      <c r="BA16" s="3"/>
      <c r="BB16" s="3"/>
      <c r="BC16" s="3"/>
      <c r="BD16" s="3"/>
      <c r="BE16" s="9">
        <f t="shared" si="8"/>
        <v>85.771276595744681</v>
      </c>
      <c r="BF16" s="3"/>
    </row>
    <row r="17" spans="1:58" x14ac:dyDescent="0.25">
      <c r="D17">
        <v>2.62</v>
      </c>
      <c r="J17">
        <v>2.17</v>
      </c>
      <c r="K17">
        <v>1.24</v>
      </c>
      <c r="T17">
        <v>12.38</v>
      </c>
      <c r="U17">
        <v>12.74</v>
      </c>
      <c r="AD17">
        <v>3.43</v>
      </c>
      <c r="AE17">
        <v>3.11</v>
      </c>
      <c r="AG17" s="3"/>
      <c r="AH17" s="9">
        <f>(D17/$D$20)*100</f>
        <v>85.018929150892362</v>
      </c>
      <c r="AI17" s="3"/>
      <c r="AJ17" s="3"/>
      <c r="AK17" s="3"/>
      <c r="AL17" s="3"/>
      <c r="AM17" s="3"/>
      <c r="AN17" s="9">
        <f t="shared" si="6"/>
        <v>70.416441319632227</v>
      </c>
      <c r="AO17" s="9">
        <f t="shared" si="6"/>
        <v>40.237966468361272</v>
      </c>
      <c r="AP17" s="3"/>
      <c r="AQ17" s="9"/>
      <c r="AR17" s="3"/>
      <c r="AS17" s="3"/>
      <c r="AT17" s="3"/>
      <c r="AU17" s="3"/>
      <c r="AV17" s="3"/>
      <c r="AW17" s="9">
        <f t="shared" si="7"/>
        <v>85.477560414269277</v>
      </c>
      <c r="AX17" s="9"/>
      <c r="AY17" s="3"/>
      <c r="AZ17" s="3"/>
      <c r="BA17" s="3"/>
      <c r="BB17" s="3"/>
      <c r="BC17" s="3"/>
      <c r="BD17" s="3"/>
      <c r="BE17" s="9">
        <f t="shared" si="8"/>
        <v>68.417553191489375</v>
      </c>
      <c r="BF17" s="3"/>
    </row>
    <row r="18" spans="1:58" x14ac:dyDescent="0.25">
      <c r="D18">
        <v>2.21</v>
      </c>
      <c r="J18">
        <v>1.97</v>
      </c>
      <c r="K18">
        <v>1.31</v>
      </c>
      <c r="T18">
        <v>12.53</v>
      </c>
      <c r="U18">
        <v>11.76</v>
      </c>
      <c r="AD18">
        <v>3.45</v>
      </c>
      <c r="AE18">
        <v>2.83</v>
      </c>
      <c r="AG18" s="3"/>
      <c r="AH18" s="9">
        <f>(D18/$D$20)*100</f>
        <v>71.714440237966457</v>
      </c>
      <c r="AI18" s="3"/>
      <c r="AJ18" s="3"/>
      <c r="AK18" s="3"/>
      <c r="AL18" s="3"/>
      <c r="AM18" s="3"/>
      <c r="AN18" s="9">
        <f t="shared" si="6"/>
        <v>63.92644672796105</v>
      </c>
      <c r="AO18" s="9">
        <f t="shared" si="6"/>
        <v>42.509464575446181</v>
      </c>
      <c r="AP18" s="3"/>
      <c r="AQ18" s="3"/>
      <c r="AR18" s="3"/>
      <c r="AS18" s="3"/>
      <c r="AT18" s="3"/>
      <c r="AU18" s="3"/>
      <c r="AV18" s="3"/>
      <c r="AW18" s="9">
        <f t="shared" si="7"/>
        <v>86.513233601841193</v>
      </c>
      <c r="AX18" s="9"/>
      <c r="AY18" s="3"/>
      <c r="AZ18" s="3"/>
      <c r="BA18" s="3"/>
      <c r="BB18" s="3"/>
      <c r="BC18" s="3"/>
      <c r="BD18" s="3"/>
      <c r="BE18" s="9">
        <f t="shared" si="8"/>
        <v>68.816489361702139</v>
      </c>
      <c r="BF18" s="3"/>
    </row>
    <row r="19" spans="1:58" x14ac:dyDescent="0.25">
      <c r="D19">
        <v>3.93</v>
      </c>
      <c r="J19">
        <v>1.59</v>
      </c>
      <c r="K19">
        <v>2.62</v>
      </c>
      <c r="T19">
        <v>12.53</v>
      </c>
      <c r="U19">
        <v>12.12</v>
      </c>
      <c r="AD19">
        <v>3.63</v>
      </c>
      <c r="AE19">
        <v>3.44</v>
      </c>
      <c r="AG19" s="3"/>
      <c r="AH19" s="9">
        <f>(D19/$D$20)*100</f>
        <v>127.52839372633855</v>
      </c>
      <c r="AI19" s="3"/>
      <c r="AJ19" s="3"/>
      <c r="AK19" s="3"/>
      <c r="AL19" s="3"/>
      <c r="AM19" s="3"/>
      <c r="AN19" s="9">
        <f t="shared" si="6"/>
        <v>51.595457003785825</v>
      </c>
      <c r="AO19" s="9">
        <f t="shared" si="6"/>
        <v>85.018929150892362</v>
      </c>
      <c r="AP19" s="3"/>
      <c r="AQ19" s="3"/>
      <c r="AR19" s="3"/>
      <c r="AS19" s="3"/>
      <c r="AT19" s="3"/>
      <c r="AU19" s="3"/>
      <c r="AV19" s="3"/>
      <c r="AW19" s="9">
        <f t="shared" si="7"/>
        <v>86.513233601841193</v>
      </c>
      <c r="AX19" s="9"/>
      <c r="AY19" s="3"/>
      <c r="AZ19" s="3"/>
      <c r="BA19" s="3"/>
      <c r="BB19" s="3"/>
      <c r="BC19" s="3"/>
      <c r="BD19" s="3"/>
      <c r="BE19" s="9">
        <f t="shared" si="8"/>
        <v>72.406914893617028</v>
      </c>
      <c r="BF19" s="3"/>
    </row>
    <row r="20" spans="1:58" x14ac:dyDescent="0.25">
      <c r="C20" s="34">
        <v>2.0099999999999998</v>
      </c>
      <c r="D20" s="39">
        <f>AVERAGE(D14:D19)</f>
        <v>3.081666666666667</v>
      </c>
      <c r="J20" s="39">
        <f>AVERAGE(J14:J19)</f>
        <v>1.8066666666666666</v>
      </c>
      <c r="K20" s="39">
        <f>AVERAGE(K14:K19)</f>
        <v>1.5616666666666668</v>
      </c>
      <c r="N20" s="39">
        <f>AVERAGE(N14:N16)</f>
        <v>14.483333333333334</v>
      </c>
      <c r="T20">
        <v>12.26</v>
      </c>
      <c r="U20">
        <v>12.17</v>
      </c>
      <c r="X20" s="39">
        <f>AVERAGE(X14:X16)</f>
        <v>5.0133333333333328</v>
      </c>
      <c r="AD20" s="39">
        <f>AVERAGE(AD14:AD16)</f>
        <v>4.1166666666666671</v>
      </c>
      <c r="AE20" s="39">
        <f>AVERAGE(AE14:AE16)</f>
        <v>3.8233333333333328</v>
      </c>
      <c r="AG20" s="3"/>
      <c r="AH20" s="9">
        <f>(D20/$D$20)*100</f>
        <v>100</v>
      </c>
      <c r="AI20" s="3"/>
      <c r="AJ20" s="3"/>
      <c r="AK20" s="3"/>
      <c r="AL20" s="3"/>
      <c r="AM20" s="3"/>
      <c r="AN20" s="9">
        <f t="shared" si="6"/>
        <v>58.62628447809626</v>
      </c>
      <c r="AO20" s="9">
        <f t="shared" si="6"/>
        <v>50.676041103299077</v>
      </c>
      <c r="AP20" s="3"/>
      <c r="AQ20" s="3"/>
      <c r="AR20" s="3"/>
      <c r="AS20" s="3"/>
      <c r="AT20" s="3"/>
      <c r="AU20" s="3"/>
      <c r="AV20" s="3"/>
      <c r="AW20" s="9">
        <f t="shared" si="7"/>
        <v>84.649021864211733</v>
      </c>
      <c r="AX20" s="9"/>
      <c r="AY20" s="3"/>
      <c r="AZ20" s="3"/>
      <c r="BA20" s="3"/>
      <c r="BB20" s="3"/>
      <c r="BC20" s="3"/>
      <c r="BD20" s="3"/>
      <c r="BE20" s="9">
        <f t="shared" si="8"/>
        <v>82.114361702127681</v>
      </c>
      <c r="BF20" s="3"/>
    </row>
    <row r="21" spans="1:58" x14ac:dyDescent="0.25"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BA21" s="3"/>
      <c r="BB21" s="3"/>
      <c r="BC21" s="3"/>
      <c r="BD21" s="3"/>
      <c r="BE21" s="3"/>
      <c r="BF21" s="3"/>
    </row>
    <row r="22" spans="1:58" x14ac:dyDescent="0.25">
      <c r="A22">
        <v>1280</v>
      </c>
      <c r="B22" s="51">
        <v>44025</v>
      </c>
      <c r="C22">
        <v>1.23</v>
      </c>
      <c r="D22">
        <v>5.03</v>
      </c>
      <c r="E22">
        <v>5.88</v>
      </c>
      <c r="F22">
        <v>6.23</v>
      </c>
      <c r="G22">
        <v>5.17</v>
      </c>
      <c r="H22">
        <v>4.7699999999999996</v>
      </c>
      <c r="I22">
        <v>5.3</v>
      </c>
      <c r="J22">
        <v>3.37</v>
      </c>
      <c r="K22">
        <v>4.7</v>
      </c>
      <c r="M22" s="51"/>
      <c r="N22">
        <v>13.42</v>
      </c>
      <c r="O22">
        <v>12.05</v>
      </c>
      <c r="P22" s="46">
        <v>12.097058820000001</v>
      </c>
      <c r="Q22" s="46">
        <v>9.14</v>
      </c>
      <c r="R22" s="46">
        <v>8.5299999999999994</v>
      </c>
      <c r="S22" s="46">
        <v>9.9411764710000003</v>
      </c>
      <c r="T22" s="46">
        <v>9.1199999999999992</v>
      </c>
      <c r="U22" s="46">
        <v>10.614705880000001</v>
      </c>
      <c r="X22" s="46">
        <v>7.4864864860000004</v>
      </c>
      <c r="Y22">
        <v>4.5599999999999996</v>
      </c>
      <c r="Z22">
        <v>2.7</v>
      </c>
      <c r="AA22">
        <v>2.57</v>
      </c>
      <c r="AB22" s="46">
        <v>3.3513513509999999</v>
      </c>
      <c r="AC22" s="46">
        <v>2.324324324</v>
      </c>
      <c r="AD22" s="46">
        <v>2.324324324</v>
      </c>
      <c r="AE22" s="46">
        <v>2.0270270269999999</v>
      </c>
      <c r="AG22" s="9">
        <f t="shared" ref="AG22:AO27" si="9">(C22/$D$29)*100</f>
        <v>21.286414767810786</v>
      </c>
      <c r="AH22" s="9">
        <f t="shared" si="9"/>
        <v>87.049322180559557</v>
      </c>
      <c r="AI22" s="9">
        <f t="shared" si="9"/>
        <v>101.75944620709546</v>
      </c>
      <c r="AJ22" s="9">
        <f t="shared" si="9"/>
        <v>107.81655610037497</v>
      </c>
      <c r="AK22" s="9">
        <f t="shared" si="9"/>
        <v>89.472166137871355</v>
      </c>
      <c r="AL22" s="9">
        <f t="shared" si="9"/>
        <v>82.549754831266213</v>
      </c>
      <c r="AM22" s="9">
        <f t="shared" si="9"/>
        <v>91.721949812518019</v>
      </c>
      <c r="AN22" s="9">
        <f t="shared" si="9"/>
        <v>58.321315258148253</v>
      </c>
      <c r="AO22" s="9">
        <f t="shared" si="9"/>
        <v>81.338332852610336</v>
      </c>
      <c r="AP22" s="3"/>
      <c r="AQ22" s="9">
        <f t="shared" ref="AQ22:AW27" si="10">(N22/$N$29)*100</f>
        <v>102.87853052608168</v>
      </c>
      <c r="AR22" s="9">
        <f t="shared" si="10"/>
        <v>92.376027782360964</v>
      </c>
      <c r="AS22" s="9">
        <f t="shared" si="10"/>
        <v>92.736783538686709</v>
      </c>
      <c r="AT22" s="9">
        <f t="shared" si="10"/>
        <v>70.067792027450565</v>
      </c>
      <c r="AU22" s="9">
        <f t="shared" si="10"/>
        <v>65.391495185355936</v>
      </c>
      <c r="AV22" s="9">
        <f t="shared" si="10"/>
        <v>76.209659242692879</v>
      </c>
      <c r="AW22" s="9">
        <f t="shared" si="10"/>
        <v>69.914470819513014</v>
      </c>
      <c r="AX22" s="9"/>
      <c r="AY22" s="9">
        <f t="shared" ref="AY22:BE24" si="11">(X22/$X$29)*100</f>
        <v>114.69979295368407</v>
      </c>
      <c r="AZ22" s="9">
        <f t="shared" si="11"/>
        <v>69.863354037556363</v>
      </c>
      <c r="BA22" s="9">
        <f t="shared" si="11"/>
        <v>41.366459627500483</v>
      </c>
      <c r="BB22" s="9">
        <f t="shared" si="11"/>
        <v>39.374741200991195</v>
      </c>
      <c r="BC22" s="9">
        <f t="shared" si="11"/>
        <v>51.345755688411366</v>
      </c>
      <c r="BD22" s="9">
        <f t="shared" si="11"/>
        <v>35.610766040727164</v>
      </c>
      <c r="BE22" s="9">
        <f t="shared" si="11"/>
        <v>35.610766040727164</v>
      </c>
      <c r="BF22" s="3"/>
    </row>
    <row r="23" spans="1:58" x14ac:dyDescent="0.25">
      <c r="A23" t="s">
        <v>51</v>
      </c>
      <c r="C23">
        <v>1.2</v>
      </c>
      <c r="D23">
        <v>5.78</v>
      </c>
      <c r="E23">
        <v>5.21</v>
      </c>
      <c r="F23">
        <v>5.07</v>
      </c>
      <c r="G23">
        <v>5.03</v>
      </c>
      <c r="H23">
        <v>4.17</v>
      </c>
      <c r="I23">
        <v>4.93</v>
      </c>
      <c r="J23">
        <v>4.3600000000000003</v>
      </c>
      <c r="K23">
        <v>5.57</v>
      </c>
      <c r="M23" t="s">
        <v>38</v>
      </c>
      <c r="N23">
        <v>14.1</v>
      </c>
      <c r="O23">
        <v>11.98</v>
      </c>
      <c r="P23" s="46">
        <v>10.62058824</v>
      </c>
      <c r="Q23" s="46">
        <v>10.46470588</v>
      </c>
      <c r="R23" s="46">
        <v>8.6647058819999998</v>
      </c>
      <c r="S23" s="46">
        <v>7.6323529409999997</v>
      </c>
      <c r="T23" s="46">
        <v>8.8882352939999993</v>
      </c>
      <c r="U23" s="46">
        <v>9.0558823529999994</v>
      </c>
      <c r="W23" t="s">
        <v>45</v>
      </c>
      <c r="X23" s="46">
        <v>6.2972972970000001</v>
      </c>
      <c r="Y23">
        <v>5.21</v>
      </c>
      <c r="Z23">
        <v>2.89</v>
      </c>
      <c r="AA23">
        <v>1.86</v>
      </c>
      <c r="AB23" s="46">
        <v>3.675675676</v>
      </c>
      <c r="AC23" s="46">
        <v>4.01</v>
      </c>
      <c r="AD23" s="46">
        <v>4.1100000000000003</v>
      </c>
      <c r="AE23" s="46">
        <v>1.4594594590000001</v>
      </c>
      <c r="AG23" s="9">
        <f t="shared" si="9"/>
        <v>20.7672339198154</v>
      </c>
      <c r="AH23" s="9">
        <f t="shared" si="9"/>
        <v>100.0288433804442</v>
      </c>
      <c r="AI23" s="9">
        <f t="shared" si="9"/>
        <v>90.164407268531875</v>
      </c>
      <c r="AJ23" s="9">
        <f t="shared" si="9"/>
        <v>87.741563311220077</v>
      </c>
      <c r="AK23" s="9">
        <f t="shared" si="9"/>
        <v>87.049322180559557</v>
      </c>
      <c r="AL23" s="9">
        <f t="shared" si="9"/>
        <v>72.166137871358529</v>
      </c>
      <c r="AM23" s="9">
        <f t="shared" si="9"/>
        <v>85.318719353908264</v>
      </c>
      <c r="AN23" s="9">
        <f t="shared" si="9"/>
        <v>75.454283241995967</v>
      </c>
      <c r="AO23" s="9">
        <f t="shared" si="9"/>
        <v>96.394577444476496</v>
      </c>
      <c r="AP23" s="3"/>
      <c r="AQ23" s="9">
        <f t="shared" si="10"/>
        <v>108.09145159595764</v>
      </c>
      <c r="AR23" s="9">
        <f t="shared" si="10"/>
        <v>91.839403554579619</v>
      </c>
      <c r="AS23" s="9">
        <f t="shared" si="10"/>
        <v>81.418070898195523</v>
      </c>
      <c r="AT23" s="9">
        <f t="shared" si="10"/>
        <v>80.223067311627887</v>
      </c>
      <c r="AU23" s="9">
        <f t="shared" si="10"/>
        <v>66.424158612582445</v>
      </c>
      <c r="AV23" s="9">
        <f t="shared" si="10"/>
        <v>58.510078615983431</v>
      </c>
      <c r="AW23" s="9">
        <f t="shared" si="10"/>
        <v>68.137748585452712</v>
      </c>
      <c r="AX23" s="9"/>
      <c r="AY23" s="9">
        <f t="shared" si="11"/>
        <v>96.480331258784602</v>
      </c>
      <c r="AZ23" s="9">
        <f t="shared" si="11"/>
        <v>79.821946170102791</v>
      </c>
      <c r="BA23" s="9">
        <f t="shared" si="11"/>
        <v>44.277432712398671</v>
      </c>
      <c r="BB23" s="9">
        <f t="shared" si="11"/>
        <v>28.496894410055891</v>
      </c>
      <c r="BC23" s="9">
        <f t="shared" si="11"/>
        <v>56.314699798162792</v>
      </c>
      <c r="BD23" s="9">
        <f t="shared" si="11"/>
        <v>61.436853002324789</v>
      </c>
      <c r="BE23" s="9">
        <f t="shared" si="11"/>
        <v>62.968944099639621</v>
      </c>
      <c r="BF23" s="3"/>
    </row>
    <row r="24" spans="1:58" x14ac:dyDescent="0.25">
      <c r="C24">
        <v>1.47</v>
      </c>
      <c r="D24">
        <v>4.9000000000000004</v>
      </c>
      <c r="E24">
        <v>5.71</v>
      </c>
      <c r="F24">
        <v>5.67</v>
      </c>
      <c r="G24">
        <v>4.47</v>
      </c>
      <c r="H24">
        <v>5.0999999999999996</v>
      </c>
      <c r="I24">
        <v>4</v>
      </c>
      <c r="J24">
        <v>3.93</v>
      </c>
      <c r="K24">
        <v>4.2</v>
      </c>
      <c r="N24">
        <v>13.9</v>
      </c>
      <c r="O24">
        <v>9.2200000000000006</v>
      </c>
      <c r="P24" s="46">
        <v>9.3794117650000004</v>
      </c>
      <c r="Q24" s="46">
        <v>10.37352941</v>
      </c>
      <c r="R24" s="46">
        <v>9.7529411760000002</v>
      </c>
      <c r="S24" s="46">
        <v>9.6117647060000007</v>
      </c>
      <c r="T24" s="46">
        <v>10.573529410000001</v>
      </c>
      <c r="U24" s="46">
        <v>9.0852941180000002</v>
      </c>
      <c r="X24" s="46">
        <v>6.7567567569999998</v>
      </c>
      <c r="Y24">
        <v>3.41</v>
      </c>
      <c r="Z24">
        <v>2.78</v>
      </c>
      <c r="AA24">
        <v>1.46</v>
      </c>
      <c r="AB24" s="46">
        <v>2.5675675679999999</v>
      </c>
      <c r="AC24" s="46">
        <v>3.1351351350000001</v>
      </c>
      <c r="AD24" s="46">
        <v>3.1351351350000001</v>
      </c>
      <c r="AE24" s="46">
        <v>1.1081081079999999</v>
      </c>
      <c r="AG24" s="9">
        <f t="shared" si="9"/>
        <v>25.439861551773866</v>
      </c>
      <c r="AH24" s="9">
        <f t="shared" si="9"/>
        <v>84.799538505912892</v>
      </c>
      <c r="AI24" s="9">
        <f t="shared" si="9"/>
        <v>98.81742140178828</v>
      </c>
      <c r="AJ24" s="9">
        <f t="shared" si="9"/>
        <v>98.125180271127775</v>
      </c>
      <c r="AK24" s="9">
        <f t="shared" si="9"/>
        <v>77.357946351312364</v>
      </c>
      <c r="AL24" s="9">
        <f t="shared" si="9"/>
        <v>88.260744159215449</v>
      </c>
      <c r="AM24" s="9">
        <f t="shared" si="9"/>
        <v>69.224113066051345</v>
      </c>
      <c r="AN24" s="9">
        <f t="shared" si="9"/>
        <v>68.012691087395453</v>
      </c>
      <c r="AO24" s="9">
        <f t="shared" si="9"/>
        <v>72.685318719353916</v>
      </c>
      <c r="AP24" s="3"/>
      <c r="AQ24" s="9">
        <f t="shared" si="10"/>
        <v>106.55823951658236</v>
      </c>
      <c r="AR24" s="9">
        <f t="shared" si="10"/>
        <v>70.681076859200672</v>
      </c>
      <c r="AS24" s="9">
        <f t="shared" si="10"/>
        <v>71.903137077663345</v>
      </c>
      <c r="AT24" s="9">
        <f t="shared" si="10"/>
        <v>79.524102985833906</v>
      </c>
      <c r="AU24" s="9">
        <f t="shared" si="10"/>
        <v>74.766636102399019</v>
      </c>
      <c r="AV24" s="9">
        <f t="shared" si="10"/>
        <v>73.684368756761216</v>
      </c>
      <c r="AW24" s="9">
        <f t="shared" si="10"/>
        <v>81.057315065209195</v>
      </c>
      <c r="AX24" s="9"/>
      <c r="AY24" s="9">
        <f t="shared" si="11"/>
        <v>103.51966874121541</v>
      </c>
      <c r="AZ24" s="9">
        <f t="shared" si="11"/>
        <v>52.244306418435791</v>
      </c>
      <c r="BA24" s="9">
        <f t="shared" si="11"/>
        <v>42.592132505352346</v>
      </c>
      <c r="BB24" s="9">
        <f t="shared" si="11"/>
        <v>22.368530020796555</v>
      </c>
      <c r="BC24" s="9">
        <f t="shared" si="11"/>
        <v>39.337474126870958</v>
      </c>
      <c r="BD24" s="9">
        <f t="shared" si="11"/>
        <v>48.033126292124365</v>
      </c>
      <c r="BE24" s="9">
        <f t="shared" si="11"/>
        <v>48.033126292124365</v>
      </c>
      <c r="BF24" s="3"/>
    </row>
    <row r="25" spans="1:58" x14ac:dyDescent="0.25">
      <c r="C25">
        <v>1.53</v>
      </c>
      <c r="D25">
        <v>5.93</v>
      </c>
      <c r="E25">
        <v>4.9800000000000004</v>
      </c>
      <c r="F25">
        <v>5.17</v>
      </c>
      <c r="G25">
        <v>4.7300000000000004</v>
      </c>
      <c r="H25">
        <v>5.43</v>
      </c>
      <c r="I25">
        <v>4</v>
      </c>
      <c r="J25">
        <v>4.2699999999999996</v>
      </c>
      <c r="K25">
        <v>5.07</v>
      </c>
      <c r="N25" s="46">
        <v>12.23823529</v>
      </c>
      <c r="O25">
        <v>10.14</v>
      </c>
      <c r="P25" s="46">
        <v>10.097058820000001</v>
      </c>
      <c r="Q25" s="46">
        <v>9.9</v>
      </c>
      <c r="R25" s="46">
        <v>9.7147058820000005</v>
      </c>
      <c r="S25" s="46">
        <v>9.32</v>
      </c>
      <c r="T25" s="46">
        <v>11.467647059999999</v>
      </c>
      <c r="U25" s="46">
        <v>11.20294118</v>
      </c>
      <c r="Y25">
        <v>4.8499999999999996</v>
      </c>
      <c r="Z25">
        <v>3.11</v>
      </c>
      <c r="AA25">
        <v>3.24</v>
      </c>
      <c r="AB25" s="46">
        <v>3.0810810810000002</v>
      </c>
      <c r="AC25" s="46">
        <v>2.3199999999999998</v>
      </c>
      <c r="AD25" s="46">
        <v>4.324324324</v>
      </c>
      <c r="AE25" s="46">
        <v>3.7297297299999999</v>
      </c>
      <c r="AG25" s="9">
        <f t="shared" si="9"/>
        <v>26.478223247764639</v>
      </c>
      <c r="AH25" s="9">
        <f t="shared" si="9"/>
        <v>102.6247476204211</v>
      </c>
      <c r="AI25" s="9">
        <f t="shared" si="9"/>
        <v>86.184020767233932</v>
      </c>
      <c r="AJ25" s="9">
        <f t="shared" si="9"/>
        <v>89.472166137871355</v>
      </c>
      <c r="AK25" s="9">
        <f t="shared" si="9"/>
        <v>81.857513700605722</v>
      </c>
      <c r="AL25" s="9">
        <f t="shared" si="9"/>
        <v>93.971733487164684</v>
      </c>
      <c r="AM25" s="9">
        <f t="shared" si="9"/>
        <v>69.224113066051345</v>
      </c>
      <c r="AN25" s="9">
        <f t="shared" si="9"/>
        <v>73.896740698009793</v>
      </c>
      <c r="AO25" s="9">
        <f t="shared" si="9"/>
        <v>87.741563311220077</v>
      </c>
      <c r="AP25" s="3"/>
      <c r="AQ25" s="9">
        <f t="shared" si="10"/>
        <v>93.819050884324511</v>
      </c>
      <c r="AR25" s="9">
        <f t="shared" si="10"/>
        <v>77.733852424326983</v>
      </c>
      <c r="AS25" s="9">
        <f t="shared" si="10"/>
        <v>77.404662744933844</v>
      </c>
      <c r="AT25" s="9">
        <f t="shared" si="10"/>
        <v>75.893997929076647</v>
      </c>
      <c r="AU25" s="9">
        <f t="shared" si="10"/>
        <v>74.4735220293027</v>
      </c>
      <c r="AV25" s="9">
        <f t="shared" si="10"/>
        <v>71.447682898888317</v>
      </c>
      <c r="AW25" s="9">
        <f t="shared" si="10"/>
        <v>87.911674972022396</v>
      </c>
      <c r="AX25" s="9"/>
      <c r="AY25" s="9"/>
      <c r="AZ25" s="9">
        <f t="shared" ref="AZ25:BE27" si="12">(Y25/$X$29)*100</f>
        <v>74.30641821976937</v>
      </c>
      <c r="BA25" s="9">
        <f t="shared" si="12"/>
        <v>47.648033126491299</v>
      </c>
      <c r="BB25" s="9">
        <f t="shared" si="12"/>
        <v>49.639751553000586</v>
      </c>
      <c r="BC25" s="9">
        <f t="shared" si="12"/>
        <v>47.204968943052613</v>
      </c>
      <c r="BD25" s="9">
        <f t="shared" si="12"/>
        <v>35.544513457704113</v>
      </c>
      <c r="BE25" s="9">
        <f t="shared" si="12"/>
        <v>66.25258798702383</v>
      </c>
      <c r="BF25" s="3"/>
    </row>
    <row r="26" spans="1:58" x14ac:dyDescent="0.25">
      <c r="C26">
        <v>0.83</v>
      </c>
      <c r="D26">
        <v>6.1</v>
      </c>
      <c r="E26">
        <v>6.01</v>
      </c>
      <c r="F26">
        <v>4.37</v>
      </c>
      <c r="G26">
        <v>4</v>
      </c>
      <c r="H26">
        <v>3.5</v>
      </c>
      <c r="I26">
        <v>3.73</v>
      </c>
      <c r="J26">
        <v>3.7</v>
      </c>
      <c r="K26">
        <v>4.67</v>
      </c>
      <c r="N26" s="46">
        <v>12.073529410000001</v>
      </c>
      <c r="O26">
        <v>8.43</v>
      </c>
      <c r="P26" s="46">
        <v>7.864705882</v>
      </c>
      <c r="Q26" s="46">
        <v>9.6999999999999993</v>
      </c>
      <c r="R26" s="46">
        <v>9.5470588240000005</v>
      </c>
      <c r="S26" s="46">
        <v>9.770588235</v>
      </c>
      <c r="T26" s="46">
        <v>10.247058819999999</v>
      </c>
      <c r="U26" s="46">
        <v>10.14411765</v>
      </c>
      <c r="Y26">
        <v>3.11</v>
      </c>
      <c r="Z26">
        <v>2.35</v>
      </c>
      <c r="AA26">
        <v>2.95</v>
      </c>
      <c r="AB26" s="46">
        <v>3.3513513509999999</v>
      </c>
      <c r="AC26" s="46">
        <v>2.675675676</v>
      </c>
      <c r="AD26" s="46">
        <v>2.675675676</v>
      </c>
      <c r="AE26" s="46">
        <v>5.5675675680000003</v>
      </c>
      <c r="AG26" s="9">
        <f t="shared" si="9"/>
        <v>14.364003461205652</v>
      </c>
      <c r="AH26" s="9">
        <f t="shared" si="9"/>
        <v>105.56677242572829</v>
      </c>
      <c r="AI26" s="9">
        <f t="shared" si="9"/>
        <v>104.00922988174213</v>
      </c>
      <c r="AJ26" s="9">
        <f t="shared" si="9"/>
        <v>75.6273435246611</v>
      </c>
      <c r="AK26" s="9">
        <f t="shared" si="9"/>
        <v>69.224113066051345</v>
      </c>
      <c r="AL26" s="9">
        <f t="shared" si="9"/>
        <v>60.571098932794918</v>
      </c>
      <c r="AM26" s="9">
        <f t="shared" si="9"/>
        <v>64.551485434092868</v>
      </c>
      <c r="AN26" s="9">
        <f t="shared" si="9"/>
        <v>64.032304586097496</v>
      </c>
      <c r="AO26" s="9">
        <f t="shared" si="9"/>
        <v>80.819152004614935</v>
      </c>
      <c r="AP26" s="3"/>
      <c r="AQ26" s="9">
        <f t="shared" si="10"/>
        <v>92.556405660523851</v>
      </c>
      <c r="AR26" s="9">
        <f t="shared" si="10"/>
        <v>64.624889145668291</v>
      </c>
      <c r="AS26" s="9">
        <f t="shared" si="10"/>
        <v>60.291310295081303</v>
      </c>
      <c r="AT26" s="9">
        <f t="shared" si="10"/>
        <v>74.360785849701344</v>
      </c>
      <c r="AU26" s="9">
        <f t="shared" si="10"/>
        <v>73.188329557316052</v>
      </c>
      <c r="AV26" s="9">
        <f t="shared" si="10"/>
        <v>74.901919522520259</v>
      </c>
      <c r="AW26" s="9">
        <f t="shared" si="10"/>
        <v>78.554571804465297</v>
      </c>
      <c r="AX26" s="9"/>
      <c r="AY26" s="9"/>
      <c r="AZ26" s="9">
        <f t="shared" si="12"/>
        <v>47.648033126491299</v>
      </c>
      <c r="BA26" s="9">
        <f t="shared" si="12"/>
        <v>36.004140786898567</v>
      </c>
      <c r="BB26" s="9">
        <f t="shared" si="12"/>
        <v>45.196687370787572</v>
      </c>
      <c r="BC26" s="9">
        <f t="shared" si="12"/>
        <v>51.345755688411366</v>
      </c>
      <c r="BD26" s="9">
        <f t="shared" si="12"/>
        <v>40.993788825014462</v>
      </c>
      <c r="BE26" s="9">
        <f t="shared" si="12"/>
        <v>40.993788825014462</v>
      </c>
      <c r="BF26" s="3"/>
    </row>
    <row r="27" spans="1:58" x14ac:dyDescent="0.25">
      <c r="C27">
        <v>0.43</v>
      </c>
      <c r="D27">
        <v>6.93</v>
      </c>
      <c r="E27">
        <v>5.44</v>
      </c>
      <c r="F27">
        <v>4.2</v>
      </c>
      <c r="G27">
        <v>4.67</v>
      </c>
      <c r="H27">
        <v>4.83</v>
      </c>
      <c r="I27">
        <v>4.8</v>
      </c>
      <c r="J27">
        <v>5.4</v>
      </c>
      <c r="K27">
        <v>3.6</v>
      </c>
      <c r="N27" s="46">
        <v>12.53529412</v>
      </c>
      <c r="O27">
        <v>9.8699999999999992</v>
      </c>
      <c r="P27" s="46">
        <v>10.37647059</v>
      </c>
      <c r="Q27" s="46">
        <v>8.7899999999999991</v>
      </c>
      <c r="R27" s="46">
        <v>9.1529411760000006</v>
      </c>
      <c r="S27" s="46">
        <v>10.070588239999999</v>
      </c>
      <c r="T27" s="46">
        <v>9.92</v>
      </c>
      <c r="U27" s="46">
        <v>11.18823529</v>
      </c>
      <c r="Y27">
        <v>4.0599999999999996</v>
      </c>
      <c r="Z27">
        <v>4.6500000000000004</v>
      </c>
      <c r="AA27">
        <v>1.49</v>
      </c>
      <c r="AB27" s="46">
        <v>1.4324324319999999</v>
      </c>
      <c r="AC27" s="46">
        <v>3.1351351350000001</v>
      </c>
      <c r="AD27" s="46">
        <v>3.1351351350000001</v>
      </c>
      <c r="AE27" s="46">
        <v>6.324324324</v>
      </c>
      <c r="AG27" s="9">
        <f t="shared" si="9"/>
        <v>7.4415921546005199</v>
      </c>
      <c r="AH27" s="9">
        <f t="shared" si="9"/>
        <v>119.93077588693394</v>
      </c>
      <c r="AI27" s="9">
        <f t="shared" si="9"/>
        <v>94.144793769829832</v>
      </c>
      <c r="AJ27" s="9">
        <f t="shared" si="9"/>
        <v>72.685318719353916</v>
      </c>
      <c r="AK27" s="9">
        <f t="shared" si="9"/>
        <v>80.819152004614935</v>
      </c>
      <c r="AL27" s="9">
        <f t="shared" si="9"/>
        <v>83.588116527257</v>
      </c>
      <c r="AM27" s="9">
        <f t="shared" si="9"/>
        <v>83.0689356792616</v>
      </c>
      <c r="AN27" s="9">
        <f t="shared" si="9"/>
        <v>93.452552639169312</v>
      </c>
      <c r="AO27" s="9">
        <f t="shared" si="9"/>
        <v>62.301701759446203</v>
      </c>
      <c r="AP27" s="3"/>
      <c r="AQ27" s="9">
        <f t="shared" si="10"/>
        <v>96.096321816529965</v>
      </c>
      <c r="AR27" s="9">
        <f t="shared" si="10"/>
        <v>75.664016117170334</v>
      </c>
      <c r="AS27" s="9">
        <f t="shared" si="10"/>
        <v>79.546650249351984</v>
      </c>
      <c r="AT27" s="9">
        <f t="shared" si="10"/>
        <v>67.384670888543795</v>
      </c>
      <c r="AU27" s="9">
        <f t="shared" si="10"/>
        <v>70.166999864273166</v>
      </c>
      <c r="AV27" s="9">
        <f t="shared" si="10"/>
        <v>77.201737679913478</v>
      </c>
      <c r="AW27" s="9">
        <f t="shared" si="10"/>
        <v>76.047319137014171</v>
      </c>
      <c r="AX27" s="9"/>
      <c r="AY27" s="9"/>
      <c r="AZ27" s="9">
        <f t="shared" si="12"/>
        <v>62.202898550982198</v>
      </c>
      <c r="BA27" s="9">
        <f t="shared" si="12"/>
        <v>71.242236025139732</v>
      </c>
      <c r="BB27" s="9">
        <f t="shared" si="12"/>
        <v>22.828157349991006</v>
      </c>
      <c r="BC27" s="9">
        <f t="shared" si="12"/>
        <v>21.946169765722342</v>
      </c>
      <c r="BD27" s="9">
        <f t="shared" si="12"/>
        <v>48.033126292124365</v>
      </c>
      <c r="BE27" s="9">
        <f t="shared" si="12"/>
        <v>48.033126292124365</v>
      </c>
      <c r="BF27" s="3"/>
    </row>
    <row r="28" spans="1:58" x14ac:dyDescent="0.25">
      <c r="AB28" s="46"/>
      <c r="AC28" s="46"/>
      <c r="AD28" s="46"/>
      <c r="AE28" s="46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1:58" x14ac:dyDescent="0.25">
      <c r="C29" s="34"/>
      <c r="D29" s="39">
        <f>AVERAGE(D22:D27)</f>
        <v>5.7783333333333333</v>
      </c>
      <c r="E29" s="39">
        <f t="shared" ref="E29:K29" si="13">AVERAGE(E22:E27)</f>
        <v>5.5383333333333331</v>
      </c>
      <c r="F29" s="39">
        <f t="shared" si="13"/>
        <v>5.1183333333333332</v>
      </c>
      <c r="G29" s="39">
        <f t="shared" si="13"/>
        <v>4.6783333333333337</v>
      </c>
      <c r="H29" s="39">
        <f t="shared" si="13"/>
        <v>4.6333333333333329</v>
      </c>
      <c r="I29" s="39">
        <f t="shared" si="13"/>
        <v>4.46</v>
      </c>
      <c r="J29" s="39">
        <f t="shared" si="13"/>
        <v>4.1716666666666669</v>
      </c>
      <c r="K29" s="39">
        <f t="shared" si="13"/>
        <v>4.6350000000000007</v>
      </c>
      <c r="N29" s="39">
        <f>AVERAGE(N22:N27)</f>
        <v>13.044509803333334</v>
      </c>
      <c r="O29" s="39">
        <f>AVERAGE(O22:O27)</f>
        <v>10.281666666666666</v>
      </c>
      <c r="P29" s="39">
        <f t="shared" ref="P29:U29" si="14">AVERAGE(P22:P27)</f>
        <v>10.072549019500002</v>
      </c>
      <c r="Q29" s="39">
        <f t="shared" si="14"/>
        <v>9.728039214999999</v>
      </c>
      <c r="R29" s="39">
        <f t="shared" si="14"/>
        <v>9.2270588233333353</v>
      </c>
      <c r="S29" s="39">
        <f t="shared" si="14"/>
        <v>9.3910784321666672</v>
      </c>
      <c r="T29" s="39">
        <f t="shared" si="14"/>
        <v>10.036078430666667</v>
      </c>
      <c r="U29" s="39">
        <f t="shared" si="14"/>
        <v>10.2151960785</v>
      </c>
      <c r="X29" s="39">
        <f>AVERAGE(X23:X25)</f>
        <v>6.5270270269999999</v>
      </c>
      <c r="Y29" s="39">
        <f t="shared" ref="Y29:AE29" si="15">AVERAGE(Y23:Y25)</f>
        <v>4.49</v>
      </c>
      <c r="Z29" s="39">
        <f t="shared" si="15"/>
        <v>2.9266666666666663</v>
      </c>
      <c r="AA29" s="39">
        <f t="shared" si="15"/>
        <v>2.186666666666667</v>
      </c>
      <c r="AB29" s="39">
        <f t="shared" si="15"/>
        <v>3.1081081083333335</v>
      </c>
      <c r="AC29" s="39">
        <f t="shared" si="15"/>
        <v>3.155045045</v>
      </c>
      <c r="AD29" s="39">
        <f t="shared" si="15"/>
        <v>3.8564864863333335</v>
      </c>
      <c r="AE29" s="39">
        <f t="shared" si="15"/>
        <v>2.099099099</v>
      </c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58" x14ac:dyDescent="0.25"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58" x14ac:dyDescent="0.25">
      <c r="A31">
        <v>1280</v>
      </c>
      <c r="B31" s="51">
        <v>44100</v>
      </c>
      <c r="C31">
        <v>2.16</v>
      </c>
      <c r="D31">
        <v>7.13</v>
      </c>
      <c r="E31">
        <v>6.98</v>
      </c>
      <c r="F31">
        <v>5.93</v>
      </c>
      <c r="G31">
        <v>6.19</v>
      </c>
      <c r="H31">
        <v>7.36</v>
      </c>
      <c r="I31">
        <v>6.81</v>
      </c>
      <c r="J31">
        <v>5.94</v>
      </c>
      <c r="K31">
        <v>5.94</v>
      </c>
      <c r="M31" s="51"/>
      <c r="N31">
        <v>12.25</v>
      </c>
      <c r="O31">
        <v>8.24</v>
      </c>
      <c r="P31">
        <v>6.47</v>
      </c>
      <c r="Q31">
        <v>5.95</v>
      </c>
      <c r="R31">
        <v>7.84</v>
      </c>
      <c r="S31">
        <v>5.22</v>
      </c>
      <c r="T31">
        <v>3.98</v>
      </c>
      <c r="U31">
        <v>5.87</v>
      </c>
      <c r="W31" s="51"/>
      <c r="X31" s="44">
        <v>65.41</v>
      </c>
      <c r="Y31">
        <v>65.900000000000006</v>
      </c>
      <c r="Z31" s="44">
        <v>51.54</v>
      </c>
      <c r="AA31" s="44">
        <v>51.797435900000004</v>
      </c>
      <c r="AB31" s="44">
        <v>56.797435900000004</v>
      </c>
      <c r="AC31" s="44">
        <v>58.974358969999997</v>
      </c>
      <c r="AD31" s="44">
        <v>56.874358970000003</v>
      </c>
      <c r="AE31" s="44">
        <v>48.497435899999999</v>
      </c>
      <c r="AF31" s="44"/>
      <c r="AG31" s="9">
        <f t="shared" ref="AG31:AO33" si="16">(C31/$D$37)*100</f>
        <v>27.411167512690358</v>
      </c>
      <c r="AH31" s="9">
        <f t="shared" si="16"/>
        <v>90.482233502538065</v>
      </c>
      <c r="AI31" s="9">
        <f t="shared" si="16"/>
        <v>88.578680203045693</v>
      </c>
      <c r="AJ31" s="9">
        <f t="shared" si="16"/>
        <v>75.253807106598984</v>
      </c>
      <c r="AK31" s="9">
        <f t="shared" si="16"/>
        <v>78.553299492385804</v>
      </c>
      <c r="AL31" s="9">
        <f t="shared" si="16"/>
        <v>93.401015228426402</v>
      </c>
      <c r="AM31" s="9">
        <f t="shared" si="16"/>
        <v>86.421319796954307</v>
      </c>
      <c r="AN31" s="9">
        <f t="shared" si="16"/>
        <v>75.380710659898483</v>
      </c>
      <c r="AO31" s="9">
        <f t="shared" si="16"/>
        <v>75.380710659898483</v>
      </c>
      <c r="AP31" s="3"/>
      <c r="AQ31" s="9">
        <f t="shared" ref="AQ31:AW32" si="17">(N31/$N$37)*100</f>
        <v>98.15705128205127</v>
      </c>
      <c r="AR31" s="9">
        <f t="shared" si="17"/>
        <v>66.025641025641022</v>
      </c>
      <c r="AS31" s="9">
        <f t="shared" si="17"/>
        <v>51.842948717948708</v>
      </c>
      <c r="AT31" s="9">
        <f t="shared" si="17"/>
        <v>47.676282051282051</v>
      </c>
      <c r="AU31" s="9">
        <f t="shared" si="17"/>
        <v>62.820512820512818</v>
      </c>
      <c r="AV31" s="9">
        <f t="shared" si="17"/>
        <v>41.826923076923073</v>
      </c>
      <c r="AW31" s="9">
        <f t="shared" si="17"/>
        <v>31.891025641025639</v>
      </c>
      <c r="AX31" s="9"/>
      <c r="AY31" s="9">
        <f t="shared" ref="AY31:BE35" si="18">(X31/$X$37)*100</f>
        <v>96.73650480650727</v>
      </c>
      <c r="AZ31" s="9">
        <f t="shared" si="18"/>
        <v>97.461178210500393</v>
      </c>
      <c r="BA31" s="9">
        <f t="shared" si="18"/>
        <v>76.223810697559784</v>
      </c>
      <c r="BB31" s="9">
        <f t="shared" si="18"/>
        <v>76.604539166872087</v>
      </c>
      <c r="BC31" s="9">
        <f t="shared" si="18"/>
        <v>83.999165738230232</v>
      </c>
      <c r="BD31" s="9">
        <f t="shared" si="18"/>
        <v>87.218672373675133</v>
      </c>
      <c r="BE31" s="9">
        <f t="shared" si="18"/>
        <v>84.112929213704717</v>
      </c>
      <c r="BF31" s="3"/>
    </row>
    <row r="32" spans="1:58" x14ac:dyDescent="0.25">
      <c r="A32" t="s">
        <v>51</v>
      </c>
      <c r="C32">
        <v>1.64</v>
      </c>
      <c r="D32">
        <v>7.48</v>
      </c>
      <c r="E32">
        <v>7.11</v>
      </c>
      <c r="F32">
        <v>6.4</v>
      </c>
      <c r="G32">
        <v>5.96</v>
      </c>
      <c r="H32">
        <v>6.64</v>
      </c>
      <c r="I32">
        <v>5.09</v>
      </c>
      <c r="J32">
        <v>6.54</v>
      </c>
      <c r="K32">
        <v>6.94</v>
      </c>
      <c r="M32" t="s">
        <v>39</v>
      </c>
      <c r="N32">
        <v>12.71</v>
      </c>
      <c r="O32">
        <v>6.98</v>
      </c>
      <c r="P32">
        <v>5.73</v>
      </c>
      <c r="Q32">
        <v>6.26</v>
      </c>
      <c r="R32">
        <v>5.96</v>
      </c>
      <c r="S32">
        <v>6.23</v>
      </c>
      <c r="T32">
        <v>6.96</v>
      </c>
      <c r="U32">
        <v>6.49</v>
      </c>
      <c r="W32" t="s">
        <v>45</v>
      </c>
      <c r="X32" s="44">
        <v>64.67</v>
      </c>
      <c r="Y32">
        <v>59.8</v>
      </c>
      <c r="Z32" s="44">
        <v>62.87</v>
      </c>
      <c r="AA32" s="44">
        <v>54.028205130000003</v>
      </c>
      <c r="AB32" s="44">
        <v>57.497435899999999</v>
      </c>
      <c r="AC32" s="44">
        <v>60.889743590000002</v>
      </c>
      <c r="AD32" s="44">
        <v>59.905128210000001</v>
      </c>
      <c r="AE32" s="44">
        <v>54.066666669999996</v>
      </c>
      <c r="AF32" s="44"/>
      <c r="AG32" s="9">
        <f t="shared" si="16"/>
        <v>20.81218274111675</v>
      </c>
      <c r="AH32" s="9">
        <f t="shared" si="16"/>
        <v>94.923857868020306</v>
      </c>
      <c r="AI32" s="9">
        <f t="shared" si="16"/>
        <v>90.228426395939081</v>
      </c>
      <c r="AJ32" s="9">
        <f t="shared" si="16"/>
        <v>81.218274111675143</v>
      </c>
      <c r="AK32" s="9">
        <f t="shared" si="16"/>
        <v>75.634517766497467</v>
      </c>
      <c r="AL32" s="9">
        <f t="shared" si="16"/>
        <v>84.263959390862937</v>
      </c>
      <c r="AM32" s="9">
        <f t="shared" si="16"/>
        <v>64.593908629441614</v>
      </c>
      <c r="AN32" s="9">
        <f t="shared" si="16"/>
        <v>82.994923857868017</v>
      </c>
      <c r="AO32" s="9">
        <f t="shared" si="16"/>
        <v>88.071065989847725</v>
      </c>
      <c r="AP32" s="3"/>
      <c r="AQ32" s="9">
        <f t="shared" si="17"/>
        <v>101.84294871794873</v>
      </c>
      <c r="AR32" s="9">
        <f t="shared" si="17"/>
        <v>55.929487179487182</v>
      </c>
      <c r="AS32" s="9">
        <f t="shared" si="17"/>
        <v>45.91346153846154</v>
      </c>
      <c r="AT32" s="9">
        <f t="shared" si="17"/>
        <v>50.160256410256409</v>
      </c>
      <c r="AU32" s="9">
        <f t="shared" si="17"/>
        <v>47.756410256410255</v>
      </c>
      <c r="AV32" s="9">
        <f t="shared" si="17"/>
        <v>49.919871794871796</v>
      </c>
      <c r="AW32" s="9">
        <f t="shared" si="17"/>
        <v>55.769230769230774</v>
      </c>
      <c r="AX32" s="9"/>
      <c r="AY32" s="9">
        <f t="shared" si="18"/>
        <v>95.642100073946281</v>
      </c>
      <c r="AZ32" s="9">
        <f t="shared" si="18"/>
        <v>88.439733793443438</v>
      </c>
      <c r="BA32" s="9">
        <f t="shared" si="18"/>
        <v>92.980034508257333</v>
      </c>
      <c r="BB32" s="9">
        <f t="shared" si="18"/>
        <v>79.903680251417313</v>
      </c>
      <c r="BC32" s="9">
        <f t="shared" si="18"/>
        <v>85.034413458220371</v>
      </c>
      <c r="BD32" s="9">
        <f t="shared" si="18"/>
        <v>90.051383174759692</v>
      </c>
      <c r="BE32" s="9">
        <f t="shared" si="18"/>
        <v>88.595210564456508</v>
      </c>
      <c r="BF32" s="3"/>
    </row>
    <row r="33" spans="1:58" x14ac:dyDescent="0.25">
      <c r="A33" s="52"/>
      <c r="C33">
        <v>1.51</v>
      </c>
      <c r="D33">
        <v>9.0299999999999994</v>
      </c>
      <c r="E33">
        <v>7.98</v>
      </c>
      <c r="F33">
        <v>6.1</v>
      </c>
      <c r="G33">
        <v>6.58</v>
      </c>
      <c r="H33">
        <v>4.53</v>
      </c>
      <c r="I33">
        <v>5.96</v>
      </c>
      <c r="J33">
        <v>6.69</v>
      </c>
      <c r="K33">
        <v>6.54</v>
      </c>
      <c r="O33">
        <v>7.69</v>
      </c>
      <c r="P33">
        <v>8.08</v>
      </c>
      <c r="Q33">
        <v>8.06</v>
      </c>
      <c r="R33">
        <v>8.5500000000000007</v>
      </c>
      <c r="S33">
        <v>8.6999999999999993</v>
      </c>
      <c r="T33">
        <v>7.92</v>
      </c>
      <c r="U33">
        <v>7.91</v>
      </c>
      <c r="W33" t="s">
        <v>20</v>
      </c>
      <c r="X33" s="44">
        <v>72.77</v>
      </c>
      <c r="Y33">
        <v>65.099999999999994</v>
      </c>
      <c r="Z33" s="44">
        <v>60.35</v>
      </c>
      <c r="AA33" s="44">
        <v>63.912820510000003</v>
      </c>
      <c r="AB33" s="44">
        <v>63.9</v>
      </c>
      <c r="AC33" s="44">
        <v>53.5</v>
      </c>
      <c r="AD33" s="44">
        <v>65.920512819999999</v>
      </c>
      <c r="AE33" s="44">
        <v>61.897435899999998</v>
      </c>
      <c r="AF33" s="44"/>
      <c r="AG33" s="9">
        <f t="shared" si="16"/>
        <v>19.162436548223351</v>
      </c>
      <c r="AH33" s="9">
        <f t="shared" si="16"/>
        <v>114.59390862944161</v>
      </c>
      <c r="AI33" s="9">
        <f t="shared" si="16"/>
        <v>101.26903553299493</v>
      </c>
      <c r="AJ33" s="9">
        <f t="shared" si="16"/>
        <v>77.411167512690355</v>
      </c>
      <c r="AK33" s="9">
        <f t="shared" si="16"/>
        <v>83.502538071065985</v>
      </c>
      <c r="AL33" s="9">
        <f t="shared" si="16"/>
        <v>57.487309644670063</v>
      </c>
      <c r="AM33" s="9">
        <f t="shared" si="16"/>
        <v>75.634517766497467</v>
      </c>
      <c r="AN33" s="9">
        <f t="shared" si="16"/>
        <v>84.898477157360404</v>
      </c>
      <c r="AO33" s="9">
        <f t="shared" si="16"/>
        <v>82.994923857868017</v>
      </c>
      <c r="AP33" s="3"/>
      <c r="AQ33" s="9"/>
      <c r="AR33" s="9">
        <f t="shared" ref="AR33:AW36" si="19">(O33/$N$37)*100</f>
        <v>61.618589743589745</v>
      </c>
      <c r="AS33" s="9">
        <f t="shared" si="19"/>
        <v>64.743589743589752</v>
      </c>
      <c r="AT33" s="9">
        <f t="shared" si="19"/>
        <v>64.583333333333343</v>
      </c>
      <c r="AU33" s="9">
        <f t="shared" si="19"/>
        <v>68.509615384615387</v>
      </c>
      <c r="AV33" s="9">
        <f t="shared" si="19"/>
        <v>69.711538461538453</v>
      </c>
      <c r="AW33" s="9">
        <f t="shared" si="19"/>
        <v>63.46153846153846</v>
      </c>
      <c r="AX33" s="9"/>
      <c r="AY33" s="9">
        <f t="shared" si="18"/>
        <v>107.62139511954646</v>
      </c>
      <c r="AZ33" s="9">
        <f t="shared" si="18"/>
        <v>96.278037959083065</v>
      </c>
      <c r="BA33" s="9">
        <f t="shared" si="18"/>
        <v>89.253142716292828</v>
      </c>
      <c r="BB33" s="9">
        <f t="shared" si="18"/>
        <v>94.522288158737993</v>
      </c>
      <c r="BC33" s="9">
        <f t="shared" si="18"/>
        <v>94.503327581957123</v>
      </c>
      <c r="BD33" s="9">
        <f t="shared" si="18"/>
        <v>79.122504313532176</v>
      </c>
      <c r="BE33" s="9">
        <f t="shared" si="18"/>
        <v>97.491515139265474</v>
      </c>
      <c r="BF33" s="3"/>
    </row>
    <row r="34" spans="1:58" x14ac:dyDescent="0.25">
      <c r="E34">
        <v>7.19</v>
      </c>
      <c r="F34">
        <v>5.94</v>
      </c>
      <c r="G34">
        <v>6.46</v>
      </c>
      <c r="H34">
        <v>5.19</v>
      </c>
      <c r="I34">
        <v>5.78</v>
      </c>
      <c r="J34">
        <v>6.13</v>
      </c>
      <c r="K34">
        <v>6</v>
      </c>
      <c r="O34">
        <v>7.52</v>
      </c>
      <c r="P34">
        <v>7.25</v>
      </c>
      <c r="Q34">
        <v>7.78</v>
      </c>
      <c r="R34">
        <v>7.58</v>
      </c>
      <c r="S34">
        <v>7.85</v>
      </c>
      <c r="T34">
        <v>8.27</v>
      </c>
      <c r="U34">
        <v>8.7799999999999994</v>
      </c>
      <c r="X34" s="46">
        <v>80</v>
      </c>
      <c r="Y34">
        <v>74.3</v>
      </c>
      <c r="Z34" s="44">
        <v>55.17</v>
      </c>
      <c r="AA34" s="44">
        <v>72.989743590000003</v>
      </c>
      <c r="AB34" s="44">
        <v>66.451282050000003</v>
      </c>
      <c r="AC34" s="44">
        <v>63.405128210000001</v>
      </c>
      <c r="AD34" s="44">
        <v>43.5</v>
      </c>
      <c r="AE34" s="44">
        <v>61.074358969999999</v>
      </c>
      <c r="AF34" s="44"/>
      <c r="AG34" s="3"/>
      <c r="AH34" s="9"/>
      <c r="AI34" s="9">
        <f t="shared" ref="AI34:AO36" si="20">(E34/$D$37)*100</f>
        <v>91.243654822335031</v>
      </c>
      <c r="AJ34" s="9">
        <f t="shared" si="20"/>
        <v>75.380710659898483</v>
      </c>
      <c r="AK34" s="9">
        <f t="shared" si="20"/>
        <v>81.979695431472081</v>
      </c>
      <c r="AL34" s="9">
        <f t="shared" si="20"/>
        <v>65.862944162436548</v>
      </c>
      <c r="AM34" s="9">
        <f t="shared" si="20"/>
        <v>73.350253807106597</v>
      </c>
      <c r="AN34" s="9">
        <f t="shared" si="20"/>
        <v>77.791878172588838</v>
      </c>
      <c r="AO34" s="9">
        <f t="shared" si="20"/>
        <v>76.142131979695435</v>
      </c>
      <c r="AP34" s="3"/>
      <c r="AQ34" s="9"/>
      <c r="AR34" s="9">
        <f t="shared" si="19"/>
        <v>60.256410256410255</v>
      </c>
      <c r="AS34" s="9">
        <f t="shared" si="19"/>
        <v>58.092948717948708</v>
      </c>
      <c r="AT34" s="9">
        <f t="shared" si="19"/>
        <v>62.339743589743591</v>
      </c>
      <c r="AU34" s="9">
        <f t="shared" si="19"/>
        <v>60.737179487179482</v>
      </c>
      <c r="AV34" s="9">
        <f t="shared" si="19"/>
        <v>62.900641025641022</v>
      </c>
      <c r="AW34" s="9">
        <f t="shared" si="19"/>
        <v>66.266025641025635</v>
      </c>
      <c r="AX34" s="9"/>
      <c r="AY34" s="9">
        <f t="shared" si="18"/>
        <v>118.31402514173035</v>
      </c>
      <c r="AZ34" s="9">
        <f t="shared" si="18"/>
        <v>109.88415085038206</v>
      </c>
      <c r="BA34" s="9">
        <f t="shared" si="18"/>
        <v>81.592309588365794</v>
      </c>
      <c r="BB34" s="9">
        <f t="shared" si="18"/>
        <v>107.94637947744641</v>
      </c>
      <c r="BC34" s="9">
        <f t="shared" si="18"/>
        <v>98.276483189548941</v>
      </c>
      <c r="BD34" s="9">
        <f t="shared" si="18"/>
        <v>93.771449164407201</v>
      </c>
      <c r="BE34" s="9">
        <f t="shared" si="18"/>
        <v>64.333251170815871</v>
      </c>
      <c r="BF34" s="3"/>
    </row>
    <row r="35" spans="1:58" x14ac:dyDescent="0.25">
      <c r="E35">
        <v>6.57</v>
      </c>
      <c r="F35">
        <v>5.72</v>
      </c>
      <c r="G35">
        <v>6.4</v>
      </c>
      <c r="H35">
        <v>6.7</v>
      </c>
      <c r="I35">
        <v>4.34</v>
      </c>
      <c r="J35">
        <v>5.42</v>
      </c>
      <c r="K35">
        <v>5.82</v>
      </c>
      <c r="O35">
        <v>8.98</v>
      </c>
      <c r="P35">
        <v>7.18</v>
      </c>
      <c r="Q35">
        <v>7.44</v>
      </c>
      <c r="R35">
        <v>8.14</v>
      </c>
      <c r="S35">
        <v>6.35</v>
      </c>
      <c r="T35">
        <v>8.06</v>
      </c>
      <c r="U35">
        <v>8.4700000000000006</v>
      </c>
      <c r="X35" s="44">
        <v>67</v>
      </c>
      <c r="Y35">
        <v>51.7</v>
      </c>
      <c r="Z35" s="44">
        <v>55.24</v>
      </c>
      <c r="AA35" s="44">
        <v>56.535897439999999</v>
      </c>
      <c r="AB35" s="44">
        <v>62.574358969999999</v>
      </c>
      <c r="AC35" s="44">
        <v>56.351282050000002</v>
      </c>
      <c r="AD35" s="44">
        <v>55.78974359</v>
      </c>
      <c r="AE35" s="44">
        <v>47.120512820000002</v>
      </c>
      <c r="AF35" s="44"/>
      <c r="AG35" s="3"/>
      <c r="AH35" s="9"/>
      <c r="AI35" s="9">
        <f t="shared" si="20"/>
        <v>83.3756345177665</v>
      </c>
      <c r="AJ35" s="9">
        <f t="shared" si="20"/>
        <v>72.588832487309645</v>
      </c>
      <c r="AK35" s="9">
        <f t="shared" si="20"/>
        <v>81.218274111675143</v>
      </c>
      <c r="AL35" s="9">
        <f t="shared" si="20"/>
        <v>85.025380710659903</v>
      </c>
      <c r="AM35" s="9">
        <f t="shared" si="20"/>
        <v>55.076142131979701</v>
      </c>
      <c r="AN35" s="9">
        <f t="shared" si="20"/>
        <v>68.781725888324871</v>
      </c>
      <c r="AO35" s="9">
        <f t="shared" si="20"/>
        <v>73.857868020304579</v>
      </c>
      <c r="AP35" s="3"/>
      <c r="AQ35" s="9"/>
      <c r="AR35" s="9">
        <f t="shared" si="19"/>
        <v>71.955128205128204</v>
      </c>
      <c r="AS35" s="9">
        <f t="shared" si="19"/>
        <v>57.532051282051277</v>
      </c>
      <c r="AT35" s="9">
        <f t="shared" si="19"/>
        <v>59.615384615384613</v>
      </c>
      <c r="AU35" s="9">
        <f t="shared" si="19"/>
        <v>65.224358974358978</v>
      </c>
      <c r="AV35" s="9">
        <f t="shared" si="19"/>
        <v>50.881410256410255</v>
      </c>
      <c r="AW35" s="9">
        <f t="shared" si="19"/>
        <v>64.583333333333343</v>
      </c>
      <c r="AX35" s="9"/>
      <c r="AY35" s="9">
        <f t="shared" si="18"/>
        <v>99.087996056199174</v>
      </c>
      <c r="AZ35" s="9">
        <f t="shared" si="18"/>
        <v>76.460438747843241</v>
      </c>
      <c r="BA35" s="9">
        <f t="shared" si="18"/>
        <v>81.695834360364813</v>
      </c>
      <c r="BB35" s="9">
        <f t="shared" si="18"/>
        <v>83.612369889080611</v>
      </c>
      <c r="BC35" s="9">
        <f t="shared" si="18"/>
        <v>92.542803505053001</v>
      </c>
      <c r="BD35" s="9">
        <f t="shared" si="18"/>
        <v>83.339337515405489</v>
      </c>
      <c r="BE35" s="9">
        <f t="shared" si="18"/>
        <v>82.508864071974372</v>
      </c>
      <c r="BF35" s="3"/>
    </row>
    <row r="36" spans="1:58" x14ac:dyDescent="0.25">
      <c r="E36">
        <v>6.92</v>
      </c>
      <c r="F36">
        <v>5.84</v>
      </c>
      <c r="G36">
        <v>6.28</v>
      </c>
      <c r="H36">
        <v>5.0999999999999996</v>
      </c>
      <c r="I36">
        <v>5.9</v>
      </c>
      <c r="J36">
        <v>5.13</v>
      </c>
      <c r="K36">
        <v>6.54</v>
      </c>
      <c r="O36">
        <v>10.24</v>
      </c>
      <c r="P36">
        <v>7.45</v>
      </c>
      <c r="Q36">
        <v>7.81</v>
      </c>
      <c r="R36">
        <v>5</v>
      </c>
      <c r="S36">
        <v>5.88</v>
      </c>
      <c r="T36">
        <v>6.42</v>
      </c>
      <c r="U36">
        <v>7.81</v>
      </c>
      <c r="Z36" s="44">
        <v>42.69</v>
      </c>
      <c r="AA36" s="44">
        <v>51.512820509999997</v>
      </c>
      <c r="AB36" s="44">
        <v>50.343589739999999</v>
      </c>
      <c r="AC36" s="44">
        <v>48.805128209999999</v>
      </c>
      <c r="AD36" s="44">
        <v>48.697435900000002</v>
      </c>
      <c r="AE36" s="44">
        <v>51.082051280000002</v>
      </c>
      <c r="AF36" s="44"/>
      <c r="AG36" s="3"/>
      <c r="AH36" s="9"/>
      <c r="AI36" s="9">
        <f t="shared" si="20"/>
        <v>87.817258883248726</v>
      </c>
      <c r="AJ36" s="9">
        <f t="shared" si="20"/>
        <v>74.111675126903549</v>
      </c>
      <c r="AK36" s="9">
        <f t="shared" si="20"/>
        <v>79.695431472081225</v>
      </c>
      <c r="AL36" s="9">
        <f t="shared" si="20"/>
        <v>64.720812182741113</v>
      </c>
      <c r="AM36" s="9">
        <f t="shared" si="20"/>
        <v>74.873096446700515</v>
      </c>
      <c r="AN36" s="9">
        <f t="shared" si="20"/>
        <v>65.101522842639596</v>
      </c>
      <c r="AO36" s="9">
        <f t="shared" si="20"/>
        <v>82.994923857868017</v>
      </c>
      <c r="AP36" s="3"/>
      <c r="AQ36" s="9"/>
      <c r="AR36" s="9">
        <f t="shared" si="19"/>
        <v>82.051282051282044</v>
      </c>
      <c r="AS36" s="9">
        <f t="shared" si="19"/>
        <v>59.695512820512818</v>
      </c>
      <c r="AT36" s="9">
        <f t="shared" si="19"/>
        <v>62.580128205128204</v>
      </c>
      <c r="AU36" s="9">
        <f t="shared" si="19"/>
        <v>40.064102564102562</v>
      </c>
      <c r="AV36" s="9">
        <f t="shared" si="19"/>
        <v>47.115384615384613</v>
      </c>
      <c r="AW36" s="9">
        <f t="shared" si="19"/>
        <v>51.442307692307686</v>
      </c>
      <c r="AX36" s="9"/>
      <c r="AY36" s="9"/>
      <c r="AZ36" s="9"/>
      <c r="BA36" s="9">
        <f>(Z36/$X$37)*100</f>
        <v>63.135321666255862</v>
      </c>
      <c r="BB36" s="9">
        <f>(AA36/$X$37)*100</f>
        <v>76.183614261769776</v>
      </c>
      <c r="BC36" s="9">
        <f>(AB36/$X$37)*100</f>
        <v>74.454409277791484</v>
      </c>
      <c r="BD36" s="9">
        <f>(AC36/$X$37)*100</f>
        <v>72.179139576041422</v>
      </c>
      <c r="BE36" s="9">
        <f>(AD36/$X$37)*100</f>
        <v>72.019870692630022</v>
      </c>
      <c r="BF36" s="3"/>
    </row>
    <row r="37" spans="1:58" x14ac:dyDescent="0.25">
      <c r="C37" s="39">
        <f>AVERAGE(C31:C35)</f>
        <v>1.7699999999999998</v>
      </c>
      <c r="D37" s="39">
        <f>AVERAGE(D31:D35)</f>
        <v>7.88</v>
      </c>
      <c r="E37" s="39">
        <f>AVERAGE(E31:E36)</f>
        <v>7.125</v>
      </c>
      <c r="F37" s="39">
        <f t="shared" ref="F37:K37" si="21">AVERAGE(F31:F35)</f>
        <v>6.0179999999999998</v>
      </c>
      <c r="G37" s="39">
        <f t="shared" si="21"/>
        <v>6.3180000000000005</v>
      </c>
      <c r="H37" s="39">
        <f t="shared" si="21"/>
        <v>6.0840000000000005</v>
      </c>
      <c r="I37" s="39">
        <f t="shared" si="21"/>
        <v>5.5960000000000001</v>
      </c>
      <c r="J37" s="39">
        <f t="shared" si="21"/>
        <v>6.1440000000000001</v>
      </c>
      <c r="K37" s="39">
        <f t="shared" si="21"/>
        <v>6.2480000000000002</v>
      </c>
      <c r="N37" s="39">
        <f>AVERAGE(N30:N35)</f>
        <v>12.48</v>
      </c>
      <c r="O37" s="39">
        <f t="shared" ref="O37:U37" si="22">AVERAGE(O30:O35)</f>
        <v>7.8819999999999997</v>
      </c>
      <c r="P37" s="39">
        <f t="shared" si="22"/>
        <v>6.9420000000000002</v>
      </c>
      <c r="Q37" s="39">
        <f t="shared" si="22"/>
        <v>7.0980000000000008</v>
      </c>
      <c r="R37" s="39">
        <f t="shared" si="22"/>
        <v>7.6139999999999999</v>
      </c>
      <c r="S37" s="39">
        <f t="shared" si="22"/>
        <v>6.87</v>
      </c>
      <c r="T37" s="39">
        <f t="shared" si="22"/>
        <v>7.0379999999999994</v>
      </c>
      <c r="U37" s="39">
        <f t="shared" si="22"/>
        <v>7.5039999999999996</v>
      </c>
      <c r="X37" s="41">
        <f>AVERAGE(X31:X33)</f>
        <v>67.61666666666666</v>
      </c>
      <c r="Y37" s="41">
        <f t="shared" ref="Y37:AE37" si="23">AVERAGE(Y31:Y33)</f>
        <v>63.6</v>
      </c>
      <c r="Z37" s="41">
        <f t="shared" si="23"/>
        <v>58.25333333333333</v>
      </c>
      <c r="AA37" s="41">
        <f t="shared" si="23"/>
        <v>56.579487180000001</v>
      </c>
      <c r="AB37" s="41">
        <f t="shared" si="23"/>
        <v>59.398290600000003</v>
      </c>
      <c r="AC37" s="41">
        <f t="shared" si="23"/>
        <v>57.788034186666664</v>
      </c>
      <c r="AD37" s="41">
        <f t="shared" si="23"/>
        <v>60.9</v>
      </c>
      <c r="AE37" s="41">
        <f t="shared" si="23"/>
        <v>54.820512823333331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58" x14ac:dyDescent="0.25">
      <c r="C38" s="39"/>
      <c r="D38" s="39"/>
      <c r="E38" s="39"/>
      <c r="F38" s="39"/>
      <c r="G38" s="39"/>
      <c r="H38" s="39"/>
      <c r="I38" s="39"/>
      <c r="J38" s="39"/>
      <c r="K38" s="39"/>
      <c r="N38" s="39"/>
      <c r="O38" s="39"/>
      <c r="P38" s="39"/>
      <c r="Q38" s="39"/>
      <c r="R38" s="39"/>
      <c r="S38" s="39"/>
      <c r="T38" s="39"/>
      <c r="U38" s="39"/>
      <c r="X38" s="41"/>
      <c r="Y38" s="41"/>
      <c r="Z38" s="41"/>
      <c r="AA38" s="41"/>
      <c r="AB38" s="41"/>
      <c r="AC38" s="41"/>
      <c r="AD38" s="41"/>
      <c r="AE38" s="41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58" x14ac:dyDescent="0.25">
      <c r="AF39" s="34" t="s">
        <v>41</v>
      </c>
      <c r="AG39" s="19"/>
      <c r="AH39" s="19">
        <f t="shared" ref="AH39:AN39" si="24">COUNT(AH4:AH36)</f>
        <v>19</v>
      </c>
      <c r="AI39" s="19">
        <f t="shared" si="24"/>
        <v>12</v>
      </c>
      <c r="AJ39" s="19">
        <f t="shared" si="24"/>
        <v>12</v>
      </c>
      <c r="AK39" s="19">
        <f t="shared" si="24"/>
        <v>12</v>
      </c>
      <c r="AL39" s="19">
        <f t="shared" si="24"/>
        <v>18</v>
      </c>
      <c r="AM39" s="19">
        <f t="shared" si="24"/>
        <v>12</v>
      </c>
      <c r="AN39" s="19">
        <f t="shared" si="24"/>
        <v>25</v>
      </c>
      <c r="AO39" s="19"/>
      <c r="AP39" s="3"/>
      <c r="AQ39" s="19">
        <f t="shared" ref="AQ39:AW39" si="25">COUNT(AQ4:AQ36)</f>
        <v>14</v>
      </c>
      <c r="AR39" s="19">
        <f t="shared" si="25"/>
        <v>12</v>
      </c>
      <c r="AS39" s="19">
        <f t="shared" si="25"/>
        <v>12</v>
      </c>
      <c r="AT39" s="19">
        <f t="shared" si="25"/>
        <v>12</v>
      </c>
      <c r="AU39" s="19">
        <f t="shared" si="25"/>
        <v>18</v>
      </c>
      <c r="AV39" s="19">
        <f t="shared" si="25"/>
        <v>12</v>
      </c>
      <c r="AW39" s="19">
        <f t="shared" si="25"/>
        <v>25</v>
      </c>
      <c r="AX39" s="19"/>
      <c r="AY39" s="19">
        <f t="shared" ref="AY39:BE39" si="26">COUNT(AY4:AY36)</f>
        <v>16</v>
      </c>
      <c r="AZ39" s="19">
        <f t="shared" si="26"/>
        <v>11</v>
      </c>
      <c r="BA39" s="19">
        <f t="shared" si="26"/>
        <v>12</v>
      </c>
      <c r="BB39" s="19">
        <f t="shared" si="26"/>
        <v>12</v>
      </c>
      <c r="BC39" s="19">
        <f t="shared" si="26"/>
        <v>17</v>
      </c>
      <c r="BD39" s="19">
        <f t="shared" si="26"/>
        <v>12</v>
      </c>
      <c r="BE39" s="19">
        <f t="shared" si="26"/>
        <v>24</v>
      </c>
    </row>
    <row r="40" spans="1:58" x14ac:dyDescent="0.25">
      <c r="AF40" s="34" t="s">
        <v>63</v>
      </c>
      <c r="AG40" s="12"/>
      <c r="AH40" s="12">
        <f t="shared" ref="AH40:AN40" si="27">AVERAGE(AH4:AH37)</f>
        <v>100</v>
      </c>
      <c r="AI40" s="12">
        <f t="shared" si="27"/>
        <v>93.13266747096263</v>
      </c>
      <c r="AJ40" s="12">
        <f t="shared" si="27"/>
        <v>82.286049589140433</v>
      </c>
      <c r="AK40" s="12">
        <f t="shared" si="27"/>
        <v>80.530330815516081</v>
      </c>
      <c r="AL40" s="12">
        <f t="shared" si="27"/>
        <v>76.167334983964835</v>
      </c>
      <c r="AM40" s="12">
        <f t="shared" si="27"/>
        <v>74.42154624921362</v>
      </c>
      <c r="AN40" s="12">
        <f t="shared" si="27"/>
        <v>64.530744268958131</v>
      </c>
      <c r="AO40" s="12"/>
      <c r="AQ40" s="12">
        <f t="shared" ref="AQ40:AW40" si="28">AVERAGE(AQ4:AQ37)</f>
        <v>100</v>
      </c>
      <c r="AR40" s="12">
        <f t="shared" si="28"/>
        <v>72.562983695403773</v>
      </c>
      <c r="AS40" s="12">
        <f t="shared" si="28"/>
        <v>66.760093968702122</v>
      </c>
      <c r="AT40" s="12">
        <f t="shared" si="28"/>
        <v>66.200795433113527</v>
      </c>
      <c r="AU40" s="12">
        <f t="shared" si="28"/>
        <v>68.321061137467481</v>
      </c>
      <c r="AV40" s="12">
        <f t="shared" si="28"/>
        <v>62.859267995627398</v>
      </c>
      <c r="AW40" s="12">
        <f t="shared" si="28"/>
        <v>74.336024708691355</v>
      </c>
      <c r="AX40" s="12"/>
      <c r="AY40" s="12">
        <f t="shared" ref="AY40:BE40" si="29">AVERAGE(AY4:AY37)</f>
        <v>100.73462425404108</v>
      </c>
      <c r="AZ40" s="12">
        <f t="shared" si="29"/>
        <v>77.691863280417266</v>
      </c>
      <c r="BA40" s="12">
        <f t="shared" si="29"/>
        <v>64.000907360073128</v>
      </c>
      <c r="BB40" s="12">
        <f t="shared" si="29"/>
        <v>60.556469425912248</v>
      </c>
      <c r="BC40" s="12">
        <f t="shared" si="29"/>
        <v>68.642007200800364</v>
      </c>
      <c r="BD40" s="12">
        <f t="shared" si="29"/>
        <v>64.611221668986687</v>
      </c>
      <c r="BE40" s="12">
        <f t="shared" si="29"/>
        <v>67.565588490635605</v>
      </c>
    </row>
    <row r="41" spans="1:58" x14ac:dyDescent="0.25">
      <c r="AF41" s="34" t="s">
        <v>43</v>
      </c>
      <c r="AG41" s="12"/>
      <c r="AH41" s="12">
        <f>_xlfn.STDEV.P(AH4:AH36)</f>
        <v>16.584546636939049</v>
      </c>
      <c r="AI41" s="12">
        <f t="shared" ref="AI41:AN41" si="30">_xlfn.STDEV.P(AI4:AI36)</f>
        <v>6.4907083496916398</v>
      </c>
      <c r="AJ41" s="12">
        <f t="shared" si="30"/>
        <v>10.814717215256822</v>
      </c>
      <c r="AK41" s="12">
        <f t="shared" si="30"/>
        <v>5.0180982232840448</v>
      </c>
      <c r="AL41" s="12">
        <f t="shared" si="30"/>
        <v>11.779612837124391</v>
      </c>
      <c r="AM41" s="12">
        <f t="shared" si="30"/>
        <v>10.254750788389378</v>
      </c>
      <c r="AN41" s="12">
        <f t="shared" si="30"/>
        <v>14.167068686580953</v>
      </c>
      <c r="AO41" s="12"/>
      <c r="AQ41" s="12">
        <f t="shared" ref="AQ41:AW41" si="31">_xlfn.STDEV.P(AQ4:AQ36)</f>
        <v>6.1799788403560596</v>
      </c>
      <c r="AR41" s="12">
        <f t="shared" si="31"/>
        <v>11.358129030156514</v>
      </c>
      <c r="AS41" s="12">
        <f t="shared" si="31"/>
        <v>13.247948552181517</v>
      </c>
      <c r="AT41" s="12">
        <f t="shared" si="31"/>
        <v>10.105653264111782</v>
      </c>
      <c r="AU41" s="12">
        <f t="shared" si="31"/>
        <v>11.860015309208245</v>
      </c>
      <c r="AV41" s="12">
        <f t="shared" si="31"/>
        <v>12.202819801137895</v>
      </c>
      <c r="AW41" s="12">
        <f t="shared" si="31"/>
        <v>13.77842574004891</v>
      </c>
      <c r="AX41" s="12"/>
      <c r="AY41" s="12">
        <f t="shared" ref="AY41:BE41" si="32">_xlfn.STDEV.P(AY4:AY36)</f>
        <v>8.1736287281872961</v>
      </c>
      <c r="AZ41" s="12">
        <f t="shared" si="32"/>
        <v>18.481071803862598</v>
      </c>
      <c r="BA41" s="12">
        <f t="shared" si="32"/>
        <v>19.819021316768875</v>
      </c>
      <c r="BB41" s="12">
        <f t="shared" si="32"/>
        <v>28.166826780667652</v>
      </c>
      <c r="BC41" s="12">
        <f t="shared" si="32"/>
        <v>20.595291862227345</v>
      </c>
      <c r="BD41" s="12">
        <f t="shared" si="32"/>
        <v>21.273294559710912</v>
      </c>
      <c r="BE41" s="12">
        <f t="shared" si="32"/>
        <v>18.083844508775535</v>
      </c>
    </row>
    <row r="42" spans="1:58" x14ac:dyDescent="0.25">
      <c r="AF42" s="34" t="s">
        <v>64</v>
      </c>
      <c r="AG42" s="19"/>
      <c r="AH42" s="12">
        <f>AH41/SQRT(AH39-1)</f>
        <v>3.9090151299613844</v>
      </c>
      <c r="AI42" s="12">
        <f t="shared" ref="AI42:BE42" si="33">AI41/SQRT(AI39-1)</f>
        <v>1.9570222017776435</v>
      </c>
      <c r="AJ42" s="12">
        <f t="shared" si="33"/>
        <v>3.2607599288003719</v>
      </c>
      <c r="AK42" s="12">
        <f t="shared" si="33"/>
        <v>1.513013542525659</v>
      </c>
      <c r="AL42" s="12">
        <f t="shared" si="33"/>
        <v>2.8569757621379757</v>
      </c>
      <c r="AM42" s="12">
        <f t="shared" si="33"/>
        <v>3.0919236985171632</v>
      </c>
      <c r="AN42" s="12">
        <f t="shared" si="33"/>
        <v>2.8918407860903996</v>
      </c>
      <c r="AO42" s="12"/>
      <c r="AP42" s="12"/>
      <c r="AQ42" s="12">
        <f t="shared" si="33"/>
        <v>1.7140177377066352</v>
      </c>
      <c r="AR42" s="12">
        <f t="shared" si="33"/>
        <v>3.4246047557702206</v>
      </c>
      <c r="AS42" s="12">
        <f t="shared" si="33"/>
        <v>3.9944067808652863</v>
      </c>
      <c r="AT42" s="12">
        <f t="shared" si="33"/>
        <v>3.0469691034990092</v>
      </c>
      <c r="AU42" s="12">
        <f t="shared" si="33"/>
        <v>2.8764762259592995</v>
      </c>
      <c r="AV42" s="12">
        <f t="shared" si="33"/>
        <v>3.6792886058812448</v>
      </c>
      <c r="AW42" s="12">
        <f t="shared" si="33"/>
        <v>2.8125093768291274</v>
      </c>
      <c r="AX42" s="12"/>
      <c r="AY42" s="12">
        <f t="shared" si="33"/>
        <v>2.1104218628234603</v>
      </c>
      <c r="AZ42" s="12">
        <f t="shared" si="33"/>
        <v>5.8442280501322426</v>
      </c>
      <c r="BA42" s="12">
        <f t="shared" si="33"/>
        <v>5.9756597654343429</v>
      </c>
      <c r="BB42" s="12">
        <f t="shared" si="33"/>
        <v>8.4926178151280656</v>
      </c>
      <c r="BC42" s="12">
        <f t="shared" si="33"/>
        <v>5.1488229655568363</v>
      </c>
      <c r="BD42" s="12">
        <f t="shared" si="33"/>
        <v>6.4141396462972615</v>
      </c>
      <c r="BE42" s="12">
        <f t="shared" si="33"/>
        <v>3.7707422416465799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4"/>
  <sheetViews>
    <sheetView tabSelected="1" topLeftCell="A28" zoomScale="70" zoomScaleNormal="70" workbookViewId="0">
      <selection activeCell="AH61" sqref="AH61"/>
    </sheetView>
  </sheetViews>
  <sheetFormatPr defaultRowHeight="15" x14ac:dyDescent="0.25"/>
  <cols>
    <col min="1" max="1" width="9.140625" style="69"/>
    <col min="2" max="3" width="7.5703125" style="69" customWidth="1"/>
    <col min="4" max="5" width="7.7109375" style="69" customWidth="1"/>
    <col min="6" max="9" width="7.42578125" style="69" customWidth="1"/>
    <col min="10" max="11" width="7.140625" style="69" customWidth="1"/>
    <col min="12" max="13" width="7" style="69" customWidth="1"/>
    <col min="14" max="14" width="6.85546875" style="69" customWidth="1"/>
    <col min="15" max="16" width="4.140625" style="69" customWidth="1"/>
    <col min="17" max="17" width="9.5703125" style="69" bestFit="1" customWidth="1"/>
    <col min="18" max="18" width="9.5703125" style="69" customWidth="1"/>
    <col min="19" max="19" width="9.5703125" style="69" bestFit="1" customWidth="1"/>
    <col min="20" max="20" width="9.5703125" style="69" customWidth="1"/>
    <col min="21" max="22" width="7.140625" style="69" customWidth="1"/>
    <col min="23" max="24" width="7" style="69" customWidth="1"/>
    <col min="25" max="25" width="6.85546875" style="69" bestFit="1" customWidth="1"/>
    <col min="26" max="27" width="6.85546875" style="69" customWidth="1"/>
    <col min="28" max="28" width="3.28515625" style="69" customWidth="1"/>
    <col min="29" max="29" width="5.140625" style="69" customWidth="1"/>
    <col min="30" max="31" width="9.140625" style="69"/>
    <col min="32" max="33" width="8.28515625" style="69" customWidth="1"/>
    <col min="34" max="35" width="7.5703125" style="69" customWidth="1"/>
    <col min="36" max="36" width="7.42578125" style="69" bestFit="1" customWidth="1"/>
    <col min="37" max="37" width="7.42578125" style="69" customWidth="1"/>
    <col min="38" max="38" width="6.85546875" style="69" bestFit="1" customWidth="1"/>
    <col min="39" max="39" width="6.85546875" style="69" customWidth="1"/>
    <col min="40" max="40" width="9" style="69" bestFit="1" customWidth="1"/>
    <col min="41" max="16384" width="9.140625" style="69"/>
  </cols>
  <sheetData>
    <row r="1" spans="1:40" x14ac:dyDescent="0.25">
      <c r="D1" s="2">
        <v>1284</v>
      </c>
      <c r="E1" s="2"/>
      <c r="Q1" s="2">
        <v>1422</v>
      </c>
      <c r="R1" s="2"/>
      <c r="AD1" s="2">
        <v>1280</v>
      </c>
      <c r="AE1" s="2"/>
    </row>
    <row r="2" spans="1:40" s="70" customFormat="1" x14ac:dyDescent="0.25">
      <c r="D2" s="71" t="s">
        <v>3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 t="s">
        <v>3</v>
      </c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 t="s">
        <v>3</v>
      </c>
      <c r="AE2" s="71"/>
      <c r="AF2" s="71"/>
      <c r="AG2" s="71"/>
      <c r="AH2" s="71"/>
      <c r="AI2" s="71"/>
      <c r="AJ2" s="71"/>
      <c r="AK2" s="71"/>
      <c r="AL2" s="71"/>
      <c r="AM2" s="71"/>
      <c r="AN2" s="71"/>
    </row>
    <row r="3" spans="1:40" s="70" customFormat="1" x14ac:dyDescent="0.2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1:40" x14ac:dyDescent="0.25">
      <c r="B4" s="6" t="s">
        <v>7</v>
      </c>
      <c r="C4" s="6"/>
      <c r="D4" s="6">
        <v>0.1</v>
      </c>
      <c r="E4" s="6"/>
      <c r="F4" s="6" t="s">
        <v>9</v>
      </c>
      <c r="G4" s="6"/>
      <c r="H4" s="6" t="s">
        <v>10</v>
      </c>
      <c r="I4" s="6"/>
      <c r="J4" s="6" t="s">
        <v>11</v>
      </c>
      <c r="K4" s="6"/>
      <c r="L4" s="6" t="s">
        <v>12</v>
      </c>
      <c r="M4" s="6"/>
      <c r="N4" s="6" t="s">
        <v>13</v>
      </c>
      <c r="O4" s="6"/>
      <c r="P4" s="6"/>
      <c r="Q4" s="72" t="s">
        <v>8</v>
      </c>
      <c r="R4" s="72"/>
      <c r="S4" s="73" t="s">
        <v>9</v>
      </c>
      <c r="T4" s="73"/>
      <c r="U4" s="73" t="s">
        <v>10</v>
      </c>
      <c r="V4" s="73"/>
      <c r="W4" s="73" t="s">
        <v>11</v>
      </c>
      <c r="X4" s="73"/>
      <c r="Y4" s="73" t="s">
        <v>12</v>
      </c>
      <c r="Z4" s="73"/>
      <c r="AA4" s="73" t="s">
        <v>13</v>
      </c>
      <c r="AB4" s="6"/>
      <c r="AC4" s="6"/>
      <c r="AD4" s="6" t="s">
        <v>8</v>
      </c>
      <c r="AE4" s="6"/>
      <c r="AF4" s="6" t="s">
        <v>9</v>
      </c>
      <c r="AG4" s="6"/>
      <c r="AH4" s="6" t="s">
        <v>10</v>
      </c>
      <c r="AI4" s="6"/>
      <c r="AJ4" s="6" t="s">
        <v>11</v>
      </c>
      <c r="AK4" s="6"/>
      <c r="AL4" s="6" t="s">
        <v>12</v>
      </c>
      <c r="AM4" s="6"/>
      <c r="AN4" s="6" t="s">
        <v>13</v>
      </c>
    </row>
    <row r="5" spans="1:40" x14ac:dyDescent="0.25">
      <c r="A5" s="1">
        <v>1</v>
      </c>
      <c r="B5" s="9">
        <v>98.827855702164385</v>
      </c>
      <c r="C5" s="74">
        <v>2</v>
      </c>
      <c r="D5" s="9">
        <v>64.551983298538602</v>
      </c>
      <c r="E5" s="74">
        <v>3</v>
      </c>
      <c r="F5" s="9">
        <v>62.502713987473882</v>
      </c>
      <c r="G5" s="74">
        <v>4</v>
      </c>
      <c r="H5" s="9">
        <v>56.367432150313178</v>
      </c>
      <c r="I5" s="74">
        <v>5</v>
      </c>
      <c r="J5" s="9">
        <v>55.114822546972853</v>
      </c>
      <c r="K5" s="74">
        <v>6</v>
      </c>
      <c r="L5" s="9">
        <v>60.05515973201436</v>
      </c>
      <c r="M5" s="74">
        <v>7</v>
      </c>
      <c r="N5" s="9">
        <v>50.195357387952313</v>
      </c>
      <c r="O5" s="3"/>
      <c r="P5" s="1">
        <v>8</v>
      </c>
      <c r="Q5" s="43">
        <v>99.520295202952028</v>
      </c>
      <c r="R5" s="75">
        <v>9</v>
      </c>
      <c r="S5" s="43">
        <v>110.70110701107015</v>
      </c>
      <c r="T5" s="75">
        <v>10</v>
      </c>
      <c r="U5" s="43">
        <v>91.881918819188215</v>
      </c>
      <c r="V5" s="75">
        <v>11</v>
      </c>
      <c r="W5" s="43">
        <v>94.704797047970473</v>
      </c>
      <c r="X5" s="75">
        <v>12</v>
      </c>
      <c r="Y5" s="43">
        <v>89.667896678966827</v>
      </c>
      <c r="Z5" s="75">
        <v>13</v>
      </c>
      <c r="AA5" s="43">
        <v>77.490774907749071</v>
      </c>
      <c r="AB5" s="3"/>
      <c r="AC5" s="74">
        <v>14</v>
      </c>
      <c r="AD5" s="9">
        <v>101.75944620709546</v>
      </c>
      <c r="AE5" s="74">
        <v>15</v>
      </c>
      <c r="AF5" s="9">
        <v>107.81655610037497</v>
      </c>
      <c r="AG5" s="74">
        <v>16</v>
      </c>
      <c r="AH5" s="9">
        <v>89.472166137871355</v>
      </c>
      <c r="AI5" s="74">
        <v>17</v>
      </c>
      <c r="AJ5" s="9">
        <v>91.546033584250125</v>
      </c>
      <c r="AK5" s="74">
        <v>18</v>
      </c>
      <c r="AL5" s="9">
        <v>91.721949812518019</v>
      </c>
      <c r="AM5" s="74">
        <v>19</v>
      </c>
      <c r="AN5" s="9">
        <v>79.733642154024324</v>
      </c>
    </row>
    <row r="6" spans="1:40" x14ac:dyDescent="0.25">
      <c r="A6" s="1">
        <v>1</v>
      </c>
      <c r="B6" s="9">
        <v>87.336244507300947</v>
      </c>
      <c r="C6" s="74">
        <v>2</v>
      </c>
      <c r="D6" s="9">
        <v>75.156576200417589</v>
      </c>
      <c r="E6" s="74">
        <v>3</v>
      </c>
      <c r="F6" s="9">
        <v>70.146137787056361</v>
      </c>
      <c r="G6" s="74">
        <v>4</v>
      </c>
      <c r="H6" s="9">
        <v>58.872651356993757</v>
      </c>
      <c r="I6" s="74">
        <v>5</v>
      </c>
      <c r="J6" s="9">
        <v>56.367432150313178</v>
      </c>
      <c r="K6" s="74">
        <v>6</v>
      </c>
      <c r="L6" s="9">
        <v>59.756377872678549</v>
      </c>
      <c r="M6" s="74">
        <v>7</v>
      </c>
      <c r="N6" s="9">
        <v>29.87818889152199</v>
      </c>
      <c r="O6" s="3"/>
      <c r="P6" s="1">
        <v>8</v>
      </c>
      <c r="Q6" s="43">
        <v>101.8450184501845</v>
      </c>
      <c r="R6" s="75">
        <v>9</v>
      </c>
      <c r="S6" s="43">
        <v>74.169741697417024</v>
      </c>
      <c r="T6" s="75">
        <v>10</v>
      </c>
      <c r="U6" s="43">
        <v>78.597785977859814</v>
      </c>
      <c r="V6" s="75">
        <v>11</v>
      </c>
      <c r="W6" s="43">
        <v>69.741697416974162</v>
      </c>
      <c r="X6" s="75">
        <v>12</v>
      </c>
      <c r="Y6" s="43">
        <v>69.741697416974162</v>
      </c>
      <c r="Z6" s="75">
        <v>13</v>
      </c>
      <c r="AA6" s="43">
        <v>74.169741697417024</v>
      </c>
      <c r="AB6" s="3"/>
      <c r="AC6" s="74">
        <v>14</v>
      </c>
      <c r="AD6" s="9">
        <v>90.164407268531875</v>
      </c>
      <c r="AE6" s="74">
        <v>15</v>
      </c>
      <c r="AF6" s="9">
        <v>87.741563311220077</v>
      </c>
      <c r="AG6" s="74">
        <v>16</v>
      </c>
      <c r="AH6" s="9">
        <v>87.049322180559557</v>
      </c>
      <c r="AI6" s="74">
        <v>17</v>
      </c>
      <c r="AJ6" s="9">
        <v>76.085697741748689</v>
      </c>
      <c r="AK6" s="74">
        <v>18</v>
      </c>
      <c r="AL6" s="9">
        <v>85.318719353908264</v>
      </c>
      <c r="AM6" s="74">
        <v>19</v>
      </c>
      <c r="AN6" s="9">
        <v>46.902142443543724</v>
      </c>
    </row>
    <row r="7" spans="1:40" x14ac:dyDescent="0.25">
      <c r="A7" s="1">
        <v>1</v>
      </c>
      <c r="B7" s="9">
        <v>113.83589979053468</v>
      </c>
      <c r="C7" s="74">
        <v>2</v>
      </c>
      <c r="D7" s="9">
        <v>71.398747390396693</v>
      </c>
      <c r="E7" s="74">
        <v>3</v>
      </c>
      <c r="F7" s="9">
        <v>65.135699373695218</v>
      </c>
      <c r="G7" s="74">
        <v>4</v>
      </c>
      <c r="H7" s="9">
        <v>63.883089770354893</v>
      </c>
      <c r="I7" s="74">
        <v>5</v>
      </c>
      <c r="J7" s="9">
        <v>66.388308977035464</v>
      </c>
      <c r="K7" s="74">
        <v>6</v>
      </c>
      <c r="L7" s="9">
        <v>75.844633402072063</v>
      </c>
      <c r="M7" s="74">
        <v>7</v>
      </c>
      <c r="N7" s="9">
        <v>41.369800086385432</v>
      </c>
      <c r="O7" s="3"/>
      <c r="P7" s="1">
        <v>8</v>
      </c>
      <c r="Q7" s="43">
        <v>94.383763837638369</v>
      </c>
      <c r="R7" s="75">
        <v>9</v>
      </c>
      <c r="S7" s="43">
        <v>96.630996309963095</v>
      </c>
      <c r="T7" s="75">
        <v>10</v>
      </c>
      <c r="U7" s="43">
        <v>70.627306273062743</v>
      </c>
      <c r="V7" s="75">
        <v>11</v>
      </c>
      <c r="W7" s="43">
        <v>77.490774907749071</v>
      </c>
      <c r="X7" s="75">
        <v>12</v>
      </c>
      <c r="Y7" s="43">
        <v>69.741697416974162</v>
      </c>
      <c r="Z7" s="75">
        <v>13</v>
      </c>
      <c r="AA7" s="43">
        <v>92.988929889298944</v>
      </c>
      <c r="AB7" s="3"/>
      <c r="AC7" s="74">
        <v>14</v>
      </c>
      <c r="AD7" s="9">
        <v>98.81742140178828</v>
      </c>
      <c r="AE7" s="74">
        <v>15</v>
      </c>
      <c r="AF7" s="9">
        <v>98.125180271127775</v>
      </c>
      <c r="AG7" s="74">
        <v>16</v>
      </c>
      <c r="AH7" s="9">
        <v>77.357946351312364</v>
      </c>
      <c r="AI7" s="74">
        <v>17</v>
      </c>
      <c r="AJ7" s="9">
        <v>68.094962362478284</v>
      </c>
      <c r="AK7" s="74">
        <v>18</v>
      </c>
      <c r="AL7" s="9">
        <v>69.224113066051345</v>
      </c>
      <c r="AM7" s="74">
        <v>19</v>
      </c>
      <c r="AN7" s="9">
        <v>46.033584250144756</v>
      </c>
    </row>
    <row r="8" spans="1:40" x14ac:dyDescent="0.25">
      <c r="A8" s="1">
        <v>1</v>
      </c>
      <c r="B8" s="9">
        <v>97.628087252010431</v>
      </c>
      <c r="C8" s="74">
        <v>2</v>
      </c>
      <c r="D8" s="9">
        <v>74.286012526096016</v>
      </c>
      <c r="E8" s="74">
        <v>3</v>
      </c>
      <c r="F8" s="9">
        <v>63.015031315240066</v>
      </c>
      <c r="G8" s="74">
        <v>4</v>
      </c>
      <c r="H8" s="9">
        <v>55.114822546972853</v>
      </c>
      <c r="I8" s="74">
        <v>5</v>
      </c>
      <c r="J8" s="9">
        <v>67.640918580375782</v>
      </c>
      <c r="K8" s="74">
        <v>6</v>
      </c>
      <c r="L8" s="9">
        <v>59.756377872678549</v>
      </c>
      <c r="M8" s="74">
        <v>7</v>
      </c>
      <c r="N8" s="9">
        <v>52.861411191614302</v>
      </c>
      <c r="O8" s="3"/>
      <c r="P8" s="1">
        <v>8</v>
      </c>
      <c r="Q8" s="43">
        <v>99.630996309963109</v>
      </c>
      <c r="R8" s="75">
        <v>9</v>
      </c>
      <c r="S8" s="43">
        <v>101.8450184501845</v>
      </c>
      <c r="T8" s="75">
        <v>10</v>
      </c>
      <c r="U8" s="43">
        <v>76.383763837638412</v>
      </c>
      <c r="V8" s="75">
        <v>11</v>
      </c>
      <c r="W8" s="43">
        <v>92.988929889298944</v>
      </c>
      <c r="X8" s="75">
        <v>12</v>
      </c>
      <c r="Y8" s="43">
        <v>75.276752767527682</v>
      </c>
      <c r="Z8" s="75">
        <v>13</v>
      </c>
      <c r="AA8" s="43">
        <v>89.667896678966827</v>
      </c>
      <c r="AB8" s="3"/>
      <c r="AC8" s="74">
        <v>14</v>
      </c>
      <c r="AD8" s="9">
        <v>86.184020767233932</v>
      </c>
      <c r="AE8" s="74">
        <v>15</v>
      </c>
      <c r="AF8" s="9">
        <v>89.472166137871355</v>
      </c>
      <c r="AG8" s="74">
        <v>16</v>
      </c>
      <c r="AH8" s="9">
        <v>81.857513700605722</v>
      </c>
      <c r="AI8" s="74">
        <v>17</v>
      </c>
      <c r="AJ8" s="9">
        <v>73.653734800231618</v>
      </c>
      <c r="AK8" s="74">
        <v>18</v>
      </c>
      <c r="AL8" s="9">
        <v>69.224113066051345</v>
      </c>
      <c r="AM8" s="74">
        <v>19</v>
      </c>
      <c r="AN8" s="9">
        <v>42.559351476548926</v>
      </c>
    </row>
    <row r="9" spans="1:40" x14ac:dyDescent="0.25">
      <c r="A9" s="1">
        <v>1</v>
      </c>
      <c r="B9" s="9">
        <v>98.421811540277034</v>
      </c>
      <c r="C9" s="74">
        <v>2</v>
      </c>
      <c r="D9" s="9">
        <v>73.773695198329818</v>
      </c>
      <c r="E9" s="74">
        <v>3</v>
      </c>
      <c r="F9" s="9">
        <v>64.551983298538602</v>
      </c>
      <c r="G9" s="74">
        <v>4</v>
      </c>
      <c r="H9" s="9">
        <v>67.640918580375782</v>
      </c>
      <c r="I9" s="74">
        <v>5</v>
      </c>
      <c r="J9" s="9">
        <v>66.388308977035464</v>
      </c>
      <c r="K9" s="74">
        <v>6</v>
      </c>
      <c r="L9" s="9">
        <v>51.091703055594309</v>
      </c>
      <c r="M9" s="74">
        <v>7</v>
      </c>
      <c r="N9" s="9">
        <v>37.646518040964224</v>
      </c>
      <c r="O9" s="3"/>
      <c r="P9" s="1">
        <v>8</v>
      </c>
      <c r="Q9" s="43">
        <v>80.900369003690031</v>
      </c>
      <c r="R9" s="75">
        <v>9</v>
      </c>
      <c r="S9" s="43">
        <v>94.095940959409603</v>
      </c>
      <c r="T9" s="75">
        <v>10</v>
      </c>
      <c r="U9" s="43">
        <v>67.095940959409589</v>
      </c>
      <c r="V9" s="75">
        <v>11</v>
      </c>
      <c r="W9" s="43">
        <v>70.848708487084906</v>
      </c>
      <c r="X9" s="75">
        <v>12</v>
      </c>
      <c r="Y9" s="43">
        <v>84.132841328413321</v>
      </c>
      <c r="Z9" s="75">
        <v>13</v>
      </c>
      <c r="AA9" s="43">
        <v>75.276752767527682</v>
      </c>
      <c r="AB9" s="3"/>
      <c r="AC9" s="74">
        <v>14</v>
      </c>
      <c r="AD9" s="9">
        <v>104.00922988174213</v>
      </c>
      <c r="AE9" s="74">
        <v>15</v>
      </c>
      <c r="AF9" s="9">
        <v>75.6273435246611</v>
      </c>
      <c r="AG9" s="74">
        <v>16</v>
      </c>
      <c r="AH9" s="9">
        <v>69.224113066051345</v>
      </c>
      <c r="AI9" s="74">
        <v>17</v>
      </c>
      <c r="AJ9" s="9">
        <v>58.193398957730167</v>
      </c>
      <c r="AK9" s="74">
        <v>18</v>
      </c>
      <c r="AL9" s="9">
        <v>64.551485434092868</v>
      </c>
      <c r="AM9" s="74">
        <v>19</v>
      </c>
      <c r="AN9" s="9">
        <v>38.042848870874344</v>
      </c>
    </row>
    <row r="10" spans="1:40" x14ac:dyDescent="0.25">
      <c r="A10" s="1">
        <v>1</v>
      </c>
      <c r="B10" s="9">
        <v>96.040638675477254</v>
      </c>
      <c r="C10" s="74">
        <v>2</v>
      </c>
      <c r="D10" s="9">
        <v>94.266388308977014</v>
      </c>
      <c r="E10" s="74">
        <v>3</v>
      </c>
      <c r="F10" s="9">
        <v>65.576617954070954</v>
      </c>
      <c r="G10" s="74">
        <v>4</v>
      </c>
      <c r="H10" s="9">
        <v>71.398747390396693</v>
      </c>
      <c r="I10" s="74">
        <v>5</v>
      </c>
      <c r="J10" s="9">
        <v>66.388308977035464</v>
      </c>
      <c r="K10" s="74">
        <v>6</v>
      </c>
      <c r="L10" s="9">
        <v>64.353022296843193</v>
      </c>
      <c r="M10" s="74">
        <v>7</v>
      </c>
      <c r="N10" s="9">
        <v>48.264766677815103</v>
      </c>
      <c r="O10" s="3"/>
      <c r="P10" s="1">
        <v>8</v>
      </c>
      <c r="Q10" s="43">
        <v>96.630996309963095</v>
      </c>
      <c r="R10" s="75">
        <v>9</v>
      </c>
      <c r="S10" s="43">
        <v>95.346863468634695</v>
      </c>
      <c r="T10" s="75">
        <v>10</v>
      </c>
      <c r="U10" s="43">
        <v>77.369003690036905</v>
      </c>
      <c r="V10" s="75">
        <v>11</v>
      </c>
      <c r="W10" s="43">
        <v>74.169741697417024</v>
      </c>
      <c r="X10" s="75">
        <v>12</v>
      </c>
      <c r="Y10" s="43">
        <v>91.881918819188215</v>
      </c>
      <c r="Z10" s="75">
        <v>13</v>
      </c>
      <c r="AA10" s="43">
        <v>70.848708487084906</v>
      </c>
      <c r="AB10" s="3"/>
      <c r="AC10" s="74">
        <v>14</v>
      </c>
      <c r="AD10" s="9">
        <v>94.144793769829832</v>
      </c>
      <c r="AE10" s="74">
        <v>15</v>
      </c>
      <c r="AF10" s="9">
        <v>72.685318719353916</v>
      </c>
      <c r="AG10" s="74">
        <v>16</v>
      </c>
      <c r="AH10" s="9">
        <v>80.819152004614935</v>
      </c>
      <c r="AI10" s="74">
        <v>17</v>
      </c>
      <c r="AJ10" s="9">
        <v>71.569195136074114</v>
      </c>
      <c r="AK10" s="74">
        <v>18</v>
      </c>
      <c r="AL10" s="9">
        <v>83.0689356792616</v>
      </c>
      <c r="AM10" s="74">
        <v>19</v>
      </c>
      <c r="AN10" s="9">
        <v>61.493920092646206</v>
      </c>
    </row>
    <row r="11" spans="1:40" x14ac:dyDescent="0.25">
      <c r="A11" s="1">
        <v>1</v>
      </c>
      <c r="B11" s="9">
        <v>121.5033138048439</v>
      </c>
      <c r="C11" s="74">
        <v>2</v>
      </c>
      <c r="D11" s="9">
        <v>81.402730017030549</v>
      </c>
      <c r="E11" s="74">
        <v>3</v>
      </c>
      <c r="F11" s="9">
        <v>77.263608148109768</v>
      </c>
      <c r="G11" s="74">
        <v>4</v>
      </c>
      <c r="H11" s="9">
        <v>75.20943220601923</v>
      </c>
      <c r="I11" s="74">
        <v>5</v>
      </c>
      <c r="J11" s="9">
        <v>57.725849174990906</v>
      </c>
      <c r="K11" s="74">
        <v>6</v>
      </c>
      <c r="L11" s="9">
        <v>54.34667008458316</v>
      </c>
      <c r="M11" s="74">
        <v>7</v>
      </c>
      <c r="N11" s="9">
        <v>70.382341355932198</v>
      </c>
      <c r="O11" s="3"/>
      <c r="P11" s="1">
        <v>8</v>
      </c>
      <c r="Q11" s="43">
        <v>98.148838365014299</v>
      </c>
      <c r="R11" s="75">
        <v>9</v>
      </c>
      <c r="S11" s="43">
        <v>68.571428571428584</v>
      </c>
      <c r="T11" s="75">
        <v>10</v>
      </c>
      <c r="U11" s="43">
        <v>50.109890109890152</v>
      </c>
      <c r="V11" s="75">
        <v>11</v>
      </c>
      <c r="W11" s="43">
        <v>63.296703296703349</v>
      </c>
      <c r="X11" s="75">
        <v>12</v>
      </c>
      <c r="Y11" s="43">
        <v>77.826857142857108</v>
      </c>
      <c r="Z11" s="75">
        <v>13</v>
      </c>
      <c r="AA11" s="43">
        <v>73.846153846153825</v>
      </c>
      <c r="AB11" s="3"/>
      <c r="AC11" s="74">
        <v>14</v>
      </c>
      <c r="AD11" s="9">
        <v>88.578680203045693</v>
      </c>
      <c r="AE11" s="74">
        <v>15</v>
      </c>
      <c r="AF11" s="9">
        <v>75.253807106598984</v>
      </c>
      <c r="AG11" s="74">
        <v>16</v>
      </c>
      <c r="AH11" s="9">
        <v>78.553299492385804</v>
      </c>
      <c r="AI11" s="74">
        <v>17</v>
      </c>
      <c r="AJ11" s="9">
        <v>82.549754831266213</v>
      </c>
      <c r="AK11" s="74">
        <v>18</v>
      </c>
      <c r="AL11" s="9">
        <v>86.421319796954307</v>
      </c>
      <c r="AM11" s="74">
        <v>19</v>
      </c>
      <c r="AN11" s="9">
        <v>61.654948620876141</v>
      </c>
    </row>
    <row r="12" spans="1:40" x14ac:dyDescent="0.25">
      <c r="A12" s="1">
        <v>1</v>
      </c>
      <c r="B12" s="9">
        <v>85.722222962141643</v>
      </c>
      <c r="C12" s="74">
        <v>2</v>
      </c>
      <c r="D12" s="9">
        <v>76.573754494321534</v>
      </c>
      <c r="E12" s="74">
        <v>3</v>
      </c>
      <c r="F12" s="9">
        <v>77.953461774993698</v>
      </c>
      <c r="G12" s="74">
        <v>4</v>
      </c>
      <c r="H12" s="9">
        <v>65.342848278001853</v>
      </c>
      <c r="I12" s="74">
        <v>5</v>
      </c>
      <c r="J12" s="9">
        <v>67.26073030270193</v>
      </c>
      <c r="K12" s="74">
        <v>6</v>
      </c>
      <c r="L12" s="9">
        <v>53.270498399739928</v>
      </c>
      <c r="M12" s="74">
        <v>7</v>
      </c>
      <c r="N12" s="9">
        <v>60.677966101694913</v>
      </c>
      <c r="O12" s="3"/>
      <c r="P12" s="1">
        <v>8</v>
      </c>
      <c r="Q12" s="43">
        <v>97.320578125647089</v>
      </c>
      <c r="R12" s="75">
        <v>9</v>
      </c>
      <c r="S12" s="43">
        <v>73.846153846153825</v>
      </c>
      <c r="T12" s="75">
        <v>10</v>
      </c>
      <c r="U12" s="43">
        <v>60.659340659340636</v>
      </c>
      <c r="V12" s="75">
        <v>11</v>
      </c>
      <c r="W12" s="43">
        <v>59.340659340659364</v>
      </c>
      <c r="X12" s="75">
        <v>12</v>
      </c>
      <c r="Y12" s="43">
        <v>60.659340659340636</v>
      </c>
      <c r="Z12" s="75">
        <v>13</v>
      </c>
      <c r="AA12" s="43">
        <v>79.120879120879167</v>
      </c>
      <c r="AB12" s="3"/>
      <c r="AC12" s="74">
        <v>14</v>
      </c>
      <c r="AD12" s="9">
        <v>90.228426395939081</v>
      </c>
      <c r="AE12" s="74">
        <v>15</v>
      </c>
      <c r="AF12" s="9">
        <v>81.218274111675143</v>
      </c>
      <c r="AG12" s="74">
        <v>16</v>
      </c>
      <c r="AH12" s="9">
        <v>75.634517766497467</v>
      </c>
      <c r="AI12" s="74">
        <v>17</v>
      </c>
      <c r="AJ12" s="9">
        <v>72.166137871358529</v>
      </c>
      <c r="AK12" s="74">
        <v>18</v>
      </c>
      <c r="AL12" s="9">
        <v>64.593908629441614</v>
      </c>
      <c r="AM12" s="74">
        <v>19</v>
      </c>
      <c r="AN12" s="9">
        <v>41.535965386695509</v>
      </c>
    </row>
    <row r="13" spans="1:40" x14ac:dyDescent="0.25">
      <c r="A13" s="1">
        <v>1</v>
      </c>
      <c r="B13" s="9">
        <v>100.68392576524985</v>
      </c>
      <c r="C13" s="74">
        <v>2</v>
      </c>
      <c r="D13" s="9">
        <v>75.883900867437603</v>
      </c>
      <c r="E13" s="74">
        <v>3</v>
      </c>
      <c r="F13" s="9">
        <v>77.263608148109768</v>
      </c>
      <c r="G13" s="74">
        <v>4</v>
      </c>
      <c r="H13" s="9">
        <v>65.715172199813836</v>
      </c>
      <c r="I13" s="74">
        <v>5</v>
      </c>
      <c r="J13" s="9">
        <v>58.651356823956093</v>
      </c>
      <c r="K13" s="74">
        <v>6</v>
      </c>
      <c r="L13" s="9">
        <v>55.153798848215573</v>
      </c>
      <c r="M13" s="74">
        <v>7</v>
      </c>
      <c r="N13" s="9">
        <v>62.372881355932194</v>
      </c>
      <c r="O13" s="3"/>
      <c r="P13" s="1">
        <v>8</v>
      </c>
      <c r="Q13" s="43">
        <v>101.12479666211125</v>
      </c>
      <c r="R13" s="75">
        <v>9</v>
      </c>
      <c r="S13" s="43">
        <v>81.75824175824178</v>
      </c>
      <c r="T13" s="75">
        <v>10</v>
      </c>
      <c r="U13" s="43">
        <v>78.204395604395572</v>
      </c>
      <c r="V13" s="75">
        <v>11</v>
      </c>
      <c r="W13" s="43">
        <v>67.252747252747227</v>
      </c>
      <c r="X13" s="75">
        <v>12</v>
      </c>
      <c r="Y13" s="43">
        <v>55.384615384615387</v>
      </c>
      <c r="Z13" s="75">
        <v>13</v>
      </c>
      <c r="AA13" s="43">
        <v>64.181538461538437</v>
      </c>
      <c r="AB13" s="3"/>
      <c r="AC13" s="74">
        <v>14</v>
      </c>
      <c r="AD13" s="9">
        <v>101.26903553299493</v>
      </c>
      <c r="AE13" s="74">
        <v>15</v>
      </c>
      <c r="AF13" s="9">
        <v>77.411167512690355</v>
      </c>
      <c r="AG13" s="74">
        <v>16</v>
      </c>
      <c r="AH13" s="9">
        <v>83.502538071065985</v>
      </c>
      <c r="AI13" s="74">
        <v>17</v>
      </c>
      <c r="AJ13" s="9">
        <v>88.260744159215449</v>
      </c>
      <c r="AK13" s="74">
        <v>18</v>
      </c>
      <c r="AL13" s="9">
        <v>75.634517766497467</v>
      </c>
      <c r="AM13" s="74">
        <v>19</v>
      </c>
      <c r="AN13" s="9">
        <v>62.62844780962682</v>
      </c>
    </row>
    <row r="14" spans="1:40" x14ac:dyDescent="0.25">
      <c r="A14" s="1">
        <v>1</v>
      </c>
      <c r="B14" s="9">
        <v>106.47181628392484</v>
      </c>
      <c r="C14" s="74">
        <v>2</v>
      </c>
      <c r="D14" s="9">
        <v>76.573754494321534</v>
      </c>
      <c r="E14" s="74">
        <v>3</v>
      </c>
      <c r="F14" s="9">
        <v>55.153798848215573</v>
      </c>
      <c r="G14" s="74">
        <v>4</v>
      </c>
      <c r="H14" s="9">
        <v>77.629537697797076</v>
      </c>
      <c r="I14" s="74">
        <v>5</v>
      </c>
      <c r="J14" s="9">
        <v>51.656240872475081</v>
      </c>
      <c r="K14" s="74">
        <v>6</v>
      </c>
      <c r="L14" s="9">
        <v>58.651356823956093</v>
      </c>
      <c r="M14" s="74">
        <v>7</v>
      </c>
      <c r="N14" s="9">
        <v>49.83050847457627</v>
      </c>
      <c r="O14" s="3"/>
      <c r="P14" s="1">
        <v>8</v>
      </c>
      <c r="Q14" s="43">
        <v>79.936744026173017</v>
      </c>
      <c r="R14" s="75">
        <v>9</v>
      </c>
      <c r="S14" s="43">
        <v>79.120879120879167</v>
      </c>
      <c r="T14" s="75">
        <v>10</v>
      </c>
      <c r="U14" s="43">
        <v>66.338901098901076</v>
      </c>
      <c r="V14" s="75">
        <v>11</v>
      </c>
      <c r="W14" s="43">
        <v>67.252747252747227</v>
      </c>
      <c r="X14" s="75">
        <v>12</v>
      </c>
      <c r="Y14" s="43">
        <v>56.703296703296758</v>
      </c>
      <c r="Z14" s="75">
        <v>13</v>
      </c>
      <c r="AA14" s="43">
        <v>68.496263736263714</v>
      </c>
      <c r="AB14" s="3"/>
      <c r="AC14" s="74">
        <v>14</v>
      </c>
      <c r="AD14" s="9">
        <v>91.243654822335031</v>
      </c>
      <c r="AE14" s="74">
        <v>15</v>
      </c>
      <c r="AF14" s="9">
        <v>75.380710659898483</v>
      </c>
      <c r="AG14" s="74">
        <v>16</v>
      </c>
      <c r="AH14" s="9">
        <v>81.979695431472081</v>
      </c>
      <c r="AI14" s="74">
        <v>17</v>
      </c>
      <c r="AJ14" s="9">
        <v>93.971733487164684</v>
      </c>
      <c r="AK14" s="74">
        <v>18</v>
      </c>
      <c r="AL14" s="9">
        <v>73.350253807106597</v>
      </c>
      <c r="AM14" s="74">
        <v>19</v>
      </c>
      <c r="AN14" s="9">
        <v>70.416441319632227</v>
      </c>
    </row>
    <row r="15" spans="1:40" x14ac:dyDescent="0.25">
      <c r="A15" s="1">
        <v>1</v>
      </c>
      <c r="B15" s="9">
        <v>122.75574112734866</v>
      </c>
      <c r="C15" s="74">
        <v>2</v>
      </c>
      <c r="D15" s="9">
        <v>81.402730017030549</v>
      </c>
      <c r="E15" s="74">
        <v>3</v>
      </c>
      <c r="F15" s="9">
        <v>71.054925344728602</v>
      </c>
      <c r="G15" s="74">
        <v>4</v>
      </c>
      <c r="H15" s="9">
        <v>76.512565932361156</v>
      </c>
      <c r="I15" s="74">
        <v>5</v>
      </c>
      <c r="J15" s="9">
        <v>52.463369636107501</v>
      </c>
      <c r="K15" s="74">
        <v>6</v>
      </c>
      <c r="L15" s="9">
        <v>71.834459963285653</v>
      </c>
      <c r="M15" s="74">
        <v>7</v>
      </c>
      <c r="N15" s="9">
        <v>72.179739864406784</v>
      </c>
      <c r="O15" s="3"/>
      <c r="P15" s="1">
        <v>8</v>
      </c>
      <c r="Q15" s="43">
        <v>91.936886569760233</v>
      </c>
      <c r="R15" s="75">
        <v>9</v>
      </c>
      <c r="S15" s="43">
        <v>66.039560439559807</v>
      </c>
      <c r="T15" s="75">
        <v>10</v>
      </c>
      <c r="U15" s="43">
        <v>54.06593406593403</v>
      </c>
      <c r="V15" s="75">
        <v>11</v>
      </c>
      <c r="W15" s="43">
        <v>60.406153846153821</v>
      </c>
      <c r="X15" s="75">
        <v>12</v>
      </c>
      <c r="Y15" s="43">
        <v>56.703296703296758</v>
      </c>
      <c r="Z15" s="75">
        <v>13</v>
      </c>
      <c r="AA15" s="43">
        <v>68.571428571428584</v>
      </c>
      <c r="AB15" s="3"/>
      <c r="AC15" s="74">
        <v>14</v>
      </c>
      <c r="AD15" s="9">
        <v>83.3756345177665</v>
      </c>
      <c r="AE15" s="74">
        <v>15</v>
      </c>
      <c r="AF15" s="9">
        <v>72.588832487309645</v>
      </c>
      <c r="AG15" s="74">
        <v>16</v>
      </c>
      <c r="AH15" s="9">
        <v>81.218274111675143</v>
      </c>
      <c r="AI15" s="74">
        <v>17</v>
      </c>
      <c r="AJ15" s="9">
        <v>60.571098932794918</v>
      </c>
      <c r="AK15" s="74">
        <v>18</v>
      </c>
      <c r="AL15" s="9">
        <v>55.076142131979701</v>
      </c>
      <c r="AM15" s="74">
        <v>19</v>
      </c>
      <c r="AN15" s="9">
        <v>63.92644672796105</v>
      </c>
    </row>
    <row r="16" spans="1:40" x14ac:dyDescent="0.25">
      <c r="A16" s="1">
        <v>1</v>
      </c>
      <c r="B16" s="9">
        <v>87.682672233820426</v>
      </c>
      <c r="C16" s="74">
        <v>2</v>
      </c>
      <c r="D16" s="9">
        <v>70.365071690940368</v>
      </c>
      <c r="E16" s="74">
        <v>3</v>
      </c>
      <c r="F16" s="9">
        <v>64.846242541347436</v>
      </c>
      <c r="G16" s="74">
        <v>4</v>
      </c>
      <c r="H16" s="9">
        <v>75.581756127831198</v>
      </c>
      <c r="I16" s="74">
        <v>5</v>
      </c>
      <c r="J16" s="9">
        <v>61.396974326214874</v>
      </c>
      <c r="K16" s="74">
        <v>6</v>
      </c>
      <c r="L16" s="9">
        <v>56.768056375480427</v>
      </c>
      <c r="M16" s="74">
        <v>7</v>
      </c>
      <c r="N16" s="9">
        <v>74.875837593220325</v>
      </c>
      <c r="O16" s="3"/>
      <c r="P16" s="1">
        <v>8</v>
      </c>
      <c r="Q16" s="43">
        <v>88.604583757816712</v>
      </c>
      <c r="R16" s="75">
        <v>9</v>
      </c>
      <c r="S16" s="43">
        <v>85.714285714285751</v>
      </c>
      <c r="T16" s="75">
        <v>10</v>
      </c>
      <c r="U16" s="43">
        <v>66.878241758241728</v>
      </c>
      <c r="V16" s="75">
        <v>11</v>
      </c>
      <c r="W16" s="43">
        <v>59.866813186813161</v>
      </c>
      <c r="X16" s="75">
        <v>12</v>
      </c>
      <c r="Y16" s="43">
        <v>55.384615384615387</v>
      </c>
      <c r="Z16" s="75">
        <v>13</v>
      </c>
      <c r="AA16" s="43">
        <v>61.978021978021992</v>
      </c>
      <c r="AB16" s="3"/>
      <c r="AC16" s="74">
        <v>14</v>
      </c>
      <c r="AD16" s="9">
        <v>87.817258883248726</v>
      </c>
      <c r="AE16" s="74">
        <v>15</v>
      </c>
      <c r="AF16" s="9">
        <v>74.111675126903549</v>
      </c>
      <c r="AG16" s="74">
        <v>16</v>
      </c>
      <c r="AH16" s="9">
        <v>79.695431472081225</v>
      </c>
      <c r="AI16" s="74">
        <v>17</v>
      </c>
      <c r="AJ16" s="9">
        <v>83.588116527257</v>
      </c>
      <c r="AK16" s="74">
        <v>18</v>
      </c>
      <c r="AL16" s="9">
        <v>74.873096446700515</v>
      </c>
      <c r="AM16" s="74">
        <v>19</v>
      </c>
      <c r="AN16" s="9">
        <v>51.595457003785825</v>
      </c>
    </row>
    <row r="17" spans="1:40" x14ac:dyDescent="0.25">
      <c r="A17" s="1">
        <v>1</v>
      </c>
      <c r="B17" s="9">
        <v>100.20876826722336</v>
      </c>
      <c r="C17" s="74">
        <v>2</v>
      </c>
      <c r="D17" s="9">
        <v>58.572300183038465</v>
      </c>
      <c r="E17" s="74">
        <v>3</v>
      </c>
      <c r="F17" s="9">
        <v>50.335570469798633</v>
      </c>
      <c r="G17" s="74">
        <v>4</v>
      </c>
      <c r="H17" s="9">
        <v>59.487492373398396</v>
      </c>
      <c r="I17" s="74">
        <v>5</v>
      </c>
      <c r="J17" s="9">
        <v>56.220912193608441</v>
      </c>
      <c r="K17" s="74">
        <v>6</v>
      </c>
      <c r="L17" s="9">
        <v>60.688799255352144</v>
      </c>
      <c r="M17" s="9"/>
      <c r="N17" s="3"/>
      <c r="O17" s="3"/>
      <c r="P17" s="1">
        <v>8</v>
      </c>
      <c r="Q17" s="43">
        <v>94.53621346886915</v>
      </c>
      <c r="R17" s="75">
        <v>9</v>
      </c>
      <c r="S17" s="43">
        <v>104.9771698761751</v>
      </c>
      <c r="T17" s="75">
        <v>10</v>
      </c>
      <c r="U17" s="43">
        <v>95.298602287166432</v>
      </c>
      <c r="V17" s="75">
        <v>11</v>
      </c>
      <c r="W17" s="43">
        <v>93.011435832274429</v>
      </c>
      <c r="X17" s="75">
        <v>12</v>
      </c>
      <c r="Y17" s="43">
        <v>93.362134688691228</v>
      </c>
      <c r="Z17" s="43"/>
      <c r="AA17" s="43"/>
      <c r="AB17" s="3"/>
      <c r="AC17" s="3"/>
      <c r="AD17" s="3"/>
      <c r="AE17" s="3"/>
      <c r="AF17" s="3"/>
      <c r="AG17" s="3"/>
      <c r="AH17" s="3"/>
      <c r="AI17" s="74">
        <v>17</v>
      </c>
      <c r="AJ17" s="9">
        <v>93.401015228426402</v>
      </c>
      <c r="AK17" s="9"/>
      <c r="AL17" s="3"/>
      <c r="AM17" s="74">
        <v>19</v>
      </c>
      <c r="AN17" s="9">
        <v>58.62628447809626</v>
      </c>
    </row>
    <row r="18" spans="1:40" x14ac:dyDescent="0.25">
      <c r="A18" s="1">
        <v>1</v>
      </c>
      <c r="B18" s="9">
        <v>77.66179540709814</v>
      </c>
      <c r="C18" s="74">
        <v>2</v>
      </c>
      <c r="D18" s="9">
        <v>77.901159243441114</v>
      </c>
      <c r="E18" s="74">
        <v>3</v>
      </c>
      <c r="F18" s="9">
        <v>46.674801708358757</v>
      </c>
      <c r="G18" s="74">
        <v>4</v>
      </c>
      <c r="H18" s="9">
        <v>49.420378279438701</v>
      </c>
      <c r="I18" s="74">
        <v>5</v>
      </c>
      <c r="J18" s="9">
        <v>63.853552590753957</v>
      </c>
      <c r="K18" s="74">
        <v>6</v>
      </c>
      <c r="L18" s="9">
        <v>52.683834936394661</v>
      </c>
      <c r="M18" s="9"/>
      <c r="N18" s="3"/>
      <c r="O18" s="3"/>
      <c r="P18" s="1">
        <v>8</v>
      </c>
      <c r="Q18" s="43">
        <v>83.862770012706449</v>
      </c>
      <c r="R18" s="75">
        <v>9</v>
      </c>
      <c r="S18" s="43">
        <v>78.973650722657069</v>
      </c>
      <c r="T18" s="75">
        <v>10</v>
      </c>
      <c r="U18" s="43">
        <v>88.437102922490467</v>
      </c>
      <c r="V18" s="75">
        <v>11</v>
      </c>
      <c r="W18" s="43">
        <v>111.30876747141039</v>
      </c>
      <c r="X18" s="75">
        <v>12</v>
      </c>
      <c r="Y18" s="43">
        <v>67.090216010165165</v>
      </c>
      <c r="Z18" s="43"/>
      <c r="AA18" s="43"/>
      <c r="AB18" s="3"/>
      <c r="AC18" s="3"/>
      <c r="AD18" s="1"/>
      <c r="AE18" s="1"/>
      <c r="AF18" s="1"/>
      <c r="AG18" s="1"/>
      <c r="AH18" s="1"/>
      <c r="AI18" s="74">
        <v>17</v>
      </c>
      <c r="AJ18" s="9">
        <v>84.263959390862937</v>
      </c>
      <c r="AK18" s="9"/>
      <c r="AL18" s="1"/>
      <c r="AM18" s="74">
        <v>19</v>
      </c>
      <c r="AN18" s="9">
        <v>58.321315258148253</v>
      </c>
    </row>
    <row r="19" spans="1:40" x14ac:dyDescent="0.25">
      <c r="A19" s="1">
        <v>1</v>
      </c>
      <c r="B19" s="9">
        <v>105.21920668058458</v>
      </c>
      <c r="C19" s="74">
        <v>2</v>
      </c>
      <c r="D19" s="9">
        <v>51.250762660158635</v>
      </c>
      <c r="E19" s="74">
        <v>3</v>
      </c>
      <c r="F19" s="9">
        <v>54.252593044539353</v>
      </c>
      <c r="G19" s="74">
        <v>4</v>
      </c>
      <c r="H19" s="9">
        <v>54.911531421598511</v>
      </c>
      <c r="I19" s="74">
        <v>5</v>
      </c>
      <c r="J19" s="9">
        <v>56.59323611542041</v>
      </c>
      <c r="K19" s="74">
        <v>6</v>
      </c>
      <c r="L19" s="9">
        <v>59.757989450822215</v>
      </c>
      <c r="M19" s="9"/>
      <c r="N19" s="3"/>
      <c r="O19" s="3"/>
      <c r="P19" s="1">
        <v>8</v>
      </c>
      <c r="Q19" s="43">
        <v>84.625158831003802</v>
      </c>
      <c r="R19" s="75">
        <v>9</v>
      </c>
      <c r="S19" s="43">
        <v>72.231997639458328</v>
      </c>
      <c r="T19" s="75">
        <v>10</v>
      </c>
      <c r="U19" s="43">
        <v>85.631512071156294</v>
      </c>
      <c r="V19" s="75">
        <v>11</v>
      </c>
      <c r="W19" s="43">
        <v>77.763659466327837</v>
      </c>
      <c r="X19" s="75">
        <v>12</v>
      </c>
      <c r="Y19" s="43">
        <v>69.377382465057153</v>
      </c>
      <c r="Z19" s="43"/>
      <c r="AA19" s="43"/>
      <c r="AB19" s="3"/>
      <c r="AC19" s="3"/>
      <c r="AD19" s="1"/>
      <c r="AE19" s="1"/>
      <c r="AF19" s="1"/>
      <c r="AG19" s="1"/>
      <c r="AH19" s="1"/>
      <c r="AI19" s="74">
        <v>17</v>
      </c>
      <c r="AJ19" s="9">
        <v>57.487309644670063</v>
      </c>
      <c r="AK19" s="9"/>
      <c r="AL19" s="1"/>
      <c r="AM19" s="74">
        <v>19</v>
      </c>
      <c r="AN19" s="9">
        <v>75.454283241995967</v>
      </c>
    </row>
    <row r="20" spans="1:40" x14ac:dyDescent="0.25">
      <c r="A20" s="1">
        <v>1</v>
      </c>
      <c r="B20" s="9">
        <v>106.06479082893672</v>
      </c>
      <c r="C20" s="74">
        <v>2</v>
      </c>
      <c r="D20" s="9">
        <v>65.381330079316641</v>
      </c>
      <c r="E20" s="74">
        <v>3</v>
      </c>
      <c r="F20" s="9">
        <v>49.420378279438701</v>
      </c>
      <c r="G20" s="74">
        <v>4</v>
      </c>
      <c r="H20" s="9">
        <v>51.250762660158635</v>
      </c>
      <c r="I20" s="74">
        <v>5</v>
      </c>
      <c r="J20" s="9">
        <v>70.555383183369528</v>
      </c>
      <c r="K20" s="74">
        <v>6</v>
      </c>
      <c r="L20" s="9">
        <v>36.860068259385663</v>
      </c>
      <c r="M20" s="9"/>
      <c r="N20" s="3"/>
      <c r="O20" s="3"/>
      <c r="P20" s="1">
        <v>8</v>
      </c>
      <c r="Q20" s="43">
        <v>93.011435832274429</v>
      </c>
      <c r="R20" s="75">
        <v>9</v>
      </c>
      <c r="S20" s="43">
        <v>74.158184205077234</v>
      </c>
      <c r="T20" s="75">
        <v>10</v>
      </c>
      <c r="U20" s="43">
        <v>86.912325285895804</v>
      </c>
      <c r="V20" s="75">
        <v>11</v>
      </c>
      <c r="W20" s="43">
        <v>73.951715374841172</v>
      </c>
      <c r="X20" s="75">
        <v>12</v>
      </c>
      <c r="Y20" s="43">
        <v>76.238881829733131</v>
      </c>
      <c r="Z20" s="43"/>
      <c r="AA20" s="43"/>
      <c r="AB20" s="3"/>
      <c r="AC20" s="3"/>
      <c r="AD20" s="1"/>
      <c r="AE20" s="1"/>
      <c r="AF20" s="1"/>
      <c r="AG20" s="1"/>
      <c r="AH20" s="1"/>
      <c r="AI20" s="74">
        <v>17</v>
      </c>
      <c r="AJ20" s="9">
        <v>65.862944162436548</v>
      </c>
      <c r="AK20" s="9"/>
      <c r="AL20" s="1"/>
      <c r="AM20" s="74">
        <v>19</v>
      </c>
      <c r="AN20" s="9">
        <v>68.012691087395453</v>
      </c>
    </row>
    <row r="21" spans="1:40" x14ac:dyDescent="0.25">
      <c r="A21" s="1">
        <v>1</v>
      </c>
      <c r="B21" s="9">
        <v>86.231705512835248</v>
      </c>
      <c r="C21" s="74">
        <v>2</v>
      </c>
      <c r="D21" s="9">
        <v>84.85661989017693</v>
      </c>
      <c r="E21" s="74">
        <v>3</v>
      </c>
      <c r="F21" s="9">
        <v>48.505186089078691</v>
      </c>
      <c r="G21" s="74">
        <v>4</v>
      </c>
      <c r="H21" s="9">
        <v>47.58999389871876</v>
      </c>
      <c r="I21" s="74">
        <v>5</v>
      </c>
      <c r="J21" s="9">
        <v>62.55041886441203</v>
      </c>
      <c r="K21" s="74">
        <v>6</v>
      </c>
      <c r="L21" s="9">
        <v>27.738132174992241</v>
      </c>
      <c r="M21" s="9"/>
      <c r="N21" s="3"/>
      <c r="O21" s="3"/>
      <c r="P21" s="1">
        <v>8</v>
      </c>
      <c r="Q21" s="43">
        <v>91.486658195679766</v>
      </c>
      <c r="R21" s="75">
        <v>9</v>
      </c>
      <c r="S21" s="43">
        <v>75.121277508593195</v>
      </c>
      <c r="T21" s="75">
        <v>10</v>
      </c>
      <c r="U21" s="43">
        <v>80.81321473951715</v>
      </c>
      <c r="V21" s="75">
        <v>11</v>
      </c>
      <c r="W21" s="43">
        <v>70.902160101651816</v>
      </c>
      <c r="X21" s="75">
        <v>12</v>
      </c>
      <c r="Y21" s="43">
        <v>77.001270648030484</v>
      </c>
      <c r="Z21" s="43"/>
      <c r="AA21" s="43"/>
      <c r="AB21" s="3"/>
      <c r="AC21" s="3"/>
      <c r="AD21" s="1"/>
      <c r="AE21" s="1"/>
      <c r="AF21" s="1"/>
      <c r="AG21" s="1"/>
      <c r="AH21" s="1"/>
      <c r="AI21" s="74">
        <v>17</v>
      </c>
      <c r="AJ21" s="9">
        <v>85.025380710659903</v>
      </c>
      <c r="AK21" s="9"/>
      <c r="AL21" s="1"/>
      <c r="AM21" s="74">
        <v>19</v>
      </c>
      <c r="AN21" s="9">
        <v>73.896740698009793</v>
      </c>
    </row>
    <row r="22" spans="1:40" x14ac:dyDescent="0.25">
      <c r="A22" s="1">
        <v>1</v>
      </c>
      <c r="B22" s="9">
        <v>71.054925344728602</v>
      </c>
      <c r="C22" s="74">
        <v>2</v>
      </c>
      <c r="D22" s="9">
        <v>53.081147040878577</v>
      </c>
      <c r="E22" s="74">
        <v>3</v>
      </c>
      <c r="F22" s="9">
        <v>53.996339231238579</v>
      </c>
      <c r="G22" s="74">
        <v>4</v>
      </c>
      <c r="H22" s="9">
        <v>46.601586333129958</v>
      </c>
      <c r="I22" s="74">
        <v>5</v>
      </c>
      <c r="J22" s="9">
        <v>62.178094942600062</v>
      </c>
      <c r="K22" s="74">
        <v>6</v>
      </c>
      <c r="L22" s="9">
        <v>40.024821594787461</v>
      </c>
      <c r="M22" s="9"/>
      <c r="N22" s="3"/>
      <c r="O22" s="3"/>
      <c r="P22" s="1">
        <v>8</v>
      </c>
      <c r="Q22" s="43">
        <v>93.773824650571797</v>
      </c>
      <c r="R22" s="75">
        <v>9</v>
      </c>
      <c r="S22" s="43">
        <v>82.826023936720929</v>
      </c>
      <c r="T22" s="75">
        <v>10</v>
      </c>
      <c r="U22" s="43">
        <v>95.298602287166432</v>
      </c>
      <c r="V22" s="75">
        <v>11</v>
      </c>
      <c r="W22" s="43">
        <v>74.714104193138482</v>
      </c>
      <c r="X22" s="75">
        <v>12</v>
      </c>
      <c r="Y22" s="43">
        <v>89.961880559085117</v>
      </c>
      <c r="Z22" s="43"/>
      <c r="AA22" s="43"/>
      <c r="AB22" s="3"/>
      <c r="AC22" s="3"/>
      <c r="AD22" s="1"/>
      <c r="AE22" s="1"/>
      <c r="AF22" s="1"/>
      <c r="AG22" s="1"/>
      <c r="AH22" s="1"/>
      <c r="AI22" s="74">
        <v>17</v>
      </c>
      <c r="AJ22" s="9">
        <v>64.720812182741113</v>
      </c>
      <c r="AK22" s="9"/>
      <c r="AL22" s="1"/>
      <c r="AM22" s="74">
        <v>19</v>
      </c>
      <c r="AN22" s="9">
        <v>64.032304586097496</v>
      </c>
    </row>
    <row r="23" spans="1:40" x14ac:dyDescent="0.25">
      <c r="A23" s="1">
        <v>1</v>
      </c>
      <c r="B23" s="9">
        <v>89.68097372796781</v>
      </c>
      <c r="C23" s="9"/>
      <c r="I23" s="74">
        <v>5</v>
      </c>
      <c r="J23" s="9">
        <v>55.826723611958521</v>
      </c>
      <c r="K23" s="74">
        <v>6</v>
      </c>
      <c r="L23" s="9">
        <v>40.341671751067722</v>
      </c>
      <c r="M23" s="9"/>
      <c r="N23" s="3"/>
      <c r="O23" s="3"/>
      <c r="P23" s="3"/>
      <c r="R23" s="76">
        <v>9</v>
      </c>
      <c r="S23" s="43">
        <v>96.335451080050831</v>
      </c>
      <c r="T23" s="43"/>
      <c r="AA23" s="43"/>
      <c r="AB23" s="3"/>
      <c r="AC23" s="3"/>
      <c r="AD23" s="1"/>
      <c r="AE23" s="1"/>
      <c r="AF23" s="1"/>
      <c r="AG23" s="1"/>
      <c r="AH23" s="1"/>
      <c r="AI23" s="1"/>
      <c r="AJ23" s="1"/>
      <c r="AK23" s="1"/>
      <c r="AL23" s="1"/>
      <c r="AM23" s="74">
        <v>19</v>
      </c>
      <c r="AN23" s="9">
        <v>93.452552639169312</v>
      </c>
    </row>
    <row r="24" spans="1:40" x14ac:dyDescent="0.25">
      <c r="A24" s="1">
        <v>1</v>
      </c>
      <c r="B24" s="9">
        <v>128.31277780202268</v>
      </c>
      <c r="C24" s="9"/>
      <c r="I24" s="74">
        <v>5</v>
      </c>
      <c r="J24" s="9">
        <v>46.674801708358757</v>
      </c>
      <c r="K24" s="74">
        <v>6</v>
      </c>
      <c r="L24" s="9">
        <v>49.38377059182428</v>
      </c>
      <c r="M24" s="9"/>
      <c r="N24" s="3"/>
      <c r="O24" s="3"/>
      <c r="P24" s="3"/>
      <c r="R24" s="76">
        <v>9</v>
      </c>
      <c r="S24" s="43">
        <v>85.387547649301155</v>
      </c>
      <c r="T24" s="43"/>
      <c r="AA24" s="43"/>
      <c r="AB24" s="3"/>
      <c r="AC24" s="3"/>
      <c r="AD24" s="1"/>
      <c r="AE24" s="1"/>
      <c r="AF24" s="1"/>
      <c r="AG24" s="1"/>
      <c r="AH24" s="1"/>
      <c r="AI24" s="1"/>
      <c r="AJ24" s="1"/>
      <c r="AK24" s="1"/>
      <c r="AL24" s="1"/>
      <c r="AM24" s="74">
        <v>19</v>
      </c>
      <c r="AN24" s="9">
        <v>75.380710659898483</v>
      </c>
    </row>
    <row r="25" spans="1:40" x14ac:dyDescent="0.25">
      <c r="A25" s="1">
        <v>1</v>
      </c>
      <c r="B25" s="9">
        <v>118.65482678350897</v>
      </c>
      <c r="C25" s="9"/>
      <c r="I25" s="74">
        <v>5</v>
      </c>
      <c r="J25" s="9">
        <v>50.335570469798633</v>
      </c>
      <c r="K25" s="74">
        <v>6</v>
      </c>
      <c r="L25" s="9">
        <v>46.601586333129958</v>
      </c>
      <c r="M25" s="9"/>
      <c r="N25" s="3"/>
      <c r="O25" s="3"/>
      <c r="P25" s="3"/>
      <c r="R25" s="76">
        <v>9</v>
      </c>
      <c r="S25" s="43">
        <v>93.773824650571797</v>
      </c>
      <c r="T25" s="43"/>
      <c r="AA25" s="43"/>
      <c r="AB25" s="3"/>
      <c r="AC25" s="3"/>
      <c r="AD25" s="1"/>
      <c r="AE25" s="1"/>
      <c r="AF25" s="1"/>
      <c r="AG25" s="1"/>
      <c r="AH25" s="1"/>
      <c r="AI25" s="1"/>
      <c r="AJ25" s="1"/>
      <c r="AK25" s="1"/>
      <c r="AL25" s="1"/>
      <c r="AM25" s="74">
        <v>19</v>
      </c>
      <c r="AN25" s="9">
        <v>82.994923857868017</v>
      </c>
    </row>
    <row r="26" spans="1:40" x14ac:dyDescent="0.25">
      <c r="A26" s="1">
        <v>1</v>
      </c>
      <c r="B26" s="9">
        <v>95.128762022959975</v>
      </c>
      <c r="C26" s="9"/>
      <c r="I26" s="74">
        <v>5</v>
      </c>
      <c r="J26" s="9">
        <v>52.165954850518567</v>
      </c>
      <c r="K26" s="74">
        <v>6</v>
      </c>
      <c r="L26" s="9">
        <v>65.893837705918216</v>
      </c>
      <c r="M26" s="9"/>
      <c r="N26" s="3"/>
      <c r="O26" s="3"/>
      <c r="P26" s="3"/>
      <c r="R26" s="76">
        <v>9</v>
      </c>
      <c r="S26" s="43">
        <v>87.674714104193114</v>
      </c>
      <c r="T26" s="43"/>
      <c r="AA26" s="43"/>
      <c r="AB26" s="3"/>
      <c r="AC26" s="3"/>
      <c r="AD26" s="1"/>
      <c r="AE26" s="1"/>
      <c r="AF26" s="1"/>
      <c r="AG26" s="1"/>
      <c r="AH26" s="1"/>
      <c r="AI26" s="1"/>
      <c r="AJ26" s="1"/>
      <c r="AK26" s="1"/>
      <c r="AL26" s="1"/>
      <c r="AM26" s="74">
        <v>19</v>
      </c>
      <c r="AN26" s="9">
        <v>84.898477157360404</v>
      </c>
    </row>
    <row r="27" spans="1:40" x14ac:dyDescent="0.25">
      <c r="A27" s="1">
        <v>1</v>
      </c>
      <c r="B27" s="9">
        <v>88.240769469438405</v>
      </c>
      <c r="C27" s="9"/>
      <c r="I27" s="74">
        <v>5</v>
      </c>
      <c r="J27" s="9">
        <v>49.420378279438701</v>
      </c>
      <c r="K27" s="74">
        <v>6</v>
      </c>
      <c r="L27" s="9">
        <v>55.826723611958521</v>
      </c>
      <c r="M27" s="9"/>
      <c r="N27" s="3"/>
      <c r="O27" s="3"/>
      <c r="P27" s="3"/>
      <c r="R27" s="76">
        <v>9</v>
      </c>
      <c r="S27" s="43">
        <v>82.337992376111799</v>
      </c>
      <c r="T27" s="43"/>
      <c r="AA27" s="43"/>
      <c r="AB27" s="3"/>
      <c r="AC27" s="3"/>
      <c r="AD27" s="1"/>
      <c r="AE27" s="1"/>
      <c r="AF27" s="1"/>
      <c r="AG27" s="1"/>
      <c r="AH27" s="1"/>
      <c r="AI27" s="1"/>
      <c r="AJ27" s="1"/>
      <c r="AK27" s="1"/>
      <c r="AL27" s="1"/>
      <c r="AM27" s="74">
        <v>19</v>
      </c>
      <c r="AN27" s="9">
        <v>77.791878172588838</v>
      </c>
    </row>
    <row r="28" spans="1:40" x14ac:dyDescent="0.25">
      <c r="A28" s="1">
        <v>1</v>
      </c>
      <c r="B28" s="9">
        <v>96.990381632019847</v>
      </c>
      <c r="C28" s="9"/>
      <c r="I28" s="74">
        <v>5</v>
      </c>
      <c r="J28" s="9">
        <v>55.826723611958521</v>
      </c>
      <c r="K28" s="74">
        <v>6</v>
      </c>
      <c r="L28" s="9">
        <v>65.893837705918216</v>
      </c>
      <c r="M28" s="9"/>
      <c r="N28" s="3"/>
      <c r="O28" s="3"/>
      <c r="P28" s="3"/>
      <c r="R28" s="76">
        <v>9</v>
      </c>
      <c r="S28" s="43">
        <v>81.575603557814503</v>
      </c>
      <c r="T28" s="43"/>
      <c r="AA28" s="43"/>
      <c r="AB28" s="3"/>
      <c r="AC28" s="3"/>
      <c r="AD28" s="1"/>
      <c r="AE28" s="1"/>
      <c r="AF28" s="1"/>
      <c r="AG28" s="1"/>
      <c r="AH28" s="1"/>
      <c r="AI28" s="1"/>
      <c r="AJ28" s="1"/>
      <c r="AK28" s="1"/>
      <c r="AL28" s="1"/>
      <c r="AM28" s="74">
        <v>19</v>
      </c>
      <c r="AN28" s="9">
        <v>68.781725888324871</v>
      </c>
    </row>
    <row r="29" spans="1:40" x14ac:dyDescent="0.25">
      <c r="A29" s="1">
        <v>1</v>
      </c>
      <c r="B29" s="9">
        <v>104.62302202916536</v>
      </c>
      <c r="C29" s="9"/>
      <c r="N29" s="3"/>
      <c r="O29" s="3"/>
      <c r="P29" s="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3"/>
      <c r="AC29" s="3"/>
      <c r="AD29" s="1"/>
      <c r="AE29" s="1"/>
      <c r="AF29" s="1"/>
      <c r="AG29" s="1"/>
      <c r="AH29" s="1"/>
      <c r="AI29" s="1"/>
      <c r="AJ29" s="1"/>
      <c r="AK29" s="1"/>
      <c r="AL29" s="1"/>
      <c r="AM29" s="74">
        <v>19</v>
      </c>
      <c r="AN29" s="9">
        <v>65.101522842639596</v>
      </c>
    </row>
    <row r="30" spans="1:40" x14ac:dyDescent="0.25">
      <c r="A30" s="1">
        <v>1</v>
      </c>
      <c r="B30" s="9">
        <v>109.64939497362704</v>
      </c>
      <c r="C30" s="9"/>
      <c r="N30" s="3"/>
      <c r="O30" s="3"/>
      <c r="P30" s="3"/>
      <c r="AB30" s="3"/>
      <c r="AC30" s="3"/>
      <c r="AN30" s="3"/>
    </row>
    <row r="31" spans="1:40" x14ac:dyDescent="0.25">
      <c r="A31" s="1">
        <v>1</v>
      </c>
      <c r="B31" s="9">
        <v>105.36766987278932</v>
      </c>
      <c r="C31" s="9"/>
      <c r="N31" s="3"/>
      <c r="O31" s="3"/>
      <c r="P31" s="3"/>
      <c r="AB31" s="3"/>
      <c r="AC31" s="3"/>
      <c r="AN31" s="3"/>
    </row>
    <row r="32" spans="1:40" x14ac:dyDescent="0.25">
      <c r="A32" s="1">
        <v>1</v>
      </c>
      <c r="B32" s="9">
        <v>86.943258084197666</v>
      </c>
      <c r="C32" s="9"/>
      <c r="N32" s="3"/>
      <c r="O32" s="3"/>
      <c r="P32" s="3"/>
      <c r="AB32" s="3"/>
      <c r="AC32" s="3"/>
      <c r="AN32" s="3"/>
    </row>
    <row r="33" spans="1:41" x14ac:dyDescent="0.25">
      <c r="A33" s="1">
        <v>1</v>
      </c>
      <c r="B33" s="9">
        <v>142.58694325808418</v>
      </c>
      <c r="C33" s="9"/>
      <c r="N33" s="3"/>
      <c r="O33" s="3"/>
      <c r="P33" s="3"/>
      <c r="AB33" s="3"/>
      <c r="AC33" s="3"/>
      <c r="AN33" s="3"/>
    </row>
    <row r="34" spans="1:41" x14ac:dyDescent="0.25">
      <c r="A34" s="1">
        <v>1</v>
      </c>
      <c r="B34" s="9">
        <v>88.773642464917629</v>
      </c>
      <c r="C34" s="9"/>
      <c r="N34" s="3"/>
      <c r="O34" s="3"/>
      <c r="P34" s="3"/>
      <c r="AB34" s="3"/>
      <c r="AC34" s="3"/>
      <c r="AN34" s="3"/>
    </row>
    <row r="35" spans="1:41" x14ac:dyDescent="0.25">
      <c r="A35" s="1">
        <v>1</v>
      </c>
      <c r="B35" s="9">
        <v>94.594264795607074</v>
      </c>
      <c r="C35" s="9"/>
      <c r="N35" s="3"/>
      <c r="O35" s="3"/>
      <c r="P35" s="3"/>
      <c r="AA35" s="3"/>
      <c r="AB35" s="3"/>
      <c r="AC35" s="3"/>
      <c r="AN35" s="3"/>
    </row>
    <row r="36" spans="1:41" x14ac:dyDescent="0.25">
      <c r="A36" s="1">
        <v>1</v>
      </c>
      <c r="B36" s="9">
        <v>100.15863331299573</v>
      </c>
      <c r="C36" s="9"/>
      <c r="N36" s="3"/>
      <c r="O36" s="3"/>
      <c r="P36" s="3"/>
      <c r="AA36" s="3"/>
      <c r="AB36" s="3"/>
      <c r="AC36" s="3"/>
      <c r="AN36" s="3"/>
    </row>
    <row r="37" spans="1:41" x14ac:dyDescent="0.25">
      <c r="A37" s="1">
        <v>1</v>
      </c>
      <c r="B37" s="43">
        <v>109.59409594095942</v>
      </c>
      <c r="C37" s="43"/>
      <c r="N37" s="3"/>
      <c r="O37" s="3"/>
      <c r="P37" s="3"/>
      <c r="AA37" s="3"/>
      <c r="AB37" s="3"/>
      <c r="AC37" s="3"/>
      <c r="AN37" s="3"/>
    </row>
    <row r="38" spans="1:41" x14ac:dyDescent="0.25">
      <c r="A38" s="1">
        <v>1</v>
      </c>
      <c r="B38" s="43">
        <v>102.95202952029526</v>
      </c>
      <c r="C38" s="43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</row>
    <row r="39" spans="1:41" x14ac:dyDescent="0.25">
      <c r="A39" s="1">
        <v>1</v>
      </c>
      <c r="B39" s="43">
        <v>97.416974169741735</v>
      </c>
      <c r="C39" s="4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78"/>
    </row>
    <row r="40" spans="1:41" x14ac:dyDescent="0.25">
      <c r="A40" s="1">
        <v>1</v>
      </c>
      <c r="B40" s="43">
        <v>96.309963099630991</v>
      </c>
      <c r="C40" s="4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1:41" x14ac:dyDescent="0.25">
      <c r="A41" s="1">
        <v>1</v>
      </c>
      <c r="B41" s="43">
        <v>97.416974169741735</v>
      </c>
      <c r="C41" s="4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1" x14ac:dyDescent="0.25">
      <c r="A42" s="1">
        <v>1</v>
      </c>
      <c r="B42" s="43">
        <v>96.309963099630991</v>
      </c>
      <c r="C42" s="4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1" x14ac:dyDescent="0.25">
      <c r="A43" s="1">
        <v>1</v>
      </c>
      <c r="B43" s="43">
        <v>100.21978021978022</v>
      </c>
      <c r="C43" s="43"/>
      <c r="F43" s="45"/>
      <c r="G43" s="45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</row>
    <row r="44" spans="1:41" ht="0.6" customHeight="1" x14ac:dyDescent="0.25">
      <c r="A44" s="1">
        <v>1</v>
      </c>
      <c r="B44" s="43">
        <v>93.626373626373621</v>
      </c>
      <c r="C44" s="43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41" ht="0.6" customHeight="1" x14ac:dyDescent="0.25">
      <c r="A45" s="1">
        <v>1</v>
      </c>
      <c r="B45" s="43">
        <v>109.45054945054942</v>
      </c>
      <c r="C45" s="43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41" ht="0.6" customHeight="1" x14ac:dyDescent="0.25">
      <c r="A46" s="1">
        <v>1</v>
      </c>
      <c r="B46" s="43">
        <v>104.17582417582419</v>
      </c>
      <c r="C46" s="43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5"/>
      <c r="Q46" s="47"/>
      <c r="R46" s="47"/>
      <c r="S46" s="47"/>
      <c r="T46" s="47"/>
      <c r="U46" s="47"/>
      <c r="V46" s="47"/>
      <c r="W46" s="47"/>
      <c r="X46" s="47"/>
      <c r="Y46" s="47"/>
      <c r="Z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</row>
    <row r="47" spans="1:41" ht="0.6" customHeight="1" x14ac:dyDescent="0.25">
      <c r="A47" s="1">
        <v>1</v>
      </c>
      <c r="B47" s="43">
        <v>97.582417582417591</v>
      </c>
      <c r="C47" s="43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5"/>
      <c r="Q47" s="47"/>
      <c r="R47" s="47"/>
      <c r="S47" s="47"/>
      <c r="T47" s="47"/>
      <c r="U47" s="47"/>
      <c r="V47" s="47"/>
      <c r="W47" s="47"/>
      <c r="X47" s="47"/>
      <c r="Y47" s="47"/>
      <c r="Z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</row>
    <row r="48" spans="1:41" ht="0.6" customHeight="1" x14ac:dyDescent="0.25">
      <c r="A48" s="1">
        <v>1</v>
      </c>
      <c r="B48" s="43">
        <v>94.945054945054977</v>
      </c>
      <c r="C48" s="43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5"/>
      <c r="Q48" s="47"/>
      <c r="R48" s="47"/>
      <c r="S48" s="47"/>
      <c r="T48" s="47"/>
      <c r="U48" s="47"/>
      <c r="V48" s="47"/>
      <c r="W48" s="47"/>
      <c r="X48" s="47"/>
      <c r="Y48" s="47"/>
      <c r="Z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</row>
    <row r="49" spans="1:39" ht="0.6" customHeight="1" x14ac:dyDescent="0.25">
      <c r="A49" s="1">
        <v>1</v>
      </c>
      <c r="B49" s="43">
        <v>130.77410340717432</v>
      </c>
      <c r="C49" s="43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5"/>
      <c r="Q49" s="47"/>
      <c r="R49" s="47"/>
      <c r="S49" s="47"/>
      <c r="T49" s="47"/>
      <c r="U49" s="47"/>
      <c r="V49" s="47"/>
      <c r="W49" s="47"/>
      <c r="X49" s="47"/>
      <c r="Y49" s="47"/>
      <c r="Z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</row>
    <row r="50" spans="1:39" ht="0.6" customHeight="1" x14ac:dyDescent="0.25">
      <c r="A50" s="1">
        <v>1</v>
      </c>
      <c r="B50" s="43">
        <v>95.963730533625849</v>
      </c>
      <c r="C50" s="43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5"/>
      <c r="Q50" s="47"/>
      <c r="R50" s="47"/>
      <c r="S50" s="47"/>
      <c r="T50" s="47"/>
      <c r="U50" s="47"/>
      <c r="V50" s="47"/>
      <c r="W50" s="47"/>
      <c r="X50" s="47"/>
      <c r="Y50" s="47"/>
      <c r="Z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</row>
    <row r="51" spans="1:39" ht="0.6" customHeight="1" x14ac:dyDescent="0.25">
      <c r="A51" s="1">
        <v>1</v>
      </c>
      <c r="B51" s="43">
        <v>86.555521678404446</v>
      </c>
      <c r="C51" s="43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5"/>
      <c r="Q51" s="47"/>
      <c r="R51" s="47"/>
      <c r="S51" s="47"/>
      <c r="T51" s="47"/>
      <c r="U51" s="47"/>
      <c r="V51" s="47"/>
      <c r="W51" s="47"/>
      <c r="X51" s="47"/>
      <c r="Y51" s="47"/>
      <c r="Z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</row>
    <row r="52" spans="1:39" x14ac:dyDescent="0.25">
      <c r="A52" s="1">
        <v>1</v>
      </c>
      <c r="B52" s="43">
        <v>100.85505833905452</v>
      </c>
      <c r="C52" s="43"/>
    </row>
    <row r="53" spans="1:39" x14ac:dyDescent="0.25">
      <c r="A53" s="1">
        <v>1</v>
      </c>
      <c r="B53" s="43">
        <v>87.496342567972107</v>
      </c>
      <c r="C53" s="43"/>
    </row>
    <row r="54" spans="1:39" x14ac:dyDescent="0.25">
      <c r="A54" s="1">
        <v>1</v>
      </c>
      <c r="B54" s="43">
        <v>100.66783498146418</v>
      </c>
      <c r="C54" s="43"/>
    </row>
    <row r="55" spans="1:39" x14ac:dyDescent="0.25">
      <c r="A55" s="1">
        <v>1</v>
      </c>
      <c r="B55" s="43">
        <v>159.7465620065866</v>
      </c>
      <c r="C55" s="43"/>
    </row>
    <row r="56" spans="1:39" x14ac:dyDescent="0.25">
      <c r="A56" s="1">
        <v>1</v>
      </c>
      <c r="B56" s="43">
        <v>94.53621346886915</v>
      </c>
      <c r="C56" s="43"/>
    </row>
    <row r="57" spans="1:39" x14ac:dyDescent="0.25">
      <c r="A57" s="1">
        <v>1</v>
      </c>
      <c r="B57" s="43">
        <v>101.3977128335451</v>
      </c>
      <c r="C57" s="43"/>
    </row>
    <row r="58" spans="1:39" x14ac:dyDescent="0.25">
      <c r="A58" s="1">
        <v>1</v>
      </c>
      <c r="B58" s="43">
        <v>94.53621346886915</v>
      </c>
      <c r="C58" s="43"/>
    </row>
    <row r="59" spans="1:39" x14ac:dyDescent="0.25">
      <c r="A59" s="1">
        <v>1</v>
      </c>
      <c r="B59" s="43">
        <v>101.3977128335451</v>
      </c>
      <c r="C59" s="43"/>
    </row>
    <row r="60" spans="1:39" x14ac:dyDescent="0.25">
      <c r="A60" s="1">
        <v>1</v>
      </c>
      <c r="B60" s="43">
        <v>90.72426937738247</v>
      </c>
      <c r="C60" s="43"/>
    </row>
    <row r="61" spans="1:39" x14ac:dyDescent="0.25">
      <c r="A61" s="1">
        <v>1</v>
      </c>
      <c r="B61" s="9">
        <v>87.376954255935146</v>
      </c>
      <c r="C61" s="9"/>
    </row>
    <row r="62" spans="1:39" x14ac:dyDescent="0.25">
      <c r="A62" s="1">
        <v>1</v>
      </c>
      <c r="B62" s="9">
        <v>85.466126230457434</v>
      </c>
      <c r="C62" s="9"/>
    </row>
    <row r="63" spans="1:39" x14ac:dyDescent="0.25">
      <c r="A63" s="1">
        <v>1</v>
      </c>
      <c r="B63" s="9">
        <v>127.15691951360742</v>
      </c>
      <c r="C63" s="9"/>
    </row>
    <row r="64" spans="1:39" x14ac:dyDescent="0.25">
      <c r="A64" s="1">
        <v>1</v>
      </c>
      <c r="B64" s="9">
        <v>89.56192536506218</v>
      </c>
      <c r="C64" s="9"/>
    </row>
    <row r="65" spans="1:3" x14ac:dyDescent="0.25">
      <c r="A65" s="1">
        <v>1</v>
      </c>
      <c r="B65" s="9">
        <v>94.104921579231998</v>
      </c>
      <c r="C65" s="9"/>
    </row>
    <row r="66" spans="1:3" x14ac:dyDescent="0.25">
      <c r="A66" s="1">
        <v>1</v>
      </c>
      <c r="B66" s="9">
        <v>132.07138994050837</v>
      </c>
      <c r="C66" s="9"/>
    </row>
    <row r="67" spans="1:3" x14ac:dyDescent="0.25">
      <c r="A67" s="1">
        <v>1</v>
      </c>
      <c r="B67" s="9">
        <v>85.018929150892362</v>
      </c>
      <c r="C67" s="9"/>
    </row>
    <row r="68" spans="1:3" x14ac:dyDescent="0.25">
      <c r="A68" s="1">
        <v>1</v>
      </c>
      <c r="B68" s="9">
        <v>71.714440237966457</v>
      </c>
      <c r="C68" s="9"/>
    </row>
    <row r="69" spans="1:3" x14ac:dyDescent="0.25">
      <c r="A69" s="1">
        <v>1</v>
      </c>
      <c r="B69" s="9">
        <v>127.52839372633855</v>
      </c>
      <c r="C69" s="9"/>
    </row>
    <row r="70" spans="1:3" x14ac:dyDescent="0.25">
      <c r="A70" s="1">
        <v>1</v>
      </c>
      <c r="B70" s="9">
        <v>100</v>
      </c>
      <c r="C70" s="9"/>
    </row>
    <row r="71" spans="1:3" x14ac:dyDescent="0.25">
      <c r="A71" s="1">
        <v>1</v>
      </c>
      <c r="B71" s="9">
        <v>87.049322180559557</v>
      </c>
      <c r="C71" s="9"/>
    </row>
    <row r="72" spans="1:3" x14ac:dyDescent="0.25">
      <c r="A72" s="1">
        <v>1</v>
      </c>
      <c r="B72" s="9">
        <v>100.0288433804442</v>
      </c>
      <c r="C72" s="9"/>
    </row>
    <row r="73" spans="1:3" x14ac:dyDescent="0.25">
      <c r="A73" s="1">
        <v>1</v>
      </c>
      <c r="B73" s="9">
        <v>84.799538505912892</v>
      </c>
      <c r="C73" s="9"/>
    </row>
    <row r="74" spans="1:3" x14ac:dyDescent="0.25">
      <c r="A74" s="1">
        <v>1</v>
      </c>
      <c r="B74" s="9">
        <v>102.6247476204211</v>
      </c>
      <c r="C74" s="9"/>
    </row>
    <row r="75" spans="1:3" x14ac:dyDescent="0.25">
      <c r="A75" s="1">
        <v>1</v>
      </c>
      <c r="B75" s="9">
        <v>105.56677242572829</v>
      </c>
      <c r="C75" s="9"/>
    </row>
    <row r="76" spans="1:3" x14ac:dyDescent="0.25">
      <c r="A76" s="1">
        <v>1</v>
      </c>
      <c r="B76" s="9">
        <v>119.93077588693394</v>
      </c>
      <c r="C76" s="9"/>
    </row>
    <row r="77" spans="1:3" x14ac:dyDescent="0.25">
      <c r="A77" s="1">
        <v>1</v>
      </c>
      <c r="B77" s="9">
        <v>90.482233502538065</v>
      </c>
      <c r="C77" s="9"/>
    </row>
    <row r="78" spans="1:3" x14ac:dyDescent="0.25">
      <c r="A78" s="1">
        <v>1</v>
      </c>
      <c r="B78" s="9">
        <v>94.923857868020306</v>
      </c>
      <c r="C78" s="9"/>
    </row>
    <row r="79" spans="1:3" x14ac:dyDescent="0.25">
      <c r="A79" s="1">
        <v>1</v>
      </c>
      <c r="B79" s="9">
        <v>114.59390862944161</v>
      </c>
      <c r="C79" s="9"/>
    </row>
    <row r="81" spans="1:59" x14ac:dyDescent="0.25">
      <c r="A81" s="34" t="s">
        <v>41</v>
      </c>
      <c r="B81" s="19">
        <f>COUNT(B5:B79)</f>
        <v>75</v>
      </c>
      <c r="C81" s="19"/>
      <c r="D81" s="19">
        <f t="shared" ref="C81:BG81" si="0">COUNT(D5:D79)</f>
        <v>18</v>
      </c>
      <c r="E81" s="19"/>
      <c r="F81" s="19">
        <f t="shared" si="0"/>
        <v>18</v>
      </c>
      <c r="G81" s="19"/>
      <c r="H81" s="19">
        <f t="shared" si="0"/>
        <v>18</v>
      </c>
      <c r="I81" s="19"/>
      <c r="J81" s="19">
        <f t="shared" si="0"/>
        <v>24</v>
      </c>
      <c r="K81" s="19"/>
      <c r="L81" s="19">
        <f t="shared" si="0"/>
        <v>24</v>
      </c>
      <c r="M81" s="19"/>
      <c r="N81" s="19">
        <f t="shared" si="0"/>
        <v>12</v>
      </c>
      <c r="O81" s="19"/>
      <c r="P81" s="19"/>
      <c r="Q81" s="19">
        <f t="shared" si="0"/>
        <v>18</v>
      </c>
      <c r="R81" s="19"/>
      <c r="S81" s="19">
        <f t="shared" si="0"/>
        <v>24</v>
      </c>
      <c r="T81" s="19"/>
      <c r="U81" s="19">
        <f t="shared" si="0"/>
        <v>18</v>
      </c>
      <c r="V81" s="19"/>
      <c r="W81" s="19">
        <f t="shared" si="0"/>
        <v>18</v>
      </c>
      <c r="X81" s="19"/>
      <c r="Y81" s="19">
        <f t="shared" si="0"/>
        <v>18</v>
      </c>
      <c r="Z81" s="19"/>
      <c r="AA81" s="19">
        <f t="shared" si="0"/>
        <v>12</v>
      </c>
      <c r="AB81" s="19"/>
      <c r="AC81" s="19"/>
      <c r="AD81" s="19">
        <f t="shared" si="0"/>
        <v>12</v>
      </c>
      <c r="AE81" s="19"/>
      <c r="AF81" s="19">
        <f t="shared" si="0"/>
        <v>12</v>
      </c>
      <c r="AG81" s="19"/>
      <c r="AH81" s="19">
        <f t="shared" si="0"/>
        <v>12</v>
      </c>
      <c r="AI81" s="19"/>
      <c r="AJ81" s="19">
        <f t="shared" si="0"/>
        <v>18</v>
      </c>
      <c r="AK81" s="19"/>
      <c r="AL81" s="19">
        <f t="shared" si="0"/>
        <v>12</v>
      </c>
      <c r="AM81" s="19"/>
      <c r="AN81" s="19">
        <f t="shared" si="0"/>
        <v>25</v>
      </c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</row>
    <row r="82" spans="1:59" x14ac:dyDescent="0.25">
      <c r="A82" s="34" t="s">
        <v>116</v>
      </c>
      <c r="B82" s="182">
        <f>AVERAGE(B5:B79)</f>
        <v>100.76944023216393</v>
      </c>
      <c r="C82" s="12"/>
      <c r="D82" s="12">
        <f t="shared" ref="C82:BG82" si="1">AVERAGE(D5:D79)</f>
        <v>72.593259088936009</v>
      </c>
      <c r="E82" s="12"/>
      <c r="F82" s="12">
        <f t="shared" si="1"/>
        <v>62.091594296890712</v>
      </c>
      <c r="G82" s="12"/>
      <c r="H82" s="12">
        <f t="shared" si="1"/>
        <v>62.140595511315254</v>
      </c>
      <c r="I82" s="12"/>
      <c r="J82" s="12">
        <f t="shared" si="1"/>
        <v>58.735182156975419</v>
      </c>
      <c r="K82" s="12"/>
      <c r="L82" s="12">
        <f t="shared" si="1"/>
        <v>55.107382837445549</v>
      </c>
      <c r="M82" s="12"/>
      <c r="N82" s="12">
        <f t="shared" si="1"/>
        <v>54.211276418501342</v>
      </c>
      <c r="O82" s="12"/>
      <c r="P82" s="12"/>
      <c r="Q82" s="12">
        <f t="shared" si="1"/>
        <v>92.848884867334405</v>
      </c>
      <c r="R82" s="12"/>
      <c r="S82" s="12">
        <f t="shared" si="1"/>
        <v>85.133902277248055</v>
      </c>
      <c r="T82" s="12"/>
      <c r="U82" s="12">
        <f t="shared" si="1"/>
        <v>76.144654580405074</v>
      </c>
      <c r="V82" s="12"/>
      <c r="W82" s="12">
        <f t="shared" si="1"/>
        <v>75.5006842256646</v>
      </c>
      <c r="X82" s="12"/>
      <c r="Y82" s="12">
        <f t="shared" si="1"/>
        <v>73.118699589268246</v>
      </c>
      <c r="Z82" s="12"/>
      <c r="AA82" s="12">
        <f t="shared" si="1"/>
        <v>74.719757511860848</v>
      </c>
      <c r="AB82" s="12"/>
      <c r="AC82" s="12"/>
      <c r="AD82" s="12">
        <f t="shared" si="1"/>
        <v>93.13266747096263</v>
      </c>
      <c r="AE82" s="12"/>
      <c r="AF82" s="12">
        <f t="shared" si="1"/>
        <v>82.286049589140433</v>
      </c>
      <c r="AG82" s="12"/>
      <c r="AH82" s="12">
        <f t="shared" si="1"/>
        <v>80.530330815516081</v>
      </c>
      <c r="AI82" s="12"/>
      <c r="AJ82" s="12">
        <f t="shared" si="1"/>
        <v>76.167334983964835</v>
      </c>
      <c r="AK82" s="12"/>
      <c r="AL82" s="12">
        <f t="shared" si="1"/>
        <v>74.42154624921362</v>
      </c>
      <c r="AM82" s="12"/>
      <c r="AN82" s="12">
        <f t="shared" si="1"/>
        <v>64.530744268958131</v>
      </c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</row>
    <row r="83" spans="1:59" x14ac:dyDescent="0.25">
      <c r="A83" s="34" t="s">
        <v>43</v>
      </c>
      <c r="B83" s="12">
        <f>_xlfn.STDEV.P(B5:B79)</f>
        <v>15.30924862636831</v>
      </c>
      <c r="C83" s="12"/>
      <c r="D83" s="12">
        <f t="shared" ref="C83:BG83" si="2">_xlfn.STDEV.P(D5:D79)</f>
        <v>10.574408389049536</v>
      </c>
      <c r="E83" s="12"/>
      <c r="F83" s="12">
        <f t="shared" si="2"/>
        <v>9.9705651208445865</v>
      </c>
      <c r="G83" s="12"/>
      <c r="H83" s="12">
        <f t="shared" si="2"/>
        <v>10.072507345374706</v>
      </c>
      <c r="I83" s="12"/>
      <c r="J83" s="12">
        <f t="shared" si="2"/>
        <v>6.4873538324884636</v>
      </c>
      <c r="K83" s="12"/>
      <c r="L83" s="12">
        <f t="shared" si="2"/>
        <v>10.845392155302438</v>
      </c>
      <c r="M83" s="12"/>
      <c r="N83" s="12">
        <f t="shared" si="2"/>
        <v>13.612857616147197</v>
      </c>
      <c r="O83" s="12"/>
      <c r="P83" s="12"/>
      <c r="Q83" s="12">
        <f t="shared" si="2"/>
        <v>6.6121626405733611</v>
      </c>
      <c r="R83" s="12"/>
      <c r="S83" s="12">
        <f t="shared" si="2"/>
        <v>11.610884266724936</v>
      </c>
      <c r="T83" s="12"/>
      <c r="U83" s="12">
        <f t="shared" si="2"/>
        <v>13.062843415826695</v>
      </c>
      <c r="V83" s="12"/>
      <c r="W83" s="12">
        <f t="shared" si="2"/>
        <v>13.686386905890641</v>
      </c>
      <c r="X83" s="12"/>
      <c r="Y83" s="12">
        <f t="shared" si="2"/>
        <v>12.668156170972079</v>
      </c>
      <c r="Z83" s="12"/>
      <c r="AA83" s="12">
        <f t="shared" si="2"/>
        <v>8.9001807400694481</v>
      </c>
      <c r="AB83" s="12"/>
      <c r="AC83" s="12"/>
      <c r="AD83" s="12">
        <f t="shared" si="2"/>
        <v>6.4907083496916398</v>
      </c>
      <c r="AE83" s="12"/>
      <c r="AF83" s="12">
        <f t="shared" si="2"/>
        <v>10.814717215256822</v>
      </c>
      <c r="AG83" s="12"/>
      <c r="AH83" s="12">
        <f t="shared" si="2"/>
        <v>5.0180982232840448</v>
      </c>
      <c r="AI83" s="12"/>
      <c r="AJ83" s="12">
        <f t="shared" si="2"/>
        <v>11.779612837124391</v>
      </c>
      <c r="AK83" s="12"/>
      <c r="AL83" s="12">
        <f t="shared" si="2"/>
        <v>10.254750788389378</v>
      </c>
      <c r="AM83" s="12"/>
      <c r="AN83" s="12">
        <f t="shared" si="2"/>
        <v>14.167068686580953</v>
      </c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</row>
    <row r="84" spans="1:59" x14ac:dyDescent="0.25">
      <c r="A84" s="34" t="s">
        <v>44</v>
      </c>
      <c r="B84" s="12">
        <f>B83/SQRT(B81-1)</f>
        <v>1.779664003757375</v>
      </c>
      <c r="C84" s="12"/>
      <c r="D84" s="12">
        <f t="shared" ref="C84:BG84" si="3">D83/SQRT(D81-1)</f>
        <v>2.5646707480275719</v>
      </c>
      <c r="E84" s="12"/>
      <c r="F84" s="12">
        <f t="shared" si="3"/>
        <v>2.4182172435495026</v>
      </c>
      <c r="G84" s="12"/>
      <c r="H84" s="12">
        <f t="shared" si="3"/>
        <v>2.4429418646935095</v>
      </c>
      <c r="I84" s="12"/>
      <c r="J84" s="12">
        <f t="shared" si="3"/>
        <v>1.3527067831622506</v>
      </c>
      <c r="K84" s="12"/>
      <c r="L84" s="12">
        <f t="shared" si="3"/>
        <v>2.2614205904820834</v>
      </c>
      <c r="M84" s="12"/>
      <c r="N84" s="12">
        <f t="shared" si="3"/>
        <v>4.1044310033901912</v>
      </c>
      <c r="O84" s="12"/>
      <c r="P84" s="12"/>
      <c r="Q84" s="12">
        <f t="shared" si="3"/>
        <v>1.6036849988733499</v>
      </c>
      <c r="R84" s="12"/>
      <c r="S84" s="12">
        <f t="shared" si="3"/>
        <v>2.4210367295606585</v>
      </c>
      <c r="T84" s="12"/>
      <c r="U84" s="12">
        <f t="shared" si="3"/>
        <v>3.1682048926092743</v>
      </c>
      <c r="V84" s="12"/>
      <c r="W84" s="12">
        <f t="shared" si="3"/>
        <v>3.31943640270927</v>
      </c>
      <c r="X84" s="12"/>
      <c r="Y84" s="12">
        <f t="shared" si="3"/>
        <v>3.0724791749845917</v>
      </c>
      <c r="Z84" s="12"/>
      <c r="AA84" s="12">
        <f t="shared" si="3"/>
        <v>2.6835054619234548</v>
      </c>
      <c r="AB84" s="12"/>
      <c r="AC84" s="12"/>
      <c r="AD84" s="12">
        <f t="shared" si="3"/>
        <v>1.9570222017776435</v>
      </c>
      <c r="AE84" s="12"/>
      <c r="AF84" s="12">
        <f t="shared" si="3"/>
        <v>3.2607599288003719</v>
      </c>
      <c r="AG84" s="12"/>
      <c r="AH84" s="12">
        <f t="shared" si="3"/>
        <v>1.513013542525659</v>
      </c>
      <c r="AI84" s="12"/>
      <c r="AJ84" s="12">
        <f t="shared" si="3"/>
        <v>2.8569757621379757</v>
      </c>
      <c r="AK84" s="12"/>
      <c r="AL84" s="12">
        <f t="shared" si="3"/>
        <v>3.0919236985171632</v>
      </c>
      <c r="AM84" s="12"/>
      <c r="AN84" s="12">
        <f t="shared" si="3"/>
        <v>2.8918407860903996</v>
      </c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9"/>
  <sheetViews>
    <sheetView zoomScale="70" zoomScaleNormal="70" workbookViewId="0">
      <selection activeCell="AM5" sqref="AM5:AN29"/>
    </sheetView>
  </sheetViews>
  <sheetFormatPr defaultRowHeight="15" x14ac:dyDescent="0.25"/>
  <cols>
    <col min="1" max="1" width="9.140625" style="69"/>
    <col min="2" max="3" width="7.5703125" style="69" customWidth="1"/>
    <col min="4" max="4" width="9.5703125" style="69" bestFit="1" customWidth="1"/>
    <col min="5" max="5" width="9.5703125" style="69" customWidth="1"/>
    <col min="6" max="6" width="9.5703125" style="69" bestFit="1" customWidth="1"/>
    <col min="7" max="7" width="9.5703125" style="69" customWidth="1"/>
    <col min="8" max="9" width="7.140625" style="69" customWidth="1"/>
    <col min="10" max="11" width="7" style="69" customWidth="1"/>
    <col min="12" max="12" width="6.85546875" style="69" bestFit="1" customWidth="1"/>
    <col min="13" max="14" width="6.85546875" style="69" customWidth="1"/>
    <col min="15" max="16" width="3.28515625" style="69" customWidth="1"/>
    <col min="17" max="27" width="9.140625" style="69"/>
    <col min="28" max="28" width="4.28515625" style="69" customWidth="1"/>
    <col min="29" max="29" width="5.140625" style="69" customWidth="1"/>
    <col min="30" max="16384" width="9.140625" style="69"/>
  </cols>
  <sheetData>
    <row r="1" spans="1:40" x14ac:dyDescent="0.25">
      <c r="D1" s="2">
        <v>1284</v>
      </c>
      <c r="E1" s="2"/>
      <c r="Q1" s="2">
        <v>1422</v>
      </c>
      <c r="R1" s="2"/>
      <c r="AD1" s="2">
        <v>1280</v>
      </c>
      <c r="AE1" s="2"/>
    </row>
    <row r="2" spans="1:40" s="70" customFormat="1" x14ac:dyDescent="0.25">
      <c r="D2" s="71" t="s">
        <v>70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 t="s">
        <v>70</v>
      </c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 t="s">
        <v>70</v>
      </c>
      <c r="AE2" s="71"/>
      <c r="AF2" s="71"/>
      <c r="AG2" s="71"/>
      <c r="AH2" s="71"/>
      <c r="AI2" s="71"/>
      <c r="AJ2" s="71"/>
      <c r="AK2" s="71"/>
      <c r="AL2" s="71"/>
      <c r="AM2" s="71"/>
      <c r="AN2" s="71"/>
    </row>
    <row r="3" spans="1:40" s="70" customFormat="1" x14ac:dyDescent="0.2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1:40" x14ac:dyDescent="0.25">
      <c r="B4" s="6" t="s">
        <v>7</v>
      </c>
      <c r="C4" s="6"/>
      <c r="D4" s="6" t="s">
        <v>8</v>
      </c>
      <c r="E4" s="6"/>
      <c r="F4" s="6" t="s">
        <v>9</v>
      </c>
      <c r="G4" s="6"/>
      <c r="H4" s="6" t="s">
        <v>10</v>
      </c>
      <c r="I4" s="6"/>
      <c r="J4" s="6" t="s">
        <v>11</v>
      </c>
      <c r="K4" s="6"/>
      <c r="L4" s="6" t="s">
        <v>12</v>
      </c>
      <c r="M4" s="6"/>
      <c r="N4" s="6" t="s">
        <v>13</v>
      </c>
      <c r="O4" s="6"/>
      <c r="P4" s="6"/>
      <c r="Q4" s="72" t="s">
        <v>8</v>
      </c>
      <c r="R4" s="72"/>
      <c r="S4" s="73" t="s">
        <v>9</v>
      </c>
      <c r="T4" s="73"/>
      <c r="U4" s="73" t="s">
        <v>10</v>
      </c>
      <c r="V4" s="73"/>
      <c r="W4" s="73" t="s">
        <v>11</v>
      </c>
      <c r="X4" s="73"/>
      <c r="Y4" s="73" t="s">
        <v>12</v>
      </c>
      <c r="Z4" s="73"/>
      <c r="AA4" s="73" t="s">
        <v>13</v>
      </c>
      <c r="AD4" s="6" t="s">
        <v>8</v>
      </c>
      <c r="AE4" s="6"/>
      <c r="AF4" s="6" t="s">
        <v>9</v>
      </c>
      <c r="AG4" s="6"/>
      <c r="AH4" s="6" t="s">
        <v>10</v>
      </c>
      <c r="AI4" s="6"/>
      <c r="AJ4" s="6" t="s">
        <v>11</v>
      </c>
      <c r="AK4" s="6"/>
      <c r="AL4" s="6" t="s">
        <v>12</v>
      </c>
      <c r="AM4" s="6"/>
      <c r="AN4" s="6" t="s">
        <v>13</v>
      </c>
    </row>
    <row r="5" spans="1:40" x14ac:dyDescent="0.25">
      <c r="A5" s="79">
        <v>1</v>
      </c>
      <c r="B5" s="9">
        <v>102.5477706984597</v>
      </c>
      <c r="C5" s="74">
        <v>2</v>
      </c>
      <c r="D5" s="9">
        <v>78.092109673526849</v>
      </c>
      <c r="E5" s="74">
        <v>3</v>
      </c>
      <c r="F5" s="9">
        <v>47.181068579473084</v>
      </c>
      <c r="G5" s="74">
        <v>4</v>
      </c>
      <c r="H5" s="9">
        <v>48.709526044110738</v>
      </c>
      <c r="I5" s="74">
        <v>5</v>
      </c>
      <c r="J5" s="9">
        <v>52.924898147436394</v>
      </c>
      <c r="K5" s="74">
        <v>6</v>
      </c>
      <c r="L5" s="9">
        <v>46.512738852515653</v>
      </c>
      <c r="M5" s="74">
        <v>7</v>
      </c>
      <c r="N5" s="9">
        <v>54.203821654900132</v>
      </c>
      <c r="O5" s="3"/>
      <c r="P5" s="1">
        <v>8</v>
      </c>
      <c r="Q5" s="43">
        <v>79.535437760571767</v>
      </c>
      <c r="R5" s="75">
        <v>9</v>
      </c>
      <c r="S5" s="43">
        <v>78.379988088147684</v>
      </c>
      <c r="T5" s="75">
        <v>10</v>
      </c>
      <c r="U5" s="43">
        <v>85.431804645622407</v>
      </c>
      <c r="V5" s="75">
        <v>11</v>
      </c>
      <c r="W5" s="43">
        <v>65.765336509827293</v>
      </c>
      <c r="X5" s="75">
        <v>12</v>
      </c>
      <c r="Y5" s="43">
        <v>70.982727814175121</v>
      </c>
      <c r="Z5" s="75">
        <v>13</v>
      </c>
      <c r="AA5" s="43">
        <v>76.75997617629541</v>
      </c>
      <c r="AC5" s="80">
        <v>14</v>
      </c>
      <c r="AD5" s="9">
        <v>92.376027782360964</v>
      </c>
      <c r="AE5" s="74">
        <v>15</v>
      </c>
      <c r="AF5" s="9">
        <v>92.736783538686709</v>
      </c>
      <c r="AG5" s="74">
        <v>16</v>
      </c>
      <c r="AH5" s="9">
        <v>70.067792027450565</v>
      </c>
      <c r="AI5" s="74">
        <v>17</v>
      </c>
      <c r="AJ5" s="9">
        <v>80.127889818002956</v>
      </c>
      <c r="AK5" s="74">
        <v>18</v>
      </c>
      <c r="AL5" s="9">
        <v>76.209659242692879</v>
      </c>
      <c r="AM5" s="74">
        <v>19</v>
      </c>
      <c r="AN5" s="9">
        <v>85.735366453516974</v>
      </c>
    </row>
    <row r="6" spans="1:40" x14ac:dyDescent="0.25">
      <c r="A6" s="79">
        <v>1</v>
      </c>
      <c r="B6" s="9">
        <v>99.490445852983228</v>
      </c>
      <c r="C6" s="74">
        <v>2</v>
      </c>
      <c r="D6" s="9">
        <v>77.428437353355235</v>
      </c>
      <c r="E6" s="74">
        <v>3</v>
      </c>
      <c r="F6" s="9">
        <v>48.176577059730519</v>
      </c>
      <c r="G6" s="74">
        <v>4</v>
      </c>
      <c r="H6" s="9">
        <v>49.11175169269962</v>
      </c>
      <c r="I6" s="74">
        <v>5</v>
      </c>
      <c r="J6" s="9">
        <v>48.750864785917429</v>
      </c>
      <c r="K6" s="74">
        <v>6</v>
      </c>
      <c r="L6" s="9">
        <v>46.146496814306879</v>
      </c>
      <c r="M6" s="74">
        <v>7</v>
      </c>
      <c r="N6" s="9">
        <v>50.907643311021069</v>
      </c>
      <c r="O6" s="3"/>
      <c r="P6" s="1">
        <v>8</v>
      </c>
      <c r="Q6" s="43">
        <v>81.477069684335902</v>
      </c>
      <c r="R6" s="75">
        <v>9</v>
      </c>
      <c r="S6" s="43">
        <v>73.579511614055974</v>
      </c>
      <c r="T6" s="75">
        <v>10</v>
      </c>
      <c r="U6" s="43">
        <v>62.799285288862436</v>
      </c>
      <c r="V6" s="75">
        <v>11</v>
      </c>
      <c r="W6" s="43">
        <v>44.907683144729013</v>
      </c>
      <c r="X6" s="75">
        <v>12</v>
      </c>
      <c r="Y6" s="43">
        <v>63.144729005360333</v>
      </c>
      <c r="Z6" s="75">
        <v>13</v>
      </c>
      <c r="AA6" s="43">
        <v>55.282906491959494</v>
      </c>
      <c r="AC6" s="80">
        <v>14</v>
      </c>
      <c r="AD6" s="9">
        <v>91.839403554579619</v>
      </c>
      <c r="AE6" s="74">
        <v>15</v>
      </c>
      <c r="AF6" s="9">
        <v>81.418070898195523</v>
      </c>
      <c r="AG6" s="74">
        <v>16</v>
      </c>
      <c r="AH6" s="9">
        <v>80.223067311627887</v>
      </c>
      <c r="AI6" s="74">
        <v>17</v>
      </c>
      <c r="AJ6" s="9">
        <v>62.715199212985738</v>
      </c>
      <c r="AK6" s="74">
        <v>18</v>
      </c>
      <c r="AL6" s="9">
        <v>58.510078615983431</v>
      </c>
      <c r="AM6" s="74">
        <v>19</v>
      </c>
      <c r="AN6" s="9">
        <v>91.933103787506155</v>
      </c>
    </row>
    <row r="7" spans="1:40" x14ac:dyDescent="0.25">
      <c r="A7" s="79">
        <v>1</v>
      </c>
      <c r="B7" s="9">
        <v>97.9617834485571</v>
      </c>
      <c r="C7" s="74">
        <v>2</v>
      </c>
      <c r="D7" s="9">
        <v>85.392505195414643</v>
      </c>
      <c r="E7" s="74">
        <v>3</v>
      </c>
      <c r="F7" s="9">
        <v>52.983173560367369</v>
      </c>
      <c r="G7" s="74">
        <v>4</v>
      </c>
      <c r="H7" s="9">
        <v>50.720654287055048</v>
      </c>
      <c r="I7" s="74">
        <v>5</v>
      </c>
      <c r="J7" s="9">
        <v>39.734030286724575</v>
      </c>
      <c r="K7" s="74">
        <v>6</v>
      </c>
      <c r="L7" s="9">
        <v>36.257961782669682</v>
      </c>
      <c r="M7" s="74">
        <v>7</v>
      </c>
      <c r="N7" s="9">
        <v>56.735668796566117</v>
      </c>
      <c r="O7" s="3"/>
      <c r="P7" s="1">
        <v>8</v>
      </c>
      <c r="Q7" s="43">
        <v>83.228111971411565</v>
      </c>
      <c r="R7" s="75">
        <v>9</v>
      </c>
      <c r="S7" s="43">
        <v>86.110780226325161</v>
      </c>
      <c r="T7" s="75">
        <v>10</v>
      </c>
      <c r="U7" s="43">
        <v>78.927933293627177</v>
      </c>
      <c r="V7" s="75">
        <v>11</v>
      </c>
      <c r="W7" s="43">
        <v>77.951161405598583</v>
      </c>
      <c r="X7" s="75">
        <v>12</v>
      </c>
      <c r="Y7" s="43">
        <v>81.572364502680173</v>
      </c>
      <c r="Z7" s="75">
        <v>13</v>
      </c>
      <c r="AA7" s="43">
        <v>72.594798491165378</v>
      </c>
      <c r="AC7" s="80">
        <v>14</v>
      </c>
      <c r="AD7" s="9">
        <v>70.681076859200672</v>
      </c>
      <c r="AE7" s="74">
        <v>15</v>
      </c>
      <c r="AF7" s="9">
        <v>71.903137077663345</v>
      </c>
      <c r="AG7" s="74">
        <v>16</v>
      </c>
      <c r="AH7" s="9">
        <v>79.524102985833906</v>
      </c>
      <c r="AI7" s="74">
        <v>17</v>
      </c>
      <c r="AJ7" s="9">
        <v>91.637973438268574</v>
      </c>
      <c r="AK7" s="74">
        <v>18</v>
      </c>
      <c r="AL7" s="9">
        <v>73.684368756761216</v>
      </c>
      <c r="AM7" s="74">
        <v>19</v>
      </c>
      <c r="AN7" s="9">
        <v>86.030496802754556</v>
      </c>
    </row>
    <row r="8" spans="1:40" x14ac:dyDescent="0.25">
      <c r="A8" s="79">
        <v>1</v>
      </c>
      <c r="B8" s="9">
        <v>101.8901890191741</v>
      </c>
      <c r="C8" s="74">
        <v>2</v>
      </c>
      <c r="D8" s="9">
        <v>64.305825568143732</v>
      </c>
      <c r="E8" s="74">
        <v>3</v>
      </c>
      <c r="F8" s="9">
        <v>61.279077562512576</v>
      </c>
      <c r="G8" s="74">
        <v>4</v>
      </c>
      <c r="H8" s="9">
        <v>33.62606422202856</v>
      </c>
      <c r="I8" s="74">
        <v>5</v>
      </c>
      <c r="J8" s="9">
        <v>55.865170266738403</v>
      </c>
      <c r="K8" s="74">
        <v>6</v>
      </c>
      <c r="L8" s="9">
        <v>56.369426758357342</v>
      </c>
      <c r="M8" s="74">
        <v>7</v>
      </c>
      <c r="N8" s="9">
        <v>51.369426763240568</v>
      </c>
      <c r="O8" s="3"/>
      <c r="P8" s="1">
        <v>8</v>
      </c>
      <c r="Q8" s="43">
        <v>83.21620011911854</v>
      </c>
      <c r="R8" s="75">
        <v>9</v>
      </c>
      <c r="S8" s="43">
        <v>85.562835020845725</v>
      </c>
      <c r="T8" s="75">
        <v>10</v>
      </c>
      <c r="U8" s="43">
        <v>90.196545562834999</v>
      </c>
      <c r="V8" s="75">
        <v>11</v>
      </c>
      <c r="W8" s="43">
        <v>72.034941433392902</v>
      </c>
      <c r="X8" s="75">
        <v>12</v>
      </c>
      <c r="Y8" s="43">
        <v>84.883859440142956</v>
      </c>
      <c r="Z8" s="75">
        <v>13</v>
      </c>
      <c r="AA8" s="43">
        <v>70.315664085765349</v>
      </c>
      <c r="AC8" s="80">
        <v>14</v>
      </c>
      <c r="AD8" s="9">
        <v>77.733852424326983</v>
      </c>
      <c r="AE8" s="74">
        <v>15</v>
      </c>
      <c r="AF8" s="9">
        <v>77.404662744933844</v>
      </c>
      <c r="AG8" s="74">
        <v>16</v>
      </c>
      <c r="AH8" s="9">
        <v>75.893997929076647</v>
      </c>
      <c r="AI8" s="74">
        <v>17</v>
      </c>
      <c r="AJ8" s="9">
        <v>86.325627151992123</v>
      </c>
      <c r="AK8" s="74">
        <v>18</v>
      </c>
      <c r="AL8" s="9">
        <v>71.447682898888317</v>
      </c>
      <c r="AM8" s="74">
        <v>19</v>
      </c>
      <c r="AN8" s="9">
        <v>73.339891785538612</v>
      </c>
    </row>
    <row r="9" spans="1:40" x14ac:dyDescent="0.25">
      <c r="A9" s="79">
        <v>1</v>
      </c>
      <c r="B9" s="9">
        <v>95.229522937206795</v>
      </c>
      <c r="C9" s="74">
        <v>2</v>
      </c>
      <c r="D9" s="9">
        <v>65.623114567272239</v>
      </c>
      <c r="E9" s="74">
        <v>3</v>
      </c>
      <c r="F9" s="9">
        <v>61.228799356438955</v>
      </c>
      <c r="G9" s="74">
        <v>4</v>
      </c>
      <c r="H9" s="9">
        <v>59.046725212844407</v>
      </c>
      <c r="I9" s="74">
        <v>5</v>
      </c>
      <c r="J9" s="9">
        <v>45.72987931432084</v>
      </c>
      <c r="K9" s="74">
        <v>6</v>
      </c>
      <c r="L9" s="9">
        <v>47.611464967142012</v>
      </c>
      <c r="M9" s="74">
        <v>7</v>
      </c>
      <c r="N9" s="9">
        <v>46.799363057923586</v>
      </c>
      <c r="O9" s="3"/>
      <c r="P9" s="1">
        <v>8</v>
      </c>
      <c r="Q9" s="43">
        <v>85.812983918999393</v>
      </c>
      <c r="R9" s="75">
        <v>9</v>
      </c>
      <c r="S9" s="43">
        <v>83.835616438356169</v>
      </c>
      <c r="T9" s="75">
        <v>10</v>
      </c>
      <c r="U9" s="43">
        <v>77.5104228707564</v>
      </c>
      <c r="V9" s="75">
        <v>11</v>
      </c>
      <c r="W9" s="43">
        <v>76.247766527695077</v>
      </c>
      <c r="X9" s="75">
        <v>12</v>
      </c>
      <c r="Y9" s="43">
        <v>73.579511614055974</v>
      </c>
      <c r="Z9" s="75">
        <v>13</v>
      </c>
      <c r="AA9" s="43">
        <v>84.264443120905298</v>
      </c>
      <c r="AC9" s="80">
        <v>14</v>
      </c>
      <c r="AD9" s="9">
        <v>64.624889145668291</v>
      </c>
      <c r="AE9" s="74">
        <v>15</v>
      </c>
      <c r="AF9" s="9">
        <v>60.291310295081303</v>
      </c>
      <c r="AG9" s="74">
        <v>16</v>
      </c>
      <c r="AH9" s="9">
        <v>74.360785849701344</v>
      </c>
      <c r="AI9" s="74">
        <v>17</v>
      </c>
      <c r="AJ9" s="9">
        <v>64.633546483030003</v>
      </c>
      <c r="AK9" s="74">
        <v>18</v>
      </c>
      <c r="AL9" s="9">
        <v>74.901919522520259</v>
      </c>
      <c r="AM9" s="74">
        <v>19</v>
      </c>
      <c r="AN9" s="9">
        <v>64.19085095917363</v>
      </c>
    </row>
    <row r="10" spans="1:40" x14ac:dyDescent="0.25">
      <c r="A10" s="79">
        <v>1</v>
      </c>
      <c r="B10" s="9">
        <v>102.88028804361913</v>
      </c>
      <c r="C10" s="74">
        <v>2</v>
      </c>
      <c r="D10" s="9">
        <v>70.872159281356844</v>
      </c>
      <c r="E10" s="74">
        <v>3</v>
      </c>
      <c r="F10" s="9">
        <v>82.224978212777359</v>
      </c>
      <c r="G10" s="74">
        <v>4</v>
      </c>
      <c r="H10" s="9">
        <v>63.079037339947732</v>
      </c>
      <c r="I10" s="74">
        <v>5</v>
      </c>
      <c r="J10" s="9">
        <v>31.754938888461826</v>
      </c>
      <c r="K10" s="74">
        <v>6</v>
      </c>
      <c r="L10" s="9">
        <v>52.149681510039294</v>
      </c>
      <c r="M10" s="74">
        <v>7</v>
      </c>
      <c r="N10" s="9">
        <v>45.589171984700869</v>
      </c>
      <c r="O10" s="3"/>
      <c r="P10" s="1">
        <v>8</v>
      </c>
      <c r="Q10" s="43">
        <v>76.569386539606896</v>
      </c>
      <c r="R10" s="75">
        <v>9</v>
      </c>
      <c r="S10" s="43">
        <v>85.038713519952353</v>
      </c>
      <c r="T10" s="75">
        <v>10</v>
      </c>
      <c r="U10" s="43">
        <v>80.285884455032758</v>
      </c>
      <c r="V10" s="75">
        <v>11</v>
      </c>
      <c r="W10" s="43">
        <v>77.141155449672411</v>
      </c>
      <c r="X10" s="75">
        <v>12</v>
      </c>
      <c r="Y10" s="43">
        <v>71.661703394877904</v>
      </c>
      <c r="Z10" s="75">
        <v>13</v>
      </c>
      <c r="AA10" s="43">
        <v>87.301965455628334</v>
      </c>
      <c r="AC10" s="80">
        <v>14</v>
      </c>
      <c r="AD10" s="9">
        <v>75.664016117170334</v>
      </c>
      <c r="AE10" s="74">
        <v>15</v>
      </c>
      <c r="AF10" s="9">
        <v>79.546650249351984</v>
      </c>
      <c r="AG10" s="74">
        <v>16</v>
      </c>
      <c r="AH10" s="9">
        <v>67.384670888543795</v>
      </c>
      <c r="AI10" s="74">
        <v>17</v>
      </c>
      <c r="AJ10" s="9">
        <v>74.815543531726519</v>
      </c>
      <c r="AK10" s="74">
        <v>18</v>
      </c>
      <c r="AL10" s="9">
        <v>77.201737679913478</v>
      </c>
      <c r="AM10" s="74">
        <v>19</v>
      </c>
      <c r="AN10" s="9">
        <v>69.798327594687663</v>
      </c>
    </row>
    <row r="11" spans="1:40" x14ac:dyDescent="0.25">
      <c r="A11" s="79">
        <v>1</v>
      </c>
      <c r="B11" s="9">
        <v>92.259225928678205</v>
      </c>
      <c r="C11" s="74">
        <v>2</v>
      </c>
      <c r="D11" s="9">
        <v>87.22807287262664</v>
      </c>
      <c r="E11" s="74">
        <v>3</v>
      </c>
      <c r="F11" s="9">
        <v>70.566530863248516</v>
      </c>
      <c r="G11" s="74">
        <v>4</v>
      </c>
      <c r="H11" s="9">
        <v>90.687679083094565</v>
      </c>
      <c r="I11" s="74">
        <v>5</v>
      </c>
      <c r="J11" s="9">
        <v>80.114613180515775</v>
      </c>
      <c r="K11" s="74">
        <v>6</v>
      </c>
      <c r="L11" s="9">
        <v>28.422630486586204</v>
      </c>
      <c r="M11" s="74">
        <v>7</v>
      </c>
      <c r="N11" s="9">
        <v>52.565256526022011</v>
      </c>
      <c r="O11" s="3"/>
      <c r="P11" s="1">
        <v>8</v>
      </c>
      <c r="Q11" s="43">
        <v>79.554611383781406</v>
      </c>
      <c r="R11" s="75">
        <v>9</v>
      </c>
      <c r="S11" s="43">
        <v>93.132543461410705</v>
      </c>
      <c r="T11" s="75">
        <v>10</v>
      </c>
      <c r="U11" s="43">
        <v>82.422766028125352</v>
      </c>
      <c r="V11" s="75">
        <v>11</v>
      </c>
      <c r="W11" s="43">
        <v>71.513675119034446</v>
      </c>
      <c r="X11" s="75">
        <v>12</v>
      </c>
      <c r="Y11" s="43">
        <v>80.628944745875316</v>
      </c>
      <c r="Z11" s="75">
        <v>13</v>
      </c>
      <c r="AA11" s="43">
        <v>86.276159893699486</v>
      </c>
      <c r="AC11" s="80">
        <v>14</v>
      </c>
      <c r="AD11" s="9">
        <v>66.025641025641022</v>
      </c>
      <c r="AE11" s="74">
        <v>15</v>
      </c>
      <c r="AF11" s="9">
        <v>51.842948717948708</v>
      </c>
      <c r="AG11" s="74">
        <v>16</v>
      </c>
      <c r="AH11" s="9">
        <v>47.676282051282051</v>
      </c>
      <c r="AI11" s="74">
        <v>17</v>
      </c>
      <c r="AJ11" s="9">
        <v>65.391495185355936</v>
      </c>
      <c r="AK11" s="74">
        <v>18</v>
      </c>
      <c r="AL11" s="9">
        <v>41.826923076923073</v>
      </c>
      <c r="AM11" s="74">
        <v>19</v>
      </c>
      <c r="AN11" s="9">
        <v>82.163406214039128</v>
      </c>
    </row>
    <row r="12" spans="1:40" x14ac:dyDescent="0.25">
      <c r="A12" s="79">
        <v>1</v>
      </c>
      <c r="B12" s="9">
        <v>101.56197626868675</v>
      </c>
      <c r="C12" s="74">
        <v>2</v>
      </c>
      <c r="D12" s="9">
        <v>50.80329002997923</v>
      </c>
      <c r="E12" s="74">
        <v>3</v>
      </c>
      <c r="F12" s="9">
        <v>79.387347221154585</v>
      </c>
      <c r="G12" s="74">
        <v>4</v>
      </c>
      <c r="H12" s="9">
        <v>82.52148997134671</v>
      </c>
      <c r="I12" s="74">
        <v>5</v>
      </c>
      <c r="J12" s="9">
        <v>89.183381088825215</v>
      </c>
      <c r="K12" s="74">
        <v>6</v>
      </c>
      <c r="L12" s="9">
        <v>40.183718963794291</v>
      </c>
      <c r="M12" s="74">
        <v>7</v>
      </c>
      <c r="N12" s="9">
        <v>49.954995485142042</v>
      </c>
      <c r="O12" s="3"/>
      <c r="P12" s="1">
        <v>8</v>
      </c>
      <c r="Q12" s="43">
        <v>74.910262984396752</v>
      </c>
      <c r="R12" s="75">
        <v>9</v>
      </c>
      <c r="S12" s="43">
        <v>80.642232310929003</v>
      </c>
      <c r="T12" s="75">
        <v>10</v>
      </c>
      <c r="U12" s="43">
        <v>73.347359096445587</v>
      </c>
      <c r="V12" s="75">
        <v>11</v>
      </c>
      <c r="W12" s="43">
        <v>71.340936773336296</v>
      </c>
      <c r="X12" s="75">
        <v>12</v>
      </c>
      <c r="Y12" s="43">
        <v>65.388107629276931</v>
      </c>
      <c r="Z12" s="75">
        <v>13</v>
      </c>
      <c r="AA12" s="43">
        <v>58.159672240062008</v>
      </c>
      <c r="AC12" s="80">
        <v>14</v>
      </c>
      <c r="AD12" s="9">
        <v>55.929487179487182</v>
      </c>
      <c r="AE12" s="74">
        <v>15</v>
      </c>
      <c r="AF12" s="9">
        <v>45.91346153846154</v>
      </c>
      <c r="AG12" s="74">
        <v>16</v>
      </c>
      <c r="AH12" s="9">
        <v>50.160256410256409</v>
      </c>
      <c r="AI12" s="74">
        <v>17</v>
      </c>
      <c r="AJ12" s="9">
        <v>66.424158612582445</v>
      </c>
      <c r="AK12" s="74">
        <v>18</v>
      </c>
      <c r="AL12" s="9">
        <v>49.919871794871796</v>
      </c>
      <c r="AM12" s="74">
        <v>19</v>
      </c>
      <c r="AN12" s="9">
        <v>79.53970080552358</v>
      </c>
    </row>
    <row r="13" spans="1:40" x14ac:dyDescent="0.25">
      <c r="A13" s="79">
        <v>1</v>
      </c>
      <c r="B13" s="9">
        <v>100.52624522357041</v>
      </c>
      <c r="C13" s="74">
        <v>2</v>
      </c>
      <c r="D13" s="9">
        <v>61.745714505342455</v>
      </c>
      <c r="E13" s="74">
        <v>3</v>
      </c>
      <c r="F13" s="9">
        <v>59.785533092474431</v>
      </c>
      <c r="G13" s="74">
        <v>4</v>
      </c>
      <c r="H13" s="9">
        <v>86.819484240687686</v>
      </c>
      <c r="I13" s="74">
        <v>5</v>
      </c>
      <c r="J13" s="9">
        <v>65.931232091690546</v>
      </c>
      <c r="K13" s="74">
        <v>6</v>
      </c>
      <c r="L13" s="9">
        <v>37.243446844492276</v>
      </c>
      <c r="M13" s="74">
        <v>7</v>
      </c>
      <c r="N13" s="9">
        <v>38.973897402552495</v>
      </c>
      <c r="O13" s="3"/>
      <c r="P13" s="1">
        <v>8</v>
      </c>
      <c r="Q13" s="43">
        <v>69.005933631235806</v>
      </c>
      <c r="R13" s="75">
        <v>9</v>
      </c>
      <c r="S13" s="43">
        <v>95.710331081829253</v>
      </c>
      <c r="T13" s="75">
        <v>10</v>
      </c>
      <c r="U13" s="43">
        <v>72.789281364190032</v>
      </c>
      <c r="V13" s="75">
        <v>11</v>
      </c>
      <c r="W13" s="43">
        <v>83.897685749086492</v>
      </c>
      <c r="X13" s="75">
        <v>12</v>
      </c>
      <c r="Y13" s="43">
        <v>70.742996345919622</v>
      </c>
      <c r="Z13" s="75">
        <v>13</v>
      </c>
      <c r="AA13" s="43">
        <v>87.259439707673565</v>
      </c>
      <c r="AC13" s="80">
        <v>14</v>
      </c>
      <c r="AD13" s="9">
        <v>61.618589743589745</v>
      </c>
      <c r="AE13" s="74">
        <v>15</v>
      </c>
      <c r="AF13" s="9">
        <v>64.743589743589752</v>
      </c>
      <c r="AG13" s="74">
        <v>16</v>
      </c>
      <c r="AH13" s="9">
        <v>64.583333333333343</v>
      </c>
      <c r="AI13" s="74">
        <v>17</v>
      </c>
      <c r="AJ13" s="9">
        <v>74.766636102399019</v>
      </c>
      <c r="AK13" s="74">
        <v>18</v>
      </c>
      <c r="AL13" s="9">
        <v>69.711538461538453</v>
      </c>
      <c r="AM13" s="74">
        <v>19</v>
      </c>
      <c r="AN13" s="9">
        <v>87.479861910241652</v>
      </c>
    </row>
    <row r="14" spans="1:40" x14ac:dyDescent="0.25">
      <c r="A14" s="79">
        <v>1</v>
      </c>
      <c r="B14" s="9">
        <v>97.911778507742852</v>
      </c>
      <c r="C14" s="74">
        <v>2</v>
      </c>
      <c r="D14" s="9">
        <v>74.486893688984551</v>
      </c>
      <c r="E14" s="74">
        <v>3</v>
      </c>
      <c r="F14" s="9">
        <v>49.557998308863084</v>
      </c>
      <c r="G14" s="74">
        <v>4</v>
      </c>
      <c r="H14" s="9">
        <v>86.38968481375359</v>
      </c>
      <c r="I14" s="74">
        <v>5</v>
      </c>
      <c r="J14" s="9">
        <v>77.535816618911184</v>
      </c>
      <c r="K14" s="74">
        <v>6</v>
      </c>
      <c r="L14" s="9">
        <v>34.303174725190253</v>
      </c>
      <c r="M14" s="74">
        <v>7</v>
      </c>
      <c r="N14" s="9">
        <v>34.653465337123812</v>
      </c>
      <c r="O14" s="3"/>
      <c r="P14" s="1">
        <v>8</v>
      </c>
      <c r="Q14" s="43">
        <v>67.306424437770133</v>
      </c>
      <c r="R14" s="75">
        <v>9</v>
      </c>
      <c r="S14" s="43">
        <v>85.824382681873544</v>
      </c>
      <c r="T14" s="75">
        <v>10</v>
      </c>
      <c r="U14" s="43">
        <v>90.26242940981065</v>
      </c>
      <c r="V14" s="75">
        <v>11</v>
      </c>
      <c r="W14" s="43">
        <v>85.066991473812436</v>
      </c>
      <c r="X14" s="75">
        <v>12</v>
      </c>
      <c r="Y14" s="43">
        <v>82.143727161997546</v>
      </c>
      <c r="Z14" s="75">
        <v>13</v>
      </c>
      <c r="AA14" s="43">
        <v>77.838556084597499</v>
      </c>
      <c r="AC14" s="80">
        <v>14</v>
      </c>
      <c r="AD14" s="9">
        <v>60.256410256410255</v>
      </c>
      <c r="AE14" s="74">
        <v>15</v>
      </c>
      <c r="AF14" s="9">
        <v>58.092948717948708</v>
      </c>
      <c r="AG14" s="74">
        <v>16</v>
      </c>
      <c r="AH14" s="9">
        <v>62.339743589743591</v>
      </c>
      <c r="AI14" s="74">
        <v>17</v>
      </c>
      <c r="AJ14" s="9">
        <v>74.4735220293027</v>
      </c>
      <c r="AK14" s="74">
        <v>18</v>
      </c>
      <c r="AL14" s="9">
        <v>62.900641025641022</v>
      </c>
      <c r="AM14" s="74">
        <v>19</v>
      </c>
      <c r="AN14" s="9">
        <v>85.477560414269277</v>
      </c>
    </row>
    <row r="15" spans="1:40" x14ac:dyDescent="0.25">
      <c r="A15" s="79">
        <v>1</v>
      </c>
      <c r="B15" s="9">
        <v>97.227994905141784</v>
      </c>
      <c r="C15" s="74">
        <v>2</v>
      </c>
      <c r="D15" s="9">
        <v>61.745714505342455</v>
      </c>
      <c r="E15" s="74">
        <v>3</v>
      </c>
      <c r="F15" s="9">
        <v>53.904988853870393</v>
      </c>
      <c r="G15" s="74">
        <v>4</v>
      </c>
      <c r="H15" s="9">
        <v>87.59312320916905</v>
      </c>
      <c r="I15" s="74">
        <v>5</v>
      </c>
      <c r="J15" s="9">
        <v>69.240687679083095</v>
      </c>
      <c r="K15" s="74">
        <v>6</v>
      </c>
      <c r="L15" s="9">
        <v>30.382811899454222</v>
      </c>
      <c r="M15" s="74">
        <v>7</v>
      </c>
      <c r="N15" s="9">
        <v>43.024302443639868</v>
      </c>
      <c r="O15" s="3"/>
      <c r="P15" s="1">
        <v>8</v>
      </c>
      <c r="Q15" s="43">
        <v>70.207310819720163</v>
      </c>
      <c r="R15" s="75">
        <v>9</v>
      </c>
      <c r="S15" s="43">
        <v>90.501605580777323</v>
      </c>
      <c r="T15" s="75">
        <v>10</v>
      </c>
      <c r="U15" s="43">
        <v>90.913520097442145</v>
      </c>
      <c r="V15" s="75">
        <v>11</v>
      </c>
      <c r="W15" s="43">
        <v>84.482338611449464</v>
      </c>
      <c r="X15" s="75">
        <v>12</v>
      </c>
      <c r="Y15" s="43">
        <v>61.680876979293551</v>
      </c>
      <c r="Z15" s="75">
        <v>13</v>
      </c>
      <c r="AA15" s="43">
        <v>89.677776547447678</v>
      </c>
      <c r="AC15" s="80">
        <v>14</v>
      </c>
      <c r="AD15" s="9">
        <v>71.955128205128204</v>
      </c>
      <c r="AE15" s="74">
        <v>15</v>
      </c>
      <c r="AF15" s="9">
        <v>57.532051282051277</v>
      </c>
      <c r="AG15" s="74">
        <v>16</v>
      </c>
      <c r="AH15" s="9">
        <v>59.615384615384613</v>
      </c>
      <c r="AI15" s="74">
        <v>17</v>
      </c>
      <c r="AJ15" s="9">
        <v>73.188329557316052</v>
      </c>
      <c r="AK15" s="74">
        <v>18</v>
      </c>
      <c r="AL15" s="9">
        <v>50.881410256410255</v>
      </c>
      <c r="AM15" s="74">
        <v>19</v>
      </c>
      <c r="AN15" s="9">
        <v>86.513233601841193</v>
      </c>
    </row>
    <row r="16" spans="1:40" x14ac:dyDescent="0.25">
      <c r="A16" s="79">
        <v>1</v>
      </c>
      <c r="B16" s="9">
        <v>100.65696855936181</v>
      </c>
      <c r="C16" s="74">
        <v>2</v>
      </c>
      <c r="D16" s="9">
        <v>75.466984395418564</v>
      </c>
      <c r="E16" s="74">
        <v>3</v>
      </c>
      <c r="F16" s="9">
        <v>61.745714505342455</v>
      </c>
      <c r="G16" s="74">
        <v>4</v>
      </c>
      <c r="H16" s="9">
        <v>78.696275071633238</v>
      </c>
      <c r="I16" s="74">
        <v>5</v>
      </c>
      <c r="J16" s="9">
        <v>68.853868194842406</v>
      </c>
      <c r="K16" s="74">
        <v>6</v>
      </c>
      <c r="L16" s="9">
        <v>28.422630486586204</v>
      </c>
      <c r="M16" s="74">
        <v>7</v>
      </c>
      <c r="N16" s="9">
        <v>42.30423044353617</v>
      </c>
      <c r="O16" s="3"/>
      <c r="P16" s="1">
        <v>8</v>
      </c>
      <c r="Q16" s="43">
        <v>71.511244597465378</v>
      </c>
      <c r="R16" s="75">
        <v>9</v>
      </c>
      <c r="S16" s="43">
        <v>88.707784298527287</v>
      </c>
      <c r="T16" s="75">
        <v>10</v>
      </c>
      <c r="U16" s="43">
        <v>72.496954933008524</v>
      </c>
      <c r="V16" s="75">
        <v>11</v>
      </c>
      <c r="W16" s="43">
        <v>89.877090023253231</v>
      </c>
      <c r="X16" s="75">
        <v>12</v>
      </c>
      <c r="Y16" s="43">
        <v>82.050714206621649</v>
      </c>
      <c r="Z16" s="75">
        <v>13</v>
      </c>
      <c r="AA16" s="43">
        <v>92.401727383457001</v>
      </c>
      <c r="AC16" s="80">
        <v>14</v>
      </c>
      <c r="AD16" s="9">
        <v>82.051282051282044</v>
      </c>
      <c r="AE16" s="74">
        <v>15</v>
      </c>
      <c r="AF16" s="9">
        <v>59.695512820512818</v>
      </c>
      <c r="AG16" s="74">
        <v>16</v>
      </c>
      <c r="AH16" s="9">
        <v>62.580128205128204</v>
      </c>
      <c r="AI16" s="74">
        <v>17</v>
      </c>
      <c r="AJ16" s="9">
        <v>70.166999864273166</v>
      </c>
      <c r="AK16" s="74">
        <v>18</v>
      </c>
      <c r="AL16" s="9">
        <v>47.115384615384613</v>
      </c>
      <c r="AM16" s="74">
        <v>19</v>
      </c>
      <c r="AN16" s="9">
        <v>86.513233601841193</v>
      </c>
    </row>
    <row r="17" spans="1:40" x14ac:dyDescent="0.25">
      <c r="A17" s="79">
        <v>1</v>
      </c>
      <c r="B17" s="9">
        <v>103.02004424482136</v>
      </c>
      <c r="C17" s="74">
        <v>2</v>
      </c>
      <c r="D17" s="9">
        <v>86.188016528925615</v>
      </c>
      <c r="E17" s="74">
        <v>3</v>
      </c>
      <c r="F17" s="9">
        <v>72.799586776859499</v>
      </c>
      <c r="G17" s="74">
        <v>4</v>
      </c>
      <c r="H17" s="9">
        <v>51.136363636363633</v>
      </c>
      <c r="I17" s="74">
        <v>5</v>
      </c>
      <c r="J17" s="9">
        <v>56.776859504132219</v>
      </c>
      <c r="K17" s="74">
        <v>6</v>
      </c>
      <c r="L17" s="9">
        <v>60.257879656160462</v>
      </c>
      <c r="M17" s="74">
        <v>7</v>
      </c>
      <c r="N17" s="9">
        <v>67.435530085959883</v>
      </c>
      <c r="O17" s="3"/>
      <c r="P17" s="1">
        <v>8</v>
      </c>
      <c r="Q17" s="43">
        <v>75.951264189170459</v>
      </c>
      <c r="R17" s="75">
        <v>9</v>
      </c>
      <c r="S17" s="43">
        <v>61.006519668888728</v>
      </c>
      <c r="T17" s="75">
        <v>10</v>
      </c>
      <c r="U17" s="43">
        <v>55.152507562931916</v>
      </c>
      <c r="V17" s="75">
        <v>11</v>
      </c>
      <c r="W17" s="43">
        <v>50.506508284532757</v>
      </c>
      <c r="X17" s="75">
        <v>12</v>
      </c>
      <c r="Y17" s="43">
        <v>45.427548499902862</v>
      </c>
      <c r="Z17" s="43"/>
      <c r="AA17" s="1"/>
      <c r="AD17" s="3"/>
      <c r="AE17" s="3"/>
      <c r="AF17" s="3"/>
      <c r="AG17" s="3"/>
      <c r="AH17" s="3"/>
      <c r="AI17" s="74">
        <v>17</v>
      </c>
      <c r="AJ17" s="9">
        <v>62.820512820512818</v>
      </c>
      <c r="AK17" s="9"/>
      <c r="AL17" s="3"/>
      <c r="AM17" s="74">
        <v>19</v>
      </c>
      <c r="AN17" s="9">
        <v>84.649021864211733</v>
      </c>
    </row>
    <row r="18" spans="1:40" x14ac:dyDescent="0.25">
      <c r="A18" s="79">
        <v>1</v>
      </c>
      <c r="B18" s="9">
        <v>109.77015912060881</v>
      </c>
      <c r="C18" s="74">
        <v>2</v>
      </c>
      <c r="D18" s="9">
        <v>64.090909090909093</v>
      </c>
      <c r="E18" s="74">
        <v>3</v>
      </c>
      <c r="F18" s="9">
        <v>81.167355371900811</v>
      </c>
      <c r="G18" s="74">
        <v>4</v>
      </c>
      <c r="H18" s="9">
        <v>47.696280991735534</v>
      </c>
      <c r="I18" s="74">
        <v>5</v>
      </c>
      <c r="J18" s="9">
        <v>41.83884297520661</v>
      </c>
      <c r="K18" s="74">
        <v>6</v>
      </c>
      <c r="L18" s="9">
        <v>79.040114613180521</v>
      </c>
      <c r="M18" s="74">
        <v>7</v>
      </c>
      <c r="N18" s="9">
        <v>77.406876790830964</v>
      </c>
      <c r="O18" s="3"/>
      <c r="P18" s="1">
        <v>8</v>
      </c>
      <c r="Q18" s="43">
        <v>100.91310260608918</v>
      </c>
      <c r="R18" s="75">
        <v>9</v>
      </c>
      <c r="S18" s="43">
        <v>68.009669621273162</v>
      </c>
      <c r="T18" s="75">
        <v>10</v>
      </c>
      <c r="U18" s="43">
        <v>97.21628597596515</v>
      </c>
      <c r="V18" s="75">
        <v>11</v>
      </c>
      <c r="W18" s="43">
        <v>62.995753656573527</v>
      </c>
      <c r="X18" s="75">
        <v>12</v>
      </c>
      <c r="Y18" s="43">
        <v>79.564819183480878</v>
      </c>
      <c r="Z18" s="43"/>
      <c r="AA18" s="1"/>
      <c r="AD18" s="1"/>
      <c r="AE18" s="1"/>
      <c r="AF18" s="1"/>
      <c r="AG18" s="1"/>
      <c r="AH18" s="1"/>
      <c r="AI18" s="74">
        <v>17</v>
      </c>
      <c r="AJ18" s="9">
        <v>47.756410256410255</v>
      </c>
      <c r="AK18" s="9"/>
      <c r="AL18" s="1"/>
      <c r="AM18" s="74">
        <v>19</v>
      </c>
      <c r="AN18" s="9">
        <v>69.914470819513014</v>
      </c>
    </row>
    <row r="19" spans="1:40" x14ac:dyDescent="0.25">
      <c r="A19" s="79">
        <v>1</v>
      </c>
      <c r="B19" s="9">
        <v>80.459681758782367</v>
      </c>
      <c r="C19" s="74">
        <v>2</v>
      </c>
      <c r="D19" s="9">
        <v>77.820247933884303</v>
      </c>
      <c r="E19" s="74">
        <v>3</v>
      </c>
      <c r="F19" s="9">
        <v>44.56611570247933</v>
      </c>
      <c r="G19" s="74">
        <v>4</v>
      </c>
      <c r="H19" s="9">
        <v>46.022727272727273</v>
      </c>
      <c r="I19" s="74">
        <v>5</v>
      </c>
      <c r="J19" s="9">
        <v>46.859504132231407</v>
      </c>
      <c r="K19" s="74">
        <v>6</v>
      </c>
      <c r="L19" s="9">
        <v>64.985673352435526</v>
      </c>
      <c r="M19" s="74">
        <v>7</v>
      </c>
      <c r="N19" s="9">
        <v>67.9083094555874</v>
      </c>
      <c r="O19" s="3"/>
      <c r="P19" s="1">
        <v>8</v>
      </c>
      <c r="Q19" s="43">
        <v>101.74571896422523</v>
      </c>
      <c r="R19" s="75">
        <v>9</v>
      </c>
      <c r="S19" s="43">
        <v>60.728151783752104</v>
      </c>
      <c r="T19" s="75">
        <v>10</v>
      </c>
      <c r="U19" s="43">
        <v>51.672171185923233</v>
      </c>
      <c r="V19" s="75">
        <v>11</v>
      </c>
      <c r="W19" s="43">
        <v>78.998640059948386</v>
      </c>
      <c r="X19" s="75">
        <v>12</v>
      </c>
      <c r="Y19" s="43">
        <v>80.563958813244156</v>
      </c>
      <c r="Z19" s="43"/>
      <c r="AA19" s="1"/>
      <c r="AD19" s="1"/>
      <c r="AE19" s="1"/>
      <c r="AF19" s="1"/>
      <c r="AG19" s="1"/>
      <c r="AH19" s="1"/>
      <c r="AI19" s="74">
        <v>17</v>
      </c>
      <c r="AJ19" s="9">
        <v>68.509615384615387</v>
      </c>
      <c r="AK19" s="9"/>
      <c r="AL19" s="1"/>
      <c r="AM19" s="74">
        <v>19</v>
      </c>
      <c r="AN19" s="9">
        <v>68.137748585452712</v>
      </c>
    </row>
    <row r="20" spans="1:40" x14ac:dyDescent="0.25">
      <c r="A20" s="79">
        <v>1</v>
      </c>
      <c r="B20" s="9">
        <v>109.77015912060881</v>
      </c>
      <c r="C20" s="74">
        <v>2</v>
      </c>
      <c r="D20" s="9">
        <v>64.431818181818173</v>
      </c>
      <c r="E20" s="74">
        <v>3</v>
      </c>
      <c r="F20" s="9">
        <v>55.227272727272727</v>
      </c>
      <c r="G20" s="74">
        <v>4</v>
      </c>
      <c r="H20" s="9">
        <v>46.022727272727273</v>
      </c>
      <c r="I20" s="74">
        <v>5</v>
      </c>
      <c r="J20" s="9">
        <v>49.369834710743795</v>
      </c>
      <c r="K20" s="74">
        <v>6</v>
      </c>
      <c r="L20" s="9">
        <v>63.9541547277937</v>
      </c>
      <c r="M20" s="74">
        <v>7</v>
      </c>
      <c r="N20" s="9">
        <v>60.000000000000007</v>
      </c>
      <c r="O20" s="3"/>
      <c r="P20" s="1">
        <v>8</v>
      </c>
      <c r="Q20" s="43">
        <v>105.42588326718658</v>
      </c>
      <c r="R20" s="75">
        <v>9</v>
      </c>
      <c r="S20" s="43">
        <v>64.44949087978901</v>
      </c>
      <c r="T20" s="75">
        <v>10</v>
      </c>
      <c r="U20" s="43">
        <v>62.013266353972973</v>
      </c>
      <c r="V20" s="75">
        <v>11</v>
      </c>
      <c r="W20" s="43">
        <v>60.348033637700873</v>
      </c>
      <c r="X20" s="75">
        <v>12</v>
      </c>
      <c r="Y20" s="43">
        <v>81.29666120840389</v>
      </c>
      <c r="Z20" s="43"/>
      <c r="AA20" s="1"/>
      <c r="AD20" s="1"/>
      <c r="AE20" s="1"/>
      <c r="AF20" s="1"/>
      <c r="AG20" s="1"/>
      <c r="AH20" s="1"/>
      <c r="AI20" s="74">
        <v>17</v>
      </c>
      <c r="AJ20" s="9">
        <v>60.737179487179482</v>
      </c>
      <c r="AK20" s="9"/>
      <c r="AL20" s="1"/>
      <c r="AM20" s="74">
        <v>19</v>
      </c>
      <c r="AN20" s="9">
        <v>81.057315065209195</v>
      </c>
    </row>
    <row r="21" spans="1:40" x14ac:dyDescent="0.25">
      <c r="A21" s="79">
        <v>1</v>
      </c>
      <c r="B21" s="9">
        <v>97.028979936966707</v>
      </c>
      <c r="C21" s="74">
        <v>2</v>
      </c>
      <c r="D21" s="9">
        <v>53.219008264462808</v>
      </c>
      <c r="E21" s="74">
        <v>3</v>
      </c>
      <c r="F21" s="9">
        <v>51.880165289256198</v>
      </c>
      <c r="G21" s="74">
        <v>4</v>
      </c>
      <c r="H21" s="9">
        <v>45.433884297520663</v>
      </c>
      <c r="I21" s="74">
        <v>5</v>
      </c>
      <c r="J21" s="9">
        <v>52.561983471074356</v>
      </c>
      <c r="K21" s="74">
        <v>6</v>
      </c>
      <c r="L21" s="9">
        <v>58.151862464183381</v>
      </c>
      <c r="M21" s="74">
        <v>7</v>
      </c>
      <c r="N21" s="9">
        <v>52.994269340974206</v>
      </c>
      <c r="O21" s="3"/>
      <c r="P21" s="1">
        <v>8</v>
      </c>
      <c r="Q21" s="43">
        <v>96.033970747411942</v>
      </c>
      <c r="R21" s="75">
        <v>9</v>
      </c>
      <c r="S21" s="43">
        <v>63.453226869826388</v>
      </c>
      <c r="T21" s="75">
        <v>10</v>
      </c>
      <c r="U21" s="43">
        <v>75.301823429824339</v>
      </c>
      <c r="V21" s="75">
        <v>11</v>
      </c>
      <c r="W21" s="43">
        <v>81.130137936776691</v>
      </c>
      <c r="X21" s="75">
        <v>12</v>
      </c>
      <c r="Y21" s="43">
        <v>82.728761344397881</v>
      </c>
      <c r="Z21" s="43"/>
      <c r="AA21" s="1"/>
      <c r="AD21" s="1"/>
      <c r="AE21" s="1"/>
      <c r="AF21" s="1"/>
      <c r="AG21" s="1"/>
      <c r="AH21" s="1"/>
      <c r="AI21" s="74">
        <v>17</v>
      </c>
      <c r="AJ21" s="9">
        <v>65.224358974358978</v>
      </c>
      <c r="AK21" s="9"/>
      <c r="AL21" s="1"/>
      <c r="AM21" s="74">
        <v>19</v>
      </c>
      <c r="AN21" s="9">
        <v>87.911674972022396</v>
      </c>
    </row>
    <row r="22" spans="1:40" x14ac:dyDescent="0.25">
      <c r="A22" s="79">
        <v>1</v>
      </c>
      <c r="B22" s="9">
        <v>99.969252056268729</v>
      </c>
      <c r="C22" s="74">
        <v>2</v>
      </c>
      <c r="D22" s="9">
        <v>61.921487603305778</v>
      </c>
      <c r="E22" s="74">
        <v>3</v>
      </c>
      <c r="F22" s="9">
        <v>57.737603305785122</v>
      </c>
      <c r="G22" s="74">
        <v>4</v>
      </c>
      <c r="H22" s="9">
        <v>45.185950413223139</v>
      </c>
      <c r="I22" s="74">
        <v>5</v>
      </c>
      <c r="J22" s="9">
        <v>51.942148760330568</v>
      </c>
      <c r="K22" s="74">
        <v>6</v>
      </c>
      <c r="L22" s="9">
        <v>65.673352435530091</v>
      </c>
      <c r="M22" s="74">
        <v>7</v>
      </c>
      <c r="N22" s="9">
        <v>58.022922636103161</v>
      </c>
      <c r="O22" s="3"/>
      <c r="P22" s="1">
        <v>8</v>
      </c>
      <c r="Q22" s="43">
        <v>87.691154838888735</v>
      </c>
      <c r="R22" s="75">
        <v>9</v>
      </c>
      <c r="S22" s="43">
        <v>63.995311698776632</v>
      </c>
      <c r="T22" s="75">
        <v>10</v>
      </c>
      <c r="U22" s="43">
        <v>67.025616829952</v>
      </c>
      <c r="V22" s="75">
        <v>11</v>
      </c>
      <c r="W22" s="43">
        <v>67.708362243623554</v>
      </c>
      <c r="X22" s="75">
        <v>12</v>
      </c>
      <c r="Y22" s="43">
        <v>76.933751491770963</v>
      </c>
      <c r="Z22" s="43"/>
      <c r="AA22" s="1"/>
      <c r="AD22" s="1"/>
      <c r="AE22" s="1"/>
      <c r="AF22" s="1"/>
      <c r="AG22" s="1"/>
      <c r="AH22" s="1"/>
      <c r="AI22" s="74">
        <v>17</v>
      </c>
      <c r="AJ22" s="9">
        <v>40.064102564102562</v>
      </c>
      <c r="AK22" s="9"/>
      <c r="AL22" s="1"/>
      <c r="AM22" s="74">
        <v>19</v>
      </c>
      <c r="AN22" s="9">
        <v>78.554571804465297</v>
      </c>
    </row>
    <row r="23" spans="1:40" x14ac:dyDescent="0.25">
      <c r="A23" s="79">
        <v>1</v>
      </c>
      <c r="B23" s="9">
        <v>103.88961488200475</v>
      </c>
      <c r="C23" s="9"/>
      <c r="I23" s="74"/>
      <c r="K23" s="74">
        <v>6</v>
      </c>
      <c r="L23" s="9">
        <v>55.227272727272727</v>
      </c>
      <c r="M23" s="9"/>
      <c r="N23" s="3"/>
      <c r="O23" s="3"/>
      <c r="P23" s="3"/>
      <c r="R23" s="76">
        <v>9</v>
      </c>
      <c r="S23" s="43">
        <v>61.147345341511475</v>
      </c>
      <c r="T23" s="43"/>
      <c r="AA23" s="1"/>
      <c r="AD23" s="1"/>
      <c r="AE23" s="1"/>
      <c r="AF23" s="1"/>
      <c r="AG23" s="1"/>
      <c r="AH23" s="1"/>
      <c r="AI23" s="1"/>
      <c r="AJ23" s="1"/>
      <c r="AK23" s="1"/>
      <c r="AL23" s="1"/>
      <c r="AM23" s="74">
        <v>19</v>
      </c>
      <c r="AN23" s="9">
        <v>76.047319137014171</v>
      </c>
    </row>
    <row r="24" spans="1:40" x14ac:dyDescent="0.25">
      <c r="A24" s="79">
        <v>1</v>
      </c>
      <c r="B24" s="9">
        <v>104.82808022922636</v>
      </c>
      <c r="C24" s="9"/>
      <c r="I24" s="74"/>
      <c r="K24" s="74">
        <v>6</v>
      </c>
      <c r="L24" s="9">
        <v>53.553719008264466</v>
      </c>
      <c r="M24" s="9"/>
      <c r="N24" s="3"/>
      <c r="O24" s="3"/>
      <c r="P24" s="3"/>
      <c r="R24" s="76">
        <v>9</v>
      </c>
      <c r="S24" s="43">
        <v>96.666759179595346</v>
      </c>
      <c r="T24" s="43"/>
      <c r="AA24" s="1"/>
      <c r="AD24" s="1"/>
      <c r="AE24" s="1"/>
      <c r="AF24" s="1"/>
      <c r="AG24" s="1"/>
      <c r="AH24" s="1"/>
      <c r="AI24" s="1"/>
      <c r="AJ24" s="1"/>
      <c r="AK24" s="1"/>
      <c r="AL24" s="1"/>
      <c r="AM24" s="74">
        <v>19</v>
      </c>
      <c r="AN24" s="9">
        <v>31.891025641025639</v>
      </c>
    </row>
    <row r="25" spans="1:40" x14ac:dyDescent="0.25">
      <c r="A25" s="79">
        <v>1</v>
      </c>
      <c r="B25" s="9">
        <v>92.063037249283681</v>
      </c>
      <c r="C25" s="9"/>
      <c r="I25" s="74"/>
      <c r="K25" s="74">
        <v>6</v>
      </c>
      <c r="L25" s="9">
        <v>45.185950413223139</v>
      </c>
      <c r="M25" s="9"/>
      <c r="N25" s="3"/>
      <c r="O25" s="3"/>
      <c r="P25" s="3"/>
      <c r="R25" s="76">
        <v>9</v>
      </c>
      <c r="S25" s="43">
        <v>95.467791623879435</v>
      </c>
      <c r="T25" s="43"/>
      <c r="AA25" s="1"/>
      <c r="AD25" s="1"/>
      <c r="AE25" s="1"/>
      <c r="AF25" s="1"/>
      <c r="AG25" s="1"/>
      <c r="AH25" s="1"/>
      <c r="AI25" s="1"/>
      <c r="AJ25" s="1"/>
      <c r="AK25" s="1"/>
      <c r="AL25" s="1"/>
      <c r="AM25" s="74">
        <v>19</v>
      </c>
      <c r="AN25" s="9">
        <v>55.769230769230774</v>
      </c>
    </row>
    <row r="26" spans="1:40" x14ac:dyDescent="0.25">
      <c r="A26" s="79">
        <v>1</v>
      </c>
      <c r="B26" s="9">
        <v>109.85673352435529</v>
      </c>
      <c r="C26" s="9"/>
      <c r="I26" s="74"/>
      <c r="K26" s="74">
        <v>6</v>
      </c>
      <c r="L26" s="9">
        <v>63.780991735537185</v>
      </c>
      <c r="M26" s="9"/>
      <c r="N26" s="3"/>
      <c r="O26" s="3"/>
      <c r="P26" s="3"/>
      <c r="R26" s="76">
        <v>9</v>
      </c>
      <c r="S26" s="43">
        <v>86.259054702894744</v>
      </c>
      <c r="T26" s="43"/>
      <c r="AA26" s="1"/>
      <c r="AD26" s="1"/>
      <c r="AE26" s="1"/>
      <c r="AF26" s="1"/>
      <c r="AG26" s="1"/>
      <c r="AH26" s="1"/>
      <c r="AI26" s="1"/>
      <c r="AJ26" s="1"/>
      <c r="AK26" s="1"/>
      <c r="AL26" s="1"/>
      <c r="AM26" s="74">
        <v>19</v>
      </c>
      <c r="AN26" s="9">
        <v>63.46153846153846</v>
      </c>
    </row>
    <row r="27" spans="1:40" x14ac:dyDescent="0.25">
      <c r="A27" s="79">
        <v>1</v>
      </c>
      <c r="B27" s="9">
        <v>94.426934097421196</v>
      </c>
      <c r="C27" s="9"/>
      <c r="I27" s="74"/>
      <c r="K27" s="74">
        <v>6</v>
      </c>
      <c r="L27" s="9">
        <v>51.043388429752071</v>
      </c>
      <c r="M27" s="9"/>
      <c r="N27" s="3"/>
      <c r="O27" s="3"/>
      <c r="P27" s="3"/>
      <c r="R27" s="76">
        <v>9</v>
      </c>
      <c r="S27" s="43">
        <v>96.61680219810718</v>
      </c>
      <c r="T27" s="43"/>
      <c r="AA27" s="1"/>
      <c r="AD27" s="1"/>
      <c r="AE27" s="1"/>
      <c r="AF27" s="1"/>
      <c r="AG27" s="1"/>
      <c r="AH27" s="1"/>
      <c r="AI27" s="1"/>
      <c r="AJ27" s="1"/>
      <c r="AK27" s="1"/>
      <c r="AL27" s="1"/>
      <c r="AM27" s="74">
        <v>19</v>
      </c>
      <c r="AN27" s="9">
        <v>66.266025641025635</v>
      </c>
    </row>
    <row r="28" spans="1:40" x14ac:dyDescent="0.25">
      <c r="A28" s="79">
        <v>1</v>
      </c>
      <c r="B28" s="9">
        <v>100.27220630372493</v>
      </c>
      <c r="C28" s="9"/>
      <c r="I28" s="74"/>
      <c r="K28" s="74">
        <v>6</v>
      </c>
      <c r="L28" s="9">
        <v>59.070247933884289</v>
      </c>
      <c r="M28" s="9"/>
      <c r="N28" s="3"/>
      <c r="O28" s="3"/>
      <c r="P28" s="3"/>
      <c r="R28" s="76">
        <v>9</v>
      </c>
      <c r="S28" s="43">
        <v>93.319641419888427</v>
      </c>
      <c r="T28" s="43"/>
      <c r="AA28" s="1"/>
      <c r="AD28" s="1"/>
      <c r="AE28" s="1"/>
      <c r="AF28" s="1"/>
      <c r="AG28" s="1"/>
      <c r="AH28" s="1"/>
      <c r="AI28" s="1"/>
      <c r="AJ28" s="1"/>
      <c r="AK28" s="1"/>
      <c r="AL28" s="1"/>
      <c r="AM28" s="74">
        <v>19</v>
      </c>
      <c r="AN28" s="9">
        <v>64.583333333333343</v>
      </c>
    </row>
    <row r="29" spans="1:40" x14ac:dyDescent="0.25">
      <c r="A29" s="79">
        <v>1</v>
      </c>
      <c r="B29" s="9">
        <v>98.553008595988544</v>
      </c>
      <c r="C29" s="9"/>
      <c r="O29" s="3"/>
      <c r="P29" s="3"/>
      <c r="AD29" s="1"/>
      <c r="AE29" s="1"/>
      <c r="AF29" s="1"/>
      <c r="AG29" s="1"/>
      <c r="AH29" s="1"/>
      <c r="AI29" s="1"/>
      <c r="AJ29" s="1"/>
      <c r="AK29" s="1"/>
      <c r="AL29" s="1"/>
      <c r="AM29" s="74">
        <v>19</v>
      </c>
      <c r="AN29" s="9">
        <v>51.442307692307686</v>
      </c>
    </row>
    <row r="30" spans="1:40" x14ac:dyDescent="0.25">
      <c r="A30" s="79">
        <v>1</v>
      </c>
      <c r="B30" s="9">
        <v>94.772727272727252</v>
      </c>
      <c r="C30" s="9"/>
      <c r="O30" s="3"/>
      <c r="P30" s="3"/>
    </row>
    <row r="31" spans="1:40" x14ac:dyDescent="0.25">
      <c r="A31" s="79">
        <v>1</v>
      </c>
      <c r="B31" s="9">
        <v>104.38016528925618</v>
      </c>
      <c r="C31" s="9"/>
      <c r="O31" s="3"/>
      <c r="P31" s="3"/>
    </row>
    <row r="32" spans="1:40" x14ac:dyDescent="0.25">
      <c r="A32" s="79">
        <v>1</v>
      </c>
      <c r="B32" s="9">
        <v>100.84710743801652</v>
      </c>
      <c r="C32" s="9"/>
      <c r="O32" s="3"/>
      <c r="P32" s="3"/>
    </row>
    <row r="33" spans="1:16" x14ac:dyDescent="0.25">
      <c r="A33" s="79">
        <v>1</v>
      </c>
      <c r="B33" s="9">
        <v>84.235537190082638</v>
      </c>
      <c r="C33" s="9"/>
      <c r="O33" s="3"/>
      <c r="P33" s="3"/>
    </row>
    <row r="34" spans="1:16" x14ac:dyDescent="0.25">
      <c r="A34" s="79">
        <v>1</v>
      </c>
      <c r="B34" s="9">
        <v>96.074380165289256</v>
      </c>
      <c r="C34" s="9"/>
      <c r="O34" s="3"/>
      <c r="P34" s="3"/>
    </row>
    <row r="35" spans="1:16" x14ac:dyDescent="0.25">
      <c r="A35" s="79">
        <v>1</v>
      </c>
      <c r="B35" s="9">
        <v>101.25</v>
      </c>
      <c r="C35" s="9"/>
      <c r="N35" s="3"/>
      <c r="O35" s="3"/>
      <c r="P35" s="3"/>
    </row>
    <row r="36" spans="1:16" x14ac:dyDescent="0.25">
      <c r="A36" s="79">
        <v>1</v>
      </c>
      <c r="B36" s="43">
        <v>113.07921381774865</v>
      </c>
      <c r="C36" s="43"/>
      <c r="N36" s="3"/>
      <c r="O36" s="3"/>
      <c r="P36" s="3"/>
    </row>
    <row r="37" spans="1:16" x14ac:dyDescent="0.25">
      <c r="A37" s="79">
        <v>1</v>
      </c>
      <c r="B37" s="43">
        <v>90.113162596783809</v>
      </c>
      <c r="C37" s="43"/>
      <c r="N37" s="3"/>
      <c r="O37" s="3"/>
      <c r="P37" s="3"/>
    </row>
    <row r="38" spans="1:16" x14ac:dyDescent="0.25">
      <c r="A38" s="79">
        <v>1</v>
      </c>
      <c r="B38" s="43">
        <v>98.391899940440751</v>
      </c>
      <c r="C38" s="4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79">
        <v>1</v>
      </c>
      <c r="B39" s="43">
        <v>101.00059559261464</v>
      </c>
      <c r="C39" s="43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6" ht="0.6" customHeight="1" x14ac:dyDescent="0.25">
      <c r="A40" s="79">
        <v>1</v>
      </c>
      <c r="B40" s="43">
        <v>96.366885050625356</v>
      </c>
      <c r="C40" s="43"/>
    </row>
    <row r="41" spans="1:16" ht="0.6" customHeight="1" x14ac:dyDescent="0.25">
      <c r="A41" s="79">
        <v>1</v>
      </c>
      <c r="B41" s="43">
        <v>101.04824300178679</v>
      </c>
      <c r="C41" s="43"/>
    </row>
    <row r="42" spans="1:16" ht="0.6" customHeight="1" x14ac:dyDescent="0.25">
      <c r="A42" s="79">
        <v>1</v>
      </c>
      <c r="B42" s="43">
        <v>107.41667589414241</v>
      </c>
      <c r="C42" s="43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6" ht="0.6" customHeight="1" x14ac:dyDescent="0.25">
      <c r="A43" s="79">
        <v>1</v>
      </c>
      <c r="B43" s="43">
        <v>94.713763702801472</v>
      </c>
      <c r="C43" s="43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1:16" ht="0.6" customHeight="1" x14ac:dyDescent="0.25">
      <c r="A44" s="79">
        <v>1</v>
      </c>
      <c r="B44" s="43">
        <v>90.488318015723621</v>
      </c>
      <c r="C44" s="43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6" ht="0.6" customHeight="1" x14ac:dyDescent="0.25">
      <c r="A45" s="79">
        <v>1</v>
      </c>
      <c r="B45" s="43">
        <v>91.644336175395864</v>
      </c>
      <c r="C45" s="43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16" ht="0.6" customHeight="1" x14ac:dyDescent="0.25">
      <c r="A46" s="79">
        <v>1</v>
      </c>
      <c r="B46" s="43">
        <v>107.11106189790721</v>
      </c>
      <c r="C46" s="43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6" ht="0.6" customHeight="1" x14ac:dyDescent="0.25">
      <c r="A47" s="79">
        <v>1</v>
      </c>
      <c r="B47" s="43">
        <v>108.62584431402946</v>
      </c>
      <c r="C47" s="43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1:16" x14ac:dyDescent="0.25">
      <c r="A48" s="79">
        <v>1</v>
      </c>
      <c r="B48" s="43">
        <v>92.359534100065915</v>
      </c>
      <c r="C48" s="43"/>
    </row>
    <row r="49" spans="1:3" x14ac:dyDescent="0.25">
      <c r="A49" s="79">
        <v>1</v>
      </c>
      <c r="B49" s="43">
        <v>99.4945425243572</v>
      </c>
      <c r="C49" s="43"/>
    </row>
    <row r="50" spans="1:3" x14ac:dyDescent="0.25">
      <c r="A50" s="79">
        <v>1</v>
      </c>
      <c r="B50" s="43">
        <v>98.732693575562209</v>
      </c>
      <c r="C50" s="43"/>
    </row>
    <row r="51" spans="1:3" x14ac:dyDescent="0.25">
      <c r="A51" s="79">
        <v>1</v>
      </c>
      <c r="B51" s="43">
        <v>96.608307083730125</v>
      </c>
      <c r="C51" s="43"/>
    </row>
    <row r="52" spans="1:3" x14ac:dyDescent="0.25">
      <c r="A52" s="79">
        <v>1</v>
      </c>
      <c r="B52" s="43">
        <v>110.86367299098967</v>
      </c>
      <c r="C52" s="43"/>
    </row>
    <row r="53" spans="1:3" x14ac:dyDescent="0.25">
      <c r="A53" s="79">
        <v>1</v>
      </c>
      <c r="B53" s="43">
        <v>101.94124972529485</v>
      </c>
      <c r="C53" s="43"/>
    </row>
    <row r="54" spans="1:3" x14ac:dyDescent="0.25">
      <c r="A54" s="79">
        <v>1</v>
      </c>
      <c r="B54" s="43">
        <v>65.077294551913639</v>
      </c>
      <c r="C54" s="43"/>
    </row>
    <row r="55" spans="1:3" x14ac:dyDescent="0.25">
      <c r="A55" s="79">
        <v>1</v>
      </c>
      <c r="B55" s="43">
        <v>94.751741555882433</v>
      </c>
      <c r="C55" s="43"/>
    </row>
    <row r="56" spans="1:3" x14ac:dyDescent="0.25">
      <c r="A56" s="79">
        <v>1</v>
      </c>
      <c r="B56" s="43">
        <v>105.10948905109487</v>
      </c>
      <c r="C56" s="43"/>
    </row>
    <row r="57" spans="1:3" x14ac:dyDescent="0.25">
      <c r="A57" s="79">
        <v>1</v>
      </c>
      <c r="B57" s="43">
        <v>99.264522216979827</v>
      </c>
      <c r="C57" s="43"/>
    </row>
    <row r="58" spans="1:3" x14ac:dyDescent="0.25">
      <c r="A58" s="79">
        <v>1</v>
      </c>
      <c r="B58" s="43">
        <v>126.20798756626239</v>
      </c>
      <c r="C58" s="43"/>
    </row>
    <row r="59" spans="1:3" x14ac:dyDescent="0.25">
      <c r="A59" s="79">
        <v>1</v>
      </c>
      <c r="B59" s="43">
        <v>109.58896505786684</v>
      </c>
      <c r="C59" s="43"/>
    </row>
    <row r="60" spans="1:3" x14ac:dyDescent="0.25">
      <c r="A60" s="79">
        <v>1</v>
      </c>
      <c r="B60" s="9">
        <v>88.981800295130355</v>
      </c>
      <c r="C60" s="9"/>
    </row>
    <row r="61" spans="1:3" x14ac:dyDescent="0.25">
      <c r="A61" s="79">
        <v>1</v>
      </c>
      <c r="B61" s="9">
        <v>110.5263157894737</v>
      </c>
      <c r="C61" s="9"/>
    </row>
    <row r="62" spans="1:3" x14ac:dyDescent="0.25">
      <c r="A62" s="79">
        <v>1</v>
      </c>
      <c r="B62" s="9">
        <v>100.49188391539596</v>
      </c>
      <c r="C62" s="9"/>
    </row>
    <row r="63" spans="1:3" x14ac:dyDescent="0.25">
      <c r="A63" s="79">
        <v>1</v>
      </c>
      <c r="B63" s="9">
        <v>93.210586881472963</v>
      </c>
      <c r="C63" s="9"/>
    </row>
    <row r="64" spans="1:3" x14ac:dyDescent="0.25">
      <c r="A64" s="79">
        <v>1</v>
      </c>
      <c r="B64" s="9">
        <v>103.98158803222096</v>
      </c>
      <c r="C64" s="9"/>
    </row>
    <row r="65" spans="1:3" x14ac:dyDescent="0.25">
      <c r="A65" s="79">
        <v>1</v>
      </c>
      <c r="B65" s="9">
        <v>102.80782508630611</v>
      </c>
      <c r="C65" s="9"/>
    </row>
    <row r="66" spans="1:3" x14ac:dyDescent="0.25">
      <c r="A66" s="79">
        <v>1</v>
      </c>
      <c r="B66" s="9">
        <v>102.87853052608168</v>
      </c>
      <c r="C66" s="9"/>
    </row>
    <row r="67" spans="1:3" x14ac:dyDescent="0.25">
      <c r="A67" s="79">
        <v>1</v>
      </c>
      <c r="B67" s="9">
        <v>108.09145159595764</v>
      </c>
      <c r="C67" s="9"/>
    </row>
    <row r="68" spans="1:3" x14ac:dyDescent="0.25">
      <c r="A68" s="79">
        <v>1</v>
      </c>
      <c r="B68" s="9">
        <v>106.55823951658236</v>
      </c>
      <c r="C68" s="9"/>
    </row>
    <row r="69" spans="1:3" x14ac:dyDescent="0.25">
      <c r="A69" s="79">
        <v>1</v>
      </c>
      <c r="B69" s="9">
        <v>93.819050884324511</v>
      </c>
      <c r="C69" s="9"/>
    </row>
    <row r="70" spans="1:3" x14ac:dyDescent="0.25">
      <c r="A70" s="79">
        <v>1</v>
      </c>
      <c r="B70" s="9">
        <v>92.556405660523851</v>
      </c>
      <c r="C70" s="9"/>
    </row>
    <row r="71" spans="1:3" x14ac:dyDescent="0.25">
      <c r="A71" s="79">
        <v>1</v>
      </c>
      <c r="B71" s="9">
        <v>96.096321816529965</v>
      </c>
      <c r="C71" s="9"/>
    </row>
    <row r="72" spans="1:3" x14ac:dyDescent="0.25">
      <c r="A72" s="79">
        <v>1</v>
      </c>
      <c r="B72" s="9">
        <v>98.15705128205127</v>
      </c>
      <c r="C72" s="9"/>
    </row>
    <row r="73" spans="1:3" x14ac:dyDescent="0.25">
      <c r="A73" s="79">
        <v>1</v>
      </c>
      <c r="B73" s="9">
        <v>101.84294871794873</v>
      </c>
      <c r="C73" s="9"/>
    </row>
    <row r="74" spans="1:3" x14ac:dyDescent="0.25">
      <c r="A74" s="79"/>
    </row>
    <row r="75" spans="1:3" x14ac:dyDescent="0.25">
      <c r="A75" s="79"/>
    </row>
    <row r="76" spans="1:3" x14ac:dyDescent="0.25">
      <c r="A76" s="79"/>
    </row>
    <row r="77" spans="1:3" x14ac:dyDescent="0.25">
      <c r="A77" s="79"/>
    </row>
    <row r="78" spans="1:3" x14ac:dyDescent="0.25">
      <c r="A78" s="79"/>
    </row>
    <row r="79" spans="1:3" x14ac:dyDescent="0.25">
      <c r="A79" s="7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9"/>
  <sheetViews>
    <sheetView zoomScale="70" zoomScaleNormal="70" workbookViewId="0">
      <selection activeCell="AM5" sqref="AM5:AN29"/>
    </sheetView>
  </sheetViews>
  <sheetFormatPr defaultRowHeight="15" x14ac:dyDescent="0.25"/>
  <cols>
    <col min="1" max="1" width="9.140625" style="69"/>
    <col min="2" max="3" width="7.28515625" style="69" customWidth="1"/>
    <col min="4" max="5" width="9.140625" style="69"/>
    <col min="6" max="7" width="8.28515625" style="69" customWidth="1"/>
    <col min="8" max="9" width="7.5703125" style="69" customWidth="1"/>
    <col min="10" max="10" width="7.42578125" style="69" bestFit="1" customWidth="1"/>
    <col min="11" max="11" width="7.42578125" style="69" customWidth="1"/>
    <col min="12" max="12" width="6.85546875" style="69" bestFit="1" customWidth="1"/>
    <col min="13" max="13" width="6.85546875" style="69" customWidth="1"/>
    <col min="14" max="14" width="9" style="69" bestFit="1" customWidth="1"/>
    <col min="15" max="15" width="4" style="69" customWidth="1"/>
    <col min="16" max="16" width="3.5703125" style="1" customWidth="1"/>
    <col min="17" max="27" width="9.140625" style="69"/>
    <col min="28" max="28" width="4.7109375" style="69" customWidth="1"/>
    <col min="29" max="29" width="5.140625" style="1" customWidth="1"/>
    <col min="30" max="16384" width="9.140625" style="69"/>
  </cols>
  <sheetData>
    <row r="1" spans="1:40" x14ac:dyDescent="0.25">
      <c r="D1" s="2">
        <v>1284</v>
      </c>
      <c r="E1" s="2"/>
      <c r="Q1" s="2">
        <v>1422</v>
      </c>
      <c r="R1" s="2"/>
      <c r="AD1" s="2">
        <v>1280</v>
      </c>
      <c r="AE1" s="2"/>
    </row>
    <row r="2" spans="1:40" s="70" customFormat="1" x14ac:dyDescent="0.25">
      <c r="D2" s="71" t="s">
        <v>71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81"/>
      <c r="Q2" s="71" t="s">
        <v>71</v>
      </c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81"/>
      <c r="AD2" s="71" t="s">
        <v>71</v>
      </c>
      <c r="AE2" s="71"/>
      <c r="AF2" s="71"/>
      <c r="AG2" s="71"/>
      <c r="AH2" s="71"/>
      <c r="AI2" s="71"/>
      <c r="AJ2" s="71"/>
      <c r="AK2" s="71"/>
      <c r="AL2" s="71"/>
      <c r="AM2" s="71"/>
      <c r="AN2" s="71"/>
    </row>
    <row r="3" spans="1:40" s="70" customFormat="1" x14ac:dyDescent="0.2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P3" s="82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C3" s="82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1:40" x14ac:dyDescent="0.25">
      <c r="B4" s="6" t="s">
        <v>7</v>
      </c>
      <c r="C4" s="6"/>
      <c r="D4" s="6" t="s">
        <v>8</v>
      </c>
      <c r="E4" s="6"/>
      <c r="F4" s="6" t="s">
        <v>9</v>
      </c>
      <c r="G4" s="6"/>
      <c r="H4" s="6" t="s">
        <v>10</v>
      </c>
      <c r="I4" s="6"/>
      <c r="J4" s="6" t="s">
        <v>11</v>
      </c>
      <c r="K4" s="6"/>
      <c r="L4" s="6" t="s">
        <v>12</v>
      </c>
      <c r="M4" s="6"/>
      <c r="N4" s="6" t="s">
        <v>13</v>
      </c>
      <c r="Q4" s="72" t="s">
        <v>8</v>
      </c>
      <c r="R4" s="72"/>
      <c r="S4" s="73" t="s">
        <v>9</v>
      </c>
      <c r="T4" s="73"/>
      <c r="U4" s="73" t="s">
        <v>10</v>
      </c>
      <c r="V4" s="73"/>
      <c r="W4" s="73" t="s">
        <v>11</v>
      </c>
      <c r="X4" s="73"/>
      <c r="Y4" s="73" t="s">
        <v>12</v>
      </c>
      <c r="Z4" s="73"/>
      <c r="AA4" s="73" t="s">
        <v>13</v>
      </c>
      <c r="AD4" s="6" t="s">
        <v>8</v>
      </c>
      <c r="AE4" s="6"/>
      <c r="AF4" s="6" t="s">
        <v>9</v>
      </c>
      <c r="AG4" s="6"/>
      <c r="AH4" s="6" t="s">
        <v>10</v>
      </c>
      <c r="AI4" s="6"/>
      <c r="AJ4" s="6" t="s">
        <v>11</v>
      </c>
      <c r="AK4" s="6"/>
      <c r="AL4" s="6" t="s">
        <v>12</v>
      </c>
      <c r="AM4" s="6"/>
      <c r="AN4" s="6" t="s">
        <v>13</v>
      </c>
    </row>
    <row r="5" spans="1:40" x14ac:dyDescent="0.25">
      <c r="A5" s="79">
        <v>1</v>
      </c>
      <c r="B5" s="9">
        <v>103.93134258548177</v>
      </c>
      <c r="C5" s="74">
        <v>2</v>
      </c>
      <c r="D5" s="9">
        <v>69.641475367552246</v>
      </c>
      <c r="E5" s="74">
        <v>3</v>
      </c>
      <c r="F5" s="9">
        <v>70.531338663915406</v>
      </c>
      <c r="G5" s="74">
        <v>4</v>
      </c>
      <c r="H5" s="9">
        <v>70.163786432808877</v>
      </c>
      <c r="I5" s="74">
        <v>5</v>
      </c>
      <c r="J5" s="9">
        <v>31.731589422803523</v>
      </c>
      <c r="K5" s="74">
        <v>6</v>
      </c>
      <c r="L5" s="9">
        <v>71.399012457774944</v>
      </c>
      <c r="M5" s="74">
        <v>7</v>
      </c>
      <c r="N5" s="9">
        <v>63.66799906099159</v>
      </c>
      <c r="P5" s="1">
        <v>8</v>
      </c>
      <c r="Q5" s="43">
        <v>74.774612796342439</v>
      </c>
      <c r="R5" s="75">
        <v>9</v>
      </c>
      <c r="S5" s="43">
        <v>80.615416227878669</v>
      </c>
      <c r="T5" s="75">
        <v>10</v>
      </c>
      <c r="U5" s="43">
        <v>78.519507872498906</v>
      </c>
      <c r="V5" s="75">
        <v>11</v>
      </c>
      <c r="W5" s="43">
        <v>76.146199881848304</v>
      </c>
      <c r="X5" s="75">
        <v>12</v>
      </c>
      <c r="Y5" s="43">
        <v>79.058896052192239</v>
      </c>
      <c r="Z5" s="75">
        <v>13</v>
      </c>
      <c r="AA5" s="43">
        <v>78.057175147047488</v>
      </c>
      <c r="AC5" s="74">
        <v>14</v>
      </c>
      <c r="AD5" s="9">
        <v>69.863354037556363</v>
      </c>
      <c r="AE5" s="74">
        <v>15</v>
      </c>
      <c r="AF5" s="9">
        <v>41.366459627500483</v>
      </c>
      <c r="AG5" s="74">
        <v>16</v>
      </c>
      <c r="AH5" s="9">
        <v>39.374741200991195</v>
      </c>
      <c r="AI5" s="74">
        <v>17</v>
      </c>
      <c r="AJ5" s="9">
        <v>72.869565217391312</v>
      </c>
      <c r="AK5" s="74">
        <v>18</v>
      </c>
      <c r="AL5" s="9">
        <v>35.610766040727164</v>
      </c>
      <c r="AM5" s="74">
        <v>19</v>
      </c>
      <c r="AN5" s="9">
        <v>78.08695652173914</v>
      </c>
    </row>
    <row r="6" spans="1:40" x14ac:dyDescent="0.25">
      <c r="A6" s="79">
        <v>1</v>
      </c>
      <c r="B6" s="9">
        <v>91.742299546279497</v>
      </c>
      <c r="C6" s="74">
        <v>2</v>
      </c>
      <c r="D6" s="9">
        <v>58.769667268506588</v>
      </c>
      <c r="E6" s="74">
        <v>3</v>
      </c>
      <c r="F6" s="9">
        <v>41.649471240650001</v>
      </c>
      <c r="G6" s="74">
        <v>4</v>
      </c>
      <c r="H6" s="9">
        <v>9.5370131545009027</v>
      </c>
      <c r="I6" s="74">
        <v>5</v>
      </c>
      <c r="J6" s="9">
        <v>52.075632641455783</v>
      </c>
      <c r="K6" s="74">
        <v>6</v>
      </c>
      <c r="L6" s="9">
        <v>76.649894190748853</v>
      </c>
      <c r="M6" s="74">
        <v>7</v>
      </c>
      <c r="N6" s="9">
        <v>56.094991769354266</v>
      </c>
      <c r="P6" s="1">
        <v>8</v>
      </c>
      <c r="Q6" s="43">
        <v>72.617060077569164</v>
      </c>
      <c r="R6" s="75">
        <v>9</v>
      </c>
      <c r="S6" s="43">
        <v>83.034957491074408</v>
      </c>
      <c r="T6" s="75">
        <v>10</v>
      </c>
      <c r="U6" s="43">
        <v>70.397862995402363</v>
      </c>
      <c r="V6" s="75">
        <v>11</v>
      </c>
      <c r="W6" s="43">
        <v>64.52623738216937</v>
      </c>
      <c r="X6" s="75">
        <v>12</v>
      </c>
      <c r="Y6" s="43">
        <v>72.401304805691836</v>
      </c>
      <c r="Z6" s="75">
        <v>13</v>
      </c>
      <c r="AA6" s="43">
        <v>69.16497572753191</v>
      </c>
      <c r="AC6" s="74">
        <v>14</v>
      </c>
      <c r="AD6" s="9">
        <v>79.821946170102791</v>
      </c>
      <c r="AE6" s="74">
        <v>15</v>
      </c>
      <c r="AF6" s="9">
        <v>44.277432712398671</v>
      </c>
      <c r="AG6" s="74">
        <v>16</v>
      </c>
      <c r="AH6" s="9">
        <v>28.496894410055891</v>
      </c>
      <c r="AI6" s="74">
        <v>17</v>
      </c>
      <c r="AJ6" s="9">
        <v>65.565217391304358</v>
      </c>
      <c r="AK6" s="74">
        <v>18</v>
      </c>
      <c r="AL6" s="9">
        <v>61.436853002324789</v>
      </c>
      <c r="AM6" s="74">
        <v>19</v>
      </c>
      <c r="AN6" s="9">
        <v>70.260869565217391</v>
      </c>
    </row>
    <row r="7" spans="1:40" x14ac:dyDescent="0.25">
      <c r="A7" s="79">
        <v>1</v>
      </c>
      <c r="B7" s="9">
        <v>104.32635786823872</v>
      </c>
      <c r="C7" s="74">
        <v>2</v>
      </c>
      <c r="D7" s="9">
        <v>72.755996904823348</v>
      </c>
      <c r="E7" s="74">
        <v>3</v>
      </c>
      <c r="F7" s="9">
        <v>55.597111168429215</v>
      </c>
      <c r="G7" s="74">
        <v>4</v>
      </c>
      <c r="H7" s="9">
        <v>62.832086664947127</v>
      </c>
      <c r="I7" s="74">
        <v>5</v>
      </c>
      <c r="J7" s="9">
        <v>43.75888541370486</v>
      </c>
      <c r="K7" s="74">
        <v>6</v>
      </c>
      <c r="L7" s="9">
        <v>74.262873264393335</v>
      </c>
      <c r="M7" s="74">
        <v>7</v>
      </c>
      <c r="N7" s="9">
        <v>65.775687748462673</v>
      </c>
      <c r="P7" s="1">
        <v>8</v>
      </c>
      <c r="Q7" s="43">
        <v>69.534841907893039</v>
      </c>
      <c r="R7" s="75">
        <v>9</v>
      </c>
      <c r="S7" s="43">
        <v>81.771248041507221</v>
      </c>
      <c r="T7" s="75">
        <v>10</v>
      </c>
      <c r="U7" s="43">
        <v>73.063981712172193</v>
      </c>
      <c r="V7" s="75">
        <v>11</v>
      </c>
      <c r="W7" s="43">
        <v>80.939049135694646</v>
      </c>
      <c r="X7" s="75">
        <v>12</v>
      </c>
      <c r="Y7" s="43">
        <v>77.59484242159607</v>
      </c>
      <c r="Z7" s="75">
        <v>13</v>
      </c>
      <c r="AA7" s="43">
        <v>76.392777335422394</v>
      </c>
      <c r="AC7" s="74">
        <v>14</v>
      </c>
      <c r="AD7" s="9">
        <v>52.244306418435791</v>
      </c>
      <c r="AE7" s="74">
        <v>15</v>
      </c>
      <c r="AF7" s="9">
        <v>42.592132505352346</v>
      </c>
      <c r="AG7" s="74">
        <v>16</v>
      </c>
      <c r="AH7" s="9">
        <v>22.368530020796555</v>
      </c>
      <c r="AI7" s="74">
        <v>17</v>
      </c>
      <c r="AJ7" s="9">
        <v>82.608695652173907</v>
      </c>
      <c r="AK7" s="74">
        <v>18</v>
      </c>
      <c r="AL7" s="9">
        <v>48.033126292124365</v>
      </c>
      <c r="AM7" s="74">
        <v>19</v>
      </c>
      <c r="AN7" s="9">
        <v>69.391304347826093</v>
      </c>
    </row>
    <row r="8" spans="1:40" x14ac:dyDescent="0.25">
      <c r="A8" s="79">
        <v>1</v>
      </c>
      <c r="B8" s="9">
        <v>111.3356333169049</v>
      </c>
      <c r="C8" s="74">
        <v>2</v>
      </c>
      <c r="D8" s="9">
        <v>88.541397988135174</v>
      </c>
      <c r="E8" s="74">
        <v>3</v>
      </c>
      <c r="F8" s="9">
        <v>60.974980655145728</v>
      </c>
      <c r="G8" s="74">
        <v>4</v>
      </c>
      <c r="H8" s="9">
        <v>63.954088212535474</v>
      </c>
      <c r="I8" s="74">
        <v>5</v>
      </c>
      <c r="J8" s="9">
        <v>70.180551606482794</v>
      </c>
      <c r="K8" s="74">
        <v>6</v>
      </c>
      <c r="L8" s="9">
        <v>65.755936980346448</v>
      </c>
      <c r="M8" s="74">
        <v>7</v>
      </c>
      <c r="N8" s="9">
        <v>66.856336706070223</v>
      </c>
      <c r="P8" s="1">
        <v>8</v>
      </c>
      <c r="Q8" s="43">
        <v>73.403025710836573</v>
      </c>
      <c r="R8" s="75">
        <v>9</v>
      </c>
      <c r="S8" s="43">
        <v>80.969871317391423</v>
      </c>
      <c r="T8" s="75">
        <v>10</v>
      </c>
      <c r="U8" s="43">
        <v>61.598130120977082</v>
      </c>
      <c r="V8" s="75">
        <v>11</v>
      </c>
      <c r="W8" s="43">
        <v>83.219890581254987</v>
      </c>
      <c r="X8" s="75">
        <v>12</v>
      </c>
      <c r="Y8" s="43">
        <v>76.824287879177049</v>
      </c>
      <c r="Z8" s="75">
        <v>13</v>
      </c>
      <c r="AA8" s="43">
        <v>73.156448257262483</v>
      </c>
      <c r="AC8" s="74">
        <v>14</v>
      </c>
      <c r="AD8" s="9">
        <v>74.30641821976937</v>
      </c>
      <c r="AE8" s="74">
        <v>15</v>
      </c>
      <c r="AF8" s="9">
        <v>47.648033126491299</v>
      </c>
      <c r="AG8" s="74">
        <v>16</v>
      </c>
      <c r="AH8" s="9">
        <v>49.639751553000586</v>
      </c>
      <c r="AI8" s="74">
        <v>17</v>
      </c>
      <c r="AJ8" s="9">
        <v>76.695652173913047</v>
      </c>
      <c r="AK8" s="74">
        <v>18</v>
      </c>
      <c r="AL8" s="9">
        <v>35.544513457704113</v>
      </c>
      <c r="AM8" s="74">
        <v>19</v>
      </c>
      <c r="AN8" s="9">
        <v>46.608695652173914</v>
      </c>
    </row>
    <row r="9" spans="1:40" x14ac:dyDescent="0.25">
      <c r="A9" s="79">
        <v>1</v>
      </c>
      <c r="B9" s="9">
        <v>95.071463775258749</v>
      </c>
      <c r="C9" s="74">
        <v>2</v>
      </c>
      <c r="D9" s="9">
        <v>95.099303585246304</v>
      </c>
      <c r="E9" s="74">
        <v>3</v>
      </c>
      <c r="F9" s="9">
        <v>78.191900954346153</v>
      </c>
      <c r="G9" s="74">
        <v>4</v>
      </c>
      <c r="H9" s="9">
        <v>64.515088986329644</v>
      </c>
      <c r="I9" s="74">
        <v>5</v>
      </c>
      <c r="J9" s="9">
        <v>62.567529144156943</v>
      </c>
      <c r="K9" s="74">
        <v>6</v>
      </c>
      <c r="L9" s="9">
        <v>57.686339053591254</v>
      </c>
      <c r="M9" s="74">
        <v>7</v>
      </c>
      <c r="N9" s="9">
        <v>65.050552550640859</v>
      </c>
      <c r="P9" s="1">
        <v>8</v>
      </c>
      <c r="Q9" s="43">
        <v>69.103331364138398</v>
      </c>
      <c r="R9" s="75">
        <v>9</v>
      </c>
      <c r="S9" s="43">
        <v>74.589679706161888</v>
      </c>
      <c r="T9" s="75">
        <v>10</v>
      </c>
      <c r="U9" s="43">
        <v>77.903064238563687</v>
      </c>
      <c r="V9" s="75">
        <v>11</v>
      </c>
      <c r="W9" s="43">
        <v>82.1</v>
      </c>
      <c r="X9" s="75">
        <v>12</v>
      </c>
      <c r="Y9" s="43">
        <v>82.865435491742232</v>
      </c>
      <c r="Z9" s="75">
        <v>13</v>
      </c>
      <c r="AA9" s="43">
        <v>76.562299334754584</v>
      </c>
      <c r="AC9" s="74">
        <v>14</v>
      </c>
      <c r="AD9" s="9">
        <v>47.648033126491299</v>
      </c>
      <c r="AE9" s="74">
        <v>15</v>
      </c>
      <c r="AF9" s="9">
        <v>36.004140786898567</v>
      </c>
      <c r="AG9" s="74">
        <v>16</v>
      </c>
      <c r="AH9" s="9">
        <v>45.196687370787572</v>
      </c>
      <c r="AI9" s="74">
        <v>17</v>
      </c>
      <c r="AJ9" s="9">
        <v>72.869565217391312</v>
      </c>
      <c r="AK9" s="74">
        <v>18</v>
      </c>
      <c r="AL9" s="9">
        <v>40.993788825014462</v>
      </c>
      <c r="AM9" s="74">
        <v>19</v>
      </c>
      <c r="AN9" s="9">
        <v>28.173913043478262</v>
      </c>
    </row>
    <row r="10" spans="1:40" x14ac:dyDescent="0.25">
      <c r="A10" s="79">
        <v>1</v>
      </c>
      <c r="B10" s="9">
        <v>93.59290290783639</v>
      </c>
      <c r="C10" s="74">
        <v>2</v>
      </c>
      <c r="D10" s="9">
        <v>100.10962084085635</v>
      </c>
      <c r="E10" s="74">
        <v>3</v>
      </c>
      <c r="F10" s="9">
        <v>76.857106009801399</v>
      </c>
      <c r="G10" s="74">
        <v>4</v>
      </c>
      <c r="H10" s="9">
        <v>70.125096724271359</v>
      </c>
      <c r="I10" s="74">
        <v>5</v>
      </c>
      <c r="J10" s="9">
        <v>67.941427352857545</v>
      </c>
      <c r="K10" s="74">
        <v>6</v>
      </c>
      <c r="L10" s="9">
        <v>65.304490944804414</v>
      </c>
      <c r="M10" s="74">
        <v>7</v>
      </c>
      <c r="N10" s="9">
        <v>56.106277922563521</v>
      </c>
      <c r="P10" s="1">
        <v>8</v>
      </c>
      <c r="Q10" s="43">
        <v>102.29268292682929</v>
      </c>
      <c r="R10" s="75">
        <v>9</v>
      </c>
      <c r="S10" s="43">
        <v>87.689106927285323</v>
      </c>
      <c r="T10" s="75">
        <v>10</v>
      </c>
      <c r="U10" s="43">
        <v>74.481802070223196</v>
      </c>
      <c r="V10" s="75">
        <v>11</v>
      </c>
      <c r="W10" s="43">
        <v>79.058896052192239</v>
      </c>
      <c r="X10" s="75">
        <v>12</v>
      </c>
      <c r="Y10" s="43">
        <v>72.879048621991643</v>
      </c>
      <c r="Z10" s="75">
        <v>13</v>
      </c>
      <c r="AA10" s="43">
        <v>64.310482110292028</v>
      </c>
      <c r="AC10" s="74">
        <v>14</v>
      </c>
      <c r="AD10" s="9">
        <v>62.202898550982198</v>
      </c>
      <c r="AE10" s="74">
        <v>15</v>
      </c>
      <c r="AF10" s="9">
        <v>71.242236025139732</v>
      </c>
      <c r="AG10" s="74">
        <v>16</v>
      </c>
      <c r="AH10" s="9">
        <v>22.828157349991006</v>
      </c>
      <c r="AI10" s="74">
        <v>17</v>
      </c>
      <c r="AJ10" s="9">
        <v>51.345755688411366</v>
      </c>
      <c r="AK10" s="74">
        <v>18</v>
      </c>
      <c r="AL10" s="9">
        <v>48.033126292124365</v>
      </c>
      <c r="AM10" s="74">
        <v>19</v>
      </c>
      <c r="AN10" s="9">
        <v>95.545212765957459</v>
      </c>
    </row>
    <row r="11" spans="1:40" x14ac:dyDescent="0.25">
      <c r="A11" s="79">
        <v>1</v>
      </c>
      <c r="B11" s="9">
        <v>93.790044351897492</v>
      </c>
      <c r="C11" s="74">
        <v>2</v>
      </c>
      <c r="D11" s="9">
        <v>49.132783622405455</v>
      </c>
      <c r="E11" s="74">
        <v>3</v>
      </c>
      <c r="F11" s="9">
        <v>31.475689508103493</v>
      </c>
      <c r="G11" s="74">
        <v>4</v>
      </c>
      <c r="H11" s="9">
        <v>70.925328702555191</v>
      </c>
      <c r="I11" s="74">
        <v>5</v>
      </c>
      <c r="J11" s="9">
        <v>50.458943190275363</v>
      </c>
      <c r="K11" s="74">
        <v>6</v>
      </c>
      <c r="L11" s="9">
        <v>53.956834532374096</v>
      </c>
      <c r="M11" s="74">
        <v>7</v>
      </c>
      <c r="N11" s="9">
        <v>64.465253819615583</v>
      </c>
      <c r="P11" s="1">
        <v>8</v>
      </c>
      <c r="Q11" s="43">
        <v>99.453658536585351</v>
      </c>
      <c r="R11" s="75">
        <v>9</v>
      </c>
      <c r="S11" s="43">
        <v>99.339920486435929</v>
      </c>
      <c r="T11" s="75">
        <v>10</v>
      </c>
      <c r="U11" s="43">
        <v>88.224976613657617</v>
      </c>
      <c r="V11" s="75">
        <v>11</v>
      </c>
      <c r="W11" s="43">
        <v>76.718896164639844</v>
      </c>
      <c r="X11" s="75">
        <v>12</v>
      </c>
      <c r="Y11" s="43">
        <v>82.735032740879333</v>
      </c>
      <c r="Z11" s="75">
        <v>13</v>
      </c>
      <c r="AA11" s="43">
        <v>89.417680074836298</v>
      </c>
      <c r="AC11" s="74">
        <v>14</v>
      </c>
      <c r="AD11" s="9">
        <v>97.461178210500393</v>
      </c>
      <c r="AE11" s="74">
        <v>15</v>
      </c>
      <c r="AF11" s="9">
        <v>76.223810697559784</v>
      </c>
      <c r="AG11" s="74">
        <v>16</v>
      </c>
      <c r="AH11" s="9">
        <v>76.604539166872087</v>
      </c>
      <c r="AI11" s="74">
        <v>17</v>
      </c>
      <c r="AJ11" s="9">
        <v>56.314699798162792</v>
      </c>
      <c r="AK11" s="74">
        <v>18</v>
      </c>
      <c r="AL11" s="9">
        <v>87.218672373675133</v>
      </c>
      <c r="AM11" s="74">
        <v>19</v>
      </c>
      <c r="AN11" s="9">
        <v>65.026595744680861</v>
      </c>
    </row>
    <row r="12" spans="1:40" x14ac:dyDescent="0.25">
      <c r="A12" s="79">
        <v>1</v>
      </c>
      <c r="B12" s="9">
        <v>86.413464018571077</v>
      </c>
      <c r="C12" s="74">
        <v>2</v>
      </c>
      <c r="D12" s="9">
        <v>80.821723059425636</v>
      </c>
      <c r="E12" s="74">
        <v>3</v>
      </c>
      <c r="F12" s="9">
        <v>64.273528575490474</v>
      </c>
      <c r="G12" s="74">
        <v>4</v>
      </c>
      <c r="H12" s="9">
        <v>73.009178863805502</v>
      </c>
      <c r="I12" s="74">
        <v>5</v>
      </c>
      <c r="J12" s="9">
        <v>62.589928057553955</v>
      </c>
      <c r="K12" s="74">
        <v>6</v>
      </c>
      <c r="L12" s="9">
        <v>54.84991317290995</v>
      </c>
      <c r="M12" s="74">
        <v>7</v>
      </c>
      <c r="N12" s="9">
        <v>72.203055687530821</v>
      </c>
      <c r="P12" s="1">
        <v>8</v>
      </c>
      <c r="Q12" s="43">
        <v>91.463414634146332</v>
      </c>
      <c r="R12" s="75">
        <v>9</v>
      </c>
      <c r="S12" s="43">
        <v>101.17107109448082</v>
      </c>
      <c r="T12" s="75">
        <v>10</v>
      </c>
      <c r="U12" s="43">
        <v>95.503975678203943</v>
      </c>
      <c r="V12" s="75">
        <v>11</v>
      </c>
      <c r="W12" s="43">
        <v>76.603133769878397</v>
      </c>
      <c r="X12" s="75">
        <v>12</v>
      </c>
      <c r="Y12" s="43">
        <v>78.051917680074837</v>
      </c>
      <c r="Z12" s="75">
        <v>13</v>
      </c>
      <c r="AA12" s="43">
        <v>99.625818521983177</v>
      </c>
      <c r="AC12" s="74">
        <v>14</v>
      </c>
      <c r="AD12" s="9">
        <v>88.439733793443438</v>
      </c>
      <c r="AE12" s="74">
        <v>15</v>
      </c>
      <c r="AF12" s="9">
        <v>92.980034508257333</v>
      </c>
      <c r="AG12" s="74">
        <v>16</v>
      </c>
      <c r="AH12" s="9">
        <v>79.903680251417313</v>
      </c>
      <c r="AI12" s="74">
        <v>17</v>
      </c>
      <c r="AJ12" s="9">
        <v>39.337474126870958</v>
      </c>
      <c r="AK12" s="74">
        <v>18</v>
      </c>
      <c r="AL12" s="9">
        <v>90.051383174759692</v>
      </c>
      <c r="AM12" s="74">
        <v>19</v>
      </c>
      <c r="AN12" s="9">
        <v>85.771276595744681</v>
      </c>
    </row>
    <row r="13" spans="1:40" x14ac:dyDescent="0.25">
      <c r="A13" s="79">
        <v>1</v>
      </c>
      <c r="B13" s="9">
        <v>93.513025535207646</v>
      </c>
      <c r="C13" s="74">
        <v>2</v>
      </c>
      <c r="D13" s="9">
        <v>85.108046630651131</v>
      </c>
      <c r="E13" s="74">
        <v>3</v>
      </c>
      <c r="F13" s="9">
        <v>30.19618993460335</v>
      </c>
      <c r="G13" s="74">
        <v>4</v>
      </c>
      <c r="H13" s="9">
        <v>75.316298685189764</v>
      </c>
      <c r="I13" s="74">
        <v>5</v>
      </c>
      <c r="J13" s="9">
        <v>77.47457206648474</v>
      </c>
      <c r="K13" s="74">
        <v>6</v>
      </c>
      <c r="L13" s="9">
        <v>64.450508558670307</v>
      </c>
      <c r="M13" s="74">
        <v>7</v>
      </c>
      <c r="N13" s="9">
        <v>51.108920655495318</v>
      </c>
      <c r="P13" s="1">
        <v>8</v>
      </c>
      <c r="Q13" s="43">
        <v>88.448780487804882</v>
      </c>
      <c r="R13" s="75">
        <v>9</v>
      </c>
      <c r="S13" s="43">
        <v>100.2572497661366</v>
      </c>
      <c r="T13" s="75">
        <v>10</v>
      </c>
      <c r="U13" s="43">
        <v>89.522918615528539</v>
      </c>
      <c r="V13" s="75">
        <v>11</v>
      </c>
      <c r="W13" s="43">
        <v>97.415809167446213</v>
      </c>
      <c r="X13" s="75">
        <v>12</v>
      </c>
      <c r="Y13" s="43">
        <v>95.679373246024326</v>
      </c>
      <c r="Z13" s="75">
        <v>13</v>
      </c>
      <c r="AA13" s="43">
        <v>94.837464920486426</v>
      </c>
      <c r="AC13" s="74">
        <v>14</v>
      </c>
      <c r="AD13" s="9">
        <v>96.278037959083065</v>
      </c>
      <c r="AE13" s="74">
        <v>15</v>
      </c>
      <c r="AF13" s="9">
        <v>89.253142716292828</v>
      </c>
      <c r="AG13" s="74">
        <v>16</v>
      </c>
      <c r="AH13" s="9">
        <v>94.522288158737993</v>
      </c>
      <c r="AI13" s="74">
        <v>17</v>
      </c>
      <c r="AJ13" s="9">
        <v>47.204968943052613</v>
      </c>
      <c r="AK13" s="74">
        <v>18</v>
      </c>
      <c r="AL13" s="9">
        <v>79.122504313532176</v>
      </c>
      <c r="AM13" s="74">
        <v>19</v>
      </c>
      <c r="AN13" s="9">
        <v>68.417553191489375</v>
      </c>
    </row>
    <row r="14" spans="1:40" x14ac:dyDescent="0.25">
      <c r="A14" s="79">
        <v>1</v>
      </c>
      <c r="B14" s="9">
        <v>101.13489811710083</v>
      </c>
      <c r="C14" s="74">
        <v>2</v>
      </c>
      <c r="D14" s="9">
        <v>73.741825419391532</v>
      </c>
      <c r="E14" s="74">
        <v>3</v>
      </c>
      <c r="F14" s="9">
        <v>63.356553881148706</v>
      </c>
      <c r="G14" s="74">
        <v>4</v>
      </c>
      <c r="H14" s="9">
        <v>88.117092532870245</v>
      </c>
      <c r="I14" s="74">
        <v>5</v>
      </c>
      <c r="J14" s="9">
        <v>62.813197717687906</v>
      </c>
      <c r="K14" s="74">
        <v>6</v>
      </c>
      <c r="L14" s="9">
        <v>44.579508806747704</v>
      </c>
      <c r="M14" s="74">
        <v>7</v>
      </c>
      <c r="N14" s="9">
        <v>53.573188758008882</v>
      </c>
      <c r="P14" s="1">
        <v>8</v>
      </c>
      <c r="Q14" s="43">
        <v>99.424390243902437</v>
      </c>
      <c r="R14" s="75">
        <v>9</v>
      </c>
      <c r="S14" s="43">
        <v>85.892188961646411</v>
      </c>
      <c r="T14" s="75">
        <v>10</v>
      </c>
      <c r="U14" s="43">
        <v>97.661365762394752</v>
      </c>
      <c r="V14" s="75">
        <v>11</v>
      </c>
      <c r="W14" s="43">
        <v>91.048877455565957</v>
      </c>
      <c r="X14" s="75">
        <v>12</v>
      </c>
      <c r="Y14" s="43">
        <v>86.874415341440596</v>
      </c>
      <c r="Z14" s="75">
        <v>13</v>
      </c>
      <c r="AA14" s="43">
        <v>85.08536014967261</v>
      </c>
      <c r="AC14" s="74">
        <v>14</v>
      </c>
      <c r="AD14" s="9">
        <v>109.88415085038206</v>
      </c>
      <c r="AE14" s="74">
        <v>15</v>
      </c>
      <c r="AF14" s="9">
        <v>81.592309588365794</v>
      </c>
      <c r="AG14" s="74">
        <v>16</v>
      </c>
      <c r="AH14" s="9">
        <v>107.94637947744641</v>
      </c>
      <c r="AI14" s="74">
        <v>17</v>
      </c>
      <c r="AJ14" s="9">
        <v>51.345755688411366</v>
      </c>
      <c r="AK14" s="74">
        <v>18</v>
      </c>
      <c r="AL14" s="9">
        <v>93.771449164407201</v>
      </c>
      <c r="AM14" s="74">
        <v>19</v>
      </c>
      <c r="AN14" s="9">
        <v>68.816489361702139</v>
      </c>
    </row>
    <row r="15" spans="1:40" x14ac:dyDescent="0.25">
      <c r="A15" s="79">
        <v>1</v>
      </c>
      <c r="B15" s="9">
        <v>102.27624451895794</v>
      </c>
      <c r="C15" s="74">
        <v>2</v>
      </c>
      <c r="D15" s="9">
        <v>73.955075348308213</v>
      </c>
      <c r="E15" s="74">
        <v>3</v>
      </c>
      <c r="F15" s="9">
        <v>86.750071083309621</v>
      </c>
      <c r="G15" s="74">
        <v>4</v>
      </c>
      <c r="H15" s="9">
        <v>80.451500868270898</v>
      </c>
      <c r="I15" s="74">
        <v>5</v>
      </c>
      <c r="J15" s="9">
        <v>54.254527412552711</v>
      </c>
      <c r="K15" s="74">
        <v>6</v>
      </c>
      <c r="L15" s="9">
        <v>39.7419995038452</v>
      </c>
      <c r="M15" s="74">
        <v>7</v>
      </c>
      <c r="N15" s="9">
        <v>52.193198620009859</v>
      </c>
      <c r="P15" s="1">
        <v>8</v>
      </c>
      <c r="Q15" s="43">
        <v>102.29268292682929</v>
      </c>
      <c r="R15" s="75">
        <v>9</v>
      </c>
      <c r="S15" s="43">
        <v>99.327642656688511</v>
      </c>
      <c r="T15" s="75">
        <v>10</v>
      </c>
      <c r="U15" s="43">
        <v>95.626753975678213</v>
      </c>
      <c r="V15" s="75">
        <v>11</v>
      </c>
      <c r="W15" s="43">
        <v>92.873012160898028</v>
      </c>
      <c r="X15" s="75">
        <v>12</v>
      </c>
      <c r="Y15" s="43">
        <v>90.206969130028071</v>
      </c>
      <c r="Z15" s="75">
        <v>13</v>
      </c>
      <c r="AA15" s="43">
        <v>98.187558465855957</v>
      </c>
      <c r="AC15" s="74">
        <v>14</v>
      </c>
      <c r="AD15" s="9">
        <v>76.460438747843241</v>
      </c>
      <c r="AE15" s="74">
        <v>15</v>
      </c>
      <c r="AF15" s="9">
        <v>81.695834360364813</v>
      </c>
      <c r="AG15" s="74">
        <v>16</v>
      </c>
      <c r="AH15" s="9">
        <v>83.612369889080611</v>
      </c>
      <c r="AI15" s="74">
        <v>17</v>
      </c>
      <c r="AJ15" s="9">
        <v>21.946169765722342</v>
      </c>
      <c r="AK15" s="74">
        <v>18</v>
      </c>
      <c r="AL15" s="9">
        <v>83.339337515405489</v>
      </c>
      <c r="AM15" s="74">
        <v>19</v>
      </c>
      <c r="AN15" s="9">
        <v>72.406914893617028</v>
      </c>
    </row>
    <row r="16" spans="1:40" x14ac:dyDescent="0.25">
      <c r="A16" s="79">
        <v>1</v>
      </c>
      <c r="B16" s="9">
        <v>103.26283208666493</v>
      </c>
      <c r="C16" s="74">
        <v>2</v>
      </c>
      <c r="D16" s="9">
        <v>88.285470571509791</v>
      </c>
      <c r="E16" s="74">
        <v>3</v>
      </c>
      <c r="F16" s="9">
        <v>71.77992607335797</v>
      </c>
      <c r="G16" s="74">
        <v>4</v>
      </c>
      <c r="H16" s="9">
        <v>73.158025303894817</v>
      </c>
      <c r="I16" s="74">
        <v>5</v>
      </c>
      <c r="J16" s="9">
        <v>62.068965517241367</v>
      </c>
      <c r="K16" s="74">
        <v>6</v>
      </c>
      <c r="L16" s="9">
        <v>47.258744728355239</v>
      </c>
      <c r="M16" s="74">
        <v>7</v>
      </c>
      <c r="N16" s="9">
        <v>56.628881222276995</v>
      </c>
      <c r="P16" s="1">
        <v>8</v>
      </c>
      <c r="Q16" s="43">
        <v>75.951264189170459</v>
      </c>
      <c r="R16" s="75">
        <v>9</v>
      </c>
      <c r="S16" s="43">
        <v>95.830215154349858</v>
      </c>
      <c r="T16" s="75">
        <v>10</v>
      </c>
      <c r="U16" s="43">
        <v>98.713751169317121</v>
      </c>
      <c r="V16" s="75">
        <v>11</v>
      </c>
      <c r="W16" s="43">
        <v>84.945042095416284</v>
      </c>
      <c r="X16" s="75">
        <v>12</v>
      </c>
      <c r="Y16" s="43">
        <v>96.694925163704397</v>
      </c>
      <c r="Z16" s="75">
        <v>13</v>
      </c>
      <c r="AA16" s="43">
        <v>97.152712815715631</v>
      </c>
      <c r="AC16" s="74"/>
      <c r="AD16" s="9"/>
      <c r="AE16" s="74">
        <v>15</v>
      </c>
      <c r="AF16" s="9">
        <v>63.135321666255862</v>
      </c>
      <c r="AG16" s="74">
        <v>16</v>
      </c>
      <c r="AH16" s="9">
        <v>76.183614261769776</v>
      </c>
      <c r="AI16" s="74">
        <v>17</v>
      </c>
      <c r="AJ16" s="9">
        <v>83.999165738230232</v>
      </c>
      <c r="AK16" s="74">
        <v>18</v>
      </c>
      <c r="AL16" s="9">
        <v>72.179139576041422</v>
      </c>
      <c r="AM16" s="74">
        <v>19</v>
      </c>
      <c r="AN16" s="9">
        <v>82.114361702127681</v>
      </c>
    </row>
    <row r="17" spans="1:40" x14ac:dyDescent="0.25">
      <c r="A17" s="79">
        <v>1</v>
      </c>
      <c r="B17" s="9">
        <v>113.39953572349756</v>
      </c>
      <c r="C17" s="74">
        <v>2</v>
      </c>
      <c r="D17" s="9">
        <v>61.37228680176937</v>
      </c>
      <c r="E17" s="74">
        <v>3</v>
      </c>
      <c r="F17" s="9">
        <v>59.109145149675967</v>
      </c>
      <c r="G17" s="74">
        <v>4</v>
      </c>
      <c r="H17" s="9">
        <v>58.615368789219225</v>
      </c>
      <c r="I17" s="74">
        <v>5</v>
      </c>
      <c r="J17" s="9">
        <v>62.730171793025427</v>
      </c>
      <c r="K17" s="74">
        <v>6</v>
      </c>
      <c r="L17" s="9">
        <v>34.029420841477211</v>
      </c>
      <c r="M17" s="9"/>
      <c r="N17" s="3"/>
      <c r="P17" s="1">
        <v>8</v>
      </c>
      <c r="Q17" s="43">
        <v>100.91310260608918</v>
      </c>
      <c r="R17" s="75">
        <v>9</v>
      </c>
      <c r="S17" s="43">
        <v>90.175609756097558</v>
      </c>
      <c r="T17" s="75">
        <v>10</v>
      </c>
      <c r="U17" s="43">
        <v>65.643473675446145</v>
      </c>
      <c r="V17" s="75">
        <v>11</v>
      </c>
      <c r="W17" s="43">
        <v>60.547861563653512</v>
      </c>
      <c r="X17" s="75">
        <v>12</v>
      </c>
      <c r="Y17" s="43">
        <v>45.427548499902862</v>
      </c>
      <c r="Z17" s="43"/>
      <c r="AA17" s="1"/>
      <c r="AD17" s="3"/>
      <c r="AE17" s="3"/>
      <c r="AF17" s="3"/>
      <c r="AG17" s="3"/>
      <c r="AH17" s="3"/>
      <c r="AI17" s="74">
        <v>17</v>
      </c>
      <c r="AJ17" s="9">
        <v>85.034413458220371</v>
      </c>
      <c r="AK17" s="9"/>
      <c r="AL17" s="1"/>
      <c r="AM17" s="74">
        <v>19</v>
      </c>
      <c r="AN17" s="9">
        <v>35.610766040727164</v>
      </c>
    </row>
    <row r="18" spans="1:40" x14ac:dyDescent="0.25">
      <c r="A18" s="79">
        <v>1</v>
      </c>
      <c r="B18" s="9">
        <v>111.95621268126243</v>
      </c>
      <c r="C18" s="74">
        <v>2</v>
      </c>
      <c r="D18" s="9">
        <v>88.900318897232822</v>
      </c>
      <c r="E18" s="74">
        <v>3</v>
      </c>
      <c r="F18" s="9">
        <v>86.925213455405824</v>
      </c>
      <c r="G18" s="74">
        <v>4</v>
      </c>
      <c r="H18" s="9">
        <v>50.34461475156877</v>
      </c>
      <c r="I18" s="74">
        <v>5</v>
      </c>
      <c r="J18" s="9">
        <v>63.141652093406044</v>
      </c>
      <c r="K18" s="74">
        <v>6</v>
      </c>
      <c r="L18" s="9">
        <v>42.403044954222828</v>
      </c>
      <c r="M18" s="9"/>
      <c r="N18" s="3"/>
      <c r="P18" s="1">
        <v>8</v>
      </c>
      <c r="Q18" s="43">
        <v>101.74571896422523</v>
      </c>
      <c r="R18" s="75">
        <v>9</v>
      </c>
      <c r="S18" s="43">
        <v>87.453658536585351</v>
      </c>
      <c r="T18" s="75">
        <v>10</v>
      </c>
      <c r="U18" s="43">
        <v>97.21628597596515</v>
      </c>
      <c r="V18" s="75">
        <v>11</v>
      </c>
      <c r="W18" s="43">
        <v>62.995753656573527</v>
      </c>
      <c r="X18" s="75">
        <v>12</v>
      </c>
      <c r="Y18" s="43">
        <v>79.564819183480878</v>
      </c>
      <c r="Z18" s="43"/>
      <c r="AA18" s="1"/>
      <c r="AD18" s="1"/>
      <c r="AE18" s="1"/>
      <c r="AF18" s="1"/>
      <c r="AG18" s="1"/>
      <c r="AH18" s="1"/>
      <c r="AI18" s="74">
        <v>17</v>
      </c>
      <c r="AJ18" s="9">
        <v>94.503327581957123</v>
      </c>
      <c r="AK18" s="9"/>
      <c r="AL18" s="1"/>
      <c r="AM18" s="74">
        <v>19</v>
      </c>
      <c r="AN18" s="9">
        <v>62.968944099639621</v>
      </c>
    </row>
    <row r="19" spans="1:40" x14ac:dyDescent="0.25">
      <c r="A19" s="79">
        <v>1</v>
      </c>
      <c r="B19" s="9">
        <v>53.056582314472557</v>
      </c>
      <c r="C19" s="74">
        <v>2</v>
      </c>
      <c r="D19" s="9">
        <v>70.568871515276214</v>
      </c>
      <c r="E19" s="74">
        <v>3</v>
      </c>
      <c r="F19" s="9">
        <v>72.461680897027065</v>
      </c>
      <c r="G19" s="74">
        <v>4</v>
      </c>
      <c r="H19" s="9">
        <v>51.249871412406137</v>
      </c>
      <c r="I19" s="74">
        <v>5</v>
      </c>
      <c r="J19" s="9">
        <v>75.465487089805578</v>
      </c>
      <c r="K19" s="74">
        <v>6</v>
      </c>
      <c r="L19" s="9">
        <v>42.300174879127667</v>
      </c>
      <c r="M19" s="9"/>
      <c r="N19" s="3"/>
      <c r="P19" s="1">
        <v>8</v>
      </c>
      <c r="Q19" s="43">
        <v>95.41783464239127</v>
      </c>
      <c r="R19" s="75">
        <v>9</v>
      </c>
      <c r="S19" s="43">
        <v>84.643902439024387</v>
      </c>
      <c r="T19" s="75">
        <v>10</v>
      </c>
      <c r="U19" s="43">
        <v>86.725319863450906</v>
      </c>
      <c r="V19" s="75">
        <v>11</v>
      </c>
      <c r="W19" s="43">
        <v>78.998640059948386</v>
      </c>
      <c r="X19" s="75">
        <v>12</v>
      </c>
      <c r="Y19" s="43">
        <v>80.563958813244156</v>
      </c>
      <c r="Z19" s="43"/>
      <c r="AA19" s="1"/>
      <c r="AD19" s="1"/>
      <c r="AE19" s="1"/>
      <c r="AF19" s="1"/>
      <c r="AG19" s="1"/>
      <c r="AH19" s="1"/>
      <c r="AI19" s="74">
        <v>17</v>
      </c>
      <c r="AJ19" s="9">
        <v>98.276483189548941</v>
      </c>
      <c r="AK19" s="9"/>
      <c r="AL19" s="1"/>
      <c r="AM19" s="74">
        <v>19</v>
      </c>
      <c r="AN19" s="9">
        <v>48.033126292124365</v>
      </c>
    </row>
    <row r="20" spans="1:40" x14ac:dyDescent="0.25">
      <c r="A20" s="79">
        <v>1</v>
      </c>
      <c r="B20" s="9">
        <v>67.216377594540816</v>
      </c>
      <c r="C20" s="74">
        <v>2</v>
      </c>
      <c r="D20" s="9">
        <v>69.48873572677708</v>
      </c>
      <c r="E20" s="74">
        <v>3</v>
      </c>
      <c r="F20" s="9">
        <v>50.406336796625872</v>
      </c>
      <c r="G20" s="74">
        <v>4</v>
      </c>
      <c r="H20" s="9">
        <v>51.10585330727293</v>
      </c>
      <c r="I20" s="74">
        <v>5</v>
      </c>
      <c r="J20" s="9">
        <v>69.396152659191443</v>
      </c>
      <c r="K20" s="74">
        <v>6</v>
      </c>
      <c r="L20" s="9">
        <v>49.295339985598204</v>
      </c>
      <c r="M20" s="9"/>
      <c r="N20" s="3"/>
      <c r="P20" s="1">
        <v>8</v>
      </c>
      <c r="Q20" s="43">
        <v>96.033970747411942</v>
      </c>
      <c r="R20" s="75">
        <v>9</v>
      </c>
      <c r="S20" s="43">
        <v>74.107317073170748</v>
      </c>
      <c r="T20" s="75">
        <v>10</v>
      </c>
      <c r="U20" s="43">
        <v>62.013266353972973</v>
      </c>
      <c r="V20" s="75">
        <v>11</v>
      </c>
      <c r="W20" s="43">
        <v>60.348033637700873</v>
      </c>
      <c r="X20" s="75">
        <v>12</v>
      </c>
      <c r="Y20" s="43">
        <v>81.29666120840389</v>
      </c>
      <c r="Z20" s="43"/>
      <c r="AA20" s="1"/>
      <c r="AD20" s="1"/>
      <c r="AE20" s="1"/>
      <c r="AF20" s="1"/>
      <c r="AG20" s="1"/>
      <c r="AH20" s="1"/>
      <c r="AI20" s="74">
        <v>17</v>
      </c>
      <c r="AJ20" s="9">
        <v>92.542803505053001</v>
      </c>
      <c r="AK20" s="9"/>
      <c r="AL20" s="1"/>
      <c r="AM20" s="74">
        <v>19</v>
      </c>
      <c r="AN20" s="9">
        <v>66.25258798702383</v>
      </c>
    </row>
    <row r="21" spans="1:40" x14ac:dyDescent="0.25">
      <c r="A21" s="79">
        <v>1</v>
      </c>
      <c r="B21" s="9">
        <v>110.50611316462894</v>
      </c>
      <c r="C21" s="74">
        <v>2</v>
      </c>
      <c r="D21" s="9">
        <v>62.647875732949288</v>
      </c>
      <c r="E21" s="74">
        <v>3</v>
      </c>
      <c r="F21" s="9">
        <v>51.846517847958026</v>
      </c>
      <c r="G21" s="74">
        <v>4</v>
      </c>
      <c r="H21" s="9">
        <v>41.765250488632859</v>
      </c>
      <c r="I21" s="74">
        <v>5</v>
      </c>
      <c r="J21" s="9">
        <v>51.126427322291946</v>
      </c>
      <c r="K21" s="74">
        <v>6</v>
      </c>
      <c r="L21" s="9">
        <v>52.566608373624113</v>
      </c>
      <c r="M21" s="9"/>
      <c r="N21" s="3"/>
      <c r="P21" s="1">
        <v>8</v>
      </c>
      <c r="Q21" s="43">
        <v>87.691154838888735</v>
      </c>
      <c r="R21" s="75">
        <v>9</v>
      </c>
      <c r="S21" s="43">
        <v>66.79024390243903</v>
      </c>
      <c r="T21" s="75">
        <v>10</v>
      </c>
      <c r="U21" s="43">
        <v>75.301823429824339</v>
      </c>
      <c r="V21" s="75">
        <v>11</v>
      </c>
      <c r="W21" s="43">
        <v>81.130137936776691</v>
      </c>
      <c r="X21" s="75">
        <v>12</v>
      </c>
      <c r="Y21" s="43">
        <v>82.728761344397881</v>
      </c>
      <c r="Z21" s="43"/>
      <c r="AA21" s="1"/>
      <c r="AD21" s="1"/>
      <c r="AE21" s="1"/>
      <c r="AF21" s="1"/>
      <c r="AG21" s="1"/>
      <c r="AH21" s="1"/>
      <c r="AI21" s="74">
        <v>17</v>
      </c>
      <c r="AJ21" s="9">
        <v>74.454409277791484</v>
      </c>
      <c r="AK21" s="9"/>
      <c r="AL21" s="1"/>
      <c r="AM21" s="74">
        <v>19</v>
      </c>
      <c r="AN21" s="9">
        <v>40.993788825014462</v>
      </c>
    </row>
    <row r="22" spans="1:40" x14ac:dyDescent="0.25">
      <c r="A22" s="79">
        <v>1</v>
      </c>
      <c r="B22" s="9">
        <v>133.36650554449815</v>
      </c>
      <c r="C22" s="74">
        <v>2</v>
      </c>
      <c r="D22" s="9">
        <v>55.467544491307486</v>
      </c>
      <c r="E22" s="74">
        <v>3</v>
      </c>
      <c r="F22" s="9">
        <v>53.080958749099892</v>
      </c>
      <c r="G22" s="74">
        <v>4</v>
      </c>
      <c r="H22" s="9">
        <v>64.448102047114503</v>
      </c>
      <c r="I22" s="74">
        <v>5</v>
      </c>
      <c r="J22" s="9">
        <v>43.925522065631114</v>
      </c>
      <c r="K22" s="74">
        <v>6</v>
      </c>
      <c r="L22" s="9">
        <v>60.014401810513327</v>
      </c>
      <c r="M22" s="9"/>
      <c r="N22" s="3"/>
      <c r="R22" s="76">
        <v>9</v>
      </c>
      <c r="S22" s="43">
        <v>92.341463414634134</v>
      </c>
      <c r="T22" s="75">
        <v>10</v>
      </c>
      <c r="U22" s="43">
        <v>67.025616829952</v>
      </c>
      <c r="V22" s="75">
        <v>11</v>
      </c>
      <c r="W22" s="43">
        <v>67.708362243623554</v>
      </c>
      <c r="X22" s="75">
        <v>12</v>
      </c>
      <c r="Y22" s="43">
        <v>96.883239432710724</v>
      </c>
      <c r="Z22" s="43"/>
      <c r="AA22" s="1"/>
      <c r="AD22" s="1"/>
      <c r="AE22" s="1"/>
      <c r="AF22" s="1"/>
      <c r="AG22" s="1"/>
      <c r="AH22" s="1"/>
      <c r="AI22" s="74"/>
      <c r="AJ22" s="1"/>
      <c r="AK22" s="1"/>
      <c r="AL22" s="1"/>
      <c r="AM22" s="74">
        <v>19</v>
      </c>
      <c r="AN22" s="9">
        <v>48.033126292124365</v>
      </c>
    </row>
    <row r="23" spans="1:40" x14ac:dyDescent="0.25">
      <c r="A23" s="79">
        <v>1</v>
      </c>
      <c r="B23" s="9">
        <v>123.8982087005971</v>
      </c>
      <c r="C23" s="9"/>
      <c r="I23" s="74"/>
      <c r="K23" s="80"/>
      <c r="L23" s="3"/>
      <c r="M23" s="3"/>
      <c r="N23" s="3"/>
      <c r="Q23" s="43"/>
      <c r="R23" s="75">
        <v>9</v>
      </c>
      <c r="S23" s="43">
        <v>58.732757902916923</v>
      </c>
      <c r="T23" s="43"/>
      <c r="U23" s="1"/>
      <c r="V23" s="1"/>
      <c r="W23" s="1"/>
      <c r="X23" s="1"/>
      <c r="Y23" s="1"/>
      <c r="Z23" s="1"/>
      <c r="AA23" s="1"/>
      <c r="AD23" s="1"/>
      <c r="AE23" s="1"/>
      <c r="AF23" s="1"/>
      <c r="AG23" s="1"/>
      <c r="AH23" s="1"/>
      <c r="AI23" s="1"/>
      <c r="AJ23" s="1"/>
      <c r="AK23" s="1"/>
      <c r="AL23" s="1"/>
      <c r="AM23" s="74">
        <v>19</v>
      </c>
      <c r="AN23" s="9">
        <v>84.112929213704717</v>
      </c>
    </row>
    <row r="24" spans="1:40" x14ac:dyDescent="0.25">
      <c r="A24" s="79">
        <v>1</v>
      </c>
      <c r="B24" s="9">
        <v>82.68419746961051</v>
      </c>
      <c r="C24" s="9"/>
      <c r="I24" s="74"/>
      <c r="K24" s="80"/>
      <c r="L24" s="3"/>
      <c r="M24" s="3"/>
      <c r="N24" s="3"/>
      <c r="R24" s="76">
        <v>9</v>
      </c>
      <c r="S24" s="43">
        <v>96.666759179595346</v>
      </c>
      <c r="T24" s="43"/>
      <c r="AA24" s="1"/>
      <c r="AD24" s="1"/>
      <c r="AE24" s="1"/>
      <c r="AF24" s="1"/>
      <c r="AG24" s="1"/>
      <c r="AH24" s="1"/>
      <c r="AI24" s="1"/>
      <c r="AJ24" s="1"/>
      <c r="AK24" s="1"/>
      <c r="AL24" s="1"/>
      <c r="AM24" s="74">
        <v>19</v>
      </c>
      <c r="AN24" s="9">
        <v>88.595210564456508</v>
      </c>
    </row>
    <row r="25" spans="1:40" x14ac:dyDescent="0.25">
      <c r="A25" s="79">
        <v>1</v>
      </c>
      <c r="B25" s="9">
        <v>104.26693128256015</v>
      </c>
      <c r="C25" s="9"/>
      <c r="I25" s="74"/>
      <c r="K25" s="80"/>
      <c r="L25" s="3"/>
      <c r="M25" s="3"/>
      <c r="N25" s="3"/>
      <c r="R25" s="76">
        <v>9</v>
      </c>
      <c r="S25" s="43">
        <v>95.467791623879435</v>
      </c>
      <c r="T25" s="43"/>
      <c r="AA25" s="1"/>
      <c r="AD25" s="1"/>
      <c r="AE25" s="1"/>
      <c r="AF25" s="1"/>
      <c r="AG25" s="1"/>
      <c r="AH25" s="1"/>
      <c r="AI25" s="1"/>
      <c r="AJ25" s="1"/>
      <c r="AK25" s="1"/>
      <c r="AL25" s="1"/>
      <c r="AM25" s="74">
        <v>19</v>
      </c>
      <c r="AN25" s="9">
        <v>97.491515139265474</v>
      </c>
    </row>
    <row r="26" spans="1:40" x14ac:dyDescent="0.25">
      <c r="A26" s="79">
        <v>1</v>
      </c>
      <c r="B26" s="9">
        <v>99.429421979657633</v>
      </c>
      <c r="C26" s="9"/>
      <c r="I26" s="74"/>
      <c r="K26" s="80"/>
      <c r="L26" s="3"/>
      <c r="M26" s="3"/>
      <c r="N26" s="3"/>
      <c r="R26" s="76">
        <v>9</v>
      </c>
      <c r="S26" s="43">
        <v>86.259054702894744</v>
      </c>
      <c r="T26" s="43"/>
      <c r="AA26" s="1"/>
      <c r="AD26" s="1"/>
      <c r="AE26" s="1"/>
      <c r="AF26" s="1"/>
      <c r="AG26" s="1"/>
      <c r="AH26" s="1"/>
      <c r="AI26" s="1"/>
      <c r="AJ26" s="1"/>
      <c r="AK26" s="1"/>
      <c r="AL26" s="1"/>
      <c r="AM26" s="74">
        <v>19</v>
      </c>
      <c r="AN26" s="9">
        <v>64.333251170815871</v>
      </c>
    </row>
    <row r="27" spans="1:40" x14ac:dyDescent="0.25">
      <c r="A27" s="79">
        <v>1</v>
      </c>
      <c r="B27" s="9">
        <v>108.73232448523937</v>
      </c>
      <c r="C27" s="9"/>
      <c r="I27" s="74"/>
      <c r="K27" s="80"/>
      <c r="L27" s="3"/>
      <c r="M27" s="3"/>
      <c r="N27" s="3"/>
      <c r="R27" s="76">
        <v>9</v>
      </c>
      <c r="S27" s="43">
        <v>98.115511642752068</v>
      </c>
      <c r="T27" s="43"/>
      <c r="AA27" s="1"/>
      <c r="AD27" s="1"/>
      <c r="AE27" s="1"/>
      <c r="AF27" s="1"/>
      <c r="AG27" s="1"/>
      <c r="AH27" s="1"/>
      <c r="AI27" s="1"/>
      <c r="AJ27" s="1"/>
      <c r="AK27" s="1"/>
      <c r="AL27" s="1"/>
      <c r="AM27" s="74">
        <v>19</v>
      </c>
      <c r="AN27" s="9">
        <v>82.508864071974372</v>
      </c>
    </row>
    <row r="28" spans="1:40" x14ac:dyDescent="0.25">
      <c r="A28" s="79">
        <v>1</v>
      </c>
      <c r="B28" s="9">
        <v>97.940957578764568</v>
      </c>
      <c r="C28" s="9"/>
      <c r="I28" s="74"/>
      <c r="K28" s="80"/>
      <c r="L28" s="3"/>
      <c r="M28" s="3"/>
      <c r="N28" s="3"/>
      <c r="R28" s="76">
        <v>9</v>
      </c>
      <c r="S28" s="43">
        <v>99.814049013349617</v>
      </c>
      <c r="T28" s="43"/>
      <c r="AA28" s="1"/>
      <c r="AD28" s="1"/>
      <c r="AE28" s="1"/>
      <c r="AF28" s="1"/>
      <c r="AG28" s="1"/>
      <c r="AH28" s="1"/>
      <c r="AI28" s="1"/>
      <c r="AJ28" s="1"/>
      <c r="AK28" s="1"/>
      <c r="AL28" s="1"/>
      <c r="AM28" s="74">
        <v>19</v>
      </c>
      <c r="AN28" s="9">
        <v>72.019870692630022</v>
      </c>
    </row>
    <row r="29" spans="1:40" x14ac:dyDescent="0.25">
      <c r="A29" s="79">
        <v>1</v>
      </c>
      <c r="B29" s="9">
        <v>106.94616720416769</v>
      </c>
      <c r="C29" s="9"/>
      <c r="N29" s="3"/>
      <c r="AA29" s="1"/>
      <c r="AM29" s="80"/>
    </row>
    <row r="30" spans="1:40" x14ac:dyDescent="0.25">
      <c r="A30" s="79">
        <v>1</v>
      </c>
      <c r="B30" s="9">
        <v>77.646332681822884</v>
      </c>
      <c r="C30" s="9"/>
      <c r="N30" s="3"/>
    </row>
    <row r="31" spans="1:40" x14ac:dyDescent="0.25">
      <c r="A31" s="79">
        <v>1</v>
      </c>
      <c r="B31" s="9">
        <v>104.66001440181054</v>
      </c>
      <c r="C31" s="9"/>
      <c r="N31" s="3"/>
    </row>
    <row r="32" spans="1:40" x14ac:dyDescent="0.25">
      <c r="A32" s="79">
        <v>1</v>
      </c>
      <c r="B32" s="9">
        <v>138.27795494290714</v>
      </c>
      <c r="C32" s="9"/>
      <c r="N32" s="3"/>
    </row>
    <row r="33" spans="1:14" x14ac:dyDescent="0.25">
      <c r="A33" s="79">
        <v>1</v>
      </c>
      <c r="B33" s="9">
        <v>100.5863594280424</v>
      </c>
      <c r="C33" s="9"/>
      <c r="N33" s="3"/>
    </row>
    <row r="34" spans="1:14" x14ac:dyDescent="0.25">
      <c r="A34" s="79">
        <v>1</v>
      </c>
      <c r="B34" s="9">
        <v>103.75475774097313</v>
      </c>
      <c r="C34" s="9"/>
      <c r="N34" s="3"/>
    </row>
    <row r="35" spans="1:14" x14ac:dyDescent="0.25">
      <c r="A35" s="79">
        <v>1</v>
      </c>
      <c r="B35" s="9">
        <v>75.074580804443997</v>
      </c>
      <c r="C35" s="9"/>
      <c r="N35" s="3"/>
    </row>
    <row r="36" spans="1:14" x14ac:dyDescent="0.25">
      <c r="A36" s="79">
        <v>1</v>
      </c>
      <c r="B36" s="43">
        <v>96.535073074255777</v>
      </c>
      <c r="C36" s="43"/>
      <c r="N36" s="3"/>
    </row>
    <row r="37" spans="1:14" x14ac:dyDescent="0.25">
      <c r="A37" s="79">
        <v>1</v>
      </c>
      <c r="B37" s="43">
        <v>105.44268358461973</v>
      </c>
      <c r="C37" s="43"/>
      <c r="N37" s="3"/>
    </row>
    <row r="38" spans="1:14" x14ac:dyDescent="0.25">
      <c r="A38" s="79">
        <v>1</v>
      </c>
      <c r="B38" s="43">
        <v>98.476870521151739</v>
      </c>
      <c r="C38" s="4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79">
        <v>1</v>
      </c>
      <c r="B39" s="43">
        <v>105.25775049443918</v>
      </c>
      <c r="C39" s="43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ht="0.6" customHeight="1" x14ac:dyDescent="0.25">
      <c r="A40" s="79">
        <v>1</v>
      </c>
      <c r="B40" s="43">
        <v>99.124136336783707</v>
      </c>
      <c r="C40" s="43"/>
    </row>
    <row r="41" spans="1:14" ht="0.6" customHeight="1" x14ac:dyDescent="0.25">
      <c r="A41" s="79">
        <v>1</v>
      </c>
      <c r="B41" s="43">
        <v>95.163485988749898</v>
      </c>
      <c r="C41" s="43"/>
    </row>
    <row r="42" spans="1:14" ht="0.6" customHeight="1" x14ac:dyDescent="0.25">
      <c r="A42" s="79">
        <v>1</v>
      </c>
      <c r="B42" s="43">
        <v>102.90575304022454</v>
      </c>
      <c r="C42" s="43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0.6" customHeight="1" x14ac:dyDescent="0.25">
      <c r="A43" s="79">
        <v>1</v>
      </c>
      <c r="B43" s="43">
        <v>107.86950420954165</v>
      </c>
      <c r="C43" s="43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1:14" ht="0.6" customHeight="1" x14ac:dyDescent="0.25">
      <c r="A44" s="79">
        <v>1</v>
      </c>
      <c r="B44" s="43">
        <v>97.345650140318057</v>
      </c>
      <c r="C44" s="43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0.6" customHeight="1" x14ac:dyDescent="0.25">
      <c r="A45" s="79">
        <v>1</v>
      </c>
      <c r="B45" s="43">
        <v>94.328811973807291</v>
      </c>
      <c r="C45" s="43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14" ht="0.6" customHeight="1" x14ac:dyDescent="0.25">
      <c r="A46" s="79">
        <v>1</v>
      </c>
      <c r="B46" s="43">
        <v>94.714686623012156</v>
      </c>
      <c r="C46" s="43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0.6" customHeight="1" x14ac:dyDescent="0.25">
      <c r="A47" s="79">
        <v>1</v>
      </c>
      <c r="B47" s="43">
        <v>102.83559401309634</v>
      </c>
      <c r="C47" s="43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1:14" x14ac:dyDescent="0.25">
      <c r="A48" s="79">
        <v>1</v>
      </c>
      <c r="B48" s="43">
        <v>136.82926829268294</v>
      </c>
      <c r="C48" s="43"/>
    </row>
    <row r="49" spans="1:3" x14ac:dyDescent="0.25">
      <c r="A49" s="79">
        <v>1</v>
      </c>
      <c r="B49" s="43">
        <v>81.512195121951223</v>
      </c>
      <c r="C49" s="43"/>
    </row>
    <row r="50" spans="1:3" x14ac:dyDescent="0.25">
      <c r="A50" s="79">
        <v>1</v>
      </c>
      <c r="B50" s="43">
        <v>96.409756097560987</v>
      </c>
      <c r="C50" s="43"/>
    </row>
    <row r="51" spans="1:3" x14ac:dyDescent="0.25">
      <c r="A51" s="79">
        <v>1</v>
      </c>
      <c r="B51" s="43">
        <v>113.3268292682927</v>
      </c>
      <c r="C51" s="43"/>
    </row>
    <row r="52" spans="1:3" x14ac:dyDescent="0.25">
      <c r="A52" s="79">
        <v>1</v>
      </c>
      <c r="B52" s="43">
        <v>83.560975609756099</v>
      </c>
      <c r="C52" s="43"/>
    </row>
    <row r="53" spans="1:3" x14ac:dyDescent="0.25">
      <c r="A53" s="79">
        <v>1</v>
      </c>
      <c r="B53" s="43">
        <v>88.360975609756082</v>
      </c>
      <c r="C53" s="43"/>
    </row>
    <row r="54" spans="1:3" x14ac:dyDescent="0.25">
      <c r="A54" s="79">
        <v>1</v>
      </c>
      <c r="B54" s="43">
        <v>65.077294551913639</v>
      </c>
      <c r="C54" s="43"/>
    </row>
    <row r="55" spans="1:3" x14ac:dyDescent="0.25">
      <c r="A55" s="79">
        <v>1</v>
      </c>
      <c r="B55" s="43">
        <v>94.751741555882433</v>
      </c>
      <c r="C55" s="43"/>
    </row>
    <row r="56" spans="1:3" x14ac:dyDescent="0.25">
      <c r="A56" s="79">
        <v>1</v>
      </c>
      <c r="B56" s="43">
        <v>105.10948905109487</v>
      </c>
      <c r="C56" s="43"/>
    </row>
    <row r="57" spans="1:3" x14ac:dyDescent="0.25">
      <c r="A57" s="79">
        <v>1</v>
      </c>
      <c r="B57" s="43">
        <v>99.264522216979827</v>
      </c>
      <c r="C57" s="43"/>
    </row>
    <row r="58" spans="1:3" x14ac:dyDescent="0.25">
      <c r="A58" s="79">
        <v>1</v>
      </c>
      <c r="B58" s="43">
        <v>126.20798756626239</v>
      </c>
      <c r="C58" s="43"/>
    </row>
    <row r="59" spans="1:3" x14ac:dyDescent="0.25">
      <c r="A59" s="79">
        <v>1</v>
      </c>
      <c r="B59" s="43">
        <v>109.58896505786684</v>
      </c>
      <c r="C59" s="43"/>
    </row>
    <row r="60" spans="1:3" x14ac:dyDescent="0.25">
      <c r="A60" s="79">
        <v>1</v>
      </c>
      <c r="B60" s="43">
        <v>100</v>
      </c>
      <c r="C60" s="43"/>
    </row>
    <row r="61" spans="1:3" x14ac:dyDescent="0.25">
      <c r="A61" s="79">
        <v>1</v>
      </c>
      <c r="B61" s="9">
        <v>109.04347826086955</v>
      </c>
      <c r="C61" s="9"/>
    </row>
    <row r="62" spans="1:3" x14ac:dyDescent="0.25">
      <c r="A62" s="79">
        <v>1</v>
      </c>
      <c r="B62" s="9">
        <v>95.130434782608688</v>
      </c>
      <c r="C62" s="9"/>
    </row>
    <row r="63" spans="1:3" x14ac:dyDescent="0.25">
      <c r="A63" s="79">
        <v>1</v>
      </c>
      <c r="B63" s="9">
        <v>95.826086956521735</v>
      </c>
      <c r="C63" s="9"/>
    </row>
    <row r="64" spans="1:3" x14ac:dyDescent="0.25">
      <c r="A64" s="79">
        <v>1</v>
      </c>
      <c r="B64" s="9">
        <v>84.347826086956516</v>
      </c>
      <c r="C64" s="9"/>
    </row>
    <row r="65" spans="1:3" x14ac:dyDescent="0.25">
      <c r="A65" s="79">
        <v>1</v>
      </c>
      <c r="B65" s="9">
        <v>95.304347826086968</v>
      </c>
      <c r="C65" s="9"/>
    </row>
    <row r="66" spans="1:3" x14ac:dyDescent="0.25">
      <c r="A66" s="79">
        <v>1</v>
      </c>
      <c r="B66" s="9">
        <v>97.140957446808528</v>
      </c>
      <c r="C66" s="9"/>
    </row>
    <row r="67" spans="1:3" x14ac:dyDescent="0.25">
      <c r="A67" s="79">
        <v>1</v>
      </c>
      <c r="B67" s="9">
        <v>99.135638297872347</v>
      </c>
      <c r="C67" s="9"/>
    </row>
    <row r="68" spans="1:3" x14ac:dyDescent="0.25">
      <c r="A68" s="79">
        <v>1</v>
      </c>
      <c r="B68" s="9">
        <v>103.72340425531917</v>
      </c>
      <c r="C68" s="9"/>
    </row>
    <row r="69" spans="1:3" x14ac:dyDescent="0.25">
      <c r="A69" s="79">
        <v>1</v>
      </c>
      <c r="B69" s="9">
        <v>114.69979295368407</v>
      </c>
      <c r="C69" s="9"/>
    </row>
    <row r="70" spans="1:3" x14ac:dyDescent="0.25">
      <c r="A70" s="79">
        <v>1</v>
      </c>
      <c r="B70" s="9">
        <v>96.480331258784602</v>
      </c>
      <c r="C70" s="9"/>
    </row>
    <row r="71" spans="1:3" x14ac:dyDescent="0.25">
      <c r="A71" s="79">
        <v>1</v>
      </c>
      <c r="B71" s="9">
        <v>103.51966874121541</v>
      </c>
      <c r="C71" s="9"/>
    </row>
    <row r="72" spans="1:3" x14ac:dyDescent="0.25">
      <c r="A72" s="79">
        <v>1</v>
      </c>
      <c r="B72" s="9">
        <v>96.73650480650727</v>
      </c>
      <c r="C72" s="9"/>
    </row>
    <row r="73" spans="1:3" x14ac:dyDescent="0.25">
      <c r="A73" s="79">
        <v>1</v>
      </c>
      <c r="B73" s="9">
        <v>95.642100073946281</v>
      </c>
      <c r="C73" s="9"/>
    </row>
    <row r="74" spans="1:3" x14ac:dyDescent="0.25">
      <c r="A74" s="79">
        <v>1</v>
      </c>
      <c r="B74" s="9">
        <v>107.62139511954646</v>
      </c>
      <c r="C74" s="9"/>
    </row>
    <row r="75" spans="1:3" x14ac:dyDescent="0.25">
      <c r="A75" s="79">
        <v>1</v>
      </c>
      <c r="B75" s="9">
        <v>118.31402514173035</v>
      </c>
      <c r="C75" s="9"/>
    </row>
    <row r="76" spans="1:3" x14ac:dyDescent="0.25">
      <c r="A76" s="79">
        <v>1</v>
      </c>
      <c r="B76" s="9">
        <v>99.087996056199174</v>
      </c>
      <c r="C76" s="9"/>
    </row>
    <row r="77" spans="1:3" x14ac:dyDescent="0.25">
      <c r="A77" s="79"/>
    </row>
    <row r="78" spans="1:3" x14ac:dyDescent="0.25">
      <c r="A78" s="79"/>
    </row>
    <row r="79" spans="1:3" x14ac:dyDescent="0.25">
      <c r="A79" s="7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opLeftCell="A31" zoomScale="70" zoomScaleNormal="70" workbookViewId="0">
      <selection activeCell="AM5" sqref="AM5:AN29"/>
    </sheetView>
  </sheetViews>
  <sheetFormatPr defaultRowHeight="15" x14ac:dyDescent="0.25"/>
  <cols>
    <col min="1" max="1" width="9.140625" style="54"/>
    <col min="2" max="2" width="16.85546875" style="88" customWidth="1"/>
    <col min="3" max="3" width="10.5703125" style="87" bestFit="1" customWidth="1"/>
    <col min="4" max="10" width="9.28515625" style="87" bestFit="1" customWidth="1"/>
    <col min="11" max="11" width="9.140625" style="88"/>
    <col min="12" max="12" width="12" style="88" customWidth="1"/>
    <col min="13" max="13" width="9.28515625" style="87" bestFit="1" customWidth="1"/>
    <col min="14" max="14" width="12.85546875" style="88" customWidth="1"/>
    <col min="15" max="16384" width="9.140625" style="88"/>
  </cols>
  <sheetData>
    <row r="1" spans="1:22" x14ac:dyDescent="0.25">
      <c r="B1" s="83" t="s">
        <v>72</v>
      </c>
      <c r="C1" s="84"/>
      <c r="D1" s="84"/>
      <c r="E1" s="84"/>
      <c r="F1" s="84"/>
      <c r="G1" s="85"/>
      <c r="H1" s="86"/>
    </row>
    <row r="2" spans="1:22" x14ac:dyDescent="0.25">
      <c r="A2" s="54" t="s">
        <v>73</v>
      </c>
      <c r="B2" s="89" t="s">
        <v>73</v>
      </c>
      <c r="C2" s="90"/>
      <c r="D2" s="90"/>
      <c r="E2" s="90"/>
      <c r="F2" s="90"/>
      <c r="G2" s="91"/>
      <c r="H2" s="86"/>
    </row>
    <row r="3" spans="1:22" ht="30" x14ac:dyDescent="0.25">
      <c r="B3" s="92" t="s">
        <v>74</v>
      </c>
      <c r="C3" s="93" t="s">
        <v>75</v>
      </c>
      <c r="D3" s="94" t="s">
        <v>76</v>
      </c>
      <c r="E3" s="94" t="s">
        <v>77</v>
      </c>
      <c r="F3" s="94" t="s">
        <v>78</v>
      </c>
      <c r="G3" s="95" t="s">
        <v>79</v>
      </c>
      <c r="H3" s="86"/>
    </row>
    <row r="4" spans="1:22" x14ac:dyDescent="0.25">
      <c r="B4" s="96" t="s">
        <v>80</v>
      </c>
      <c r="C4" s="97">
        <v>85624.210075997209</v>
      </c>
      <c r="D4" s="98">
        <v>18</v>
      </c>
      <c r="E4" s="98">
        <v>4756.9005597776231</v>
      </c>
      <c r="F4" s="99">
        <v>32.248872176595945</v>
      </c>
      <c r="G4" s="100">
        <v>5.2552519416809567E-64</v>
      </c>
      <c r="H4" s="86"/>
    </row>
    <row r="5" spans="1:22" x14ac:dyDescent="0.25">
      <c r="B5" s="101" t="s">
        <v>81</v>
      </c>
      <c r="C5" s="102">
        <v>53249.648318739637</v>
      </c>
      <c r="D5" s="103">
        <v>361</v>
      </c>
      <c r="E5" s="103">
        <v>147.50595102143944</v>
      </c>
      <c r="F5" s="104"/>
      <c r="G5" s="105"/>
      <c r="H5" s="86"/>
    </row>
    <row r="6" spans="1:22" x14ac:dyDescent="0.25">
      <c r="B6" s="106" t="s">
        <v>82</v>
      </c>
      <c r="C6" s="107">
        <v>138873.85839473683</v>
      </c>
      <c r="D6" s="108">
        <v>379</v>
      </c>
      <c r="E6" s="109"/>
      <c r="F6" s="109"/>
      <c r="G6" s="110"/>
      <c r="H6" s="86"/>
    </row>
    <row r="8" spans="1:22" x14ac:dyDescent="0.25">
      <c r="B8" s="83" t="s">
        <v>73</v>
      </c>
      <c r="C8" s="84"/>
      <c r="D8" s="84"/>
      <c r="E8" s="84"/>
      <c r="F8" s="84"/>
      <c r="G8" s="84"/>
      <c r="H8" s="84"/>
      <c r="I8" s="84"/>
      <c r="J8" s="85"/>
      <c r="K8" s="111"/>
      <c r="M8" s="88"/>
    </row>
    <row r="9" spans="1:22" ht="17.25" x14ac:dyDescent="0.25">
      <c r="B9" s="112" t="s">
        <v>83</v>
      </c>
      <c r="C9" s="113"/>
      <c r="D9" s="113"/>
      <c r="E9" s="113"/>
      <c r="F9" s="113"/>
      <c r="G9" s="113"/>
      <c r="H9" s="113"/>
      <c r="I9" s="113"/>
      <c r="J9" s="114"/>
      <c r="K9" s="111"/>
      <c r="M9" s="88"/>
      <c r="N9" s="83" t="s">
        <v>73</v>
      </c>
      <c r="O9" s="84"/>
      <c r="P9" s="84"/>
      <c r="Q9" s="84"/>
      <c r="R9" s="84"/>
      <c r="S9" s="84"/>
      <c r="T9" s="84"/>
      <c r="U9" s="84"/>
      <c r="V9" s="85"/>
    </row>
    <row r="10" spans="1:22" ht="15" customHeight="1" x14ac:dyDescent="0.25">
      <c r="B10" s="115" t="s">
        <v>84</v>
      </c>
      <c r="C10" s="116" t="s">
        <v>58</v>
      </c>
      <c r="D10" s="117" t="s">
        <v>85</v>
      </c>
      <c r="E10" s="118"/>
      <c r="F10" s="118"/>
      <c r="G10" s="118"/>
      <c r="H10" s="118"/>
      <c r="I10" s="118"/>
      <c r="J10" s="119"/>
      <c r="K10" s="111"/>
      <c r="M10" s="88"/>
      <c r="N10" s="112" t="s">
        <v>83</v>
      </c>
      <c r="O10" s="113"/>
      <c r="P10" s="113"/>
      <c r="Q10" s="113"/>
      <c r="R10" s="113"/>
      <c r="S10" s="113"/>
      <c r="T10" s="113"/>
      <c r="U10" s="113"/>
      <c r="V10" s="114"/>
    </row>
    <row r="11" spans="1:22" x14ac:dyDescent="0.25">
      <c r="B11" s="120"/>
      <c r="C11" s="121"/>
      <c r="D11" s="122" t="s">
        <v>86</v>
      </c>
      <c r="E11" s="122" t="s">
        <v>87</v>
      </c>
      <c r="F11" s="122" t="s">
        <v>88</v>
      </c>
      <c r="G11" s="122" t="s">
        <v>89</v>
      </c>
      <c r="H11" s="122" t="s">
        <v>90</v>
      </c>
      <c r="I11" s="122" t="s">
        <v>91</v>
      </c>
      <c r="J11" s="123" t="s">
        <v>92</v>
      </c>
      <c r="K11" s="111"/>
      <c r="M11" s="88"/>
      <c r="N11" s="115" t="s">
        <v>84</v>
      </c>
      <c r="O11" s="116" t="s">
        <v>58</v>
      </c>
      <c r="P11" s="117" t="s">
        <v>93</v>
      </c>
      <c r="Q11" s="118"/>
      <c r="R11" s="118"/>
      <c r="S11" s="118"/>
      <c r="T11" s="118"/>
      <c r="U11" s="118"/>
      <c r="V11" s="119"/>
    </row>
    <row r="12" spans="1:22" x14ac:dyDescent="0.25">
      <c r="B12" s="96" t="s">
        <v>94</v>
      </c>
      <c r="C12" s="97">
        <v>12</v>
      </c>
      <c r="D12" s="99">
        <v>54.225000000000001</v>
      </c>
      <c r="E12" s="124"/>
      <c r="F12" s="124"/>
      <c r="G12" s="124"/>
      <c r="H12" s="124"/>
      <c r="I12" s="124"/>
      <c r="J12" s="125"/>
      <c r="K12" s="111"/>
      <c r="M12" s="88"/>
      <c r="N12" s="120"/>
      <c r="O12" s="121"/>
      <c r="P12" s="122" t="s">
        <v>86</v>
      </c>
      <c r="Q12" s="122" t="s">
        <v>87</v>
      </c>
      <c r="R12" s="122" t="s">
        <v>88</v>
      </c>
      <c r="S12" s="122" t="s">
        <v>89</v>
      </c>
      <c r="T12" s="122" t="s">
        <v>90</v>
      </c>
      <c r="U12" s="122" t="s">
        <v>91</v>
      </c>
      <c r="V12" s="123" t="s">
        <v>92</v>
      </c>
    </row>
    <row r="13" spans="1:22" x14ac:dyDescent="0.25">
      <c r="B13" s="101" t="s">
        <v>95</v>
      </c>
      <c r="C13" s="102">
        <v>24</v>
      </c>
      <c r="D13" s="126">
        <v>55.116666666666674</v>
      </c>
      <c r="E13" s="127"/>
      <c r="F13" s="127"/>
      <c r="G13" s="127"/>
      <c r="H13" s="127"/>
      <c r="I13" s="127"/>
      <c r="J13" s="128"/>
      <c r="K13" s="111"/>
      <c r="M13" s="88"/>
      <c r="N13" s="96" t="s">
        <v>94</v>
      </c>
      <c r="O13" s="97">
        <v>12</v>
      </c>
      <c r="P13" s="99">
        <v>54.225000000000001</v>
      </c>
      <c r="Q13" s="124"/>
      <c r="R13" s="124"/>
      <c r="S13" s="124"/>
      <c r="T13" s="124"/>
      <c r="U13" s="124"/>
      <c r="V13" s="125"/>
    </row>
    <row r="14" spans="1:22" x14ac:dyDescent="0.25">
      <c r="B14" s="101" t="s">
        <v>96</v>
      </c>
      <c r="C14" s="102">
        <v>24</v>
      </c>
      <c r="D14" s="126">
        <v>58.745833333333337</v>
      </c>
      <c r="E14" s="126">
        <v>58.745833333333337</v>
      </c>
      <c r="F14" s="127"/>
      <c r="G14" s="127"/>
      <c r="H14" s="127"/>
      <c r="I14" s="127"/>
      <c r="J14" s="128"/>
      <c r="K14" s="111"/>
      <c r="M14" s="88"/>
      <c r="N14" s="101" t="s">
        <v>95</v>
      </c>
      <c r="O14" s="102">
        <v>24</v>
      </c>
      <c r="P14" s="126">
        <v>55.116666666666674</v>
      </c>
      <c r="Q14" s="127"/>
      <c r="R14" s="127"/>
      <c r="S14" s="127"/>
      <c r="T14" s="127"/>
      <c r="U14" s="127"/>
      <c r="V14" s="128"/>
    </row>
    <row r="15" spans="1:22" x14ac:dyDescent="0.25">
      <c r="B15" s="101" t="s">
        <v>97</v>
      </c>
      <c r="C15" s="102">
        <v>18</v>
      </c>
      <c r="D15" s="126">
        <v>62.099999999999994</v>
      </c>
      <c r="E15" s="126">
        <v>62.099999999999994</v>
      </c>
      <c r="F15" s="127"/>
      <c r="G15" s="127"/>
      <c r="H15" s="127"/>
      <c r="I15" s="127"/>
      <c r="J15" s="128"/>
      <c r="K15" s="111"/>
      <c r="M15" s="88"/>
      <c r="N15" s="101" t="s">
        <v>96</v>
      </c>
      <c r="O15" s="102">
        <v>24</v>
      </c>
      <c r="P15" s="126">
        <v>58.745833333333337</v>
      </c>
      <c r="Q15" s="126"/>
      <c r="R15" s="127"/>
      <c r="S15" s="127"/>
      <c r="T15" s="127"/>
      <c r="U15" s="127"/>
      <c r="V15" s="128"/>
    </row>
    <row r="16" spans="1:22" x14ac:dyDescent="0.25">
      <c r="B16" s="101" t="s">
        <v>98</v>
      </c>
      <c r="C16" s="102">
        <v>18</v>
      </c>
      <c r="D16" s="126">
        <v>62.138888888888879</v>
      </c>
      <c r="E16" s="126">
        <v>62.138888888888879</v>
      </c>
      <c r="F16" s="127"/>
      <c r="G16" s="127"/>
      <c r="H16" s="127"/>
      <c r="I16" s="127"/>
      <c r="J16" s="128"/>
      <c r="K16" s="111"/>
      <c r="M16" s="88"/>
      <c r="N16" s="101" t="s">
        <v>97</v>
      </c>
      <c r="O16" s="102">
        <v>18</v>
      </c>
      <c r="P16" s="126">
        <v>62.099999999999994</v>
      </c>
      <c r="Q16" s="126">
        <v>62.099999999999994</v>
      </c>
      <c r="R16" s="127"/>
      <c r="S16" s="127"/>
      <c r="T16" s="127"/>
      <c r="U16" s="127"/>
      <c r="V16" s="128"/>
    </row>
    <row r="17" spans="2:22" x14ac:dyDescent="0.25">
      <c r="B17" s="101" t="s">
        <v>99</v>
      </c>
      <c r="C17" s="102">
        <v>25</v>
      </c>
      <c r="D17" s="127"/>
      <c r="E17" s="126">
        <v>64.527999999999992</v>
      </c>
      <c r="F17" s="126">
        <v>64.527999999999992</v>
      </c>
      <c r="G17" s="127"/>
      <c r="H17" s="127"/>
      <c r="I17" s="127"/>
      <c r="J17" s="128"/>
      <c r="K17" s="111"/>
      <c r="M17" s="88"/>
      <c r="N17" s="101" t="s">
        <v>98</v>
      </c>
      <c r="O17" s="102">
        <v>18</v>
      </c>
      <c r="P17" s="126">
        <v>62.138888888888879</v>
      </c>
      <c r="Q17" s="126">
        <v>62.138888888888879</v>
      </c>
      <c r="R17" s="127"/>
      <c r="S17" s="127"/>
      <c r="T17" s="127"/>
      <c r="U17" s="127"/>
      <c r="V17" s="128"/>
    </row>
    <row r="18" spans="2:22" x14ac:dyDescent="0.25">
      <c r="B18" s="101" t="s">
        <v>100</v>
      </c>
      <c r="C18" s="102">
        <v>18</v>
      </c>
      <c r="D18" s="127"/>
      <c r="E18" s="127"/>
      <c r="F18" s="126">
        <v>72.616666666666674</v>
      </c>
      <c r="G18" s="126">
        <v>72.616666666666674</v>
      </c>
      <c r="H18" s="127"/>
      <c r="I18" s="127"/>
      <c r="J18" s="128"/>
      <c r="K18" s="111"/>
      <c r="M18" s="88"/>
      <c r="N18" s="101" t="s">
        <v>99</v>
      </c>
      <c r="O18" s="102">
        <v>25</v>
      </c>
      <c r="P18" s="127">
        <v>64.527999999999992</v>
      </c>
      <c r="Q18" s="126">
        <v>64.527999999999992</v>
      </c>
      <c r="R18" s="126">
        <v>64.527999999999992</v>
      </c>
      <c r="S18" s="127"/>
      <c r="T18" s="127"/>
      <c r="U18" s="127"/>
      <c r="V18" s="128"/>
    </row>
    <row r="19" spans="2:22" x14ac:dyDescent="0.25">
      <c r="B19" s="101" t="s">
        <v>101</v>
      </c>
      <c r="C19" s="102">
        <v>18</v>
      </c>
      <c r="D19" s="127"/>
      <c r="E19" s="127"/>
      <c r="F19" s="126">
        <v>73.12222222222222</v>
      </c>
      <c r="G19" s="126">
        <v>73.12222222222222</v>
      </c>
      <c r="H19" s="127"/>
      <c r="I19" s="127"/>
      <c r="J19" s="128"/>
      <c r="K19" s="111"/>
      <c r="M19" s="88"/>
      <c r="N19" s="101" t="s">
        <v>100</v>
      </c>
      <c r="O19" s="102">
        <v>18</v>
      </c>
      <c r="P19" s="127"/>
      <c r="Q19" s="127">
        <v>72.616666666666674</v>
      </c>
      <c r="R19" s="126">
        <v>72.616666666666674</v>
      </c>
      <c r="S19" s="126">
        <v>72.616666666666674</v>
      </c>
      <c r="T19" s="127"/>
      <c r="U19" s="127"/>
      <c r="V19" s="128"/>
    </row>
    <row r="20" spans="2:22" x14ac:dyDescent="0.25">
      <c r="B20" s="101" t="s">
        <v>102</v>
      </c>
      <c r="C20" s="102">
        <v>12</v>
      </c>
      <c r="D20" s="127"/>
      <c r="E20" s="127"/>
      <c r="F20" s="127"/>
      <c r="G20" s="126">
        <v>74.424999999999997</v>
      </c>
      <c r="H20" s="127"/>
      <c r="I20" s="127"/>
      <c r="J20" s="128"/>
      <c r="K20" s="111"/>
      <c r="M20" s="88"/>
      <c r="N20" s="101" t="s">
        <v>101</v>
      </c>
      <c r="O20" s="102">
        <v>18</v>
      </c>
      <c r="P20" s="127"/>
      <c r="Q20" s="127">
        <v>73.12222222222222</v>
      </c>
      <c r="R20" s="126">
        <v>73.12222222222222</v>
      </c>
      <c r="S20" s="126">
        <v>73.12222222222222</v>
      </c>
      <c r="T20" s="127">
        <v>73.12222222222222</v>
      </c>
      <c r="U20" s="127"/>
      <c r="V20" s="128"/>
    </row>
    <row r="21" spans="2:22" x14ac:dyDescent="0.25">
      <c r="B21" s="101" t="s">
        <v>103</v>
      </c>
      <c r="C21" s="102">
        <v>12</v>
      </c>
      <c r="D21" s="127"/>
      <c r="E21" s="127"/>
      <c r="F21" s="127"/>
      <c r="G21" s="126">
        <v>74.725000000000009</v>
      </c>
      <c r="H21" s="127"/>
      <c r="I21" s="127"/>
      <c r="J21" s="128"/>
      <c r="K21" s="111"/>
      <c r="M21" s="88"/>
      <c r="N21" s="101" t="s">
        <v>102</v>
      </c>
      <c r="O21" s="102">
        <v>12</v>
      </c>
      <c r="P21" s="127"/>
      <c r="Q21" s="127"/>
      <c r="R21" s="127">
        <v>74.424999999999997</v>
      </c>
      <c r="S21" s="126">
        <v>74.424999999999997</v>
      </c>
      <c r="T21" s="127">
        <v>74.424999999999997</v>
      </c>
      <c r="U21" s="127"/>
      <c r="V21" s="128"/>
    </row>
    <row r="22" spans="2:22" x14ac:dyDescent="0.25">
      <c r="B22" s="101" t="s">
        <v>104</v>
      </c>
      <c r="C22" s="102">
        <v>18</v>
      </c>
      <c r="D22" s="127"/>
      <c r="E22" s="127"/>
      <c r="F22" s="127"/>
      <c r="G22" s="126">
        <v>75.505555555555546</v>
      </c>
      <c r="H22" s="127"/>
      <c r="I22" s="127"/>
      <c r="J22" s="128"/>
      <c r="K22" s="111"/>
      <c r="M22" s="88"/>
      <c r="N22" s="101" t="s">
        <v>103</v>
      </c>
      <c r="O22" s="102">
        <v>12</v>
      </c>
      <c r="P22" s="127"/>
      <c r="Q22" s="127"/>
      <c r="R22" s="127">
        <v>74.725000000000009</v>
      </c>
      <c r="S22" s="126">
        <v>74.725000000000009</v>
      </c>
      <c r="T22" s="127">
        <v>74.725000000000009</v>
      </c>
      <c r="U22" s="127"/>
      <c r="V22" s="128"/>
    </row>
    <row r="23" spans="2:22" x14ac:dyDescent="0.25">
      <c r="B23" s="101" t="s">
        <v>105</v>
      </c>
      <c r="C23" s="102">
        <v>18</v>
      </c>
      <c r="D23" s="127"/>
      <c r="E23" s="127"/>
      <c r="F23" s="127"/>
      <c r="G23" s="126">
        <v>76.144444444444446</v>
      </c>
      <c r="H23" s="126">
        <v>76.144444444444446</v>
      </c>
      <c r="I23" s="127"/>
      <c r="J23" s="128"/>
      <c r="K23" s="111"/>
      <c r="M23" s="88"/>
      <c r="N23" s="101" t="s">
        <v>104</v>
      </c>
      <c r="O23" s="102">
        <v>18</v>
      </c>
      <c r="P23" s="127"/>
      <c r="Q23" s="127"/>
      <c r="R23" s="127">
        <v>75.505555555555546</v>
      </c>
      <c r="S23" s="126">
        <v>75.505555555555546</v>
      </c>
      <c r="T23" s="127">
        <v>75.505555555555546</v>
      </c>
      <c r="U23" s="127"/>
      <c r="V23" s="128"/>
    </row>
    <row r="24" spans="2:22" x14ac:dyDescent="0.25">
      <c r="B24" s="101" t="s">
        <v>106</v>
      </c>
      <c r="C24" s="102">
        <v>18</v>
      </c>
      <c r="D24" s="127"/>
      <c r="E24" s="127"/>
      <c r="F24" s="127"/>
      <c r="G24" s="126">
        <v>76.177777777777777</v>
      </c>
      <c r="H24" s="126">
        <v>76.177777777777777</v>
      </c>
      <c r="I24" s="127"/>
      <c r="J24" s="128"/>
      <c r="K24" s="111"/>
      <c r="M24" s="88"/>
      <c r="N24" s="101" t="s">
        <v>105</v>
      </c>
      <c r="O24" s="102">
        <v>18</v>
      </c>
      <c r="P24" s="127"/>
      <c r="Q24" s="127"/>
      <c r="R24" s="127">
        <v>76.144444444444446</v>
      </c>
      <c r="S24" s="126">
        <v>76.144444444444446</v>
      </c>
      <c r="T24" s="126">
        <v>76.144444444444446</v>
      </c>
      <c r="U24" s="127"/>
      <c r="V24" s="128"/>
    </row>
    <row r="25" spans="2:22" x14ac:dyDescent="0.25">
      <c r="B25" s="101" t="s">
        <v>107</v>
      </c>
      <c r="C25" s="102">
        <v>12</v>
      </c>
      <c r="D25" s="127"/>
      <c r="E25" s="127"/>
      <c r="F25" s="127"/>
      <c r="G25" s="126">
        <v>80.533333333333346</v>
      </c>
      <c r="H25" s="126">
        <v>80.533333333333346</v>
      </c>
      <c r="I25" s="127"/>
      <c r="J25" s="128"/>
      <c r="K25" s="111"/>
      <c r="M25" s="88"/>
      <c r="N25" s="101" t="s">
        <v>106</v>
      </c>
      <c r="O25" s="102">
        <v>18</v>
      </c>
      <c r="P25" s="127"/>
      <c r="Q25" s="127"/>
      <c r="R25" s="127">
        <v>76.177777777777777</v>
      </c>
      <c r="S25" s="126">
        <v>76.177777777777777</v>
      </c>
      <c r="T25" s="126">
        <v>76.177777777777777</v>
      </c>
      <c r="U25" s="127"/>
      <c r="V25" s="128"/>
    </row>
    <row r="26" spans="2:22" x14ac:dyDescent="0.25">
      <c r="B26" s="101" t="s">
        <v>108</v>
      </c>
      <c r="C26" s="102">
        <v>12</v>
      </c>
      <c r="D26" s="127"/>
      <c r="E26" s="127"/>
      <c r="F26" s="127"/>
      <c r="G26" s="126">
        <v>82.283333333333346</v>
      </c>
      <c r="H26" s="126">
        <v>82.283333333333346</v>
      </c>
      <c r="I26" s="127"/>
      <c r="J26" s="128"/>
      <c r="K26" s="111"/>
      <c r="M26" s="88"/>
      <c r="N26" s="101" t="s">
        <v>107</v>
      </c>
      <c r="O26" s="102">
        <v>12</v>
      </c>
      <c r="P26" s="127"/>
      <c r="Q26" s="127"/>
      <c r="R26" s="127"/>
      <c r="S26" s="126">
        <v>80.533333333333346</v>
      </c>
      <c r="T26" s="126">
        <v>80.533333333333346</v>
      </c>
      <c r="U26" s="127"/>
      <c r="V26" s="128"/>
    </row>
    <row r="27" spans="2:22" x14ac:dyDescent="0.25">
      <c r="B27" s="101" t="s">
        <v>109</v>
      </c>
      <c r="C27" s="102">
        <v>24</v>
      </c>
      <c r="D27" s="127"/>
      <c r="E27" s="127"/>
      <c r="F27" s="127"/>
      <c r="G27" s="127"/>
      <c r="H27" s="126">
        <v>85.129166666666649</v>
      </c>
      <c r="I27" s="126">
        <v>85.129166666666649</v>
      </c>
      <c r="J27" s="128"/>
      <c r="K27" s="111"/>
      <c r="M27" s="88"/>
      <c r="N27" s="101" t="s">
        <v>108</v>
      </c>
      <c r="O27" s="102">
        <v>12</v>
      </c>
      <c r="P27" s="127"/>
      <c r="Q27" s="127"/>
      <c r="R27" s="127"/>
      <c r="S27" s="126">
        <v>82.283333333333346</v>
      </c>
      <c r="T27" s="126">
        <v>82.283333333333346</v>
      </c>
      <c r="U27" s="127">
        <v>82.283333333333346</v>
      </c>
      <c r="V27" s="128"/>
    </row>
    <row r="28" spans="2:22" x14ac:dyDescent="0.25">
      <c r="B28" s="101" t="s">
        <v>110</v>
      </c>
      <c r="C28" s="102">
        <v>18</v>
      </c>
      <c r="D28" s="127"/>
      <c r="E28" s="127"/>
      <c r="F28" s="127"/>
      <c r="G28" s="127"/>
      <c r="H28" s="127"/>
      <c r="I28" s="126">
        <v>92.833333333333329</v>
      </c>
      <c r="J28" s="129">
        <v>92.833333333333329</v>
      </c>
      <c r="K28" s="111"/>
      <c r="M28" s="88"/>
      <c r="N28" s="101" t="s">
        <v>109</v>
      </c>
      <c r="O28" s="102">
        <v>24</v>
      </c>
      <c r="P28" s="127"/>
      <c r="Q28" s="127"/>
      <c r="R28" s="127"/>
      <c r="S28" s="127"/>
      <c r="T28" s="126">
        <v>85.129166666666649</v>
      </c>
      <c r="U28" s="126">
        <v>85.129166666666649</v>
      </c>
      <c r="V28" s="128"/>
    </row>
    <row r="29" spans="2:22" x14ac:dyDescent="0.25">
      <c r="B29" s="101" t="s">
        <v>111</v>
      </c>
      <c r="C29" s="102">
        <v>12</v>
      </c>
      <c r="D29" s="127"/>
      <c r="E29" s="127"/>
      <c r="F29" s="127"/>
      <c r="G29" s="127"/>
      <c r="H29" s="127"/>
      <c r="I29" s="126">
        <v>93.13333333333334</v>
      </c>
      <c r="J29" s="129">
        <v>93.13333333333334</v>
      </c>
      <c r="K29" s="111"/>
      <c r="M29" s="88"/>
      <c r="N29" s="101" t="s">
        <v>110</v>
      </c>
      <c r="O29" s="102">
        <v>18</v>
      </c>
      <c r="P29" s="127"/>
      <c r="Q29" s="127"/>
      <c r="R29" s="127"/>
      <c r="S29" s="127"/>
      <c r="T29" s="127"/>
      <c r="U29" s="126">
        <v>92.833333333333329</v>
      </c>
      <c r="V29" s="129">
        <v>92.833333333333329</v>
      </c>
    </row>
    <row r="30" spans="2:22" x14ac:dyDescent="0.25">
      <c r="B30" s="101" t="s">
        <v>7</v>
      </c>
      <c r="C30" s="102">
        <v>67</v>
      </c>
      <c r="D30" s="127"/>
      <c r="E30" s="127"/>
      <c r="F30" s="127"/>
      <c r="G30" s="127"/>
      <c r="H30" s="127"/>
      <c r="I30" s="127"/>
      <c r="J30" s="129">
        <v>100.66417910447761</v>
      </c>
      <c r="K30" s="111"/>
      <c r="M30" s="88"/>
      <c r="N30" s="101" t="s">
        <v>111</v>
      </c>
      <c r="O30" s="102">
        <v>12</v>
      </c>
      <c r="P30" s="127"/>
      <c r="Q30" s="127"/>
      <c r="R30" s="127"/>
      <c r="S30" s="127"/>
      <c r="T30" s="127"/>
      <c r="U30" s="126">
        <v>93.13333333333334</v>
      </c>
      <c r="V30" s="129">
        <v>93.13333333333334</v>
      </c>
    </row>
    <row r="31" spans="2:22" x14ac:dyDescent="0.25">
      <c r="B31" s="106" t="s">
        <v>79</v>
      </c>
      <c r="C31" s="130"/>
      <c r="D31" s="131">
        <v>9.2701361883797073E-2</v>
      </c>
      <c r="E31" s="131">
        <v>0.21177984272474337</v>
      </c>
      <c r="F31" s="131">
        <v>5.1545545270548665E-2</v>
      </c>
      <c r="G31" s="131">
        <v>5.0018795864873455E-2</v>
      </c>
      <c r="H31" s="131">
        <v>5.4648601901555294E-2</v>
      </c>
      <c r="I31" s="131">
        <v>7.0325158274151089E-2</v>
      </c>
      <c r="J31" s="132">
        <v>7.6786118658154989E-2</v>
      </c>
      <c r="K31" s="111"/>
      <c r="M31" s="88"/>
      <c r="N31" s="101" t="s">
        <v>7</v>
      </c>
      <c r="O31" s="102">
        <v>67</v>
      </c>
      <c r="P31" s="127"/>
      <c r="Q31" s="127"/>
      <c r="R31" s="127"/>
      <c r="S31" s="127"/>
      <c r="T31" s="127"/>
      <c r="U31" s="127"/>
      <c r="V31" s="129">
        <v>100.66417910447761</v>
      </c>
    </row>
    <row r="32" spans="2:22" x14ac:dyDescent="0.25">
      <c r="N32" s="106" t="s">
        <v>79</v>
      </c>
      <c r="O32" s="130"/>
      <c r="P32" s="131">
        <v>2.9072223179511969E-2</v>
      </c>
      <c r="Q32" s="131">
        <v>1.6858217712657497E-2</v>
      </c>
      <c r="R32" s="131">
        <v>1.5123730481419351E-2</v>
      </c>
      <c r="S32" s="131">
        <v>5.0018795864873455E-2</v>
      </c>
      <c r="T32" s="131">
        <v>1.2898081485231527E-2</v>
      </c>
      <c r="U32" s="131">
        <v>1.6255747968339063E-2</v>
      </c>
      <c r="V32" s="132">
        <v>7.6786118658154989E-2</v>
      </c>
    </row>
    <row r="34" spans="1:24" x14ac:dyDescent="0.25">
      <c r="B34" s="133" t="s">
        <v>72</v>
      </c>
      <c r="C34" s="134"/>
      <c r="D34" s="134"/>
      <c r="E34" s="134"/>
      <c r="F34" s="134"/>
      <c r="G34" s="135"/>
      <c r="H34" s="136"/>
    </row>
    <row r="35" spans="1:24" x14ac:dyDescent="0.25">
      <c r="A35" s="54" t="s">
        <v>112</v>
      </c>
      <c r="B35" s="137" t="s">
        <v>112</v>
      </c>
      <c r="C35" s="138"/>
      <c r="D35" s="138"/>
      <c r="E35" s="138"/>
      <c r="F35" s="138"/>
      <c r="G35" s="139"/>
      <c r="H35" s="136"/>
    </row>
    <row r="36" spans="1:24" ht="30" x14ac:dyDescent="0.25">
      <c r="B36" s="140" t="s">
        <v>74</v>
      </c>
      <c r="C36" s="141" t="s">
        <v>75</v>
      </c>
      <c r="D36" s="142" t="s">
        <v>76</v>
      </c>
      <c r="E36" s="142" t="s">
        <v>77</v>
      </c>
      <c r="F36" s="142" t="s">
        <v>78</v>
      </c>
      <c r="G36" s="143" t="s">
        <v>79</v>
      </c>
      <c r="H36" s="136"/>
    </row>
    <row r="37" spans="1:24" x14ac:dyDescent="0.25">
      <c r="B37" s="144" t="s">
        <v>80</v>
      </c>
      <c r="C37" s="145">
        <v>79645.769886378868</v>
      </c>
      <c r="D37" s="146">
        <v>18</v>
      </c>
      <c r="E37" s="146">
        <v>4424.7649936877151</v>
      </c>
      <c r="F37" s="147">
        <v>29.416752056307775</v>
      </c>
      <c r="G37" s="148">
        <v>2.147103006097293E-59</v>
      </c>
      <c r="H37" s="136"/>
    </row>
    <row r="38" spans="1:24" x14ac:dyDescent="0.25">
      <c r="B38" s="149" t="s">
        <v>81</v>
      </c>
      <c r="C38" s="150">
        <v>53397.85880346084</v>
      </c>
      <c r="D38" s="151">
        <v>355</v>
      </c>
      <c r="E38" s="151">
        <v>150.41650367172068</v>
      </c>
      <c r="F38" s="152"/>
      <c r="G38" s="153"/>
      <c r="H38" s="136"/>
    </row>
    <row r="39" spans="1:24" x14ac:dyDescent="0.25">
      <c r="B39" s="154" t="s">
        <v>82</v>
      </c>
      <c r="C39" s="155">
        <v>133043.62868983971</v>
      </c>
      <c r="D39" s="156">
        <v>373</v>
      </c>
      <c r="E39" s="157"/>
      <c r="F39" s="157"/>
      <c r="G39" s="158"/>
      <c r="H39" s="136"/>
    </row>
    <row r="41" spans="1:24" x14ac:dyDescent="0.25">
      <c r="B41" s="133" t="s">
        <v>112</v>
      </c>
      <c r="C41" s="134"/>
      <c r="D41" s="134"/>
      <c r="E41" s="134"/>
      <c r="F41" s="134"/>
      <c r="G41" s="134"/>
      <c r="H41" s="134"/>
      <c r="I41" s="134"/>
      <c r="J41" s="134"/>
      <c r="K41" s="134"/>
      <c r="L41" s="135"/>
      <c r="M41" s="136"/>
      <c r="N41" s="133" t="s">
        <v>112</v>
      </c>
      <c r="O41" s="134"/>
      <c r="P41" s="134"/>
      <c r="Q41" s="134"/>
      <c r="R41" s="134"/>
      <c r="S41" s="134"/>
      <c r="T41" s="134"/>
      <c r="U41" s="134"/>
      <c r="V41" s="134"/>
      <c r="W41" s="134"/>
      <c r="X41" s="135"/>
    </row>
    <row r="42" spans="1:24" ht="17.25" x14ac:dyDescent="0.25">
      <c r="B42" s="159" t="s">
        <v>83</v>
      </c>
      <c r="C42" s="160"/>
      <c r="D42" s="160"/>
      <c r="E42" s="160"/>
      <c r="F42" s="160"/>
      <c r="G42" s="160"/>
      <c r="H42" s="160"/>
      <c r="I42" s="160"/>
      <c r="J42" s="160"/>
      <c r="K42" s="160"/>
      <c r="L42" s="161"/>
      <c r="M42" s="136"/>
      <c r="N42" s="159" t="s">
        <v>83</v>
      </c>
      <c r="O42" s="160"/>
      <c r="P42" s="160"/>
      <c r="Q42" s="160"/>
      <c r="R42" s="160"/>
      <c r="S42" s="160"/>
      <c r="T42" s="160"/>
      <c r="U42" s="160"/>
      <c r="V42" s="160"/>
      <c r="W42" s="160"/>
      <c r="X42" s="161"/>
    </row>
    <row r="43" spans="1:24" ht="15" customHeight="1" x14ac:dyDescent="0.25">
      <c r="B43" s="162" t="s">
        <v>84</v>
      </c>
      <c r="C43" s="163" t="s">
        <v>58</v>
      </c>
      <c r="D43" s="164" t="s">
        <v>85</v>
      </c>
      <c r="E43" s="165"/>
      <c r="F43" s="165"/>
      <c r="G43" s="165"/>
      <c r="H43" s="165"/>
      <c r="I43" s="165"/>
      <c r="J43" s="165"/>
      <c r="K43" s="165"/>
      <c r="L43" s="166"/>
      <c r="M43" s="136"/>
      <c r="N43" s="162" t="s">
        <v>84</v>
      </c>
      <c r="O43" s="163" t="s">
        <v>58</v>
      </c>
      <c r="P43" s="164" t="s">
        <v>93</v>
      </c>
      <c r="Q43" s="165"/>
      <c r="R43" s="165"/>
      <c r="S43" s="165"/>
      <c r="T43" s="165"/>
      <c r="U43" s="165"/>
      <c r="V43" s="165"/>
      <c r="W43" s="165"/>
      <c r="X43" s="166"/>
    </row>
    <row r="44" spans="1:24" x14ac:dyDescent="0.25">
      <c r="B44" s="167"/>
      <c r="C44" s="168"/>
      <c r="D44" s="169" t="s">
        <v>86</v>
      </c>
      <c r="E44" s="169" t="s">
        <v>87</v>
      </c>
      <c r="F44" s="169" t="s">
        <v>88</v>
      </c>
      <c r="G44" s="169" t="s">
        <v>89</v>
      </c>
      <c r="H44" s="169" t="s">
        <v>90</v>
      </c>
      <c r="I44" s="169" t="s">
        <v>91</v>
      </c>
      <c r="J44" s="169" t="s">
        <v>92</v>
      </c>
      <c r="K44" s="169" t="s">
        <v>113</v>
      </c>
      <c r="L44" s="170" t="s">
        <v>114</v>
      </c>
      <c r="M44" s="136"/>
      <c r="N44" s="167"/>
      <c r="O44" s="168"/>
      <c r="P44" s="169" t="s">
        <v>86</v>
      </c>
      <c r="Q44" s="169" t="s">
        <v>87</v>
      </c>
      <c r="R44" s="169" t="s">
        <v>88</v>
      </c>
      <c r="S44" s="169" t="s">
        <v>89</v>
      </c>
      <c r="T44" s="169" t="s">
        <v>90</v>
      </c>
      <c r="U44" s="169" t="s">
        <v>91</v>
      </c>
      <c r="V44" s="169" t="s">
        <v>92</v>
      </c>
      <c r="W44" s="169" t="s">
        <v>113</v>
      </c>
      <c r="X44" s="170" t="s">
        <v>114</v>
      </c>
    </row>
    <row r="45" spans="1:24" x14ac:dyDescent="0.25">
      <c r="B45" s="144" t="s">
        <v>95</v>
      </c>
      <c r="C45" s="145">
        <v>24</v>
      </c>
      <c r="D45" s="147">
        <v>50.166666666666664</v>
      </c>
      <c r="E45" s="171"/>
      <c r="F45" s="171"/>
      <c r="G45" s="171"/>
      <c r="H45" s="171"/>
      <c r="I45" s="171"/>
      <c r="J45" s="171"/>
      <c r="K45" s="171"/>
      <c r="L45" s="172"/>
      <c r="M45" s="136"/>
      <c r="N45" s="144" t="s">
        <v>95</v>
      </c>
      <c r="O45" s="145">
        <v>24</v>
      </c>
      <c r="P45" s="147">
        <v>50.166666666666664</v>
      </c>
      <c r="Q45" s="171"/>
      <c r="R45" s="171"/>
      <c r="S45" s="171"/>
      <c r="T45" s="171"/>
      <c r="U45" s="171"/>
      <c r="V45" s="171"/>
      <c r="W45" s="171"/>
      <c r="X45" s="172"/>
    </row>
    <row r="46" spans="1:24" x14ac:dyDescent="0.25">
      <c r="B46" s="149" t="s">
        <v>94</v>
      </c>
      <c r="C46" s="150">
        <v>18</v>
      </c>
      <c r="D46" s="173">
        <v>52.827777777777776</v>
      </c>
      <c r="E46" s="173">
        <v>52.827777777777776</v>
      </c>
      <c r="F46" s="174"/>
      <c r="G46" s="174"/>
      <c r="H46" s="174"/>
      <c r="I46" s="174"/>
      <c r="J46" s="174"/>
      <c r="K46" s="174"/>
      <c r="L46" s="175"/>
      <c r="M46" s="136"/>
      <c r="N46" s="149" t="s">
        <v>94</v>
      </c>
      <c r="O46" s="150">
        <v>18</v>
      </c>
      <c r="P46" s="173">
        <v>52.827777777777776</v>
      </c>
      <c r="Q46" s="173">
        <v>52.827777777777776</v>
      </c>
      <c r="R46" s="174"/>
      <c r="S46" s="174"/>
      <c r="T46" s="174"/>
      <c r="U46" s="174"/>
      <c r="V46" s="174"/>
      <c r="W46" s="174"/>
      <c r="X46" s="175"/>
    </row>
    <row r="47" spans="1:24" x14ac:dyDescent="0.25">
      <c r="B47" s="149" t="s">
        <v>96</v>
      </c>
      <c r="C47" s="150">
        <v>18</v>
      </c>
      <c r="D47" s="173">
        <v>56.944444444444443</v>
      </c>
      <c r="E47" s="173">
        <v>56.944444444444443</v>
      </c>
      <c r="F47" s="173">
        <v>56.944444444444443</v>
      </c>
      <c r="G47" s="174"/>
      <c r="H47" s="174"/>
      <c r="I47" s="174"/>
      <c r="J47" s="174"/>
      <c r="K47" s="174"/>
      <c r="L47" s="175"/>
      <c r="M47" s="136"/>
      <c r="N47" s="149" t="s">
        <v>96</v>
      </c>
      <c r="O47" s="150">
        <v>18</v>
      </c>
      <c r="P47" s="173">
        <v>56.944444444444443</v>
      </c>
      <c r="Q47" s="173">
        <v>56.944444444444443</v>
      </c>
      <c r="R47" s="173">
        <v>56.944444444444443</v>
      </c>
      <c r="S47" s="174"/>
      <c r="T47" s="174"/>
      <c r="U47" s="174"/>
      <c r="V47" s="174"/>
      <c r="W47" s="174"/>
      <c r="X47" s="175"/>
    </row>
    <row r="48" spans="1:24" x14ac:dyDescent="0.25">
      <c r="B48" s="149" t="s">
        <v>97</v>
      </c>
      <c r="C48" s="150">
        <v>18</v>
      </c>
      <c r="D48" s="174"/>
      <c r="E48" s="173">
        <v>60.638888888888886</v>
      </c>
      <c r="F48" s="173">
        <v>60.638888888888886</v>
      </c>
      <c r="G48" s="173">
        <v>60.638888888888886</v>
      </c>
      <c r="H48" s="174"/>
      <c r="I48" s="174"/>
      <c r="J48" s="174"/>
      <c r="K48" s="174"/>
      <c r="L48" s="175"/>
      <c r="M48" s="136"/>
      <c r="N48" s="149" t="s">
        <v>97</v>
      </c>
      <c r="O48" s="150">
        <v>18</v>
      </c>
      <c r="P48" s="174">
        <v>60.638888888888886</v>
      </c>
      <c r="Q48" s="173">
        <v>60.638888888888886</v>
      </c>
      <c r="R48" s="173">
        <v>60.638888888888886</v>
      </c>
      <c r="S48" s="173">
        <v>60.638888888888886</v>
      </c>
      <c r="T48" s="174"/>
      <c r="U48" s="174"/>
      <c r="V48" s="174"/>
      <c r="W48" s="174"/>
      <c r="X48" s="175"/>
    </row>
    <row r="49" spans="2:24" x14ac:dyDescent="0.25">
      <c r="B49" s="149" t="s">
        <v>98</v>
      </c>
      <c r="C49" s="150">
        <v>18</v>
      </c>
      <c r="D49" s="174"/>
      <c r="E49" s="173">
        <v>61.01666666666668</v>
      </c>
      <c r="F49" s="173">
        <v>61.01666666666668</v>
      </c>
      <c r="G49" s="173">
        <v>61.01666666666668</v>
      </c>
      <c r="H49" s="174"/>
      <c r="I49" s="174"/>
      <c r="J49" s="174"/>
      <c r="K49" s="174"/>
      <c r="L49" s="175"/>
      <c r="M49" s="136"/>
      <c r="N49" s="149" t="s">
        <v>98</v>
      </c>
      <c r="O49" s="150">
        <v>18</v>
      </c>
      <c r="P49" s="174">
        <v>61.01666666666668</v>
      </c>
      <c r="Q49" s="173">
        <v>61.01666666666668</v>
      </c>
      <c r="R49" s="173">
        <v>61.01666666666668</v>
      </c>
      <c r="S49" s="173">
        <v>61.01666666666668</v>
      </c>
      <c r="T49" s="174"/>
      <c r="U49" s="174"/>
      <c r="V49" s="174"/>
      <c r="W49" s="174"/>
      <c r="X49" s="175"/>
    </row>
    <row r="50" spans="2:24" x14ac:dyDescent="0.25">
      <c r="B50" s="149" t="s">
        <v>102</v>
      </c>
      <c r="C50" s="150">
        <v>12</v>
      </c>
      <c r="D50" s="174"/>
      <c r="E50" s="174"/>
      <c r="F50" s="173">
        <v>62.849999999999994</v>
      </c>
      <c r="G50" s="173">
        <v>62.849999999999994</v>
      </c>
      <c r="H50" s="174"/>
      <c r="I50" s="174"/>
      <c r="J50" s="174"/>
      <c r="K50" s="174"/>
      <c r="L50" s="175"/>
      <c r="M50" s="136"/>
      <c r="N50" s="149" t="s">
        <v>102</v>
      </c>
      <c r="O50" s="150">
        <v>12</v>
      </c>
      <c r="P50" s="174"/>
      <c r="Q50" s="174">
        <v>62.849999999999994</v>
      </c>
      <c r="R50" s="173">
        <v>62.849999999999994</v>
      </c>
      <c r="S50" s="173">
        <v>62.849999999999994</v>
      </c>
      <c r="T50" s="174">
        <v>62.849999999999994</v>
      </c>
      <c r="U50" s="174"/>
      <c r="V50" s="174"/>
      <c r="W50" s="174"/>
      <c r="X50" s="175"/>
    </row>
    <row r="51" spans="2:24" x14ac:dyDescent="0.25">
      <c r="B51" s="149" t="s">
        <v>107</v>
      </c>
      <c r="C51" s="150">
        <v>12</v>
      </c>
      <c r="D51" s="174"/>
      <c r="E51" s="174"/>
      <c r="F51" s="174"/>
      <c r="G51" s="173">
        <v>66.208333333333329</v>
      </c>
      <c r="H51" s="173">
        <v>66.208333333333329</v>
      </c>
      <c r="I51" s="174"/>
      <c r="J51" s="174"/>
      <c r="K51" s="174"/>
      <c r="L51" s="175"/>
      <c r="M51" s="136"/>
      <c r="N51" s="149" t="s">
        <v>107</v>
      </c>
      <c r="O51" s="150">
        <v>12</v>
      </c>
      <c r="P51" s="174"/>
      <c r="Q51" s="174"/>
      <c r="R51" s="174">
        <v>66.208333333333329</v>
      </c>
      <c r="S51" s="173">
        <v>66.208333333333329</v>
      </c>
      <c r="T51" s="173">
        <v>66.208333333333329</v>
      </c>
      <c r="U51" s="174">
        <v>66.208333333333329</v>
      </c>
      <c r="V51" s="174"/>
      <c r="W51" s="174"/>
      <c r="X51" s="175"/>
    </row>
    <row r="52" spans="2:24" x14ac:dyDescent="0.25">
      <c r="B52" s="149" t="s">
        <v>108</v>
      </c>
      <c r="C52" s="150">
        <v>12</v>
      </c>
      <c r="D52" s="174"/>
      <c r="E52" s="174"/>
      <c r="F52" s="174"/>
      <c r="G52" s="173">
        <v>66.741666666666674</v>
      </c>
      <c r="H52" s="173">
        <v>66.741666666666674</v>
      </c>
      <c r="I52" s="174"/>
      <c r="J52" s="174"/>
      <c r="K52" s="174"/>
      <c r="L52" s="175"/>
      <c r="M52" s="136"/>
      <c r="N52" s="149" t="s">
        <v>108</v>
      </c>
      <c r="O52" s="150">
        <v>12</v>
      </c>
      <c r="P52" s="174"/>
      <c r="Q52" s="174"/>
      <c r="R52" s="174">
        <v>66.741666666666674</v>
      </c>
      <c r="S52" s="173">
        <v>66.741666666666674</v>
      </c>
      <c r="T52" s="173">
        <v>66.741666666666674</v>
      </c>
      <c r="U52" s="174">
        <v>66.741666666666674</v>
      </c>
      <c r="V52" s="174"/>
      <c r="W52" s="174"/>
      <c r="X52" s="175"/>
    </row>
    <row r="53" spans="2:24" x14ac:dyDescent="0.25">
      <c r="B53" s="149" t="s">
        <v>106</v>
      </c>
      <c r="C53" s="150">
        <v>18</v>
      </c>
      <c r="D53" s="174"/>
      <c r="E53" s="174"/>
      <c r="F53" s="174"/>
      <c r="G53" s="173">
        <v>68.316666666666663</v>
      </c>
      <c r="H53" s="173">
        <v>68.316666666666663</v>
      </c>
      <c r="I53" s="174"/>
      <c r="J53" s="174"/>
      <c r="K53" s="174"/>
      <c r="L53" s="175"/>
      <c r="M53" s="136"/>
      <c r="N53" s="149" t="s">
        <v>106</v>
      </c>
      <c r="O53" s="150">
        <v>18</v>
      </c>
      <c r="P53" s="174"/>
      <c r="Q53" s="174"/>
      <c r="R53" s="174">
        <v>68.316666666666663</v>
      </c>
      <c r="S53" s="173">
        <v>68.316666666666663</v>
      </c>
      <c r="T53" s="173">
        <v>68.316666666666663</v>
      </c>
      <c r="U53" s="174">
        <v>68.316666666666663</v>
      </c>
      <c r="V53" s="174">
        <v>68.316666666666663</v>
      </c>
      <c r="W53" s="174"/>
      <c r="X53" s="175"/>
    </row>
    <row r="54" spans="2:24" x14ac:dyDescent="0.25">
      <c r="B54" s="149" t="s">
        <v>100</v>
      </c>
      <c r="C54" s="150">
        <v>18</v>
      </c>
      <c r="D54" s="174"/>
      <c r="E54" s="174"/>
      <c r="F54" s="174"/>
      <c r="G54" s="173">
        <v>70.038888888888906</v>
      </c>
      <c r="H54" s="173">
        <v>70.038888888888906</v>
      </c>
      <c r="I54" s="173">
        <v>70.038888888888906</v>
      </c>
      <c r="J54" s="174"/>
      <c r="K54" s="174"/>
      <c r="L54" s="175"/>
      <c r="M54" s="136"/>
      <c r="N54" s="149" t="s">
        <v>100</v>
      </c>
      <c r="O54" s="150">
        <v>18</v>
      </c>
      <c r="P54" s="174"/>
      <c r="Q54" s="174"/>
      <c r="R54" s="174"/>
      <c r="S54" s="173">
        <v>70.038888888888906</v>
      </c>
      <c r="T54" s="173">
        <v>70.038888888888906</v>
      </c>
      <c r="U54" s="173">
        <v>70.038888888888906</v>
      </c>
      <c r="V54" s="174">
        <v>70.038888888888906</v>
      </c>
      <c r="W54" s="174"/>
      <c r="X54" s="175"/>
    </row>
    <row r="55" spans="2:24" x14ac:dyDescent="0.25">
      <c r="B55" s="149" t="s">
        <v>104</v>
      </c>
      <c r="C55" s="150">
        <v>18</v>
      </c>
      <c r="D55" s="174"/>
      <c r="E55" s="174"/>
      <c r="F55" s="174"/>
      <c r="G55" s="174"/>
      <c r="H55" s="173">
        <v>72.322222222222209</v>
      </c>
      <c r="I55" s="173">
        <v>72.322222222222209</v>
      </c>
      <c r="J55" s="173">
        <v>72.322222222222209</v>
      </c>
      <c r="K55" s="174"/>
      <c r="L55" s="175"/>
      <c r="M55" s="136"/>
      <c r="N55" s="149" t="s">
        <v>104</v>
      </c>
      <c r="O55" s="150">
        <v>18</v>
      </c>
      <c r="P55" s="174"/>
      <c r="Q55" s="174"/>
      <c r="R55" s="174"/>
      <c r="S55" s="174">
        <v>72.322222222222209</v>
      </c>
      <c r="T55" s="173">
        <v>72.322222222222209</v>
      </c>
      <c r="U55" s="173">
        <v>72.322222222222209</v>
      </c>
      <c r="V55" s="173">
        <v>72.322222222222209</v>
      </c>
      <c r="W55" s="174">
        <v>72.322222222222209</v>
      </c>
      <c r="X55" s="175"/>
    </row>
    <row r="56" spans="2:24" x14ac:dyDescent="0.25">
      <c r="B56" s="149" t="s">
        <v>111</v>
      </c>
      <c r="C56" s="150">
        <v>12</v>
      </c>
      <c r="D56" s="174"/>
      <c r="E56" s="174"/>
      <c r="F56" s="174"/>
      <c r="G56" s="174"/>
      <c r="H56" s="173">
        <v>72.566666666666649</v>
      </c>
      <c r="I56" s="173">
        <v>72.566666666666649</v>
      </c>
      <c r="J56" s="173">
        <v>72.566666666666649</v>
      </c>
      <c r="K56" s="174"/>
      <c r="L56" s="175"/>
      <c r="M56" s="136"/>
      <c r="N56" s="149" t="s">
        <v>111</v>
      </c>
      <c r="O56" s="150">
        <v>12</v>
      </c>
      <c r="P56" s="174"/>
      <c r="Q56" s="174"/>
      <c r="R56" s="174"/>
      <c r="S56" s="174">
        <v>72.566666666666649</v>
      </c>
      <c r="T56" s="173">
        <v>72.566666666666649</v>
      </c>
      <c r="U56" s="173">
        <v>72.566666666666649</v>
      </c>
      <c r="V56" s="173">
        <v>72.566666666666649</v>
      </c>
      <c r="W56" s="174">
        <v>72.566666666666649</v>
      </c>
      <c r="X56" s="175"/>
    </row>
    <row r="57" spans="2:24" x14ac:dyDescent="0.25">
      <c r="B57" s="149" t="s">
        <v>101</v>
      </c>
      <c r="C57" s="150">
        <v>18</v>
      </c>
      <c r="D57" s="174"/>
      <c r="E57" s="174"/>
      <c r="F57" s="174"/>
      <c r="G57" s="174"/>
      <c r="H57" s="173">
        <v>74.166666666666686</v>
      </c>
      <c r="I57" s="173">
        <v>74.166666666666686</v>
      </c>
      <c r="J57" s="173">
        <v>74.166666666666686</v>
      </c>
      <c r="K57" s="173">
        <v>74.166666666666686</v>
      </c>
      <c r="L57" s="175"/>
      <c r="M57" s="136"/>
      <c r="N57" s="149" t="s">
        <v>101</v>
      </c>
      <c r="O57" s="150">
        <v>18</v>
      </c>
      <c r="P57" s="174"/>
      <c r="Q57" s="174"/>
      <c r="R57" s="174"/>
      <c r="S57" s="174"/>
      <c r="T57" s="173">
        <v>74.166666666666686</v>
      </c>
      <c r="U57" s="173">
        <v>74.166666666666686</v>
      </c>
      <c r="V57" s="173">
        <v>74.166666666666686</v>
      </c>
      <c r="W57" s="173">
        <v>74.166666666666686</v>
      </c>
      <c r="X57" s="175"/>
    </row>
    <row r="58" spans="2:24" x14ac:dyDescent="0.25">
      <c r="B58" s="149" t="s">
        <v>99</v>
      </c>
      <c r="C58" s="150">
        <v>25</v>
      </c>
      <c r="D58" s="174"/>
      <c r="E58" s="174"/>
      <c r="F58" s="174"/>
      <c r="G58" s="174"/>
      <c r="H58" s="173">
        <v>74.331999999999994</v>
      </c>
      <c r="I58" s="173">
        <v>74.331999999999994</v>
      </c>
      <c r="J58" s="173">
        <v>74.331999999999994</v>
      </c>
      <c r="K58" s="173">
        <v>74.331999999999994</v>
      </c>
      <c r="L58" s="175"/>
      <c r="M58" s="136"/>
      <c r="N58" s="149" t="s">
        <v>99</v>
      </c>
      <c r="O58" s="150">
        <v>25</v>
      </c>
      <c r="P58" s="174"/>
      <c r="Q58" s="174"/>
      <c r="R58" s="174"/>
      <c r="S58" s="174"/>
      <c r="T58" s="173">
        <v>74.331999999999994</v>
      </c>
      <c r="U58" s="173">
        <v>74.331999999999994</v>
      </c>
      <c r="V58" s="173">
        <v>74.331999999999994</v>
      </c>
      <c r="W58" s="173">
        <v>74.331999999999994</v>
      </c>
      <c r="X58" s="175"/>
    </row>
    <row r="59" spans="2:24" x14ac:dyDescent="0.25">
      <c r="B59" s="149" t="s">
        <v>105</v>
      </c>
      <c r="C59" s="150">
        <v>18</v>
      </c>
      <c r="D59" s="174"/>
      <c r="E59" s="174"/>
      <c r="F59" s="174"/>
      <c r="G59" s="174"/>
      <c r="H59" s="173">
        <v>75.872222222222206</v>
      </c>
      <c r="I59" s="173">
        <v>75.872222222222206</v>
      </c>
      <c r="J59" s="173">
        <v>75.872222222222206</v>
      </c>
      <c r="K59" s="173">
        <v>75.872222222222206</v>
      </c>
      <c r="L59" s="175"/>
      <c r="M59" s="136"/>
      <c r="N59" s="149" t="s">
        <v>105</v>
      </c>
      <c r="O59" s="150">
        <v>18</v>
      </c>
      <c r="P59" s="174"/>
      <c r="Q59" s="174"/>
      <c r="R59" s="174"/>
      <c r="S59" s="174"/>
      <c r="T59" s="173"/>
      <c r="U59" s="173">
        <v>75.872222222222206</v>
      </c>
      <c r="V59" s="173">
        <v>75.872222222222206</v>
      </c>
      <c r="W59" s="173">
        <v>75.872222222222206</v>
      </c>
      <c r="X59" s="175"/>
    </row>
    <row r="60" spans="2:24" x14ac:dyDescent="0.25">
      <c r="B60" s="149" t="s">
        <v>103</v>
      </c>
      <c r="C60" s="150">
        <v>12</v>
      </c>
      <c r="D60" s="174"/>
      <c r="E60" s="174"/>
      <c r="F60" s="174"/>
      <c r="G60" s="174"/>
      <c r="H60" s="174"/>
      <c r="I60" s="173">
        <v>78.191666666666663</v>
      </c>
      <c r="J60" s="173">
        <v>78.191666666666663</v>
      </c>
      <c r="K60" s="173">
        <v>78.191666666666663</v>
      </c>
      <c r="L60" s="175"/>
      <c r="M60" s="136"/>
      <c r="N60" s="149" t="s">
        <v>103</v>
      </c>
      <c r="O60" s="150">
        <v>12</v>
      </c>
      <c r="P60" s="174"/>
      <c r="Q60" s="174"/>
      <c r="R60" s="174"/>
      <c r="S60" s="174"/>
      <c r="T60" s="174"/>
      <c r="U60" s="173">
        <v>78.191666666666663</v>
      </c>
      <c r="V60" s="173">
        <v>78.191666666666663</v>
      </c>
      <c r="W60" s="173">
        <v>78.191666666666663</v>
      </c>
      <c r="X60" s="175"/>
    </row>
    <row r="61" spans="2:24" x14ac:dyDescent="0.25">
      <c r="B61" s="149" t="s">
        <v>109</v>
      </c>
      <c r="C61" s="150">
        <v>24</v>
      </c>
      <c r="D61" s="174"/>
      <c r="E61" s="174"/>
      <c r="F61" s="174"/>
      <c r="G61" s="174"/>
      <c r="H61" s="174"/>
      <c r="I61" s="174"/>
      <c r="J61" s="173">
        <v>80.75</v>
      </c>
      <c r="K61" s="173">
        <v>80.75</v>
      </c>
      <c r="L61" s="175"/>
      <c r="M61" s="136"/>
      <c r="N61" s="149" t="s">
        <v>109</v>
      </c>
      <c r="O61" s="150">
        <v>24</v>
      </c>
      <c r="P61" s="174"/>
      <c r="Q61" s="174"/>
      <c r="R61" s="174"/>
      <c r="S61" s="174"/>
      <c r="T61" s="174"/>
      <c r="U61" s="174"/>
      <c r="V61" s="173">
        <v>80.75</v>
      </c>
      <c r="W61" s="173">
        <v>80.75</v>
      </c>
      <c r="X61" s="175"/>
    </row>
    <row r="62" spans="2:24" x14ac:dyDescent="0.25">
      <c r="B62" s="149" t="s">
        <v>110</v>
      </c>
      <c r="C62" s="150">
        <v>18</v>
      </c>
      <c r="D62" s="174"/>
      <c r="E62" s="174"/>
      <c r="F62" s="174"/>
      <c r="G62" s="174"/>
      <c r="H62" s="174"/>
      <c r="I62" s="174"/>
      <c r="J62" s="174"/>
      <c r="K62" s="173">
        <v>82.777777777777786</v>
      </c>
      <c r="L62" s="175"/>
      <c r="M62" s="136"/>
      <c r="N62" s="149" t="s">
        <v>110</v>
      </c>
      <c r="O62" s="150">
        <v>18</v>
      </c>
      <c r="P62" s="174"/>
      <c r="Q62" s="174"/>
      <c r="R62" s="174"/>
      <c r="S62" s="174"/>
      <c r="T62" s="174"/>
      <c r="U62" s="174"/>
      <c r="V62" s="174"/>
      <c r="W62" s="173">
        <v>82.777777777777786</v>
      </c>
      <c r="X62" s="175"/>
    </row>
    <row r="63" spans="2:24" x14ac:dyDescent="0.25">
      <c r="B63" s="149" t="s">
        <v>7</v>
      </c>
      <c r="C63" s="150">
        <v>61</v>
      </c>
      <c r="D63" s="174"/>
      <c r="E63" s="174"/>
      <c r="F63" s="174"/>
      <c r="G63" s="174"/>
      <c r="H63" s="174"/>
      <c r="I63" s="174"/>
      <c r="J63" s="174"/>
      <c r="K63" s="174"/>
      <c r="L63" s="176">
        <v>99.650819672131192</v>
      </c>
      <c r="M63" s="136"/>
      <c r="N63" s="149" t="s">
        <v>7</v>
      </c>
      <c r="O63" s="150">
        <v>61</v>
      </c>
      <c r="P63" s="174"/>
      <c r="Q63" s="174"/>
      <c r="R63" s="174"/>
      <c r="S63" s="174"/>
      <c r="T63" s="174"/>
      <c r="U63" s="174"/>
      <c r="V63" s="174"/>
      <c r="W63" s="174"/>
      <c r="X63" s="176">
        <v>99.650819672131192</v>
      </c>
    </row>
    <row r="64" spans="2:24" x14ac:dyDescent="0.25">
      <c r="B64" s="154" t="s">
        <v>79</v>
      </c>
      <c r="C64" s="177"/>
      <c r="D64" s="178">
        <v>0.12848795629246923</v>
      </c>
      <c r="E64" s="178">
        <v>7.5016435389880565E-2</v>
      </c>
      <c r="F64" s="178">
        <v>0.20392261989322158</v>
      </c>
      <c r="G64" s="178">
        <v>5.2569430481860357E-2</v>
      </c>
      <c r="H64" s="178">
        <v>5.115096368737071E-2</v>
      </c>
      <c r="I64" s="178">
        <v>9.5731055443941671E-2</v>
      </c>
      <c r="J64" s="178">
        <v>8.4450735762455875E-2</v>
      </c>
      <c r="K64" s="178">
        <v>7.2902637702199513E-2</v>
      </c>
      <c r="L64" s="179">
        <v>1</v>
      </c>
      <c r="M64" s="136"/>
      <c r="N64" s="154" t="s">
        <v>79</v>
      </c>
      <c r="O64" s="177"/>
      <c r="P64" s="178">
        <v>1.9339828068102527E-2</v>
      </c>
      <c r="Q64" s="178">
        <v>3.1673406710836405E-2</v>
      </c>
      <c r="R64" s="178">
        <v>1.7163372167709245E-2</v>
      </c>
      <c r="S64" s="178">
        <v>1.4027804164145063E-2</v>
      </c>
      <c r="T64" s="178">
        <v>1.8528506591690252E-2</v>
      </c>
      <c r="U64" s="178">
        <v>1.4392754669263708E-2</v>
      </c>
      <c r="V64" s="178">
        <v>1.0084149839029721E-2</v>
      </c>
      <c r="W64" s="178">
        <v>3.1769717875470449E-2</v>
      </c>
      <c r="X64" s="179">
        <v>1</v>
      </c>
    </row>
    <row r="67" spans="1:22" x14ac:dyDescent="0.25">
      <c r="A67" s="54" t="s">
        <v>115</v>
      </c>
      <c r="B67" s="133" t="s">
        <v>72</v>
      </c>
      <c r="C67" s="134"/>
      <c r="D67" s="134"/>
      <c r="E67" s="134"/>
      <c r="F67" s="134"/>
      <c r="G67" s="135"/>
      <c r="H67" s="180"/>
    </row>
    <row r="68" spans="1:22" x14ac:dyDescent="0.25">
      <c r="B68" s="137" t="s">
        <v>115</v>
      </c>
      <c r="C68" s="138"/>
      <c r="D68" s="138"/>
      <c r="E68" s="138"/>
      <c r="F68" s="138"/>
      <c r="G68" s="139"/>
      <c r="H68" s="180"/>
    </row>
    <row r="69" spans="1:22" ht="30" x14ac:dyDescent="0.25">
      <c r="B69" s="140" t="s">
        <v>74</v>
      </c>
      <c r="C69" s="141" t="s">
        <v>75</v>
      </c>
      <c r="D69" s="142" t="s">
        <v>76</v>
      </c>
      <c r="E69" s="142" t="s">
        <v>77</v>
      </c>
      <c r="F69" s="142" t="s">
        <v>78</v>
      </c>
      <c r="G69" s="143" t="s">
        <v>79</v>
      </c>
      <c r="H69" s="180"/>
    </row>
    <row r="70" spans="1:22" x14ac:dyDescent="0.25">
      <c r="B70" s="144" t="s">
        <v>80</v>
      </c>
      <c r="C70" s="145">
        <v>76535.570452898726</v>
      </c>
      <c r="D70" s="146">
        <v>18</v>
      </c>
      <c r="E70" s="146">
        <v>4251.9761362721511</v>
      </c>
      <c r="F70" s="147">
        <v>16.838654241708621</v>
      </c>
      <c r="G70" s="148">
        <v>4.1688261200691849E-37</v>
      </c>
      <c r="H70" s="180"/>
    </row>
    <row r="71" spans="1:22" x14ac:dyDescent="0.25">
      <c r="B71" s="149" t="s">
        <v>81</v>
      </c>
      <c r="C71" s="150">
        <v>86359.385835190129</v>
      </c>
      <c r="D71" s="151">
        <v>342</v>
      </c>
      <c r="E71" s="151">
        <v>252.5128240795033</v>
      </c>
      <c r="F71" s="152"/>
      <c r="G71" s="153"/>
      <c r="H71" s="180"/>
    </row>
    <row r="72" spans="1:22" x14ac:dyDescent="0.25">
      <c r="B72" s="154" t="s">
        <v>82</v>
      </c>
      <c r="C72" s="155">
        <v>162894.95628808887</v>
      </c>
      <c r="D72" s="156">
        <v>360</v>
      </c>
      <c r="E72" s="157"/>
      <c r="F72" s="157"/>
      <c r="G72" s="158"/>
      <c r="H72" s="180"/>
    </row>
    <row r="74" spans="1:22" x14ac:dyDescent="0.25">
      <c r="B74" s="133" t="s">
        <v>115</v>
      </c>
      <c r="C74" s="134"/>
      <c r="D74" s="134"/>
      <c r="E74" s="134"/>
      <c r="F74" s="134"/>
      <c r="G74" s="134"/>
      <c r="H74" s="134"/>
      <c r="I74" s="134"/>
      <c r="J74" s="134"/>
      <c r="K74" s="135"/>
      <c r="L74" s="136"/>
      <c r="M74" s="181"/>
      <c r="N74" s="133" t="s">
        <v>115</v>
      </c>
      <c r="O74" s="134"/>
      <c r="P74" s="134"/>
      <c r="Q74" s="134"/>
      <c r="R74" s="134"/>
      <c r="S74" s="134"/>
      <c r="T74" s="134"/>
      <c r="U74" s="135"/>
      <c r="V74" s="180"/>
    </row>
    <row r="75" spans="1:22" ht="17.25" x14ac:dyDescent="0.25">
      <c r="B75" s="159" t="s">
        <v>83</v>
      </c>
      <c r="C75" s="160"/>
      <c r="D75" s="160"/>
      <c r="E75" s="160"/>
      <c r="F75" s="160"/>
      <c r="G75" s="160"/>
      <c r="H75" s="160"/>
      <c r="I75" s="160"/>
      <c r="J75" s="160"/>
      <c r="K75" s="161"/>
      <c r="L75" s="136"/>
      <c r="M75" s="181"/>
      <c r="N75" s="159" t="s">
        <v>83</v>
      </c>
      <c r="O75" s="160"/>
      <c r="P75" s="160"/>
      <c r="Q75" s="160"/>
      <c r="R75" s="160"/>
      <c r="S75" s="160"/>
      <c r="T75" s="160"/>
      <c r="U75" s="161"/>
      <c r="V75" s="180"/>
    </row>
    <row r="76" spans="1:22" x14ac:dyDescent="0.25">
      <c r="B76" s="162" t="s">
        <v>84</v>
      </c>
      <c r="C76" s="163" t="s">
        <v>58</v>
      </c>
      <c r="D76" s="164" t="s">
        <v>85</v>
      </c>
      <c r="E76" s="165"/>
      <c r="F76" s="165"/>
      <c r="G76" s="165"/>
      <c r="H76" s="165"/>
      <c r="I76" s="165"/>
      <c r="J76" s="165"/>
      <c r="K76" s="166"/>
      <c r="L76" s="136"/>
      <c r="M76" s="181"/>
      <c r="N76" s="162" t="s">
        <v>84</v>
      </c>
      <c r="O76" s="163" t="s">
        <v>58</v>
      </c>
      <c r="P76" s="164" t="s">
        <v>93</v>
      </c>
      <c r="Q76" s="165"/>
      <c r="R76" s="165"/>
      <c r="S76" s="165"/>
      <c r="T76" s="165"/>
      <c r="U76" s="166"/>
      <c r="V76" s="180"/>
    </row>
    <row r="77" spans="1:22" x14ac:dyDescent="0.25">
      <c r="B77" s="167"/>
      <c r="C77" s="168"/>
      <c r="D77" s="169" t="s">
        <v>86</v>
      </c>
      <c r="E77" s="169" t="s">
        <v>87</v>
      </c>
      <c r="F77" s="169" t="s">
        <v>88</v>
      </c>
      <c r="G77" s="169" t="s">
        <v>89</v>
      </c>
      <c r="H77" s="169" t="s">
        <v>90</v>
      </c>
      <c r="I77" s="169" t="s">
        <v>91</v>
      </c>
      <c r="J77" s="169" t="s">
        <v>92</v>
      </c>
      <c r="K77" s="170" t="s">
        <v>113</v>
      </c>
      <c r="L77" s="136"/>
      <c r="M77" s="181"/>
      <c r="N77" s="167"/>
      <c r="O77" s="168"/>
      <c r="P77" s="169" t="s">
        <v>86</v>
      </c>
      <c r="Q77" s="169" t="s">
        <v>87</v>
      </c>
      <c r="R77" s="169" t="s">
        <v>88</v>
      </c>
      <c r="S77" s="169" t="s">
        <v>89</v>
      </c>
      <c r="T77" s="169" t="s">
        <v>90</v>
      </c>
      <c r="U77" s="170" t="s">
        <v>91</v>
      </c>
      <c r="V77" s="180"/>
    </row>
    <row r="78" spans="1:22" x14ac:dyDescent="0.25">
      <c r="B78" s="144" t="s">
        <v>95</v>
      </c>
      <c r="C78" s="145">
        <v>18</v>
      </c>
      <c r="D78" s="147">
        <v>55.36666666666666</v>
      </c>
      <c r="E78" s="171"/>
      <c r="F78" s="171"/>
      <c r="G78" s="171"/>
      <c r="H78" s="171"/>
      <c r="I78" s="171"/>
      <c r="J78" s="171"/>
      <c r="K78" s="172"/>
      <c r="L78" s="136"/>
      <c r="M78" s="181"/>
      <c r="N78" s="144" t="s">
        <v>95</v>
      </c>
      <c r="O78" s="145">
        <v>18</v>
      </c>
      <c r="P78" s="147">
        <v>55.36666666666666</v>
      </c>
      <c r="Q78" s="171"/>
      <c r="R78" s="171"/>
      <c r="S78" s="171"/>
      <c r="T78" s="171"/>
      <c r="U78" s="172"/>
      <c r="V78" s="180"/>
    </row>
    <row r="79" spans="1:22" x14ac:dyDescent="0.25">
      <c r="B79" s="149" t="s">
        <v>96</v>
      </c>
      <c r="C79" s="150">
        <v>18</v>
      </c>
      <c r="D79" s="173">
        <v>59.100000000000009</v>
      </c>
      <c r="E79" s="173">
        <v>59.100000000000009</v>
      </c>
      <c r="F79" s="174"/>
      <c r="G79" s="174"/>
      <c r="H79" s="174"/>
      <c r="I79" s="174"/>
      <c r="J79" s="174"/>
      <c r="K79" s="175"/>
      <c r="L79" s="136"/>
      <c r="M79" s="181"/>
      <c r="N79" s="149" t="s">
        <v>96</v>
      </c>
      <c r="O79" s="150">
        <v>18</v>
      </c>
      <c r="P79" s="173">
        <v>59.100000000000009</v>
      </c>
      <c r="Q79" s="173">
        <v>59.100000000000009</v>
      </c>
      <c r="R79" s="174"/>
      <c r="S79" s="174"/>
      <c r="T79" s="174"/>
      <c r="U79" s="175"/>
      <c r="V79" s="180"/>
    </row>
    <row r="80" spans="1:22" x14ac:dyDescent="0.25">
      <c r="B80" s="149" t="s">
        <v>94</v>
      </c>
      <c r="C80" s="150">
        <v>12</v>
      </c>
      <c r="D80" s="173">
        <v>60.32500000000001</v>
      </c>
      <c r="E80" s="173">
        <v>60.32500000000001</v>
      </c>
      <c r="F80" s="174"/>
      <c r="G80" s="174"/>
      <c r="H80" s="174"/>
      <c r="I80" s="174"/>
      <c r="J80" s="174"/>
      <c r="K80" s="175"/>
      <c r="L80" s="136"/>
      <c r="M80" s="181"/>
      <c r="N80" s="149" t="s">
        <v>94</v>
      </c>
      <c r="O80" s="150">
        <v>12</v>
      </c>
      <c r="P80" s="173">
        <v>60.32500000000001</v>
      </c>
      <c r="Q80" s="173">
        <v>60.32500000000001</v>
      </c>
      <c r="R80" s="174"/>
      <c r="S80" s="174"/>
      <c r="T80" s="174"/>
      <c r="U80" s="175"/>
      <c r="V80" s="180"/>
    </row>
    <row r="81" spans="2:22" x14ac:dyDescent="0.25">
      <c r="B81" s="149" t="s">
        <v>107</v>
      </c>
      <c r="C81" s="150">
        <v>12</v>
      </c>
      <c r="D81" s="173">
        <v>60.550000000000004</v>
      </c>
      <c r="E81" s="173">
        <v>60.550000000000004</v>
      </c>
      <c r="F81" s="174"/>
      <c r="G81" s="174"/>
      <c r="H81" s="174"/>
      <c r="I81" s="174"/>
      <c r="J81" s="174"/>
      <c r="K81" s="175"/>
      <c r="L81" s="136"/>
      <c r="M81" s="181"/>
      <c r="N81" s="149" t="s">
        <v>107</v>
      </c>
      <c r="O81" s="150">
        <v>12</v>
      </c>
      <c r="P81" s="173">
        <v>60.550000000000004</v>
      </c>
      <c r="Q81" s="173">
        <v>60.550000000000004</v>
      </c>
      <c r="R81" s="174"/>
      <c r="S81" s="174"/>
      <c r="T81" s="174"/>
      <c r="U81" s="175"/>
      <c r="V81" s="180"/>
    </row>
    <row r="82" spans="2:22" x14ac:dyDescent="0.25">
      <c r="B82" s="149" t="s">
        <v>97</v>
      </c>
      <c r="C82" s="150">
        <v>18</v>
      </c>
      <c r="D82" s="173">
        <v>61.422222222222203</v>
      </c>
      <c r="E82" s="173">
        <v>61.422222222222203</v>
      </c>
      <c r="F82" s="174"/>
      <c r="G82" s="174"/>
      <c r="H82" s="174"/>
      <c r="I82" s="174"/>
      <c r="J82" s="174"/>
      <c r="K82" s="175"/>
      <c r="L82" s="136"/>
      <c r="M82" s="181"/>
      <c r="N82" s="149" t="s">
        <v>97</v>
      </c>
      <c r="O82" s="150">
        <v>18</v>
      </c>
      <c r="P82" s="173">
        <v>61.422222222222203</v>
      </c>
      <c r="Q82" s="173">
        <v>61.422222222222203</v>
      </c>
      <c r="R82" s="173">
        <v>61.422222222222203</v>
      </c>
      <c r="S82" s="174"/>
      <c r="T82" s="174"/>
      <c r="U82" s="175"/>
      <c r="V82" s="180"/>
    </row>
    <row r="83" spans="2:22" x14ac:dyDescent="0.25">
      <c r="B83" s="149" t="s">
        <v>98</v>
      </c>
      <c r="C83" s="150">
        <v>18</v>
      </c>
      <c r="D83" s="173">
        <v>62.194444444444457</v>
      </c>
      <c r="E83" s="173">
        <v>62.194444444444457</v>
      </c>
      <c r="F83" s="174"/>
      <c r="G83" s="174"/>
      <c r="H83" s="174"/>
      <c r="I83" s="174"/>
      <c r="J83" s="174"/>
      <c r="K83" s="175"/>
      <c r="L83" s="136"/>
      <c r="M83" s="181"/>
      <c r="N83" s="149" t="s">
        <v>98</v>
      </c>
      <c r="O83" s="150">
        <v>18</v>
      </c>
      <c r="P83" s="173">
        <v>62.194444444444457</v>
      </c>
      <c r="Q83" s="173">
        <v>62.194444444444457</v>
      </c>
      <c r="R83" s="173">
        <v>62.194444444444457</v>
      </c>
      <c r="S83" s="174"/>
      <c r="T83" s="174"/>
      <c r="U83" s="175"/>
      <c r="V83" s="180"/>
    </row>
    <row r="84" spans="2:22" x14ac:dyDescent="0.25">
      <c r="B84" s="149" t="s">
        <v>108</v>
      </c>
      <c r="C84" s="150">
        <v>12</v>
      </c>
      <c r="D84" s="173">
        <v>64</v>
      </c>
      <c r="E84" s="173">
        <v>64</v>
      </c>
      <c r="F84" s="173">
        <v>64</v>
      </c>
      <c r="G84" s="174"/>
      <c r="H84" s="174"/>
      <c r="I84" s="174"/>
      <c r="J84" s="174"/>
      <c r="K84" s="175"/>
      <c r="L84" s="136"/>
      <c r="M84" s="181"/>
      <c r="N84" s="149" t="s">
        <v>108</v>
      </c>
      <c r="O84" s="150">
        <v>12</v>
      </c>
      <c r="P84" s="173">
        <v>64</v>
      </c>
      <c r="Q84" s="173">
        <v>64</v>
      </c>
      <c r="R84" s="173">
        <v>64</v>
      </c>
      <c r="S84" s="174"/>
      <c r="T84" s="174"/>
      <c r="U84" s="175"/>
      <c r="V84" s="180"/>
    </row>
    <row r="85" spans="2:22" x14ac:dyDescent="0.25">
      <c r="B85" s="149" t="s">
        <v>102</v>
      </c>
      <c r="C85" s="150">
        <v>12</v>
      </c>
      <c r="D85" s="173">
        <v>64.599999999999994</v>
      </c>
      <c r="E85" s="173">
        <v>64.599999999999994</v>
      </c>
      <c r="F85" s="173">
        <v>64.599999999999994</v>
      </c>
      <c r="G85" s="174"/>
      <c r="H85" s="174"/>
      <c r="I85" s="174"/>
      <c r="J85" s="174"/>
      <c r="K85" s="175"/>
      <c r="L85" s="136"/>
      <c r="M85" s="181"/>
      <c r="N85" s="149" t="s">
        <v>102</v>
      </c>
      <c r="O85" s="150">
        <v>12</v>
      </c>
      <c r="P85" s="173">
        <v>64.599999999999994</v>
      </c>
      <c r="Q85" s="173">
        <v>64.599999999999994</v>
      </c>
      <c r="R85" s="173">
        <v>64.599999999999994</v>
      </c>
      <c r="S85" s="174"/>
      <c r="T85" s="174"/>
      <c r="U85" s="175"/>
      <c r="V85" s="180"/>
    </row>
    <row r="86" spans="2:22" x14ac:dyDescent="0.25">
      <c r="B86" s="149" t="s">
        <v>99</v>
      </c>
      <c r="C86" s="150">
        <v>24</v>
      </c>
      <c r="D86" s="173">
        <v>67.562499999999986</v>
      </c>
      <c r="E86" s="173">
        <v>67.562499999999986</v>
      </c>
      <c r="F86" s="173">
        <v>67.562499999999986</v>
      </c>
      <c r="G86" s="173">
        <v>67.562499999999986</v>
      </c>
      <c r="H86" s="174"/>
      <c r="I86" s="174"/>
      <c r="J86" s="174"/>
      <c r="K86" s="175"/>
      <c r="L86" s="136"/>
      <c r="M86" s="181"/>
      <c r="N86" s="149" t="s">
        <v>99</v>
      </c>
      <c r="O86" s="150">
        <v>24</v>
      </c>
      <c r="P86" s="173">
        <v>67.562499999999986</v>
      </c>
      <c r="Q86" s="173">
        <v>67.562499999999986</v>
      </c>
      <c r="R86" s="173">
        <v>67.562499999999986</v>
      </c>
      <c r="S86" s="173">
        <v>67.562499999999986</v>
      </c>
      <c r="T86" s="174"/>
      <c r="U86" s="175"/>
      <c r="V86" s="180"/>
    </row>
    <row r="87" spans="2:22" x14ac:dyDescent="0.25">
      <c r="B87" s="149" t="s">
        <v>106</v>
      </c>
      <c r="C87" s="150">
        <v>17</v>
      </c>
      <c r="D87" s="174"/>
      <c r="E87" s="173">
        <v>68.635294117647049</v>
      </c>
      <c r="F87" s="173">
        <v>68.635294117647049</v>
      </c>
      <c r="G87" s="173">
        <v>68.635294117647049</v>
      </c>
      <c r="H87" s="173">
        <v>68.635294117647049</v>
      </c>
      <c r="I87" s="174"/>
      <c r="J87" s="174"/>
      <c r="K87" s="175"/>
      <c r="L87" s="136"/>
      <c r="M87" s="181"/>
      <c r="N87" s="149" t="s">
        <v>106</v>
      </c>
      <c r="O87" s="150">
        <v>17</v>
      </c>
      <c r="P87" s="173">
        <v>68.635294117647049</v>
      </c>
      <c r="Q87" s="173">
        <v>68.635294117647049</v>
      </c>
      <c r="R87" s="173">
        <v>68.635294117647049</v>
      </c>
      <c r="S87" s="173">
        <v>68.635294117647049</v>
      </c>
      <c r="T87" s="174"/>
      <c r="U87" s="175"/>
      <c r="V87" s="180"/>
    </row>
    <row r="88" spans="2:22" x14ac:dyDescent="0.25">
      <c r="B88" s="149" t="s">
        <v>100</v>
      </c>
      <c r="C88" s="150">
        <v>18</v>
      </c>
      <c r="D88" s="174"/>
      <c r="E88" s="174"/>
      <c r="F88" s="173">
        <v>74.688888888888883</v>
      </c>
      <c r="G88" s="173">
        <v>74.688888888888883</v>
      </c>
      <c r="H88" s="173">
        <v>74.688888888888883</v>
      </c>
      <c r="I88" s="173">
        <v>74.688888888888883</v>
      </c>
      <c r="J88" s="174"/>
      <c r="K88" s="175"/>
      <c r="L88" s="136"/>
      <c r="M88" s="181"/>
      <c r="N88" s="149" t="s">
        <v>100</v>
      </c>
      <c r="O88" s="150">
        <v>18</v>
      </c>
      <c r="P88" s="174"/>
      <c r="Q88" s="173">
        <v>74.688888888888883</v>
      </c>
      <c r="R88" s="173">
        <v>74.688888888888883</v>
      </c>
      <c r="S88" s="173">
        <v>74.688888888888883</v>
      </c>
      <c r="T88" s="173">
        <v>74.688888888888883</v>
      </c>
      <c r="U88" s="175"/>
      <c r="V88" s="180"/>
    </row>
    <row r="89" spans="2:22" x14ac:dyDescent="0.25">
      <c r="B89" s="149" t="s">
        <v>104</v>
      </c>
      <c r="C89" s="150">
        <v>18</v>
      </c>
      <c r="D89" s="174"/>
      <c r="E89" s="174"/>
      <c r="F89" s="174"/>
      <c r="G89" s="173">
        <v>77.611111111111114</v>
      </c>
      <c r="H89" s="173">
        <v>77.611111111111114</v>
      </c>
      <c r="I89" s="173">
        <v>77.611111111111114</v>
      </c>
      <c r="J89" s="173">
        <v>77.611111111111114</v>
      </c>
      <c r="K89" s="175"/>
      <c r="L89" s="136"/>
      <c r="M89" s="181"/>
      <c r="N89" s="149" t="s">
        <v>104</v>
      </c>
      <c r="O89" s="150">
        <v>18</v>
      </c>
      <c r="P89" s="174"/>
      <c r="Q89" s="174"/>
      <c r="R89" s="173">
        <v>77.611111111111114</v>
      </c>
      <c r="S89" s="173">
        <v>77.611111111111114</v>
      </c>
      <c r="T89" s="173">
        <v>77.611111111111114</v>
      </c>
      <c r="U89" s="175"/>
      <c r="V89" s="180"/>
    </row>
    <row r="90" spans="2:22" x14ac:dyDescent="0.25">
      <c r="B90" s="149" t="s">
        <v>111</v>
      </c>
      <c r="C90" s="150">
        <v>11</v>
      </c>
      <c r="D90" s="174"/>
      <c r="E90" s="174"/>
      <c r="F90" s="174"/>
      <c r="G90" s="173">
        <v>77.690909090909088</v>
      </c>
      <c r="H90" s="173">
        <v>77.690909090909088</v>
      </c>
      <c r="I90" s="173">
        <v>77.690909090909088</v>
      </c>
      <c r="J90" s="173">
        <v>77.690909090909088</v>
      </c>
      <c r="K90" s="175"/>
      <c r="L90" s="136"/>
      <c r="M90" s="181"/>
      <c r="N90" s="149" t="s">
        <v>111</v>
      </c>
      <c r="O90" s="150">
        <v>11</v>
      </c>
      <c r="P90" s="174"/>
      <c r="Q90" s="174"/>
      <c r="R90" s="173">
        <v>77.690909090909088</v>
      </c>
      <c r="S90" s="173">
        <v>77.690909090909088</v>
      </c>
      <c r="T90" s="173">
        <v>77.690909090909088</v>
      </c>
      <c r="U90" s="175"/>
      <c r="V90" s="180"/>
    </row>
    <row r="91" spans="2:22" x14ac:dyDescent="0.25">
      <c r="B91" s="149" t="s">
        <v>105</v>
      </c>
      <c r="C91" s="150">
        <v>18</v>
      </c>
      <c r="D91" s="174"/>
      <c r="E91" s="174"/>
      <c r="F91" s="174"/>
      <c r="G91" s="174"/>
      <c r="H91" s="173">
        <v>80.833333333333343</v>
      </c>
      <c r="I91" s="173">
        <v>80.833333333333343</v>
      </c>
      <c r="J91" s="173">
        <v>80.833333333333343</v>
      </c>
      <c r="K91" s="175"/>
      <c r="L91" s="136"/>
      <c r="M91" s="181"/>
      <c r="N91" s="149" t="s">
        <v>105</v>
      </c>
      <c r="O91" s="150">
        <v>18</v>
      </c>
      <c r="P91" s="174"/>
      <c r="Q91" s="174"/>
      <c r="R91" s="174"/>
      <c r="S91" s="173">
        <v>80.833333333333343</v>
      </c>
      <c r="T91" s="173">
        <v>80.833333333333343</v>
      </c>
      <c r="U91" s="175"/>
      <c r="V91" s="180"/>
    </row>
    <row r="92" spans="2:22" x14ac:dyDescent="0.25">
      <c r="B92" s="149" t="s">
        <v>101</v>
      </c>
      <c r="C92" s="150">
        <v>18</v>
      </c>
      <c r="D92" s="174"/>
      <c r="E92" s="174"/>
      <c r="F92" s="174"/>
      <c r="G92" s="174"/>
      <c r="H92" s="173">
        <v>81.027777777777771</v>
      </c>
      <c r="I92" s="173">
        <v>81.027777777777771</v>
      </c>
      <c r="J92" s="173">
        <v>81.027777777777771</v>
      </c>
      <c r="K92" s="175"/>
      <c r="L92" s="136"/>
      <c r="M92" s="181"/>
      <c r="N92" s="149" t="s">
        <v>101</v>
      </c>
      <c r="O92" s="150">
        <v>18</v>
      </c>
      <c r="P92" s="174"/>
      <c r="Q92" s="174"/>
      <c r="R92" s="174"/>
      <c r="S92" s="173">
        <v>81.027777777777771</v>
      </c>
      <c r="T92" s="173">
        <v>81.027777777777771</v>
      </c>
      <c r="U92" s="175"/>
      <c r="V92" s="180"/>
    </row>
    <row r="93" spans="2:22" x14ac:dyDescent="0.25">
      <c r="B93" s="149" t="s">
        <v>103</v>
      </c>
      <c r="C93" s="150">
        <v>12</v>
      </c>
      <c r="D93" s="174"/>
      <c r="E93" s="174"/>
      <c r="F93" s="174"/>
      <c r="G93" s="174"/>
      <c r="H93" s="174"/>
      <c r="I93" s="173">
        <v>83.50833333333334</v>
      </c>
      <c r="J93" s="173">
        <v>83.50833333333334</v>
      </c>
      <c r="K93" s="175"/>
      <c r="L93" s="136"/>
      <c r="M93" s="181"/>
      <c r="N93" s="149" t="s">
        <v>103</v>
      </c>
      <c r="O93" s="150">
        <v>12</v>
      </c>
      <c r="P93" s="174"/>
      <c r="Q93" s="174"/>
      <c r="R93" s="174"/>
      <c r="S93" s="173">
        <v>83.50833333333334</v>
      </c>
      <c r="T93" s="173">
        <v>83.50833333333334</v>
      </c>
      <c r="U93" s="175"/>
      <c r="V93" s="180"/>
    </row>
    <row r="94" spans="2:22" x14ac:dyDescent="0.25">
      <c r="B94" s="149" t="s">
        <v>109</v>
      </c>
      <c r="C94" s="150">
        <v>24</v>
      </c>
      <c r="D94" s="174"/>
      <c r="E94" s="174"/>
      <c r="F94" s="174"/>
      <c r="G94" s="174"/>
      <c r="H94" s="174"/>
      <c r="I94" s="174"/>
      <c r="J94" s="173">
        <v>87.545833333333334</v>
      </c>
      <c r="K94" s="175"/>
      <c r="L94" s="136"/>
      <c r="M94" s="181"/>
      <c r="N94" s="149" t="s">
        <v>109</v>
      </c>
      <c r="O94" s="150">
        <v>24</v>
      </c>
      <c r="P94" s="174"/>
      <c r="Q94" s="174"/>
      <c r="R94" s="174"/>
      <c r="S94" s="174"/>
      <c r="T94" s="173">
        <v>87.545833333333334</v>
      </c>
      <c r="U94" s="176">
        <v>87.545833333333334</v>
      </c>
      <c r="V94" s="180"/>
    </row>
    <row r="95" spans="2:22" x14ac:dyDescent="0.25">
      <c r="B95" s="149" t="s">
        <v>110</v>
      </c>
      <c r="C95" s="150">
        <v>17</v>
      </c>
      <c r="D95" s="174"/>
      <c r="E95" s="174"/>
      <c r="F95" s="174"/>
      <c r="G95" s="174"/>
      <c r="H95" s="174"/>
      <c r="I95" s="174"/>
      <c r="J95" s="173">
        <v>88.264705882352956</v>
      </c>
      <c r="K95" s="175"/>
      <c r="L95" s="136"/>
      <c r="M95" s="181"/>
      <c r="N95" s="149" t="s">
        <v>110</v>
      </c>
      <c r="O95" s="150">
        <v>17</v>
      </c>
      <c r="P95" s="174"/>
      <c r="Q95" s="174"/>
      <c r="R95" s="174"/>
      <c r="S95" s="174"/>
      <c r="T95" s="173">
        <v>88.264705882352956</v>
      </c>
      <c r="U95" s="176">
        <v>88.264705882352956</v>
      </c>
      <c r="V95" s="180"/>
    </row>
    <row r="96" spans="2:22" x14ac:dyDescent="0.25">
      <c r="B96" s="149" t="s">
        <v>7</v>
      </c>
      <c r="C96" s="150">
        <v>64</v>
      </c>
      <c r="D96" s="174"/>
      <c r="E96" s="174"/>
      <c r="F96" s="174"/>
      <c r="G96" s="174"/>
      <c r="H96" s="174"/>
      <c r="I96" s="174"/>
      <c r="J96" s="174"/>
      <c r="K96" s="176">
        <v>100.17187500000007</v>
      </c>
      <c r="L96" s="136"/>
      <c r="M96" s="181"/>
      <c r="N96" s="149" t="s">
        <v>7</v>
      </c>
      <c r="O96" s="150">
        <v>64</v>
      </c>
      <c r="P96" s="174"/>
      <c r="Q96" s="174"/>
      <c r="R96" s="174"/>
      <c r="S96" s="174"/>
      <c r="T96" s="174"/>
      <c r="U96" s="176">
        <v>100.17187500000007</v>
      </c>
      <c r="V96" s="180"/>
    </row>
    <row r="97" spans="2:22" x14ac:dyDescent="0.25">
      <c r="B97" s="154" t="s">
        <v>79</v>
      </c>
      <c r="C97" s="177"/>
      <c r="D97" s="178">
        <v>6.4963264774970164E-2</v>
      </c>
      <c r="E97" s="178">
        <v>0.15480397835517112</v>
      </c>
      <c r="F97" s="178">
        <v>8.8517439144014665E-2</v>
      </c>
      <c r="G97" s="178">
        <v>0.10740701019138432</v>
      </c>
      <c r="H97" s="178">
        <v>5.0841037432087566E-2</v>
      </c>
      <c r="I97" s="178">
        <v>0.17196561255052867</v>
      </c>
      <c r="J97" s="178">
        <v>0.10155886029073935</v>
      </c>
      <c r="K97" s="179">
        <v>1</v>
      </c>
      <c r="L97" s="136"/>
      <c r="M97" s="181"/>
      <c r="N97" s="154" t="s">
        <v>79</v>
      </c>
      <c r="O97" s="177"/>
      <c r="P97" s="178">
        <v>4.5236395399235185E-2</v>
      </c>
      <c r="Q97" s="178">
        <v>1.6818605197886805E-2</v>
      </c>
      <c r="R97" s="178">
        <v>1.1420136977391748E-2</v>
      </c>
      <c r="S97" s="178">
        <v>1.2452856561045889E-2</v>
      </c>
      <c r="T97" s="178">
        <v>3.6209489217008062E-2</v>
      </c>
      <c r="U97" s="179">
        <v>3.1566525128185696E-2</v>
      </c>
      <c r="V97" s="180"/>
    </row>
  </sheetData>
  <mergeCells count="36">
    <mergeCell ref="B76:B77"/>
    <mergeCell ref="C76:C77"/>
    <mergeCell ref="D76:K76"/>
    <mergeCell ref="N76:N77"/>
    <mergeCell ref="O76:O77"/>
    <mergeCell ref="P76:U76"/>
    <mergeCell ref="B67:G67"/>
    <mergeCell ref="B68:G68"/>
    <mergeCell ref="B74:K74"/>
    <mergeCell ref="N74:U74"/>
    <mergeCell ref="B75:K75"/>
    <mergeCell ref="N75:U75"/>
    <mergeCell ref="B42:L42"/>
    <mergeCell ref="N42:X42"/>
    <mergeCell ref="B43:B44"/>
    <mergeCell ref="C43:C44"/>
    <mergeCell ref="D43:L43"/>
    <mergeCell ref="N43:N44"/>
    <mergeCell ref="O43:O44"/>
    <mergeCell ref="P43:X43"/>
    <mergeCell ref="O11:O12"/>
    <mergeCell ref="P11:V11"/>
    <mergeCell ref="B34:G34"/>
    <mergeCell ref="B35:G35"/>
    <mergeCell ref="B41:L41"/>
    <mergeCell ref="N41:X41"/>
    <mergeCell ref="B1:G1"/>
    <mergeCell ref="B2:G2"/>
    <mergeCell ref="B8:J8"/>
    <mergeCell ref="B9:J9"/>
    <mergeCell ref="N9:V9"/>
    <mergeCell ref="B10:B11"/>
    <mergeCell ref="C10:C11"/>
    <mergeCell ref="D10:J10"/>
    <mergeCell ref="N10:V10"/>
    <mergeCell ref="N11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1284</vt:lpstr>
      <vt:lpstr>1422</vt:lpstr>
      <vt:lpstr>1280</vt:lpstr>
      <vt:lpstr>NO</vt:lpstr>
      <vt:lpstr>TNF</vt:lpstr>
      <vt:lpstr>IL6</vt:lpstr>
      <vt:lpstr>ANOVA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Apelbaum</dc:creator>
  <cp:lastModifiedBy>Donna Apelbaum</cp:lastModifiedBy>
  <dcterms:created xsi:type="dcterms:W3CDTF">2020-07-05T11:29:45Z</dcterms:created>
  <dcterms:modified xsi:type="dcterms:W3CDTF">2021-04-20T06:46:49Z</dcterms:modified>
</cp:coreProperties>
</file>