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fileSharing readOnlyRecommended="1"/>
  <workbookPr/>
  <mc:AlternateContent xmlns:mc="http://schemas.openxmlformats.org/markup-compatibility/2006">
    <mc:Choice Requires="x15">
      <x15ac:absPath xmlns:x15ac="http://schemas.microsoft.com/office/spreadsheetml/2010/11/ac" url="/Users/cassandra/Desktop/"/>
    </mc:Choice>
  </mc:AlternateContent>
  <xr:revisionPtr revIDLastSave="0" documentId="13_ncr:1_{ABFE6C11-0FAE-2C43-8E8F-118F519DB9F5}" xr6:coauthVersionLast="47" xr6:coauthVersionMax="47" xr10:uidLastSave="{00000000-0000-0000-0000-000000000000}"/>
  <bookViews>
    <workbookView xWindow="5680" yWindow="780" windowWidth="28520" windowHeight="19620" xr2:uid="{00000000-000D-0000-FFFF-FFFF00000000}"/>
  </bookViews>
  <sheets>
    <sheet name="General Data extraction" sheetId="1" r:id="rId1"/>
    <sheet name="Reliability" sheetId="2" r:id="rId2"/>
    <sheet name="Validity" sheetId="3" r:id="rId3"/>
  </sheets>
  <definedNames>
    <definedName name="_xlnm._FilterDatabase" localSheetId="0" hidden="1">'General Data extraction'!$A$1:$AY$233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33" i="1" l="1"/>
  <c r="W232" i="1"/>
  <c r="W231" i="1"/>
  <c r="W230" i="1"/>
  <c r="W229" i="1"/>
  <c r="W228" i="1"/>
  <c r="W227" i="1"/>
  <c r="W226" i="1"/>
  <c r="W225" i="1"/>
  <c r="W224" i="1"/>
  <c r="W223" i="1"/>
  <c r="W222" i="1"/>
  <c r="W221" i="1"/>
  <c r="W220" i="1"/>
  <c r="W219" i="1"/>
  <c r="W218" i="1"/>
  <c r="W217" i="1"/>
  <c r="W216" i="1"/>
  <c r="W215" i="1"/>
  <c r="W214" i="1"/>
  <c r="W213" i="1"/>
  <c r="W212" i="1"/>
  <c r="W211" i="1"/>
  <c r="W210" i="1"/>
  <c r="W209" i="1"/>
  <c r="W208" i="1"/>
  <c r="W207" i="1"/>
  <c r="W206" i="1"/>
  <c r="W205" i="1"/>
  <c r="W204" i="1"/>
  <c r="W203" i="1"/>
  <c r="W202" i="1"/>
  <c r="W201" i="1"/>
  <c r="W200" i="1"/>
  <c r="W199" i="1"/>
  <c r="W198" i="1"/>
  <c r="W197" i="1"/>
  <c r="W196" i="1"/>
  <c r="W195" i="1"/>
  <c r="W194" i="1"/>
  <c r="W193" i="1"/>
  <c r="W192" i="1"/>
  <c r="W191" i="1"/>
  <c r="W190" i="1"/>
  <c r="W189" i="1"/>
  <c r="W188" i="1"/>
  <c r="W187" i="1"/>
  <c r="W186" i="1"/>
  <c r="W185" i="1"/>
  <c r="W184" i="1"/>
  <c r="W183" i="1"/>
  <c r="W182" i="1"/>
  <c r="W181" i="1"/>
  <c r="W180" i="1"/>
  <c r="W179" i="1"/>
  <c r="W178" i="1"/>
  <c r="W177" i="1"/>
  <c r="W176" i="1"/>
  <c r="W175" i="1"/>
  <c r="W174" i="1"/>
  <c r="W173" i="1"/>
  <c r="W172" i="1"/>
  <c r="W171" i="1"/>
  <c r="W170" i="1"/>
  <c r="W169" i="1"/>
  <c r="W168" i="1"/>
  <c r="W167" i="1"/>
  <c r="W166" i="1"/>
  <c r="W165" i="1"/>
  <c r="W164" i="1"/>
  <c r="W163" i="1"/>
  <c r="W162" i="1"/>
  <c r="W161" i="1"/>
  <c r="W160" i="1"/>
  <c r="W159" i="1"/>
  <c r="W158" i="1"/>
  <c r="W157" i="1"/>
  <c r="W156" i="1"/>
  <c r="W155" i="1"/>
  <c r="W154" i="1"/>
  <c r="W153" i="1"/>
  <c r="W152" i="1"/>
  <c r="W151" i="1"/>
  <c r="W150" i="1"/>
  <c r="W149" i="1"/>
  <c r="W148" i="1"/>
  <c r="W147" i="1"/>
  <c r="W146" i="1"/>
  <c r="W145" i="1"/>
  <c r="W144" i="1"/>
  <c r="W143" i="1"/>
  <c r="W142" i="1"/>
  <c r="W141" i="1"/>
  <c r="W140" i="1"/>
  <c r="W139" i="1"/>
  <c r="W138" i="1"/>
  <c r="W137" i="1"/>
  <c r="W136" i="1"/>
  <c r="W135" i="1"/>
  <c r="W134" i="1"/>
  <c r="W133" i="1"/>
  <c r="W132" i="1"/>
  <c r="W131" i="1"/>
  <c r="W130" i="1"/>
  <c r="W129" i="1"/>
  <c r="W128" i="1"/>
  <c r="W127" i="1"/>
  <c r="W126" i="1"/>
  <c r="W125" i="1"/>
  <c r="W124" i="1"/>
  <c r="W123" i="1"/>
  <c r="W122" i="1"/>
  <c r="W121" i="1"/>
  <c r="W120" i="1"/>
  <c r="W119" i="1"/>
  <c r="W118" i="1"/>
  <c r="W117" i="1"/>
  <c r="W116" i="1"/>
  <c r="W115" i="1"/>
  <c r="W114" i="1"/>
  <c r="W113" i="1"/>
  <c r="W112" i="1"/>
  <c r="W111" i="1"/>
  <c r="W110" i="1"/>
  <c r="W109" i="1"/>
  <c r="W108" i="1"/>
  <c r="W107" i="1"/>
  <c r="W106" i="1"/>
  <c r="W105"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W77" i="1"/>
  <c r="W76" i="1"/>
  <c r="AC75" i="1"/>
  <c r="W75" i="1"/>
  <c r="W74" i="1"/>
  <c r="W73" i="1"/>
  <c r="W72" i="1"/>
  <c r="W71" i="1"/>
  <c r="AC70" i="1"/>
  <c r="W70" i="1"/>
  <c r="W69" i="1"/>
  <c r="W68" i="1"/>
  <c r="W67" i="1"/>
  <c r="W66" i="1"/>
  <c r="W65" i="1"/>
  <c r="W64" i="1"/>
  <c r="W63" i="1"/>
  <c r="W62" i="1"/>
  <c r="W61" i="1"/>
  <c r="W60" i="1"/>
  <c r="W59" i="1"/>
  <c r="W58" i="1"/>
  <c r="AC57" i="1"/>
  <c r="W57" i="1"/>
  <c r="W56" i="1"/>
  <c r="W55" i="1"/>
  <c r="W54" i="1"/>
  <c r="W53" i="1"/>
  <c r="AC52" i="1"/>
  <c r="W52" i="1"/>
  <c r="W51" i="1"/>
  <c r="W50" i="1"/>
  <c r="W49" i="1"/>
  <c r="W48" i="1"/>
  <c r="W47" i="1"/>
  <c r="W46" i="1"/>
  <c r="W45" i="1"/>
  <c r="W44" i="1"/>
  <c r="AC43" i="1"/>
  <c r="W43" i="1"/>
  <c r="W42" i="1"/>
  <c r="W41" i="1"/>
  <c r="W40" i="1"/>
  <c r="W39" i="1"/>
  <c r="W38" i="1"/>
  <c r="W37" i="1"/>
  <c r="W36" i="1"/>
  <c r="W35" i="1"/>
  <c r="W34" i="1"/>
  <c r="W33" i="1"/>
  <c r="W32" i="1"/>
  <c r="W31" i="1"/>
  <c r="W30" i="1"/>
  <c r="W29" i="1"/>
  <c r="W28" i="1"/>
  <c r="W27" i="1"/>
  <c r="W26" i="1"/>
  <c r="W25" i="1"/>
  <c r="W24" i="1"/>
  <c r="W23" i="1"/>
  <c r="W22" i="1"/>
  <c r="W21" i="1"/>
  <c r="W20" i="1"/>
  <c r="W19" i="1"/>
  <c r="W18" i="1"/>
  <c r="W17" i="1"/>
  <c r="W16" i="1"/>
  <c r="W15" i="1"/>
  <c r="W14" i="1"/>
  <c r="W13" i="1"/>
  <c r="W12" i="1"/>
  <c r="W11" i="1"/>
  <c r="W10" i="1"/>
  <c r="W9" i="1"/>
  <c r="W8" i="1"/>
  <c r="W7" i="1"/>
  <c r="W6" i="1"/>
  <c r="W5" i="1"/>
  <c r="W4" i="1"/>
  <c r="AC3" i="1"/>
  <c r="W3" i="1"/>
  <c r="W2" i="1"/>
</calcChain>
</file>

<file path=xl/sharedStrings.xml><?xml version="1.0" encoding="utf-8"?>
<sst xmlns="http://schemas.openxmlformats.org/spreadsheetml/2006/main" count="7364" uniqueCount="1971">
  <si>
    <t>Author Year</t>
  </si>
  <si>
    <t>Title</t>
  </si>
  <si>
    <t>Year</t>
  </si>
  <si>
    <t>Country</t>
  </si>
  <si>
    <t>Country Income</t>
  </si>
  <si>
    <t>Continent</t>
  </si>
  <si>
    <t xml:space="preserve">Aim/Purpose of Study </t>
  </si>
  <si>
    <t>Aim/reason for using PASE (extrapolated from study purpose)</t>
  </si>
  <si>
    <t>Primary Outcome Measures</t>
  </si>
  <si>
    <t>Secondary Outcome Measures</t>
  </si>
  <si>
    <t>Clinical Population 
Yes/No</t>
  </si>
  <si>
    <t>Clinical population</t>
  </si>
  <si>
    <t>Clinical Pop. Group</t>
  </si>
  <si>
    <t>Description of Population:</t>
  </si>
  <si>
    <t>Mixed-Methods</t>
  </si>
  <si>
    <t>Qualitative Research</t>
  </si>
  <si>
    <t xml:space="preserve">Observational </t>
  </si>
  <si>
    <t>Experimental</t>
  </si>
  <si>
    <t>Version</t>
  </si>
  <si>
    <t>Psychometric Property Evaluated?</t>
  </si>
  <si>
    <t>Total number of participants</t>
  </si>
  <si>
    <t>Sample size category</t>
  </si>
  <si>
    <t>Subgroup?</t>
  </si>
  <si>
    <t>Mean Age (SD)</t>
  </si>
  <si>
    <t>Median Age (IQR)</t>
  </si>
  <si>
    <t>Mean Age group
&lt;65,:65-69.9, 
 70-74.9,  75-79.9, 
 80+</t>
  </si>
  <si>
    <t>Age Range or Cut off</t>
  </si>
  <si>
    <t>%Female</t>
  </si>
  <si>
    <t>PASE 
1=total, 2=all subcategories, 3=partial, 4=both</t>
  </si>
  <si>
    <t>Used PASE Score 1=Yes, 2=No, 3=Score+other</t>
  </si>
  <si>
    <t>Full PASE?</t>
  </si>
  <si>
    <t>Partial PASE?</t>
  </si>
  <si>
    <t>Pase Outcomes (not Total PASE Score)</t>
  </si>
  <si>
    <t>Mean PASE Score (SD)</t>
  </si>
  <si>
    <t>Median PASE Score (IQR)</t>
  </si>
  <si>
    <r>
      <rPr>
        <b/>
        <sz val="12"/>
        <color rgb="FF000000"/>
        <rFont val="Arial"/>
        <family val="2"/>
      </rPr>
      <t>Calculated</t>
    </r>
    <r>
      <rPr>
        <b/>
        <sz val="12"/>
        <color rgb="FF000000"/>
        <rFont val="Arial"/>
        <family val="2"/>
      </rPr>
      <t xml:space="preserve"> 
Total Groups Mean Score (SD)</t>
    </r>
  </si>
  <si>
    <t>PASE Administration methods (interview, mail, verbal, etc.)</t>
  </si>
  <si>
    <t>PASE scored out of:</t>
  </si>
  <si>
    <t>Abbaspour 2017</t>
  </si>
  <si>
    <t>Decisional balance and self-efficacy of physical activity among the elderly in Rasht in 2013 based on the transtheoretical model</t>
  </si>
  <si>
    <t>Iran</t>
  </si>
  <si>
    <t>Lower Middle Income</t>
  </si>
  <si>
    <t>Asia</t>
  </si>
  <si>
    <t>study aimed to assess the level of physical activity and the relationship between decisional balance and physical activity's self-efficacy based on the transtheoretical model in the elderly in Guillen city.</t>
  </si>
  <si>
    <t>determinant's relationship with PA</t>
  </si>
  <si>
    <t>five-item questionnaire of stage of exercise change by Marcus, decisional balance structure developed by Nigg, Physical activity's self-efficacy structure was assessed using a questionnaire developed by Marcus, PASE</t>
  </si>
  <si>
    <t>Demographic</t>
  </si>
  <si>
    <t>No</t>
  </si>
  <si>
    <t>NA</t>
  </si>
  <si>
    <t>Cross-sectional</t>
  </si>
  <si>
    <t>Ref</t>
  </si>
  <si>
    <t>64.95 (5.03)</t>
  </si>
  <si>
    <t>&lt;65</t>
  </si>
  <si>
    <t>60-64</t>
  </si>
  <si>
    <t>Yes</t>
  </si>
  <si>
    <t>yes</t>
  </si>
  <si>
    <t>PASE scores for each activity</t>
  </si>
  <si>
    <t>119.35 (51.50)</t>
  </si>
  <si>
    <t>Interview</t>
  </si>
  <si>
    <t>Abe 2018</t>
  </si>
  <si>
    <t>Driving frequency associated with deficits in lower extremity function, dynamic vision, and physical activity in Japanese older adults</t>
  </si>
  <si>
    <t>Japan</t>
  </si>
  <si>
    <t>High Income</t>
  </si>
  <si>
    <t>exploratory research to reveal the association between frequency of car driving and health-related indicators in older adults. These indicators included physical and cognitive functions, physical activity, depressive symptoms, and social networks.</t>
  </si>
  <si>
    <t>driving status, grip strength (upper-extremity strength), one-leg stand with eyes open (static balance), five-times-sit-to-stand test (lower extremity strength), timed up and go (TUG; functional mobility), 5-meter habitual walk (walking ability), peg moving task (hand dexterity), choice reaction time (reaction ability), and dynamic vision test (dynamic vision), the trail making test (TMT) parts A and B, physical activity (PASE), depressive symptoms (15-item Geriatric Depression Scale (GDS), and social networks (Lubben Social Network Scale (LSNS))</t>
  </si>
  <si>
    <t>age, sex, body mass index (BMI), education, clinical history of stroke, diabetes, and heart disease, and living arrangement</t>
  </si>
  <si>
    <t>Japanese</t>
  </si>
  <si>
    <t>High freq driver (n=226):
73.3 (4.9)
Low freq driver (n=52):
75.1 (5.1)
Non-drivers (n=66):
77.9 (4.3)</t>
  </si>
  <si>
    <t>70-74</t>
  </si>
  <si>
    <t>65-89</t>
  </si>
  <si>
    <t>High Freq drivers: (n=226)
128.7(3.3)
Low Freq drivers: (n=52)
94.7 (6.7)
Non-drivers: (n=66)
121.7 (6.6)</t>
  </si>
  <si>
    <t>122.22 (19.32)</t>
  </si>
  <si>
    <t>NR</t>
  </si>
  <si>
    <t>Acikgoz 2022</t>
  </si>
  <si>
    <t>RELATIONSHIP BETWEEN LONELINESS, PHYSICAL ACTIVITY, AND DEPRESSIVE SYMPTOMS AMONG OLDER ADULTS: A CROSS-SECTIONAL STUDY CONDUCTED DURING THE FOURTH WAVE OF THE COVID-19 PANDEMIC IN TURKEY</t>
  </si>
  <si>
    <t>Turkey</t>
  </si>
  <si>
    <t>Upper Middle Income</t>
  </si>
  <si>
    <t>This study aims to examine the prevalence of depressive symptoms, its influencing factors, and the relationship between loneliness, physical activity and depressive symptoms among individuals aged 65 years and above during the COVID-19 pandemic</t>
  </si>
  <si>
    <t>Lonliness Scale for the Elderly, GDS-15, PASE, sociodemographics, individual characteristics, habits, hx of chronic illness, COVID-19 and quarantine, general health perception</t>
  </si>
  <si>
    <t>COVID-19 history, presence of COVID-19 positive people</t>
  </si>
  <si>
    <t>Turkish</t>
  </si>
  <si>
    <t>71.9 (5.9)</t>
  </si>
  <si>
    <t>65-95</t>
  </si>
  <si>
    <t>Ahangar 2019</t>
  </si>
  <si>
    <t>Prevalence and the Determinants of Physical Activity in an Elderly Cohort of 60¬†years and more. A Cross-Sectional Case-Control Study</t>
  </si>
  <si>
    <t>determine the prevalence and the determinants of low PA in the elderly people aged ≥60 years old.</t>
  </si>
  <si>
    <t>PASE, Sex, education level, age, BMI, depression, vitamin D, Quadricep strength, arm muscle strength, dx of metabolic syndrome, diabetes, hypertension, stroke, MI, waist circumference, smoking, balance, haemoglobin, serum creatine, calcium, phosphate, 25-OHD concentration, ferritin, thyroid function test</t>
  </si>
  <si>
    <t>Low pa (n=612)
70.15 (7.71)
High pa (n=685)
67.60 (6.48)</t>
  </si>
  <si>
    <t>65-69</t>
  </si>
  <si>
    <t>Dichotomous - PASE score above and below 100</t>
  </si>
  <si>
    <t>In person</t>
  </si>
  <si>
    <t>Akehurst 2021</t>
  </si>
  <si>
    <t>Associations of sarcopenia components with physical activity and nutrition in Australian older adults performing exercise training</t>
  </si>
  <si>
    <t>Australia</t>
  </si>
  <si>
    <t>Oceania</t>
  </si>
  <si>
    <t>Our aim was to examine and compare associations of sarcopenia components with self-reported physical activity and nutrition in older adults performing exercise training at HUR and conventional gyms.</t>
  </si>
  <si>
    <t>Sarcopenia components: Appendicular lean mass, hand grip strength, SPPB, TUG, 400m walk, Self-reported activity status (PASE)
Self-reported nutritional status (Australian Eating Survey)</t>
  </si>
  <si>
    <t>Cross-Sectional</t>
  </si>
  <si>
    <t>N/A</t>
  </si>
  <si>
    <t>English</t>
  </si>
  <si>
    <t>76.5 (6.5)</t>
  </si>
  <si>
    <t>75-79</t>
  </si>
  <si>
    <t>61-91</t>
  </si>
  <si>
    <t>HUR: 127 (61)
Conventional: 128 (44)</t>
  </si>
  <si>
    <t>127.29 (56.37)</t>
  </si>
  <si>
    <t>Written</t>
  </si>
  <si>
    <t>Akosile 2021</t>
  </si>
  <si>
    <t>Physical activity level, fear of falling and quality of life: a comparison between community-dwelling and assisted-living older adults</t>
  </si>
  <si>
    <t>Nigeria</t>
  </si>
  <si>
    <t>Africa</t>
  </si>
  <si>
    <t>This study was aimed at determining and comparing the levels of PA, FOF and QOL among community-dwelling older adults and those in the ALFs in selected cities in Anambra and Enugu States of Nigeria.</t>
  </si>
  <si>
    <t>Determinants' relationship with PA</t>
  </si>
  <si>
    <t>PASE, modified fall efficacy scale, SF-36</t>
  </si>
  <si>
    <t>71.28 (7.85)</t>
  </si>
  <si>
    <t>190.82 (110.58)</t>
  </si>
  <si>
    <t>Akturk 2019</t>
  </si>
  <si>
    <t>The effects of depression, personal characteristics, and some habits on physical activity in the elderly</t>
  </si>
  <si>
    <t>examined the effects of depression, personal characteristics (age, gender, educational level, marital status) and some habits (smoking, alcohol abuse) on the physical activity level of the elderly.</t>
  </si>
  <si>
    <t>PASE, GDS, participant characteristics</t>
  </si>
  <si>
    <t>72.49 (7.4)</t>
  </si>
  <si>
    <t>categorical - sedentary (0-40), light pa (41-90), mod pa (&gt;90)</t>
  </si>
  <si>
    <t>Allison 1998</t>
  </si>
  <si>
    <t>Selection of an Instrument to Measure the Physical Activity of Elderly People in Rural Areas</t>
  </si>
  <si>
    <t>USA</t>
  </si>
  <si>
    <t>North America</t>
  </si>
  <si>
    <t>This article describes the process used to evaluate the quality of a physical activity assessment instrument appropriate for elderly patients residing in a rural community after they have had a cardiac event, the reliability and validity of that instrument, and its clinical application.</t>
  </si>
  <si>
    <t>psychometric</t>
  </si>
  <si>
    <t>demographics, PASE, Health Perception Questionnaire (HPQ)-Form II</t>
  </si>
  <si>
    <t>Acute coronary event</t>
  </si>
  <si>
    <t>acute coronary event and had participated in formal cardiac rehab</t>
  </si>
  <si>
    <t>72 (4.24)</t>
  </si>
  <si>
    <t>57-83</t>
  </si>
  <si>
    <t>152.52 (83.31)</t>
  </si>
  <si>
    <t>Mail</t>
  </si>
  <si>
    <t>Internal Consistency: 
Cronbach's coefficient alpha was 0.19 for raw variables and 0.71 for standardized variables. Alpha scores improved to 0.73 for raw variables and 0.71 for standardized variables when removed one item (i.e., number of hours worked). Alphas ranged from 0.67 to 0.73 for deleted standardized variables. 
Test-retest reliability: 
Pearson's product-moment correlation coefficient (r) 0.72</t>
  </si>
  <si>
    <t>Content validity: 
Content validity index: 83% agreement
Construct validity:
Pearson's product moment correlation (physical activity and perceived health) r=0.31, p= .08
Once outliers removed, coefficient increased to 0.39 (p= .02)</t>
  </si>
  <si>
    <t>Alqarni 2018</t>
  </si>
  <si>
    <t>Cross-cultural adaptation and validation of the Arabic version of the Physical Activity Scale for the Elderly among community-dwelling older adults in Saudi Arabia</t>
  </si>
  <si>
    <t xml:space="preserve">Saudi Arabia </t>
  </si>
  <si>
    <t>The purpose of this study was to cross-culturally adapt the PASE into Arabic language and evaluate its reliability and validity among community-dwelling older adults in Saudi Arabia</t>
  </si>
  <si>
    <t>PASE-A, grip strength, TUG test, BMI</t>
  </si>
  <si>
    <t>Arabic</t>
  </si>
  <si>
    <t>65.0 (7.1)</t>
  </si>
  <si>
    <t>111.7 (77.7)</t>
  </si>
  <si>
    <r>
      <rPr>
        <sz val="12"/>
        <color theme="1"/>
        <rFont val="Arial"/>
        <family val="2"/>
      </rPr>
      <t xml:space="preserve">Test-retest reliability: 
ICC 0.90 to 0.98
Absolute reliability:
SEM at group level 3.3-8.5
Internal Consistency:
Cronbach's alpha was good ranging from 0.70-0.75
For "lawn work or yard care" item was fair w/ Cronbach's alpha 0.69
</t>
    </r>
    <r>
      <rPr>
        <b/>
        <sz val="12"/>
        <color theme="1"/>
        <rFont val="Arial"/>
        <family val="2"/>
      </rPr>
      <t>Has table w/ ICC, SEM, MDC, Cronbach's alpha for different components</t>
    </r>
  </si>
  <si>
    <r>
      <rPr>
        <sz val="12"/>
        <color theme="1"/>
        <rFont val="Arial"/>
        <family val="2"/>
      </rPr>
      <t xml:space="preserve">Construct validity:  Spearman's Rank Correlation Coefficient
</t>
    </r>
    <r>
      <rPr>
        <b/>
        <sz val="12"/>
        <color theme="1"/>
        <rFont val="Arial"/>
        <family val="2"/>
      </rPr>
      <t xml:space="preserve">See table 3 and table 4 for correlation between total PASE-A score, its components, and validation measures
</t>
    </r>
    <r>
      <rPr>
        <sz val="12"/>
        <color theme="1"/>
        <rFont val="Arial"/>
        <family val="2"/>
      </rPr>
      <t>Total PASE-A score was moderately correlated w/ grip strength (r=0.288, p&lt;0.05) and shorter TUG (r=-0.451, p&lt;0.01)
Total PASE-A was moderately correlated w/ age (r=-0.246, p&lt;0.05), pain (r=-0.252, p=&lt;0.05) and morbidity (r=-0.325, p&lt;0.01)</t>
    </r>
  </si>
  <si>
    <t>Measurement error at individual level
MDC 9.0-23.6</t>
  </si>
  <si>
    <t>Amara 2019</t>
  </si>
  <si>
    <t>Self-reported physical activity levels and clinical progression in early Parkinson's disease</t>
  </si>
  <si>
    <t>investigates longitudinal changes in self-reported physical activity, measured by Physical Activity Scale of the Elderly (PASE), in early Parkinson's disease (PD) and matched healthy control (HC) participants in the Parkinson's Progression Marker Initiative (PPMI) and evaluates associations between physical activity and PD progression.</t>
  </si>
  <si>
    <t>determinant's relationship with PA, Change in PA</t>
  </si>
  <si>
    <t xml:space="preserve">PASE, Movement Disorders Society Unified Parkinson's Disease Rating Scale (MDS-UPDRS), Hoehn and Yahr (H &amp;Y) stage, modified Schwab and England activities of daily living scale (S&amp;E), MoCA, Symbol Digit Modalities Test (SDMT), Semantic fluency (animals, vegetables, fruit), Letter-Number Sequencing (LNS), Hopkins Verbal Learning Test-Revised (HVLT-R; immediate and de- layed free recall and recognition), and Benton Judgment-of-Line- Orientation (JOLO) 15-item (split-half) version, Scales for Outcomes in Parkinson's Disease-Autonomic (SCOPA-AUT); Geriatric Depression Scale, 15-item version (GDS-15); Anxiety–State-Trait Anxiety Inventory (STAI); Epworth Sleepiness Scale (ESS); and REM sleep behavior dis- order questionnaire (RBDSQ), DaTscanTM to measure presynaptic dopaminergic dysfunction, Levodopa equivalent dose </t>
  </si>
  <si>
    <t>parkinsons</t>
  </si>
  <si>
    <t>Parkinson's</t>
  </si>
  <si>
    <t>2/3 cardinal signs of PD to be included in PD group</t>
  </si>
  <si>
    <t>Prospective</t>
  </si>
  <si>
    <t>PD (n=380)
63.55 (9.8)
HC (n=174)
62.85 (11.3)</t>
  </si>
  <si>
    <r>
      <rPr>
        <b/>
        <sz val="12"/>
        <color theme="1"/>
        <rFont val="Arial"/>
        <family val="2"/>
      </rPr>
      <t xml:space="preserve">Baseline
</t>
    </r>
    <r>
      <rPr>
        <b/>
        <sz val="12"/>
        <color theme="1"/>
        <rFont val="Arial"/>
        <family val="2"/>
      </rPr>
      <t>PD(n=380)
171.85 (100.7)
HC (n=174)
171.95 (85.2)
Yr1
PD (n=366)
162.87(98.4)
HC (n=167)
172.61 (76.7)
Yr2
PD (n=278)
160.97 (104.0)
HC (n=136)
172.78 (92.8)</t>
    </r>
  </si>
  <si>
    <t>171.88 (96.02)</t>
  </si>
  <si>
    <t>anfors 2021</t>
  </si>
  <si>
    <t>Test-retest reliability of physical activity questionnaires in Parkinson's disease</t>
  </si>
  <si>
    <t>Sweden</t>
  </si>
  <si>
    <t>Europe</t>
  </si>
  <si>
    <t>The aim of this study was to evaluate the test-retest reliability of PAQs in people with PD without cognitive impairment</t>
  </si>
  <si>
    <t>SGPALS, HOET, IPAQ-SF, PASE, Actigraph, rating of change, age, sex, duration of PD, edu, gait aids, comorbidity, hx of falls, freezing of gait, Part III of UPDRS, MoCA, 6MWT</t>
  </si>
  <si>
    <t>diagnosed with idiopathic PD</t>
  </si>
  <si>
    <t>no</t>
  </si>
  <si>
    <t>65 (7)</t>
  </si>
  <si>
    <t>117 (51)</t>
  </si>
  <si>
    <t>118 (81-153)</t>
  </si>
  <si>
    <t>self-administered - in person</t>
  </si>
  <si>
    <t>Aranyavalai 2020</t>
  </si>
  <si>
    <t>Association between walking 5000 step/day and fall incidence over six months in urban community-dwelling older people</t>
  </si>
  <si>
    <t>Thailand</t>
  </si>
  <si>
    <t>the primary objective of this study was to investigate the association between typical fall risk factors including physical performance, PA and fall incidenceover a six-month period in community-dwelling older people who have a low-risk of falling. The secondary objective of this study was to identify walking threshold (steps/day) for reducing risk of fall.</t>
  </si>
  <si>
    <t>PAs relationship with health outcome(s)</t>
  </si>
  <si>
    <t>fall incidence, physical performance tests (BBS, TUG, 10MWT, 5STS), walking steps/day, PASE</t>
  </si>
  <si>
    <t xml:space="preserve">Prospective </t>
  </si>
  <si>
    <t>68.7 (6.7)</t>
  </si>
  <si>
    <t>60-89</t>
  </si>
  <si>
    <t>75.3 (47.9)</t>
  </si>
  <si>
    <t>Arnadottir 2009</t>
  </si>
  <si>
    <t>Are rural older Icelanders less physically active than those living in urban areas? A population-based study</t>
  </si>
  <si>
    <t>Iceland</t>
  </si>
  <si>
    <t>The purpose of this study was to analyse the physical activity patterns among older rural and urban community-dwelling Icelanders on the basis of a broad conceptual view of physical activity.</t>
  </si>
  <si>
    <t>describe PA</t>
  </si>
  <si>
    <t>PASE (Icelandic)</t>
  </si>
  <si>
    <t>employed, living alone, home-health or house-keeping, formal education, use of walking aid, health conditions, Geriatric Depression Scale, MMSE, TUG</t>
  </si>
  <si>
    <t>Icelandic</t>
  </si>
  <si>
    <t>Urban (n=118) 74 (6.3)
Rural (n=68)74 (6.2)</t>
  </si>
  <si>
    <t>65-88</t>
  </si>
  <si>
    <t>Urban 111 
Rural 103</t>
  </si>
  <si>
    <t>Arnadottir 2011</t>
  </si>
  <si>
    <t>Determinants of self-rated health in old age: A population-based, cross-sectional study using the International Classification of Functioning</t>
  </si>
  <si>
    <t>Our study objective was to identify determinants of high SRH among older people in urban and rural areas, using standardized scales and nonstandardized sociodemographic questions, internationally known in the context of aging and health. 
The aim of this study was to use the theoretical framework of the International Classification of Functioning, Disability and Health (ICF) to create a better understanding of factors associated with SRH among community-dwelling older people in urban and rural areas.</t>
  </si>
  <si>
    <t>Self-rated health (Bodily Pain subscale of SF-36, GDS, MMSE, Activities-Specific Balance Confidence Scale, TUG, LLFDI, PASE, Age, Gender, Residency, Adequacy of income)</t>
  </si>
  <si>
    <t>74 (6.3)</t>
  </si>
  <si>
    <t>PASE Subcategories, dichotomous (where necessary)</t>
  </si>
  <si>
    <t>Ashburn 2019</t>
  </si>
  <si>
    <t>Exercise- and strategy-based physiotherapy-delivered intervention for preventing repeat falls in people with Parkinson's: the PDSAFE RCT</t>
  </si>
  <si>
    <t>UK</t>
  </si>
  <si>
    <t>To estimate the effect of a physiotherapy programme for fall prevention among people with Parkinson’s disease
The primary aim was to examine the clinical effectiveness and cost-effectiveness of an exercise- and strategy-based intervention (known as PDSAFE) for fall reduction.</t>
  </si>
  <si>
    <t>Risk of repeat falling</t>
  </si>
  <si>
    <t>near-falls, falls efficacy, freezing of gait, health-related QOL, mini-BESTest, chair stand test, Geriatric depression scale, PASE, Parkinson's disease questionnaire</t>
  </si>
  <si>
    <t>Parkinsons disease</t>
  </si>
  <si>
    <t>Parkinson's disease, from NHS hospitals, clinics, community and social services</t>
  </si>
  <si>
    <t>RCT</t>
  </si>
  <si>
    <t>Overall: 72 
PDSAFE 71(7.7) 
Control 73 (7.7)</t>
  </si>
  <si>
    <t>Total: 46-91
PDSAFE 51-91 
Control 46-88</t>
  </si>
  <si>
    <t>Baseline: 
PDSAFE 107.8 (73.5)
Control 100.1 (67.1) 
6 months: 
PDSAFE 110.2 (70.4)
Control 100.6 (68..0) 
12 months: 
PDSAFE 99.4 (72.8)
Control 87.6 (62.3)</t>
  </si>
  <si>
    <t xml:space="preserve">Baseline: 103.95 (70.3) 
</t>
  </si>
  <si>
    <t>Atici 2022</t>
  </si>
  <si>
    <t>The effects of social isolation due to COVID-19 on the fear of movement, falling, and physical activity in older people</t>
  </si>
  <si>
    <t>the aim of this study was to investigate the interaction and relationship between fear of movement, fall risk and physical activity in individuals over the age of 65 who experienced significant isolation during the COVID-19 period</t>
  </si>
  <si>
    <t>Kinesiophobia Causes Scale, FES-I, PASE</t>
  </si>
  <si>
    <t>65+</t>
  </si>
  <si>
    <t>182.86 (47.05)</t>
  </si>
  <si>
    <t>Online</t>
  </si>
  <si>
    <t>Auyeung 2013</t>
  </si>
  <si>
    <t>The selection of a screening test for frailty identification in community-dwelling older adults</t>
  </si>
  <si>
    <t>China (Hong kong)</t>
  </si>
  <si>
    <t>explore the reference values in applying Fried’s frailty index in the community-dwelling older Chinese population and to select one criterion out of the five Fried’s criteria that could be employed as a single screening test, feasible in primary care setting and in large population survey.</t>
  </si>
  <si>
    <t>BMI, self-reported exhaustion, grip strength, 6-meter walking speed, PASE</t>
  </si>
  <si>
    <t>men (n=2000)
72.39 (5.01)
women (n=2000)
72.58 (5.36)</t>
  </si>
  <si>
    <t>quintiles - lowest</t>
  </si>
  <si>
    <t>men (n=2000)
97.28 (50.30)
women (n=2000)
85.36 (33.16)</t>
  </si>
  <si>
    <t>91.32 (44.23)</t>
  </si>
  <si>
    <t>Ayvat 2017</t>
  </si>
  <si>
    <t>The Turkish version of the Physical Activity Scale for the Elderly (PASE): its cultural adaptation, validation, and reliability</t>
  </si>
  <si>
    <t>The objective of this study is to investigate the reliability and validity of the Turkish version of the PASE as well as studying the cultural adaptation of it.</t>
  </si>
  <si>
    <t>PASE, IPAQ, SPPB, Short Form-36 Quality of Life Questionnaire, Mini Mental State Test</t>
  </si>
  <si>
    <t>69.52 (5.33)</t>
  </si>
  <si>
    <t>65-86</t>
  </si>
  <si>
    <t>121.79 (54.71)</t>
  </si>
  <si>
    <t>Bakirhan 2021</t>
  </si>
  <si>
    <t>THE PREDICTORS OF THE PULMONARY FUNCTION IN COMMUNITY-DWELLING OLDER ADULTS</t>
  </si>
  <si>
    <t>The aim of the study was to observe the relationship between age, body mass index (BMI), physical activity, and kyphosis angle parameters with respiratory function capacity in community-dwelling older adults and to determine the main predictor.</t>
  </si>
  <si>
    <t>PASE, Thoracic Kyphosis Angle Measurement, Pulmonary Function Tests (peak expiratory pressure, FEV1, FEV1/FVC)</t>
  </si>
  <si>
    <t>69.88 (4.52)</t>
  </si>
  <si>
    <t>65-83</t>
  </si>
  <si>
    <t>111.28 (65.89)</t>
  </si>
  <si>
    <t>Balci 2021</t>
  </si>
  <si>
    <t>Impact of the COVID-19 pandemic on physical activity, anxiety, and depression in patients with Parkinson's disease</t>
  </si>
  <si>
    <t>aimed to examine the physical activity levels, anxiety–depression severities of Parkinson’s disease patients and healthy individuals under lockdown conditions.</t>
  </si>
  <si>
    <t>PASE, Hospital Anxiety and Depression Scale</t>
  </si>
  <si>
    <t>a clinical diagnosis of idiopathic Parkinson’s disease according to the United Kingdom Parkinson’s Disease Society Brain Bank</t>
  </si>
  <si>
    <t>PD (n=45)
67 (60-73.5)
HC (43)
66 (58-71)</t>
  </si>
  <si>
    <t>80+</t>
  </si>
  <si>
    <t>PD 33.3
HC 44.2</t>
  </si>
  <si>
    <t>PD (n=45)
87.09 (57.63-130.95)
HC (n=43)
92.78 (53.30-150.36)</t>
  </si>
  <si>
    <t>95.27 (65.70)</t>
  </si>
  <si>
    <t>Telephone</t>
  </si>
  <si>
    <t>Barake 2010</t>
  </si>
  <si>
    <t>Vitamin D status in healthy free-living elderly men and women living in Quebec, Canada</t>
  </si>
  <si>
    <t>Canada</t>
  </si>
  <si>
    <t>objective was to assess vitamin D status among healthy elderly individuals of different ages and examine vitamin D status in relation to season, adiposity, physical activity, and supplement use</t>
  </si>
  <si>
    <t>PAs effect on health outcome(s)</t>
  </si>
  <si>
    <t>Serum 25(OH)D concentration, season, adiposity, supplement use, demographics, socioeconomic info, smoking status, disease status, PASE, height, weight</t>
  </si>
  <si>
    <t>68-82</t>
  </si>
  <si>
    <t>Men (n=206)
102.3 (50.8)
Women (n=193)
71.7 (38.3)</t>
  </si>
  <si>
    <t>87.50 (54.27)</t>
  </si>
  <si>
    <t>Computer assissted interview</t>
  </si>
  <si>
    <t>Barker 2021</t>
  </si>
  <si>
    <t>Home-based rehabilitation programme compared with traditional physiotherapy for patients at risk of poor outcome after knee arthroplasty: The CORKA randomised controlled trial</t>
  </si>
  <si>
    <t>To evaluate whether a home-based rehabilitation programme for people assessed as being at risk of a poor outcome after knee arthroplasty offers superior outcomes to traditional outpatient physiotherapy</t>
  </si>
  <si>
    <t>describing PA, efficacy</t>
  </si>
  <si>
    <t>LLFDI</t>
  </si>
  <si>
    <t xml:space="preserve">Oxford Knee Score, PASE, Knee Injury and Osteoarthritis Outcome Score (KOOS), Quality of Life sub scale and EQ-5D-5L, Figure of 8 Walk Test, 30s Chair Stand Test, Single Leg Stance </t>
  </si>
  <si>
    <t>Osteoarthritis</t>
  </si>
  <si>
    <t>Patients due to undergo knee arthroplasty</t>
  </si>
  <si>
    <t>70.42 (8.07)</t>
  </si>
  <si>
    <t>Usual Care 
Baseline: 121.24 (73.90) 
6m: 150.62 (66.72) 
12m: 156.58 (66.82) 
Home-based Rehab 
Baseline: 115.11 (72.95)
6m: 149.41 (66.46) 
12m: 154.63 (66.73)</t>
  </si>
  <si>
    <t xml:space="preserve">Baseline: 118.20 (73.43) 
</t>
  </si>
  <si>
    <t>Batsis 2015</t>
  </si>
  <si>
    <t>Impact of obesity on disability, function, and physical activity: data from the Osteoarthritis Initiative</t>
  </si>
  <si>
    <t>examined the impact of baseline obesity measured using body mass index (BMI) on long- term (six year) outcomes in a population at risk for progression and development of OA.</t>
  </si>
  <si>
    <t>waist circumference, BMI,chair stand, gait speed, late-life function and disability instrument, SF-12, PASE</t>
  </si>
  <si>
    <t>Knee Osteoarthritis</t>
  </si>
  <si>
    <t>The progression cohort consisted of subjects with frequent knee symptoms and radiographic tibiofemoral knee OA in at least one native knee. The incidence cohort did not have symptomatic knee OA in either knee at baseline but had established risk factors: presence of heberden’s node in both hands; weight defined by using gender and age-specific cutpoints; previous knee operation; previous knee injury; family history; and pain in knee on most days of the preceding month. The nonexposed subcohort had no pain, radiographic findings or risk factors</t>
  </si>
  <si>
    <t>67.9 (5.3)</t>
  </si>
  <si>
    <t>141.5 (67.1)</t>
  </si>
  <si>
    <t>Batsis 2016</t>
  </si>
  <si>
    <t>Physical Activity Predicts Higher Physical Function in Older Adults: The Osteoarthritis Initiative</t>
  </si>
  <si>
    <t>The aim of this study was to assess the association of high levels of self-reported physical activity on functional measures in an older adult population with and at risk for OA and to determine whether the rate of change of these measures differs over time</t>
  </si>
  <si>
    <t>PAs effect on health outcome(s), determinant's relationship with PA</t>
  </si>
  <si>
    <t>PASE, gait speed, Late-Life Function and Disability Instrument, Short-Form 12-physical component score, chair stand test</t>
  </si>
  <si>
    <t xml:space="preserve"> Progression subjects complained of frequent knee symptoms and radiographic tibiofemoral knee OA in at least 1 native, nonreplaced knee. Incident subjects were free of baseline symptomatic knee OA, but had established risk factors including the presence of Heberden’s nodes in both hands, increased weight, previous knee operation, previous knee injury, family history of end-stage OA, and pain in the knee on most days of the preceding month.</t>
  </si>
  <si>
    <t>MEN Q1 (n=214)
70.1 (5.3)
Men Q2 (n=210)
69.9 (5.2)
Men Q3 (n=209)
68.8 (4.9)
Men Q4 (n=209)
66.8 (5.3)
Women Q1 (n=355)
68.8 (5.6)
Women Q2 (n=347)
68.4 (5.2)
Women Q3 (n=351)
67.7 (5.1)
Women Q4 (n=344)
65.8 (4.9)</t>
  </si>
  <si>
    <t>Quartiles (men: &lt; 97, 98–144, 145–187, &gt;188; women: &lt; 85, 86–124, 125–170, &gt; 171)</t>
  </si>
  <si>
    <t>Bean 2002</t>
  </si>
  <si>
    <t>Weighted stair climbing in mobility-limited older people: a pilot study</t>
  </si>
  <si>
    <t>To evaluate weighted stair climbing exercise (SCE) as a means of increasing lower extremity musclepower in mobility-limited older people.</t>
  </si>
  <si>
    <t>describing PA</t>
  </si>
  <si>
    <t>Leg press power and strength, submaximal aerobic capacity, tandem gait, stair time, chair stand time, habitual and maximal gait velocities, SPPB, 6MWT</t>
  </si>
  <si>
    <t>Falls efficacy scale, PASE, Center for Epidemiological Studies- Depression</t>
  </si>
  <si>
    <t>Quasi (nRCT, pilot)</t>
  </si>
  <si>
    <t>121.65 (74.15)</t>
  </si>
  <si>
    <t>Bellantonio 2001</t>
  </si>
  <si>
    <t>How well are community-living women treated for osteoporosis after hip fracture?</t>
  </si>
  <si>
    <t>To examine whether women with recent hip fracture are receiving adequate treatment for osteoporosis, based on NOF guidelines. To examine patient and physician characteristics associated with adequate treatment for osteoporosis.</t>
  </si>
  <si>
    <t>PAs effect on a health outcome(s)</t>
  </si>
  <si>
    <t>Treatment for osteoporosis, health care utilization, primary care physician speciality, Katz activities of daily living scale, Lawton instrumental activities of daily living scale, Short Portable Mental StatusQuestionnaire, Medical Outcomes Study Short Form 12, Physical Activity Scale for the Elderly</t>
  </si>
  <si>
    <t>Fracture</t>
  </si>
  <si>
    <t>Post hip fracture females over 65</t>
  </si>
  <si>
    <t>66-96</t>
  </si>
  <si>
    <t>60.8 (41.7)</t>
  </si>
  <si>
    <t>Bennell 2016</t>
  </si>
  <si>
    <t>Physical Therapist-Delivered Pain Coping Skills Training and Exercise for Knee Osteoarthritis: Randomized Controlled Trial</t>
  </si>
  <si>
    <t>To investigate whether a 12-week physical therapist-delivered combined pain coping skills training and exercise (PCST+EX) is more effacious and cost-efective than either treatment alone for knee OA. 
Following our feasibility trial, our primary aim was to test the hypothesis that a 12-week physical therapist-delivered treatment combining PCST and exercise (PCST+EX) would lead to greater improvements in pain and physical function than either alone at 12 weeks. Several secondary outcomes, cost effectiveness and 52-week follow-up were also evaluated to address additional hypotheses (eMethods)</t>
  </si>
  <si>
    <t>Knee pain intensity VAS, WOMAC physical function subscale</t>
  </si>
  <si>
    <t>VAS average knee pain on walking in the past week, WOMAC pain sub scale, Assessment of Quality of Life (AQoL-6D), PASE, Psychological measures included Arthritis Self-Efficacy Scale, Pain Catastrophizing Scale, Coping attempts score of Coping Strategies Questionnaire, Depression, Anxiety and Stress 21 Questionnaire, Maximum isometric quadriceps strength, 30 second sit-to-stand test, 20m fast-paced walking velocity, step test</t>
  </si>
  <si>
    <t>Knee OA</t>
  </si>
  <si>
    <t>Week 0 
EX: 151 (74) 
PCST: 144 (71) 
PCST+EX: 150 (76) 
Week 12 
EX: 172 (83) 
PCST: 156 (71) 
PCST+EX: 179 (103) 
Week 32 
EX: 163 (77) 
PCST: 148 (92) 
PCST+EX: 190 (72) 
Week 52 
EX: 180 (87) 
PCST: 164 (78) 
PCST+EX: 188 (75)</t>
  </si>
  <si>
    <t xml:space="preserve">Week 0: 48.34 (73.42) 
</t>
  </si>
  <si>
    <t>Bennell 2018</t>
  </si>
  <si>
    <t>Effects of internet-based pain coping skills training before home exercise for individuals with hip osteoarthritis (HOPE trial): a randomised controlled trial</t>
  </si>
  <si>
    <t>The primary aim of this study was to investigate the hypothesis that an 8-week internet-based PCST program before a physiotherapist-instructed home exercise program would significantly improve walking pain and physical function at 24 weeks compared with the exercise program alone in people with hip OA.</t>
  </si>
  <si>
    <t>decribe PA</t>
  </si>
  <si>
    <t>NPRS, WOMAC Function subscale</t>
  </si>
  <si>
    <t xml:space="preserve">WOMAC pain subscale, global change scales (overall, pain, physical function), AQoLv2, Arthritis self efficacy scale, Coping attempt scale of Coping strategies questionnaire, Pain catastrophizing scale </t>
  </si>
  <si>
    <t>61.25 (7.15)</t>
  </si>
  <si>
    <t>178.4 (88)</t>
  </si>
  <si>
    <t>Bernstein 2023</t>
  </si>
  <si>
    <t>Executive functioning predicts discrepancies between objective and self-reported physical activity in older adults: a pilot study</t>
  </si>
  <si>
    <t>The present study sought to determine which aspects of cognition predicted agreement between subjective and objective PA in a small sample of cognitively intact older adults</t>
  </si>
  <si>
    <t xml:space="preserve">PASE, Objective PA (pedometer) </t>
  </si>
  <si>
    <t>attention, processing speed, memory, language, executive functioning, visuospatial construction.</t>
  </si>
  <si>
    <t>73.46 (5.16)</t>
  </si>
  <si>
    <t>Time (hours or minutes)</t>
  </si>
  <si>
    <t>Best 2014</t>
  </si>
  <si>
    <t>Improvements to executive function during exercise training predict maintenance of physical activity over the following year</t>
  </si>
  <si>
    <t>Using monthly self-reports of PA, the first aim was to characterize the nature of change in PA over the follow-up period. The second and more important aim was to determine whether baseline Stroop performance and/or improvements in Stroop performance over the training period predicted individual variation in PA change over the follow-up period.</t>
  </si>
  <si>
    <t>Change in PA, determinants relationship with PA</t>
  </si>
  <si>
    <t>Stroop Test, PASE</t>
  </si>
  <si>
    <t>69.54 (2.85)</t>
  </si>
  <si>
    <t>65-75</t>
  </si>
  <si>
    <t>Bieler 2020</t>
  </si>
  <si>
    <t>The Impact of Self-Efficacy on Activity Limitations in Patients With Hip Osteoarthritis: Results From a Cross-Sectional Study</t>
  </si>
  <si>
    <t>Denmark</t>
  </si>
  <si>
    <t>The aim of our study was to explore alternative pathways between pain and activity limitations in a chain mediation model that includes self-efficacy, physical activity behaviour, and muscle function in patients with milder symptoms of hip OA not awaiting hip replacement.</t>
  </si>
  <si>
    <t>PAs relationship as a moderator</t>
  </si>
  <si>
    <t xml:space="preserve">PASE (total PA), leisure time PA level, vigorous PA, WOMAC subscale physical function, timed stair-climb test, 30 second chair stand test, 6MWT, WOMAC subscale pain, muscle function (leg extensor power), task specific self-efficacy </t>
  </si>
  <si>
    <t>Hip OA</t>
  </si>
  <si>
    <t>NR - Converted
Male: 70.33 (7.64)
Female: 68.67 (6.02)
Total: 69.21 (6.61)</t>
  </si>
  <si>
    <t>Male: 71 (65-75) 
Female: 68 (65-73)</t>
  </si>
  <si>
    <t>Male: 111 (88.5-150)  N=49
Female: 101 (78-156) N=103</t>
  </si>
  <si>
    <t>113.23 (55.05)</t>
  </si>
  <si>
    <t>400 or more</t>
  </si>
  <si>
    <t>Black 2011</t>
  </si>
  <si>
    <t>Inferior visual field reductions are associated with poorer functional status among older adults with glaucoma</t>
  </si>
  <si>
    <t>the aim of the current study was to examine the association between visual function, using a comprehensive battery of vision measures, and functional status in a community-dwelling sample of older adult with glaucoma</t>
  </si>
  <si>
    <t>visual acuity, visual fields, isometric quaud strength,  6min walk test, timed up and go, PASE</t>
  </si>
  <si>
    <t>Glaucoma</t>
  </si>
  <si>
    <t>being treated for open- angle glaucoma</t>
  </si>
  <si>
    <t>74.2 (5.9)</t>
  </si>
  <si>
    <t>62-90</t>
  </si>
  <si>
    <t>128.7 (52.5)</t>
  </si>
  <si>
    <t>written</t>
  </si>
  <si>
    <t>BoaSorteSilva 2022</t>
  </si>
  <si>
    <t>Myelin and Physical Activity in Older Adults with Cerebral Small Vessel Disease and Mild Cognitive Impairment</t>
  </si>
  <si>
    <t>Therefore, we investigated whether physical activity levels are associated with myelin content in a sample of older adults with cSVD and mild cognitive impairment (MCI). We also assessed whether WMH volume, indexed as a surrogate of disease severity (20), plays a role in any significant associations between myelin content and physical activity levels.</t>
  </si>
  <si>
    <t xml:space="preserve">PASE, whole-brain myelin water fraction, white matter hyperintensity, intracranial volume </t>
  </si>
  <si>
    <t>Mild cognitive impairment</t>
  </si>
  <si>
    <t>Cognitive impairment</t>
  </si>
  <si>
    <t>Cerebral Small Vessel Disease and Mild Cognitive Impairment</t>
  </si>
  <si>
    <t>74.74 (5.48)</t>
  </si>
  <si>
    <t>104.99 (46.78)</t>
  </si>
  <si>
    <t>Bonnefoy 2001</t>
  </si>
  <si>
    <t>Simultaneous Validation of Ten Physical Activity Questionnaires in Older Men: A Doubly Labeled Water Study</t>
  </si>
  <si>
    <t>France</t>
  </si>
  <si>
    <t>The purpose of this study was, therefore, to validatesimultaneously 10 PA questionnaires in the homogenous population of elderly subjects against DLW TEE. Five PA questionnaires constructed for the needs of older peopleand validated in the geriatric population: the Yale Physical Activity Survey (YPAS), the Modified Baecke Question-naire, the Modified Dallosso Questionnaire, the Physical Activity Scale for the Elderly (PASE), and the Questionnaire d’Activité Physique Saint-Etienne (QAPSE). Five popular PA questionnaires have been used so far in the general population: the Minnesota Leisure Time Physical Activity Questionnaire, the College Alumni Questionnaire, the Seven Day Recall, the Lipid Research Clinics Questionnaire, and the Stanford Usual Activity Questionnaire were chosen for this study.</t>
  </si>
  <si>
    <t>Yale Physical Activity Scale, Modified Baecke Questionnaire, Modified Dallosso Questionnaire, PASE, Questionnaire d'Activitie Physique Saint-Etienne (QAPSE), Minnesota Leisure Time Physical Activity Questionnaire, College Alumni Questionnaire, Seven Day Recall, Lipid Research Clinics Questionnaire, Stanford Usual Activity Questionnaire, Double Labeled Water, VO2max</t>
  </si>
  <si>
    <t>73.4 (4.1)</t>
  </si>
  <si>
    <t>66-82</t>
  </si>
  <si>
    <t>120.4 (46.0)</t>
  </si>
  <si>
    <t xml:space="preserve">Pearson's (Spearman's) Correlation Coefficient's (Both used)
DLW TEE: 0.28 (0.23)
TEE/RMR Ratio: 0.36 (0.24)
VO2max: 0.33 (0.16)
</t>
  </si>
  <si>
    <t>Bonnefoy 2012</t>
  </si>
  <si>
    <t>Efficacy of a home-based intervention programme on the physical activity level and functional ability of older people using domestic services: a randomised study</t>
  </si>
  <si>
    <t>Our main objective was to assess whether or not a home-based program supervised by home helpers during their normal working hours is feasible and can prevent excessive sedentariness and disability in elderly peopleat risk for frailty or disability and using domestic services.</t>
  </si>
  <si>
    <t>PASE, compliance with prevention program; diaries, knowledge of how to perform exercises, protein supplement bag count, HH interviews</t>
  </si>
  <si>
    <t xml:space="preserve">functional outcomes: IADL and ADL scores, walking speed, timed get-up-and-go test, one-minute chair-rise count and six-step climb time, nutritional outcomes: Fat Free Mass, BMI, Mini Nutritional Assessment, dietary intake; safety outcomes: injuries during exercise, emergency hospitalization, transfer to long-stay institutions </t>
  </si>
  <si>
    <t>84 (77;97)</t>
  </si>
  <si>
    <t xml:space="preserve">Prevention: 33.6 (30.0 ; 65.5) N=53
Control: 33.6 (27.1 ; 55.0) N=49
</t>
  </si>
  <si>
    <t>40.89 (24.44)</t>
  </si>
  <si>
    <t>Bouchard 2009</t>
  </si>
  <si>
    <t>Sarcopenic/Obesity and Physical Capacity in Older Men and Women: Data From the Nutrition as a Determinant of Successful Aging (NuAge)-the Quebec Longitudinal Study</t>
  </si>
  <si>
    <r>
      <rPr>
        <sz val="12"/>
        <color theme="1"/>
        <rFont val="Arial"/>
        <family val="2"/>
      </rPr>
      <t xml:space="preserve">the aim of this study was to investigate the association between sarcopenic/obesity and </t>
    </r>
    <r>
      <rPr>
        <b/>
        <sz val="12"/>
        <color theme="1"/>
        <rFont val="Arial"/>
        <family val="2"/>
      </rPr>
      <t>physical capacity</t>
    </r>
    <r>
      <rPr>
        <sz val="12"/>
        <color theme="1"/>
        <rFont val="Arial"/>
        <family val="2"/>
      </rPr>
      <t xml:space="preserve"> using objective measures of body composition and </t>
    </r>
    <r>
      <rPr>
        <b/>
        <sz val="12"/>
        <color theme="1"/>
        <rFont val="Arial"/>
        <family val="2"/>
      </rPr>
      <t>physical capacity</t>
    </r>
    <r>
      <rPr>
        <sz val="12"/>
        <color theme="1"/>
        <rFont val="Arial"/>
        <family val="2"/>
      </rPr>
      <t xml:space="preserve"> in a large and well-characterized cohort of independent older men and woman.</t>
    </r>
  </si>
  <si>
    <t>Describe PA</t>
  </si>
  <si>
    <t>Timed up and go, chair stand, walking speed at normal and fastest pace, one leg stand, global physical capacity score, PASE</t>
  </si>
  <si>
    <t>Male: 
Nonobese Nonsarcopenic: 72.5 (0.1)
Nonobese Sarcopenic: 75.1 (0.2)
(M) Obese Nonsarcopenic: 72.8 (0.1)
Obese Sarcopenic: 74.8 (0.2) 
Female: 
Nonobese Nonsarcopenic: 74.7 (0.2)
Nonobese Sarcopenic: 74 (0.2)
Obese Nonsarcopenic: 73.7 (0.1)
Obese Sarcopenic: 74.6 (0.2)</t>
  </si>
  <si>
    <t>Male: 
Nonobese Nonsarcopenic: 142.6 (5.3)
Nonobese Sarcopenic: 118.9 (5.9)
Obese Nonsarcopenic: (116.9 (4.9)
Obese Sarcopenic: 96.1 (5.7) 
Females: 
Nonobese Nonsarcopenic: 98.9 (4.5)
Nonobese Sarcopenic: 91.7 (6.4)
Obese Nonsarcopenic: 91.5 (2.6)
Obese Sarcopenic: 88.2 (5.9)</t>
  </si>
  <si>
    <t>106.51 (18.84)</t>
  </si>
  <si>
    <t>Brovold 2013</t>
  </si>
  <si>
    <t>Older Adults Recently Discharged from the Hospital: Effect of Aerobic Interval Exercise on Health-Related Quality of Life, Physical Fitness, and Physical Activity</t>
  </si>
  <si>
    <t>Norway</t>
  </si>
  <si>
    <t>The purpose of this study was to evaluate the effect of the Norwegian Ulleval Model on HRQOL, physical fitness, and physical activity in older people recently discharged from the hospital. This program was compared with a home-exercise program consisting of low-intensity exercises and telephone follow-up from a physical therapist every 4 weeks.</t>
  </si>
  <si>
    <t>efficacy</t>
  </si>
  <si>
    <t>36-item Short Form Survey, Senior Fitness Test, PASE</t>
  </si>
  <si>
    <t>Acute medical event</t>
  </si>
  <si>
    <t>Older adults admitted to hospital due to acute medical events</t>
  </si>
  <si>
    <t>78 (5.2)</t>
  </si>
  <si>
    <t>70-92</t>
  </si>
  <si>
    <t>High-Intensity Aerobic Exercise: 78.6 (61.4)
Home-Based Exercise: 75.6 (55.4)</t>
  </si>
  <si>
    <t>77.14 (58.32)</t>
  </si>
  <si>
    <t>Brovold 2014</t>
  </si>
  <si>
    <t>Association Between Health-Related Quality of Life, Physical Fitness, and Physical Activity in Older Adults Recently Discharged From Hospital</t>
  </si>
  <si>
    <t>the purpose of this study was to describe the HRQOL, physical fitness, and physical activity of patients after recent discharge from hospital and to compare their HRQOL with the general population of older people in Norway. A second objective was to explore which, if any, variables (physical fitness, physical activity, demographics, reason for hospital admission, and number of chronic diseases) were independently associated with HRQOL.</t>
  </si>
  <si>
    <t>describe PA, PAs relationship with health outcome(s)</t>
  </si>
  <si>
    <t>Short Form Health Survey (SF-36), Senior Fitness Test, PASE</t>
  </si>
  <si>
    <t xml:space="preserve">Patients over 70 admitted to hospital due to an acute medical event. </t>
  </si>
  <si>
    <t>Norwegian</t>
  </si>
  <si>
    <t>59 (30-105)</t>
  </si>
  <si>
    <t>64.67(56.31)</t>
  </si>
  <si>
    <t>Mail (and phone if questions left blank)</t>
  </si>
  <si>
    <t>Bryant 2015</t>
  </si>
  <si>
    <t>Relationship of falls and fear of falling to activity limitations and physical inactivity in Parkinson's disease</t>
  </si>
  <si>
    <t>purposes of this study were to: (1) assess the extent of activity limitations in individuals with PD who experienced falls and (2) identify factors associated with activity limitation and physical inactivity.</t>
  </si>
  <si>
    <t>UPDRS-ADL Scale, the Schwab and England Activities of Daily Living Scale, PASE, falls, The Activities-specific Balance Confidence (ABC) Scale, The Hoehn and Yahr Staging Scale, UPDRS-Motor score, The Charlson Comorbidity Index, The Iowa Fatigue Scale (IFS)</t>
  </si>
  <si>
    <t>Idiopathis Parkinson's disease</t>
  </si>
  <si>
    <t>diagnosed</t>
  </si>
  <si>
    <t>NF (n=31)
69.03 (9.27)
RF (n=35)
69.77 (9.08)
FF (n=17)
70.71 (7.86)</t>
  </si>
  <si>
    <t>NF (n=31)
123.68 (59.51)
RF (n=35)
88.53 (57.80)
FF (n=17)
74.44 (46.39)</t>
  </si>
  <si>
    <t>95.40 (66.45)</t>
  </si>
  <si>
    <t>Bryant 2016</t>
  </si>
  <si>
    <t>Contribution of Axial Motor Impairment to Physical Inactivity in Parkinson Disease</t>
  </si>
  <si>
    <t>To investigate the relationships between motor symptoms of Parkinson’s disease (PD) and activity limitations in persons with PD.</t>
  </si>
  <si>
    <t>Charlson Comorbidity Index (CCI), UPDRS-Motor score (items 18-31), Axial motor Features, Limb motor signs, UPDRS-ADL Subscale (UPDRS Section II; items 5 to 17, range 0-52), Schwab and England Activities of Daily Living Scale (SE-ADL; UPDRS Section VI), PASE</t>
  </si>
  <si>
    <t>Parkinsons Disease</t>
  </si>
  <si>
    <t>Community dwelling patients with PD</t>
  </si>
  <si>
    <t>69.82 (8.84)</t>
  </si>
  <si>
    <t>99.74 (62.61)</t>
  </si>
  <si>
    <t>Bryant 2020</t>
  </si>
  <si>
    <t>Relation of chair rising ability to activities of daily living and physical activity in Parkinson's disease</t>
  </si>
  <si>
    <t>we aimed to investigate the association of chair rise ability, physical activity and ADL in community-dwelling persons with PD.</t>
  </si>
  <si>
    <t>PAs relationships with health outcome(s)</t>
  </si>
  <si>
    <t>Unified Parkinson's Disease Rating Scale ADL (UPDRS-ADL), Schwab and England Activities of Daily Living Scale (SE-ADL), PASE</t>
  </si>
  <si>
    <t>Community dwelling PD patients</t>
  </si>
  <si>
    <t>69.67 (8.89)</t>
  </si>
  <si>
    <t>100.50 (63.13)</t>
  </si>
  <si>
    <t>Burns 2008</t>
  </si>
  <si>
    <t>Cardiorespiratory fitness in early-stage Alzheimer disease</t>
  </si>
  <si>
    <t>Objectives were to test the feasibility of maximal exercise testing in the early AD population, to characterize cardiorespiratory fitness in early AD and its relationship with physical activity levels and other health markers, and to explore the cross- sectional relationship between fitness and cognitive performance</t>
  </si>
  <si>
    <t>Vo2 Peak, WMS-R Logical Memory I and II, Free and Cued Selective Reminding Task, WMS III Digit Span Forwards and Backwards, WAIS Letter-number sequencing, Trailmaking A and B, Verbal Fluency, Stroop Color-Word Test, WAIS Block Design, The mini-mental status examination, oston Naming Test - 5 item, PASE, modified Physical Performance Test, 14-sample intravenous glucose tolerance test, Dual energy x-ray absorptiometry, BMI</t>
  </si>
  <si>
    <t>Alzheimer Disease</t>
  </si>
  <si>
    <t>early-stage AD clinical dementira rating of 0.5 &amp; 1</t>
  </si>
  <si>
    <t>75.9 (6.2)</t>
  </si>
  <si>
    <t>non-AD (n=31)
129.1 (72.8)
AD (n=31)
77.8 (53.1)</t>
  </si>
  <si>
    <t>103.45 (81.66)</t>
  </si>
  <si>
    <t>Burton 2013</t>
  </si>
  <si>
    <t>Physical Activity Levels of Older Adults Receiving a Home Care Service</t>
  </si>
  <si>
    <t>The first objective of this study was to compare the physical activity levels of older people (70 years and over) who had received a restorative home care service (HIP) with those of older adults who had received usual home care ser-vices (HACC). The second was to explore factors that predict being physically active among older home care clients, and the third was to determine whether either home care service group met the minimum recommended levels of activity promoted by the Australian government</t>
  </si>
  <si>
    <t>efficacy, determinants' relationship with PA</t>
  </si>
  <si>
    <t>PASE, SF-12, GDS-5</t>
  </si>
  <si>
    <t>82.2 (5.94)</t>
  </si>
  <si>
    <t>83.98 (64.3)</t>
  </si>
  <si>
    <t>Casaletto 2020</t>
  </si>
  <si>
    <t>Late-Life Physical and Cognitive Activities Independently Contribute to Brain and Cognitive Resilience</t>
  </si>
  <si>
    <t>To examine the independent contributions of physical (PA) versus cognitive (CA) leisure activities to brain and cognitive aging.</t>
  </si>
  <si>
    <t>PASE, Cognitive Activity Scale (CAS), Life Experiences Assessment Form</t>
  </si>
  <si>
    <t xml:space="preserve">Executive Functions, Processing Speed, Spatial, Verbal, Semantic Memory, Gray Matter Volume, DTI fractional anisotropy  </t>
  </si>
  <si>
    <t>73.5 (7.3)</t>
  </si>
  <si>
    <t>130.7 (68.5)</t>
  </si>
  <si>
    <t>Sexual dimorphism of physical activity on cognitive aging: Role of immune functioning</t>
  </si>
  <si>
    <t>We examined the moderating role of sex on the relationship between physical activity and systemic inflammatory and brain health outcomes in support of more personalized approaches to behavioral interventions</t>
  </si>
  <si>
    <t>PASE, blood draw, neuropsychological evaluation, and brain MRI</t>
  </si>
  <si>
    <t>Discovery Cohort:
Female: 45 150.1 (96.7)
Male: 45 156.9 (83.9)
Replication Cohort: 
Female: 45 137 (75.3) 
Male: 36 120.6 (66.5)</t>
  </si>
  <si>
    <t>142.23 (82.46)</t>
  </si>
  <si>
    <t>400+</t>
  </si>
  <si>
    <t>Cavanaugh 2014</t>
  </si>
  <si>
    <t>Companion confidence in the balance of community-dwelling older adults: implications for physical activity promotion</t>
  </si>
  <si>
    <t>our first aim was to explore how confidence in an older adult’s balance capability might differ between 2 perspectives: that of the older adult and that of his or her close companion. Our second aim was to explore how companion confidence in the balance capability of an older adult might serve as a potential determinant of older adult physical activity</t>
  </si>
  <si>
    <t>Number of falls in previous year, Gait Speed, Activities-Specific Balance Confidence Scale, PASE</t>
  </si>
  <si>
    <t>80.7 (7.5)</t>
  </si>
  <si>
    <t>81.7 (57.2)</t>
  </si>
  <si>
    <t>More than 400</t>
  </si>
  <si>
    <t>Chad 2005</t>
  </si>
  <si>
    <t>Profile of physical activity levels in community-dwelling older adults</t>
  </si>
  <si>
    <t>we examined a comprehensive set of personal, social and environmental correlates of physical activity in a diverse, community-living older adult population and investigated whether these relationships were consistent across three age categories (50 – 64, 65–79, and 80yr).
Abstract: To examine relationships between selected sociodemographic, health-related and environmental factors and levels of physical activity in older adults across three age groups</t>
  </si>
  <si>
    <t>Physical activity (PASE), sociodemographic characteristics, health and chronic health conditions (Short Form Health Survey (SF-12)), domestic services and activities, neighborhood characteristics (modified environmental questionnaire)</t>
  </si>
  <si>
    <t>77.4 (8.6)</t>
  </si>
  <si>
    <t>50-99</t>
  </si>
  <si>
    <t>Overall 
Male: 129.6 (72.3) 
Female: 102.9 (61.4)</t>
  </si>
  <si>
    <t>108.17 (64.53)</t>
  </si>
  <si>
    <t>Chan 2007</t>
  </si>
  <si>
    <t>Incident fall risk and physical activity and physical performance among older men - The Osteoporotic Fractures in Men Study</t>
  </si>
  <si>
    <t>This study prospectively examined the relation among physical activity, physical performance, and incident falls in a large population of older adult men. It also examined if fall risk was differentially associated with certain types of activities and whether activity and performance modified the effect on fall risk on each other</t>
  </si>
  <si>
    <t>PASE, leg extension power, walking speed, narrow-walk pace, time to complete five chair stands, and grip strength, incident falls</t>
  </si>
  <si>
    <t>Osteoporotic Fractures in Men over age of 65</t>
  </si>
  <si>
    <t>73.7 (5.9)</t>
  </si>
  <si>
    <t>NR
Reported median and SD - this is impossible. unable to convert as cant assume stats were misnamed</t>
  </si>
  <si>
    <t>142.0 (68.2)</t>
  </si>
  <si>
    <t>Chang 2015</t>
  </si>
  <si>
    <t>Risk Factors for Falls Among Seniors: Implications of Gender</t>
  </si>
  <si>
    <t>The purpose of the present study was to address the research gap in gender differences in risk factors for falls in a large, population-based sample of Canadian seniors. Specifically, we sought to estimate the prevalence of falls by gender and various sociodemographic, lifestyle/behavioral, and medical factors and to identify gender-specific correlates of falls.</t>
  </si>
  <si>
    <t>Gender, age, race/ethnicity, maritial status, eduction, household income, BMI, smoking status, alcohol consumption, PASE, nutrition risk, medication use, SR behaviour change in the last 12 months, presence of 14 chronic conditions, falls</t>
  </si>
  <si>
    <t>Quartiles - based on total PASE</t>
  </si>
  <si>
    <t>Chen 2012</t>
  </si>
  <si>
    <t>Prospective associations between household-, work-, and leisure-based physical activity and all-cause mortality among older Taiwanese adults</t>
  </si>
  <si>
    <t>Taiwan</t>
  </si>
  <si>
    <t>The aim of the study was to assess the association between different categories of physical activity (leisure time, domestic, and occupational activity) on mortality over an 8-year follow-up period in a community-dwelling sample of Taiwanese older adults.</t>
  </si>
  <si>
    <t>PASE, mortality</t>
  </si>
  <si>
    <t>demographic information, BMI, history of chronic condition</t>
  </si>
  <si>
    <t>Chinese</t>
  </si>
  <si>
    <t>79.0 (68.5)</t>
  </si>
  <si>
    <t>Chew 2022</t>
  </si>
  <si>
    <t>Prevalence and associated factors of sarcopenia in community-dwelling older adults at risk of malnutrition</t>
  </si>
  <si>
    <t>Singapore</t>
  </si>
  <si>
    <t>The objectives of the present study were: (i) to determine the prevalence of sarcopenia and its components in community-dwelling older adults (≥ 65 years) who were at risk of malnutrition, and (ii) to identify factors that are associated with sarcopenia.</t>
  </si>
  <si>
    <t>PA's effect on health outcome(s)</t>
  </si>
  <si>
    <t>Presence of sarcopenia, age, gender, ethnicity, education level, smoking and drinking status, malnutrition risk, calf circumference, bone mass, and PASE, prescribed drugs, housing status, Charlson Comorbidity Index, anthropometric measurements (height, MUAC, calf cirucumference), body weight and compostion, Modified Barthel Index, isometric knee extension</t>
  </si>
  <si>
    <t>ASMI, handgrip strength, SPPB score, 4-m usual gait speed, and higher 5-time chair test duration</t>
  </si>
  <si>
    <t>73.4 (0.3)</t>
  </si>
  <si>
    <t>109.8 (2.4)</t>
  </si>
  <si>
    <t>Chiu-Yueh 2012</t>
  </si>
  <si>
    <t>Predictors of Sleep Quality in Community-Dwelling Older Adults in Northern Taiwan</t>
  </si>
  <si>
    <t xml:space="preserve">High Income </t>
  </si>
  <si>
    <t xml:space="preserve">The purpose of this study was to understand the prevalence of disturbed sleep in Taiwanese older adults and explore the predictors of sleep quality and their association with physical activity, self-reported functional status, and other factors. </t>
  </si>
  <si>
    <t>10-item Barthel's index, chinese version of PSQI, the chinese version of the GDS-SF, the taiwanese version of the SF-36, the chinese version of PASE</t>
  </si>
  <si>
    <t>72.56 (7.42)</t>
  </si>
  <si>
    <t>dichotomous - PASE score 0 = sedentary, &gt;1 active lifestyle</t>
  </si>
  <si>
    <t>70.43 (50.57)</t>
  </si>
  <si>
    <t>Chmelo 2013</t>
  </si>
  <si>
    <t>Physical activity and physical function in older adults with knee osteoarthritis</t>
  </si>
  <si>
    <t>The primary purpose of this study was to identify whether interindividual variation in daily physical activity is related to age, gender, race, obesity status, or knee pain among older,overweight and obese adults with knee OA who do not regularly perform purposefulexercise; and to determine whether daily physical activity is associated with physical function in these individuals.</t>
  </si>
  <si>
    <t>determinants relationship with PA, PAs relationship with health outcome(s)</t>
  </si>
  <si>
    <t>WOMAC, uniaxial accelerometer,  total steps/day, physical activity energy expenditure (PAEE), minutes of light physical activity (LPA), and minutes of moderate or vigorous physical activity (MPA/VPA), PASE, 6-min walk, SPPB, concentric knee strength.</t>
  </si>
  <si>
    <t>66 (6)</t>
  </si>
  <si>
    <t>55-84</t>
  </si>
  <si>
    <t>120 (53)</t>
  </si>
  <si>
    <t>Collins 2018</t>
  </si>
  <si>
    <t>Randomized Controlled Trial of Exercise to Improve Walking Energetics in Older Adults</t>
  </si>
  <si>
    <t>The study purpose was to test the hypothesis that two independent, 12-week, twice-weekly group exercise programs (timing and coordination, aerobic walking) could reduce the energy cost of walking and fatigability, and increase daily physical activity, endurance, physical function, and life-space mobility among community-dwelling older adults with mobility limitation.</t>
  </si>
  <si>
    <t>VO2</t>
  </si>
  <si>
    <t>BORG RPE scale, Pittsburgh Fatiguability Scale,  PASE, SenseWear Pro armband, 400m walk, SPPB, Life-Space assessment.</t>
  </si>
  <si>
    <t>74.2 (6.6)</t>
  </si>
  <si>
    <t>65-90</t>
  </si>
  <si>
    <t>Timing &amp; Coordination - baseline: 102.8 (80.0, 125.7) 
Timing &amp; Coordination - 12wk F/U: 115.5 (91.7, 139.2) 
Timing &amp; Coordination - 24wk F/U: 108.2 (83.5, 132.9) 
Aerobic Walking - baseline: 96.9 (75.1, 118.7) 
Aerobic Walking - 12wk F/U: 118.5 (93.9, 143.1) 
Aerobic Walking - 24wk F/U: 100.3 (80.1, 120.6) 
Stretching &amp; Relaxation - baseline: 99.5 (75.8, 123.2) 
Stretching &amp; Relaxation - 12wk F/U: 92.8 (68.6, 117.0) 
Stretching &amp; Relaxation - 24wk F/U: 105.1 (73.1, 114.3)</t>
  </si>
  <si>
    <t>Baseline: 99.73
*unable to calculate SD as reported in 95% CI</t>
  </si>
  <si>
    <t>Cousins 2010</t>
  </si>
  <si>
    <t>Muscle power and physical activity are associated with bone strength in older men: The osteoporotic fractures in men study</t>
  </si>
  <si>
    <t>the primary objective of this study was to examine the association between measures of physical activity, muscle strength and power and estimates of bone strength in community dwelling older men.
Abstract: The purpose of these analyses was to explore whether physical activity score, leg power or grip strength were associated with tibia and radius estimates of bone strength, cortical density, or total bone area.</t>
  </si>
  <si>
    <t>physical activity (PASE), strength and power (leg extension power, grip strength), height, weight, BMI, tibial length, forearm length, bone mineral density, total body lean mass, total body fat mass, peripheral quantitative computed tomography</t>
  </si>
  <si>
    <t>77.2 (5.1)</t>
  </si>
  <si>
    <t>refused 105.5 (56.7)
Leg power quartile 1: 131.0 (64.9)
Quartile 2: 154.1 (69.0)
Quartile 3: 153.0 (63.8)
Quartile 4: 152.5 (61.6)</t>
  </si>
  <si>
    <t>143.05 (65.87)</t>
  </si>
  <si>
    <t>Covotta 2018</t>
  </si>
  <si>
    <t>Physical Activity Scale for the Elderly: Translation, Cultural Adaptation, and Validation of the Italian Version</t>
  </si>
  <si>
    <t>Italy</t>
  </si>
  <si>
    <t>Aims to translate the current PASE scale into Italian, to culturally adapt the tool, and to assess its validity and reliability.</t>
  </si>
  <si>
    <t>PASE, Berg balance scale</t>
  </si>
  <si>
    <t>Italian</t>
  </si>
  <si>
    <t>62.88 (7.16)</t>
  </si>
  <si>
    <t>159 (77.88)</t>
  </si>
  <si>
    <t>Crockett 2021</t>
  </si>
  <si>
    <t>Sweat the Fall Stuff: Physical Activity Moderates the Association of White Matter Hyperintensities With Falls Risk in Older Adults</t>
  </si>
  <si>
    <t>The aim of this study is todetermine whether level of PA moderates the association betweenWMH volume and falls risk. It is hypothesized that greater levelsof PA will attenuate the association of WMH with falls risk.</t>
  </si>
  <si>
    <t>Falls Risk (physiological profile assessment), PASE, White matter hyperintensity quantification (MRI scans)</t>
  </si>
  <si>
    <t>73.9 (3)</t>
  </si>
  <si>
    <t>70-80</t>
  </si>
  <si>
    <t>134.6 (67.3)</t>
  </si>
  <si>
    <t>Crockett 2022</t>
  </si>
  <si>
    <t>Mind the gaps: functional networks disrupted by white matter hyperintensities are associated with greater falls risk</t>
  </si>
  <si>
    <t>The primary aim of this exploratory study was to use lesion network mapping to determine whether disruption to the visual, sensorimotor, dorsal attention, ventral attention, and frontoparietal networks was associated with falls risk and gait speed. The secondary aim was to explore whether level of physical activity moderates any associations between network disruption, falls risk, and gait speed.</t>
  </si>
  <si>
    <t>falls risk (Physiological Profile Assessment), gait speed (4mWT), physical activity (PASE), white matter hyper intensity quantification, lesion network mapping</t>
  </si>
  <si>
    <t>Cerebral small vessel disease</t>
  </si>
  <si>
    <t>74.62 (5.82)</t>
  </si>
  <si>
    <t>122.76 (60.54)</t>
  </si>
  <si>
    <t>Cronholm 2019</t>
  </si>
  <si>
    <t>The fracture predictive ability of a musculoskeletal composite score in old men - data from the MrOs Sweden study</t>
  </si>
  <si>
    <t>The primary aim of this study was, to in a cohort of older men, investigate if a musculoskeletal composite score could predict fractures, and if so, superior to the included traits as well as femoral neck aBMD. The secondary aims were to investigate if the level of PA was associated with the composite score and/or fracture incidence and if so, better than the included traits.</t>
  </si>
  <si>
    <t>Bone mineral content, bone mineral density (DXA scan), bone mass measurements, total body lean mass,  calcaneal speed of sound (bone quality), hand grip strength, PASE</t>
  </si>
  <si>
    <t>75.4 (3.2)</t>
  </si>
  <si>
    <t>69-81</t>
  </si>
  <si>
    <t>130.6 (61.7)</t>
  </si>
  <si>
    <t>D'Aliesio 2014</t>
  </si>
  <si>
    <t>Correlates of gait speed in a sample of physically active elderly</t>
  </si>
  <si>
    <t>aimed to assess which factors are associated with usual gait speed in a sample of active community- dwelling elderly.</t>
  </si>
  <si>
    <t>Short form 12, PASE, strength and power of lower limbs, Tinetti test</t>
  </si>
  <si>
    <t>72.1 (4.4)</t>
  </si>
  <si>
    <t>65-82</t>
  </si>
  <si>
    <t>195.1 (51.7)</t>
  </si>
  <si>
    <t>Danoudis 2022</t>
  </si>
  <si>
    <t>Physical activity levels in people with Parkinson's disease treated by subthalamic nucleus deep brain stimulation</t>
  </si>
  <si>
    <t>The aims of this study were to (1) investigate the physical activity levels of a sample of PwP who had DBS involving the sub-thalamic nucleus (STN-DBS) and compare this to reported norms for community living older adults without PD after adjusting forage; and (2) explore relationships between physical activity and factors that may influence it.</t>
  </si>
  <si>
    <t>describe PA, determinants' relationships with PA</t>
  </si>
  <si>
    <t>PASE, Stages of Readiness to Exercise Questionnaire, Hospital Depression and Anxiety Scale (HADS), Apathy Scale, Fatigue Severity Scale, Non-Motor Symptoms questionnaire (NMSQuest), Self-Administered Comorbidity Questionnaire (SCQ), Movement Disorders Society-Unified Parkinson's Disease Rating Scale (MDS-UPDRS) Part II (motor experiences of daily living M-EDL), Schwab and England Activities of Daily Living Scale (S&amp;E), Freezing of Gait questionnaire (FOGQ), Falls Efficacy Scale (FES-I), Parkinson's disease Questionnaire-39 (PDQ39), Self-Efficacy for Exercise scale (SEE)</t>
  </si>
  <si>
    <t>Parkinson's disease (PD) with subthalamic nucleus deep brain stimulation (STN-DBS) (Hoehn and Yahr stage 4 or lower)</t>
  </si>
  <si>
    <t>66.0 (4.9)</t>
  </si>
  <si>
    <t>115.2 (64.1)</t>
  </si>
  <si>
    <t>Dinger</t>
  </si>
  <si>
    <t>Stability and convergent validity of the Physical Activity Scale for the Elderly (PASE)</t>
  </si>
  <si>
    <t>The purpose of this study was to assess the stability and convergent validity of the PASE among rural, community dwelling elderly persons using Computer Science and Applications, Inc. Actigraph Monitors (Actigraph) as the direct criterion measure</t>
  </si>
  <si>
    <t>PASE, accelerometer</t>
  </si>
  <si>
    <t>75.69 (7.86)</t>
  </si>
  <si>
    <t>115.97 (59.91)</t>
  </si>
  <si>
    <t>ICC (95% CI): 0.91 (0.83-0.94)
test retest</t>
  </si>
  <si>
    <t>Spearman's Correlation Coefficient = 0.43 p = 0.001 Actigraph activity counts (mean counts/minute)</t>
  </si>
  <si>
    <t>Dorfman 2014</t>
  </si>
  <si>
    <t>Dual-task training on a treadmill to improve gait and cognitive function in elderly idiopathic fallers</t>
  </si>
  <si>
    <t>Israel</t>
  </si>
  <si>
    <t>the aims of this study were (1) to evaluate the benefits of treadmill training while practicing DT on motor and cognitive functions in older adults with a history of falls, (2) to evaluate whether there is transfer from treadmill training to untrained, over-ground tasks, and (3) to evaluate retention of training effects1 month postintervention. Measures of functional mobility, fear of falling, and health-related quality of life were further assessed as secondary outcome measures.</t>
  </si>
  <si>
    <t xml:space="preserve">Gait assessment and dual task gait assessment (GaitRite mat), Accelerometer </t>
  </si>
  <si>
    <t>6MWT, TUG, Dynamic Gait Index, Berg Balance Scale, Frontal Assessment Battery, verbal fluency, Trail Making test A and B, dual task performance, SF-36, PASE, Activities-specific Balance Confidence scale, Geriatric Depression Scale</t>
  </si>
  <si>
    <t>78.1 (5.81)</t>
  </si>
  <si>
    <t>69-85</t>
  </si>
  <si>
    <r>
      <rPr>
        <b/>
        <sz val="12"/>
        <color rgb="FF2A2A2A"/>
        <rFont val="Arial"/>
        <family val="2"/>
      </rPr>
      <t xml:space="preserve">Baseline: 90.46 (58.14) </t>
    </r>
    <r>
      <rPr>
        <b/>
        <sz val="12"/>
        <color rgb="FF2A2A2A"/>
        <rFont val="Arial"/>
        <family val="2"/>
      </rPr>
      <t xml:space="preserve">
Posttraining: 126.0 (56.55) 
1-mo follow-up: 99.47 (39.22)</t>
    </r>
  </si>
  <si>
    <t>Dorsman 2020</t>
  </si>
  <si>
    <t>Get Moving! Increases in Physical Activity Are Associated With Increasing Functional Connectivity Trajectories in Typically Aging Adults</t>
  </si>
  <si>
    <t>In the present study, we examined the longitudinal relationship between FC and self-reported changes in physical activity in community-dwelling older adults. Given that theDMN, the frontal-parietal network (FPN, also known as thecentral executive network), and the subcortical network (SN)are widely-examined networks that are associated with abilities such as introspection, executive function, and motor function, respectively, we focused our preliminary investigations onconnectivity within these three networks.</t>
  </si>
  <si>
    <t>change in PA, PAs relationship with health outcome(s)</t>
  </si>
  <si>
    <t>PASE, Functional connectivity of the default mode network (DMN), frontal-parietal (FP), subcortical networks (SubCort), and frontal-subcortical inter-network connectivity (FS). Benson Figue Recall, California Verbal Learning Test - second edition. Stroop interference test, modified Trail Making Test, Lexical fluency, digit span backward, and Design Fluency.</t>
  </si>
  <si>
    <t>73.3 (6.2)</t>
  </si>
  <si>
    <t>126.2 (64.1)</t>
  </si>
  <si>
    <t>Dunlop 2010</t>
  </si>
  <si>
    <t>Moving to maintain function in knee osteoarthritis: evidence from the Osteoarthritis Initiative</t>
  </si>
  <si>
    <t>examines factors that may preserve or improve function over time for persons with knee OA</t>
  </si>
  <si>
    <t>20-m walk, chair stand test, PASE</t>
  </si>
  <si>
    <t>radiographic evidence based on Kellgren-Lawrence grade of 2 or more calculated from separate scores for osteophytes and joint space narrowing in a knee) in 1 or both knees, of whom 1403 had knee symptoms (pain, aching, and/or stiffness on most days of a month during the past year</t>
  </si>
  <si>
    <t>62.5 (9.1)</t>
  </si>
  <si>
    <t>45-79</t>
  </si>
  <si>
    <t>Dichotomous - above and below median pase score</t>
  </si>
  <si>
    <t>157 (79)</t>
  </si>
  <si>
    <t>Dupre 2020</t>
  </si>
  <si>
    <t>Domestic Activities Associated With a Decreased Risk of Cognitive Disorders: Results of the "Frele" Cohort</t>
  </si>
  <si>
    <t>The objective of this investigation (or study) was to analyze the associations between leisure, domestic, and professional activities and the incidence of mild and moderate cognitive disorders in community-living older adults. The question was to find out if one type of physical activity had a different relation with cognition than the others types.</t>
  </si>
  <si>
    <t>MoCA, PASE, GFI - Frailty, FRIED, Depressive symptoms (GDS)</t>
  </si>
  <si>
    <t>MoCA &lt;27 
w/o cog disorders: 73.4 (6.7) 
w/ cog disorders: 77.7 (7.5) 
MoCA &lt;18 
w/o cog disorders: 77.3 (7.6) 
w/ cog disorders: 83.6 (6.1) 
TOTAL calculated: 76.97 (7.66)</t>
  </si>
  <si>
    <t>Subcategories</t>
  </si>
  <si>
    <t>Duray 2017</t>
  </si>
  <si>
    <t>The relationship between physical fitness and falling risk and fear of falling in community-dwelling elderly people with different physical activity levels</t>
  </si>
  <si>
    <t>The aim of the present research was to determine the effects of physical activity level (PAL) and health-related physical fitness parameters on falling risk and FOF in healthy community-dwelling elderly people.</t>
  </si>
  <si>
    <t>PASE, muscle strength (lower body strength - Chair Stand Test), muscle endurance (upper body endurance - Modified Push-up Test), aerobic endurance (functional exercise capacity - 6MWT), flexibility (hamstring and trunk muscle flexibility - sit and reach test, trunk extension, lateral side bending tests), body composition (BMI), TUGT, Berg Balance Scale, Falls Efficacy Scale</t>
  </si>
  <si>
    <t>Group 1: 74 (65-93)
Group 2: 69 (65-84)</t>
  </si>
  <si>
    <t>88.68 (NR)</t>
  </si>
  <si>
    <t>Eendebak 2018</t>
  </si>
  <si>
    <t>Elevated luteinizing hormone despite normal testosterone levels in older men-natural history, risk factors and clinical features</t>
  </si>
  <si>
    <t>Italy, Belgium, Poland, Sweden, UK, Spain, Hungary, Estonia</t>
  </si>
  <si>
    <t xml:space="preserve"> we aimed to: (i) identify factors predisposing normal LH men to develop high LH and to identify factors, which predict re- covery from high LH; (ii) determine the clinical features associated with high LH; and (iii) assess whether men with high LH are at increased risk of developing PHG.</t>
  </si>
  <si>
    <t>smoking, alc comsumption, currently treated medical conditions, anthropometric measurements, Reuban's physical performance test ,psychomotor processing speed estimation, physical, SF-36, EMAS Sexual Function Questionnaire, Beck's Depression Inventory, hormones, insulin resistance</t>
  </si>
  <si>
    <t xml:space="preserve">iHLH (n=101)
63.9 (10.9)
pNLH (n=1667)
57.2 (10.1)
</t>
  </si>
  <si>
    <t>dichotomous - on PASE score 78</t>
  </si>
  <si>
    <t>pNLH (n=1667)
211.4 (86.4)
iHLH (n=101)
183.5 (95.1)</t>
  </si>
  <si>
    <t>209.81 (87.40)</t>
  </si>
  <si>
    <t>Eggermont 2009</t>
  </si>
  <si>
    <t>Physical Activity and Executive Function in Aging: The MOBILIZE Boston Study</t>
  </si>
  <si>
    <t>The present study investigated the relationship between physical activity and cognitive function in a population-based cohort of older adults living in the Boston area. Potential mediators of this relationship, including the presence of cardiovascular disease (CVD) and CVD risk factors, chronic pain, and depressive symptoms, were also investigated.</t>
  </si>
  <si>
    <t>Comorbid conditions, medication use, musculoskeletal pain, PASE, Letter Fluency, category fluency, trail making test (A and B), Clock in a box test, Hopkins Verbal Learning test-revised</t>
  </si>
  <si>
    <t>78.2 (5.3)</t>
  </si>
  <si>
    <t>70-97</t>
  </si>
  <si>
    <t>Quartile - with pase score (52 or less (lowest quartile), 53 to 89 (second quartile), 90 to 136 (third quartile), 137 or higher (highest quartile))</t>
  </si>
  <si>
    <t xml:space="preserve">written </t>
  </si>
  <si>
    <t>Ellis 2011</t>
  </si>
  <si>
    <t>Factors Associated With Exercise Behavior in People With Parkinson Disease</t>
  </si>
  <si>
    <t>The purpose of this study was to explore factors associated with exercise behavior in patients with PD using the International Classification of Functioning, Disability and Health (ICF) as a guiding framework.</t>
  </si>
  <si>
    <t xml:space="preserve">Stages of Readiness to Exercise Questionnaire, PASE, StepWatch 3 Activity Monitor (ambulatory activity), Unified Parkinson Disease Rating Scale, GDS, 6MWT, fall history, Parkinson's Disease Questionnaire-39, Self-Efficacy for Exercise </t>
  </si>
  <si>
    <t>67.67 (9.2)</t>
  </si>
  <si>
    <t>Exercisers: 142.6 (79.4) 
Non-exercisers: 118.9 (85.7)</t>
  </si>
  <si>
    <t>133.85 (82.42)</t>
  </si>
  <si>
    <t>ElRahi 2013</t>
  </si>
  <si>
    <t>The joint effects of diet quality and physical activity on functional decline among diabetic older adults from the NuAge cohort</t>
  </si>
  <si>
    <t>This study aimed to determine the association between diet quality (DQ) – alone or combined with PA – and changes in muscle strength (MS) over 3 years in diabetic participants aged 67 to 84 years at recruitment in a secondary analysis of the longitudinal observational NuAge study.</t>
  </si>
  <si>
    <t>PAs relationship with health outcome(s), change in PA</t>
  </si>
  <si>
    <t xml:space="preserve">fasting plasma glucose levels, Canadian global diet quality index, Canadian Healthy Eating Index, PASE, handgrip, knee extensor and elbow flexor strengths </t>
  </si>
  <si>
    <t>Diabetes</t>
  </si>
  <si>
    <t>74.6 (4.2)</t>
  </si>
  <si>
    <t>67-84</t>
  </si>
  <si>
    <r>
      <rPr>
        <b/>
        <sz val="12"/>
        <color rgb="FF000000"/>
        <rFont val="Arial"/>
        <family val="2"/>
      </rPr>
      <t xml:space="preserve">Baseline: 92.5 (48.4) </t>
    </r>
    <r>
      <rPr>
        <b/>
        <sz val="12"/>
        <color rgb="FF000000"/>
        <rFont val="Arial"/>
        <family val="2"/>
      </rPr>
      <t xml:space="preserve">
3-year follow up: 82.2 (47.4)</t>
    </r>
  </si>
  <si>
    <t>Escher 2022</t>
  </si>
  <si>
    <t>Roles of physical activity and diet in cognitive aging: is more better?</t>
  </si>
  <si>
    <t>To determine the synergistic effects of nutrition, specifically adherence to the Mediterranean-DASH Intervention for Neurodegenerative Delay (MIND) diet, and physical activity on cognition and brain outcomes in a cross-sectional healthy aging cohort.</t>
  </si>
  <si>
    <t>PASE, MIND Diet - food frequency questionnaire, California Verbal Learning Test, abbreviated Boston Naming Test, Stroop Interference, Digit Span Backwards, phonemic fluency, DKEFS Design Fluency, and modified Trail Making Test, Total grey an white matter (MRI), Vascular Burden Score.</t>
  </si>
  <si>
    <t>71.7 (8)</t>
  </si>
  <si>
    <t>72.8 (NR)</t>
  </si>
  <si>
    <t>52-91</t>
  </si>
  <si>
    <t>149.3 (82.8)</t>
  </si>
  <si>
    <t>133.9 (NR)</t>
  </si>
  <si>
    <t>Esfandiari 2021</t>
  </si>
  <si>
    <t>Validity of measures for life space mobility and physical activity in older adults with lower-limb amputation</t>
  </si>
  <si>
    <t>the primary aim of this study was to evaluate the validity of the Life Space Assessment (LSA) and PASE in older adults with lower limb amputation (LLA) through correlation with Activities-specific Balance Confidence (ABC), Four-Square Step Test (FSST), and Two-Minute Walk Test (2-MWT). Secondarily, we looked at the association between LSA and PASE to see if there was arelationship between the two measures, and to provide additional evidence of validity for these measures in older adults with LLA.</t>
  </si>
  <si>
    <t xml:space="preserve">psychometric </t>
  </si>
  <si>
    <t>Life Space Assessment, PASE, Activities-specific balance confidence, Four Square Step Test, 2MWT</t>
  </si>
  <si>
    <t>Lower limb amputation</t>
  </si>
  <si>
    <t>65.5 (8.9)</t>
  </si>
  <si>
    <t>NR
Not normally distributed</t>
  </si>
  <si>
    <t>136.4 (356.4)</t>
  </si>
  <si>
    <t>Ewald 2010</t>
  </si>
  <si>
    <t>Pedometer counts superior to physical activity scale for identifying health markers in older adults</t>
  </si>
  <si>
    <t>investigate the predictive ability of step counts and PASE as alternate measures of physical activity against a number of surrogate markers of health status.</t>
  </si>
  <si>
    <t>PA's effect on health outcome(s), PA predicting health outcome(s)</t>
  </si>
  <si>
    <t>PASE, pedometer (Yamax DW200), fibrinogen, HDL, body circumference, timed up and go, BP, stride length</t>
  </si>
  <si>
    <t>66.3 (7.7)</t>
  </si>
  <si>
    <t>55-85</t>
  </si>
  <si>
    <t>F(n=350)
148 (95% 142-154)
M (n=319)
189 (95% 180-198)</t>
  </si>
  <si>
    <t>167.55 (80.75)</t>
  </si>
  <si>
    <t>Farina 2014</t>
  </si>
  <si>
    <t>Habitual physical activity (HPA) as a factor in sustained executive function in Alzheimer-type dementia: A cohort study</t>
  </si>
  <si>
    <t>the present study investigates the effects of HPA on executive function in an AD population. The study develops upon previous AD research in several ways. First, the study measures HPA using both objective and subjective measures. Second, we consider the effects of HPA against a composite measure of executive function derived from a range of separate executive measures. Finally, the study considers and controls for a more extensive range of covariates that could affect the relationship between physical activity and executive function.</t>
  </si>
  <si>
    <t>Executive Function: Trial Making Task, Controlled Oral Word Association Test, Addenbrooke Cognitive Examination Revised, map search task, Digit Symbol Substitution Test, computerized card sort task Physical Activity: PASE, handgrip strength, mid-upper arm circumference</t>
  </si>
  <si>
    <t>Florida Cognitive Activities Scale, Lubben Social Network Scale-6, EPIC Food Frequency Questionnaire</t>
  </si>
  <si>
    <t xml:space="preserve">Yes </t>
  </si>
  <si>
    <t>Alzheimer's Disease</t>
  </si>
  <si>
    <t>80.7 (6.1)</t>
  </si>
  <si>
    <t>80.6 (58.8)</t>
  </si>
  <si>
    <t>Fiocco 2012</t>
  </si>
  <si>
    <t>Sodium intake and physical activity impact cognitive maintenance in older adults: the NuAge Study</t>
  </si>
  <si>
    <t>examined 3 questions:( 1) is there a direct association be- tween sodium intake and cognitive function?; (2) does hypertension moderate the association between sodium intake and cognitive function?; and (3) is there an additive impact of sodium intake and physical activity on cognitive function?</t>
  </si>
  <si>
    <t xml:space="preserve">PASE, sodium intake, The Canadian Healthy Eating Index (C-HEI), Modified Mini Mental State Examination (3MS), age, sex, self-reported years of education, smoking status, BMI, waist circumference, BP, Geriatric depression scale, Hypertension, </t>
  </si>
  <si>
    <t>low (n=420)
74.4 (0.2)
Mid (n=421)
74.0 (0.2)
high (n=421)
74.2 (0.2)</t>
  </si>
  <si>
    <t>low (n=420)
100.9 (2.4 )
mid (n=421)
99.4 (2.5)
high (n=421)
109.3 (2.8)</t>
  </si>
  <si>
    <t>104.62 (9.68)</t>
  </si>
  <si>
    <t>Firebaugh 2018</t>
  </si>
  <si>
    <t>Physical Activity, Function, and Mortality in Advanced Age: A Longitudinal Follow-Up (LiLACS NZ)</t>
  </si>
  <si>
    <t>New Zealand</t>
  </si>
  <si>
    <t>this study focuses on the relationship between physical activity, function, and mortality in advanced age adults.</t>
  </si>
  <si>
    <t>PA's relationship with health outcome(s)</t>
  </si>
  <si>
    <t xml:space="preserve">PASE, Nottingham Extended Activities of Daily Living, mortality </t>
  </si>
  <si>
    <t>gender, age, number of medications, Charlson Index, comorbidities</t>
  </si>
  <si>
    <t xml:space="preserve">quartiles </t>
  </si>
  <si>
    <t>Fisher 2018</t>
  </si>
  <si>
    <t>Predictors of Physical Activity Levels in Community-Dwelling Older Adults: A Multivariate Approach Based on a Socio-Ecological Framework</t>
  </si>
  <si>
    <t>the purpose of this study was to explore the multivariate relationships between PA and personal, social, and environmental factors in community-dwelling adults aged 50 years and older</t>
  </si>
  <si>
    <t xml:space="preserve">PASE, Short-Form Health Survey (SF-12), Exercise-related self-efficacy, perceived barriers to PA, social support for PA, neighborhoods environment </t>
  </si>
  <si>
    <t>76.8 (8.7)</t>
  </si>
  <si>
    <t>112.6 (64.8)</t>
  </si>
  <si>
    <t>Comparing Class-Based and Home-Based Exercise for Older Adults With Chronic Health Conditions: 12-Month Follow-Up of a Randomized Clinical Trial</t>
  </si>
  <si>
    <t>The objective of the present study was to examine whether the gains demonstrated afterthe 12-week intensive phase of the intervention were maintained at the end of the 12-month follow-up period.</t>
  </si>
  <si>
    <t>physical activity (PASE), body composition (waist circumference), cardiovascular endurance (6MWT), Physical Performance Test, Senior Fitness Test (sit-to-stand test, arm curls, sit and reach, back scratch, TUG)</t>
  </si>
  <si>
    <t>body mass index (BMI), blood pressure, and self-reported health status (Medical Outcomes Short Form-12 (SF-12))</t>
  </si>
  <si>
    <t>Multiple chronic conditions</t>
  </si>
  <si>
    <t xml:space="preserve">Chronic Health Conditions: Type 2 diabetes mellitus, hypertension,
dyslipidemia, osteoarthritis, overweight (BMI ≥ 25), or obesity
(BMI ≥ 30). </t>
  </si>
  <si>
    <t>60.3 (7.4)</t>
  </si>
  <si>
    <t>50-82</t>
  </si>
  <si>
    <t>Completers Class based 116.4 (6.7) 
Home based 133.4 (9.4) 
Noncompleters Class based 143.0 (16.2) 
Home based 143.7 (12.6)</t>
  </si>
  <si>
    <t>130.14 (15.14)</t>
  </si>
  <si>
    <t>Gagliardi 2016</t>
  </si>
  <si>
    <t>Association between Cognitive Status and Physical Activity: Study Profile on Baseline Survey of the My Mind Project</t>
  </si>
  <si>
    <t>The aim of the present study is to compare the lifestyle characteristics of three groups of Italian elderly with different cognitive statuses at baseline phase in order to preliminarily identify their engagement in PA and the correlated variables.</t>
  </si>
  <si>
    <t>describe PA, determinants' relationship with PA</t>
  </si>
  <si>
    <t>Smoking habits, alcohol consumption, dietary habits, PASE, MMSE, Geriatric Depression Scale, Lubben Social Network Scale, ADL and IADL, clinical conditions, BMI</t>
  </si>
  <si>
    <t>Mild cognitive impairment, Alzheimers disease</t>
  </si>
  <si>
    <t>75.3 (6.1)</t>
  </si>
  <si>
    <t>Healthy Elderly: 116.9
MCI: 83.3
AD: 63.7</t>
  </si>
  <si>
    <t>Gamboa-Esparza 2021</t>
  </si>
  <si>
    <t>The social, medical, emotional, and spiritual impact of confinement due to COVID-19 in older people. a cross-sectional study</t>
  </si>
  <si>
    <t>Mexico</t>
  </si>
  <si>
    <t>The objective of this study is to describe differences in social, medical, emotional, and spiritual aspects in older people depending on the mandatory COVID-19 National Confinement in Mexico.</t>
  </si>
  <si>
    <t>Confinement, COVID-19 experience, Diaz-Veiga Social Resource Inventory, Patient Health Questionnaire-9, PASE, Duke University Religion Index, Spiritual Needs Model</t>
  </si>
  <si>
    <t>71.9 (8.2)</t>
  </si>
  <si>
    <t>PASE Women 
60-64 years - 104.33 (45.03) 
65-69 years - 96.23 (42.35) 
70-75 years - 96.17 (39.18) 
76-100 years - 78.39 (42.83) 
PASE Men 
60-64 years - 134.90 (62.95) 
65-69 years - 105.83 (48.58) 
70-75 years - 104.30 (54.76) 
76-100 years - 85.42 (68.58)</t>
  </si>
  <si>
    <t>Ghachem 2021</t>
  </si>
  <si>
    <t>Effects of Sex and Physical Activity Level on Serum Biomarker-Based Physiological Dysregulation: The Impact to Predict Frailty and Mortality in the Quebec NuAge Cohort</t>
  </si>
  <si>
    <t xml:space="preserve"> The objectives of this study were (1) to assess the magnitude and rate of changes in physiological dysregulation in men and women according to PAL and (2) to determine whether/how sex and physical activity level (PAL) mediate the apparent influence of physiological dysregulation on health outcomes (frailty and mortality). </t>
  </si>
  <si>
    <t>Hemoglobin, RBC count, red cell distribution width, mean corpuscular hemoglobin, mean corpuscular hemoglobin concentration, mean corpuscular volume, Mahalanobis distance, PASE, Fried's frailty criteria</t>
  </si>
  <si>
    <t>74.4 (4.2)</t>
  </si>
  <si>
    <t>Men: 109.2 (56.3)
Women: 82.9 (42.5)</t>
  </si>
  <si>
    <t>98.72 (50.30)</t>
  </si>
  <si>
    <t>Gill 2004</t>
  </si>
  <si>
    <t>The deleterious effects of bed rest among community-living older persons</t>
  </si>
  <si>
    <t>The goal of this study was to determine the functional consequences of bed rest among community-living older persons</t>
  </si>
  <si>
    <t>determinant's relationship with PA, change in PA</t>
  </si>
  <si>
    <t>bed rest, functional decline (IADLs, physical activity - PASE, social activity)</t>
  </si>
  <si>
    <t>English - modified</t>
  </si>
  <si>
    <t>78.2 (5.2)</t>
  </si>
  <si>
    <t xml:space="preserve">Telephone </t>
  </si>
  <si>
    <t>Glynn 2021</t>
  </si>
  <si>
    <t>An Optimal Self-Report Physical Activity Measure for Older Adults: Does Physical Function Matter?</t>
  </si>
  <si>
    <t>the purpose of this study was to compare two frequently used self-report measures of physical activity (PASE and Community Healthy Activities Model Program for Seniors (CHAMPS)) against the SenseWear Armband (SWA) in order to identify a recommended self-report tool for use in epidemiologic research of older adults, both in general and in subgroups based on level of physical function.</t>
  </si>
  <si>
    <t>PASE, Community Healthy Activities Model Program for Seniors questionnaire, objective PA with SenseWear Armband, SPPB, usual pace 6-m walk</t>
  </si>
  <si>
    <t>78.2 (5.6)</t>
  </si>
  <si>
    <t>70-91</t>
  </si>
  <si>
    <t>135.4 (66.2)</t>
  </si>
  <si>
    <t>Gothe 2018</t>
  </si>
  <si>
    <t>Correlates of Physical Activity in Urban African American Adults and Older Adults: Testing the Social Cognitive Theory</t>
  </si>
  <si>
    <t>Using the social cognitive theory (SCT), this study examined the individual, social, and physical environmental correlates of PA behavior.</t>
  </si>
  <si>
    <t>Determinants relationship with PA</t>
  </si>
  <si>
    <t xml:space="preserve">Physical activity (Godin Leisure-Time Exercise Questionnaire, PASE, ActiGraph accelerometer), self-efficacy (Exercise Self-efficacy Scale, Barrier Self-efficacy Scale), Perceived Decisional Balance Scale, Social Support for Exercise Scale, Neighborhood Environment Walkability Scale-abbreviated </t>
  </si>
  <si>
    <t>64.77 (5.73)</t>
  </si>
  <si>
    <t>Grabovac 2018</t>
  </si>
  <si>
    <t>Changes in health parameters in older lay volunteers who delivered a lifestyle-based program to frail older people at home</t>
  </si>
  <si>
    <t>Austria</t>
  </si>
  <si>
    <t>To measure health effects in lay volunteers who made home visits consisting of social interaction, nutritional and physical exercise interventions to pre- frail and frail older people</t>
  </si>
  <si>
    <t>Efficacy of intervention</t>
  </si>
  <si>
    <t>handgrip strength, 1 Rep max and muscular endurance (seated squat, bench press, bench pull), body height, body weight, BMI, body composition (abdominal girth, fat mass index, lean body mass), PASE, Mediterranean Diet Adherence Screener, European Prospective Investigation into Cancer and Nurtrition Study Food-Frequency Questionnaire, WHO-QOL-Bref, Social Support Questionnaire</t>
  </si>
  <si>
    <t>60.06 (6.93)</t>
  </si>
  <si>
    <t>229.44 (118.31)</t>
  </si>
  <si>
    <t>Granger 2015</t>
  </si>
  <si>
    <t>The self-reported Physical Activity Scale for the Elderly (PASE) is a valid and clinically applicable measure in lung cancer</t>
  </si>
  <si>
    <t>The aim of this study was to assess the clinimetric properties of the PASE in lung cancer, specifically validity, predictive utility and clinical applicability (floor/ceiling effects, responsiveness and minimal important difference [MID]).</t>
  </si>
  <si>
    <t>PASE</t>
  </si>
  <si>
    <t>estimate of average duration and frequency of moderate PA, accelerometer, Eastern Cooperative Oncology Group Performance Status, European Organization for the Research and Treatment of Cancer questionnaire and lung cancer module, Distress Thermometer, 6MWD, quadriceps femoris muscle strength, Colinet comorbidity score, demographics</t>
  </si>
  <si>
    <t>Nonsmall-lung cancer</t>
  </si>
  <si>
    <t>Cancer</t>
  </si>
  <si>
    <t xml:space="preserve">diagnosed </t>
  </si>
  <si>
    <t>68.0 (61.5-74.0)</t>
  </si>
  <si>
    <t>65.7 (38.5-116.2)</t>
  </si>
  <si>
    <t>73.47 (58.83)</t>
  </si>
  <si>
    <t>Greenspan 2005</t>
  </si>
  <si>
    <t>The effect of hormone replacement on physical performance in community-dwelling elderly women</t>
  </si>
  <si>
    <t>Our aim was to determine the effect of hormone replacement on physical performance measures, functional ability, physical activity, falls, and cognitive function in elderly women</t>
  </si>
  <si>
    <t>Clinical characteristics (weight, height, BMI, hematocrit, albumin, 25-hydroxyvitamin D, number of medications), Physical Performance Assessment, Instrumental Activities of Daily Living measures, PASE, Folstein MMSE</t>
  </si>
  <si>
    <t>Hormone replacement: 71.2 (5.6) 
Placebo: 71.3 (4.8) 
Calculated total: 71.25 (5.21)</t>
  </si>
  <si>
    <t>Hormone replacement: 117 (51) 
Placebo: 113 (59)</t>
  </si>
  <si>
    <t>115.01 (55.10)</t>
  </si>
  <si>
    <t>Gregorio 2014</t>
  </si>
  <si>
    <t>Adequate dietary protein is associated with better physical performance among post-menopausal women 60-90 years</t>
  </si>
  <si>
    <r>
      <rPr>
        <sz val="12"/>
        <color theme="1"/>
        <rFont val="Arial"/>
        <family val="2"/>
      </rPr>
      <t xml:space="preserve">We examine the relationship of dietary protein to body composition and </t>
    </r>
    <r>
      <rPr>
        <b/>
        <sz val="12"/>
        <color theme="1"/>
        <rFont val="Arial"/>
        <family val="2"/>
      </rPr>
      <t>physical performance</t>
    </r>
    <r>
      <rPr>
        <sz val="12"/>
        <color theme="1"/>
        <rFont val="Arial"/>
        <family val="2"/>
      </rPr>
      <t xml:space="preserve"> among older, community-dwelling, independent post-menopausal women.</t>
    </r>
  </si>
  <si>
    <t xml:space="preserve">body composition, Physical Performance Test, SPPB, handgrip strength PASE, Medical Outcomes Survey, Short-form 8, falls, fractures, medical diagnoses, food/beverage consumption </t>
  </si>
  <si>
    <t>Post-menopausal</t>
  </si>
  <si>
    <t>72.7 (7.0)</t>
  </si>
  <si>
    <t>60-90</t>
  </si>
  <si>
    <t>Converted to Kilocalories</t>
  </si>
  <si>
    <t>&lt;.8 g/kg/d: 183 (111) 
&gt;.8 g/kg/d: 206 (110)</t>
  </si>
  <si>
    <t>194.5 (110.5)</t>
  </si>
  <si>
    <t>Gretebeck 2013</t>
  </si>
  <si>
    <t>Dog ownership, functional ability, and walking in community-dwelling older adults</t>
  </si>
  <si>
    <t>The goals of this study were two-fold: 1) use a theoretical framework to identify the factors that influence walking behavior of older adult dog owners and nondog owners; and 2) describe and compare the type and level of physical activity, functional ability tasks, and psychosocial and demographic characteristics of the sample by dog ownership/walking status (dog owner/dog walker, dog owner/nondog walker, and nondog owner).</t>
  </si>
  <si>
    <t>Determinants' relationship with PA, describe PA</t>
  </si>
  <si>
    <t>PASE, dog ownership, intention to participate in physical activity, attitude to perform physical activity, subjective norm, perceived behavioral control, Physical Functioning Questionnaire, Theory of Planned Behavior Questionnaire</t>
  </si>
  <si>
    <t>All dog owners: 73.3 (5.4) 
Nondog owners: 75.83 (6.5) 
Calculated total: 75.43 (6.41)</t>
  </si>
  <si>
    <t>Dog owner/walker: 154.42 (64.32) 
Dog owner/nonwalker: 127.06 (82.17) 
Nondog owner: 116.45 (66.59)</t>
  </si>
  <si>
    <t>119.94 (68.40)</t>
  </si>
  <si>
    <t>Gretebeck 2017</t>
  </si>
  <si>
    <t>Physical Activity, Functional Ability, and Obesity in Older Adults A Gender Difference</t>
  </si>
  <si>
    <t>the purpose of the current study was to explore the association among gender and weight status and functional ability, physical activity, and Theory of Planned Behaviour psychosocial variables in older adults.</t>
  </si>
  <si>
    <t xml:space="preserve">PASE, Physical Functioning Questionnaire, Subjective Norm, Intention, Attitude, Perceived Behavioral Control </t>
  </si>
  <si>
    <t>75.3 (6.7)</t>
  </si>
  <si>
    <r>
      <rPr>
        <b/>
        <sz val="12"/>
        <color rgb="FF000000"/>
        <rFont val="Arial"/>
        <family val="2"/>
      </rPr>
      <t xml:space="preserve">Total: 119.7 (68.6)
</t>
    </r>
    <r>
      <rPr>
        <b/>
        <sz val="12"/>
        <color rgb="FF000000"/>
        <rFont val="Arial"/>
        <family val="2"/>
      </rPr>
      <t xml:space="preserve">Male: 134.3 (75.1)
Female: 108.3 (60.8)
</t>
    </r>
  </si>
  <si>
    <t>Haggard 2023</t>
  </si>
  <si>
    <t>Including cognitive assessments with functional testing predicts capabilities relevant to everyday walking in older adults</t>
  </si>
  <si>
    <t>The primary aim of this study was to determine if there is a predictive relationship or association between demographic characteristics, cognitive perfor- mance, functional mobility, and self-reported physical activity and balance confidence and Gait Speed and Cognitive Reaction Time and whether this differs in ST and DT conditions in healthy community-dwelling older adults. The secondary aim of this study was to determine if there is a predictive relationship or association between demographic characteristics, cognitive performance, functional mobility, and self-reported physical activity and balance confidence and DTEs on Gait Speed and Cognitive Reaction Time.</t>
  </si>
  <si>
    <t>demographics, height, weight, BMI, TUG, 30STS, 10mWT, Four Square Step Test, L/E strength, gait speed, dynamic balance, MoCA, Stroop, Coding subtest of the Wechsler Adult Intelligence Scale , Comprehensive Trail Making Test, PASE, Activities-Specific Balance Confience Scale, Seated auditory clock task, dual-task gait speed, gait speed</t>
  </si>
  <si>
    <t>71.5 (7.1)</t>
  </si>
  <si>
    <t>165.7 (72.5)</t>
  </si>
  <si>
    <t>Haider 2016</t>
  </si>
  <si>
    <t>Associations between daily physical activity, handgrip strength, muscle mass, physical performance and quality of life in prefrail and frail community-dwelling older adults</t>
  </si>
  <si>
    <t>the aim of this analysis was to examine the associations between DPA, handgrip strength, appendicular skeletal muscle mass (ASMM), physical performance and the different QoL domains in prefrail and frail older persons still living in their own homes.</t>
  </si>
  <si>
    <t>Daily physical activity (PASE), appendicular skeletal muscle mass, handgrip strength, SPPB, German version of World Health Organisation Quality of Life-BREF assessment</t>
  </si>
  <si>
    <t xml:space="preserve">age, education level, comorbidities </t>
  </si>
  <si>
    <t>82.6 (8.1)</t>
  </si>
  <si>
    <t xml:space="preserve">NR
</t>
  </si>
  <si>
    <t>Writen</t>
  </si>
  <si>
    <t>Hardy 2005</t>
  </si>
  <si>
    <t>Factors associated with recovery of independence among newly disabled older persons</t>
  </si>
  <si>
    <t>The aims of this study were to identify independent predictors of time to and duration of recovery of independent ADL function among newly disabled community- dwelling older persons.</t>
  </si>
  <si>
    <t xml:space="preserve">Demographics, Medical (chronic conds, meds, BMI), MMSE, functional self-efficacy, depressive symptoms (CES-D), social activity, social support (MOS), habitual PA (PASE), smoking status, alcohol use, timed rapid gait, timed chair stands, balance score, grip strength, mild disability at onset, prior hospitalization, prior disability, Duration of recovery, disability in ADLs </t>
  </si>
  <si>
    <t>81.2 (5.4)</t>
  </si>
  <si>
    <t>64.1 (46.7)</t>
  </si>
  <si>
    <t>Harrison 2010</t>
  </si>
  <si>
    <t>Exploring the Role of Housing Type on Physical Activity and Health Status in Community-Dwelling Older Adults</t>
  </si>
  <si>
    <r>
      <rPr>
        <sz val="12"/>
        <color theme="1"/>
        <rFont val="Arial"/>
        <family val="2"/>
      </rPr>
      <t xml:space="preserve">The primary purpose of this study was to </t>
    </r>
    <r>
      <rPr>
        <b/>
        <sz val="12"/>
        <color theme="1"/>
        <rFont val="Arial"/>
        <family val="2"/>
      </rPr>
      <t>compare the relationship</t>
    </r>
    <r>
      <rPr>
        <sz val="12"/>
        <color theme="1"/>
        <rFont val="Arial"/>
        <family val="2"/>
      </rPr>
      <t xml:space="preserve"> between physical activity and perceived health status in older adults (age 50 and older) living in seniors’ housing versus those not living in seniors’ housing.</t>
    </r>
  </si>
  <si>
    <t>PASE, SF-12, medically diagnosed conditions</t>
  </si>
  <si>
    <t>77.60 (8.43)</t>
  </si>
  <si>
    <t>Housing type:
seniors: 95.4 (54.0)
Non-seniors: 127.6 (72.1)</t>
  </si>
  <si>
    <t>109.65 (64.63)</t>
  </si>
  <si>
    <t>He 2013</t>
  </si>
  <si>
    <t>Prevalence and risk factors of lumbar spondylolisthesis in elderly Chinese men and women</t>
  </si>
  <si>
    <t>Hong Kong</t>
  </si>
  <si>
    <t>This study aims to identify the prevalence and potential risk factors of lumbar spondylolisthesis in these subjects.</t>
  </si>
  <si>
    <t>demographic info, SES, medical hx related to osteoporosis, hx of fracture, current meds, alc and tobacco consumption, Block Food Frequency questionnaire, PASE-chinese, height, weight, grip strength, BMI, bone mass density, spondylolisthesis</t>
  </si>
  <si>
    <t>Total: 72.49 (5.37)
Male Slip (n=380)
73.61(5.30)
Male None (n=1613)
72.12(4.89)
Female slip (n=499)
73.13(5.38)
Female None (n=1495)
72.38(5.33)</t>
  </si>
  <si>
    <t>65-98</t>
  </si>
  <si>
    <t>Male Slip: 92.66 (46.21)
Male No Slip: 98.14 (50.95)
Female Slip: 84.15 (31.76)
Female No Slip: 85.82 (33.63)</t>
  </si>
  <si>
    <t>91.25 (42.89)</t>
  </si>
  <si>
    <t>Heidari 2017</t>
  </si>
  <si>
    <t>The Isfahan Comprehensive Elderly Study: Objectives, research design, methodology, and preliminary results</t>
  </si>
  <si>
    <t>The objectives of ICES were:
• To present a comprehensive profile of sociodemo and economic status of Isfahan elderly population (e.g., personal, family, social, health services, history of smoking, history of taking certain medications, and preventive cares)
• To determine the prevalence of mental, emotional, and cognition disorders (e.g., depression, anxiety, stress, Alzheimer, cognitive impairment, and sleep disorders) in the Isfahan elderly population
• To determine the prevalence of physical illnesses and chronic diseases (e.g., hypertension, cardiovascular, diabetic, osteoporosis, arthritis, and vision problems) in the Isfahan elderly population
• To identify different determinants of mental, emotional, and cognition disorders in the Isfahan elderly population 
• To identify different determinants of physical illnesses in the Isfahan elderly population
• To identify factors associated with quality of life in the Isfahan elderly population
• To classify the studied elderly population in terms of different outcomes such as mental illnesses and quality of life
• To provide insights regarding to implement of health promotion and prevention intervention strategies for both of illnesses in the aging period.</t>
  </si>
  <si>
    <t>Describe PA, determinant's relationship with PA</t>
  </si>
  <si>
    <t>Geriatric Anxiety Scale, Geriatric Depression Scale, Perceived Stress Scale, ADLs, IADLs, Older Perople's QoL, PASE, Pittsburgh Sleep Quality Index, Insomnia Severity Index, Social Support Appraisals, Mini Nutritionist Assessment, Multifactorial Memory Questionnaire, Life Satisfaction Index, General Self-efficacy Scale, Stressful life events, MMSE, Life Space Assessment, sociodemographic and anthropometric variables</t>
  </si>
  <si>
    <t>69.66 (6.31)</t>
  </si>
  <si>
    <t>60+</t>
  </si>
  <si>
    <t>142.04 (120.53)</t>
  </si>
  <si>
    <t>Hinman 2016</t>
  </si>
  <si>
    <t>Unloading Shoes for Self-management of Knee Osteoarthritis: A Randomized Trial</t>
  </si>
  <si>
    <t>The aim of this study was to evaluate the efficacy of unloading walking shoes in alleviating knee osteoarthritis symptoms. We hypothesized that unloading shoes would reduce pain and improve physical function after 6 months compared with conventional walking shoes.</t>
  </si>
  <si>
    <t>pain - NRS, WOMAC (function subscale)</t>
  </si>
  <si>
    <t>WOMAC (pain subscale), Intermittent and Constant Osteoarthritis Pain questionnaire, Assessment of Quality of Life 6D scale (AQoL-6D), PASE, radiographic osteoarthritis severity, anatomical knee alignment measured from weight-bearing knee radiographs, and foot posture using the Foot Posture Index.</t>
  </si>
  <si>
    <t>Knee OA with pain of 4 or greater on NPRS</t>
  </si>
  <si>
    <t>Unloading shoes: 65.2 (6.9) 
Conventional shoes: 63.3 (7.9) 
Calculated mean: 64.26 (7.45)</t>
  </si>
  <si>
    <t>Baseline: Unloading shoes: 170.8 (74.7) 
Conventional shoes: 188.9 (83.3) 
Month 6: Unloading shoes: 181.6 (81.1) 
Conventional shoes: 182.7 (92.9)</t>
  </si>
  <si>
    <t xml:space="preserve">Baseline: 179.74 (79.34) 
</t>
  </si>
  <si>
    <t>Hsu 2018</t>
  </si>
  <si>
    <t>Total Physical Activity, Exercise Intensity, and Walking Speed as Predictors of All-Cause and Cause-Specific Mortality Over 7 Years in Older Men: The Concord Health and Aging in Men Project</t>
  </si>
  <si>
    <t>we examined longitudinal temporal relationships between (1) changes in total physical activity; (2) changes in intensity of light, moderate, and strenuous sports and muscle strengthening exercises; and (3) changes in all-purpose walking speed across 3 time points with all-cause, cardiovascular-specific, cancer-specific and other cause-specific mortality in older men over follow-up for 7 years. We also assessed the associations between baseline total physical activity, sports intensity, muscle strengthening exercises, and walking speed and mortality</t>
  </si>
  <si>
    <t>PASE, Walking speed, Mortality</t>
  </si>
  <si>
    <t>age, education status, country of birth, smoking status, drinking history, height, BMI, Medical conditions, SF-12, GDS</t>
  </si>
  <si>
    <t>76.9 (5.5)</t>
  </si>
  <si>
    <r>
      <rPr>
        <b/>
        <sz val="12"/>
        <color rgb="FF2A2A2A"/>
        <rFont val="Arial"/>
        <family val="2"/>
      </rPr>
      <t xml:space="preserve">Baseline: 124.5 (62.2) </t>
    </r>
    <r>
      <rPr>
        <b/>
        <sz val="12"/>
        <color rgb="FF2A2A2A"/>
        <rFont val="Arial"/>
        <family val="2"/>
      </rPr>
      <t xml:space="preserve">
2yr F/U: 120 
5yr F/U: 117</t>
    </r>
  </si>
  <si>
    <t>Huang 2022</t>
  </si>
  <si>
    <t>Association of Sleep and Physical Activity Among Older Adults and the Moderation of Chronotype</t>
  </si>
  <si>
    <t xml:space="preserve">The aims of this study are to examine the cross-sectional association between sleep and physical activity among older adults using both subjective and objective sleep measures and to explore the moderating role of chronotype. </t>
  </si>
  <si>
    <t>PAs relationship with a health outcome(s)</t>
  </si>
  <si>
    <t>Objective sleep (nocturnal sleep duration, sleep onset latency, wake after sleep onset, sleep efficiency), subjective sleep (Pittsburgh Sleep Quality Index (PSQI), chronotype (Morningness-Eveningness Questionnaire), physical activity (PASE)</t>
  </si>
  <si>
    <t>71.93 (6.26)</t>
  </si>
  <si>
    <t>89.41 (55.42)</t>
  </si>
  <si>
    <t>Iannuzzi-Sucich 2002</t>
  </si>
  <si>
    <t>Prevalence of sarcopenia and predictors of skeletal muscle mass in healthy, older men and women</t>
  </si>
  <si>
    <t>The objective of this study was to determine the prevalence of sarcopenia in a population of older, community-dwelling research volunteers, and assess the predictors of sarcopenia in this population</t>
  </si>
  <si>
    <t>PA's relationship with a health outcome(s)</t>
  </si>
  <si>
    <t>Body composition, PASE, leg extension strength and power, SPPB, single leg stance, Physical Performance Test, SF-36, biochemical measuremetns (blood and urine samples)</t>
  </si>
  <si>
    <t>Women: 75.0 (4.7)
Men: 73.8 (5.3)
CalculateD: 74.49 (4.99)</t>
  </si>
  <si>
    <t>64-92</t>
  </si>
  <si>
    <t>Women: 123 (58)
Men: 168.1 (56.4)</t>
  </si>
  <si>
    <t>142.00 (61.44)</t>
  </si>
  <si>
    <t>Ibrahim 2022</t>
  </si>
  <si>
    <t>Incidence and Predictors of Physical Inactivity Among Malaysian Community-Dwelling Older Persons</t>
  </si>
  <si>
    <t>Malaysia</t>
  </si>
  <si>
    <t>The objective of this study was to determine the incidence of physical inactivity and identify its predictors among Malaysian community-dwelling older persons.</t>
  </si>
  <si>
    <t>Sociodemography and health variables (Gender, Age, Education level, ethnicity, marital status, employment status, household income, smoking status, alcohol intake, medical history), Weight, height, waist circumference, body composition, TUG, 30-s Chair stand Test, Dominant Hand Grip Strength test, Back Scratch Test, MMSE, MoCA, Geriatric depression scale-15, PASE</t>
  </si>
  <si>
    <t>Malay</t>
  </si>
  <si>
    <t>68.82 (4.92)</t>
  </si>
  <si>
    <t>Quartiles (Q1 =inactive)</t>
  </si>
  <si>
    <t>Iliffe 2014</t>
  </si>
  <si>
    <t>Multicentre cluster randomised trial comparing a community group exercise programme and home-based exercise with usual care for people aged 65 years and over in primary care</t>
  </si>
  <si>
    <t>The primary objective of the ProAct65+ study was to determine the effect of two evidence-based exercise programmes designed for older people compared with usual care (i.e. with no special interventions to promote PA), on the achievement of recommended PA targets 12 months after cessation of intervention.
The secondary objectives were to:
1. determine the health benefits of the two programmes to participants starting at various levels of PA – particularly the effects on physical and psychological status, health status, health-related quality of life and quality-adjusted life-years (QALYs)
2. estimate the costs of the exercise interventions, and possible cost offsets, and to assess the cost-effectiveness of community group exercise, and home-supported exercise compared with usual care
3. determine the acceptability of the programmes, adherence rates, enabling factors and barriers to future implementation
4. compare the time course of responses by participants, in terms of exercising at the recommended levels, at 0, 6, 12, 18 and 24 months after cessation of the intervention, between those undergoing the exercise programmes and those receiving usual care
5. determine participants’ perceptions of the value of exercise and the predictors of continued exercise</t>
  </si>
  <si>
    <t>Proportion of reaching 150 minutes of MVPA per week using the CHAMPS, PASE, and Phone-FITT</t>
  </si>
  <si>
    <t>Balance, Falls risk, incidence of falls, fear of falling, QOL, social networks, self-efficacy, NHS and private costs of each exercise program</t>
  </si>
  <si>
    <t>65-94</t>
  </si>
  <si>
    <t>Baseline 
- Usual Care: 119.19 (60.42)
- FaME: 109.11 (52.21)
- OEP: 119.85 (50.60)
Post Intervention
- Usual Care 130.12 (53.12)
- FaME: 128.08 (51.15)
- OEP: 124.82 (51.42)
6mo F/U
- Usual Care 124.70 (56.03)
- FaME: 120.39 (59.88)
- OEP: 125.36 (54.13)
12mo F/U
- Usual Care 122.52 (51.81)
- FaME: 124.18 (53.34)
- OEP: 126.75 (61.29)
18mo F/U
- Usual Care 119.92 (52.06)
- FaME: 118.46 (52.17)
- OEP: 125.81 (60.18)</t>
  </si>
  <si>
    <t>Baseline 
- Usual Care: 111.1  
- FaME: 107.1
- OEP: 116.8
12mo F/U
- Usual Care: 118.1
- FaME: 116.0
- OEP: 114.6</t>
  </si>
  <si>
    <t xml:space="preserve">Baseline: 116.28 (55.00)
</t>
  </si>
  <si>
    <t>Ismail 2015</t>
  </si>
  <si>
    <t>The Physical Activity Scale for the Elderly (PASE): Validity and Reliability Among Community-Dwelling Older Adults in Malaysia</t>
  </si>
  <si>
    <t>the main objective of this study was to translate the current PASE scale into the Malay language version (PASE-M) and assess its validity and reliability.</t>
  </si>
  <si>
    <t>PASE-M, Katz Activities of Daily Living (ADL) scale, Lawton Instrumental Activities of Daily Living (IADL) scale, grip strength, 4m walking speed test, body composition using 4-point bioelectrical impedance analysis equipment, BMI, self-rated health questionnaire, fear of falling, chronic pain</t>
  </si>
  <si>
    <t>66.4 (5.6)</t>
  </si>
  <si>
    <t>94.96 (62.82)</t>
  </si>
  <si>
    <t>85 (71)</t>
  </si>
  <si>
    <t xml:space="preserve">ICC: 0.493 (95% CI = 0.369-0.593) for total participants, 0.459 (95% CI = 0.246-0.612) for men, and 0.458 (95%CI = 0.272-0.597) for women
</t>
  </si>
  <si>
    <t>Spearman's Rank correlation Coefficient
Moderate correlation between PASE-M score and physical function measures, IADL score (p&lt;.001) and it remained significant in the subgroup analysis using gender. 
fairly correlated w/ Katz ADL score in men (p=.024) but not in women
fair to moderate correlations were found b/w PASE-M score adn walking speed, (p&lt;.001), both grip strength (p&lt;.001) and percentage body fat (p=.025)
Correlations remained significant among gender for both walking speed and grip strenght but not for percentage of body fat
No correlation was found b/ w PASE-M and BMI (p=.967)
PASE-M fairly correlated w/ self-rated health questionnaire, which was participants perceived health status (p=.013) and in gender stratified analysis, the correlation remained significant in men (p=.007) but not in women (p&gt;.05)
Significant correlation with fear of falling in older people (P = .001). 
"No correlation found between PASE-M score and participants’ self-report of having chronic pain (P &gt; .05). However, in those elderly who reported having chronic pain, PASE-M score was moderately correlated with pain interference in their daily activities (P &lt; .001) and the correlation was persistently significant in both genders."</t>
  </si>
  <si>
    <t>Janney 2010</t>
  </si>
  <si>
    <t>Longitudinal physical activity changes in older men in the osteoporotic fractures in men study</t>
  </si>
  <si>
    <t>The aims of the present analyses were to describe change in physical activity levels (total, leisure, household, occupational) in men aged 65 and older over a mean follow-up of 5 years and to identify sociodemographic and health factors that are associated with changes in physical activity levels in older men</t>
  </si>
  <si>
    <t>Change in PA, determinants relationships with PA</t>
  </si>
  <si>
    <t>73.1 (5.5)</t>
  </si>
  <si>
    <t>Under 70 Baseline: 162.8 (71.1) 
Under 70 5yr follow up: 147.2 (69.4) 
70-74 Baseline: 153.4 (66.3) 
70-74 5yr follow up: 137.0 (68.6) 
75-79 Baseline: 142.1 (63.4) 
75-79 5yr follow up: 120.7 (67.8) 
Over 80 Baseline: 126.5 (61.0) 
Over 80 5yr follow up: 97.1 (64.0) 
Baseline: 149.7 (67.6)
5yr follow up: 130.5 (70.1)</t>
  </si>
  <si>
    <t>Julien 2013</t>
  </si>
  <si>
    <t>Longitudinal Associations Between Walking Frequency and Depressive Symptoms in Older Adults: Results from the VoisiNuAge Study</t>
  </si>
  <si>
    <t>The aim of this study was to investigate longitudinal associations between walking and depressive symptoms in a population-based sample of urban-dwelling older adults in an effort to determine which variable is the stronger prospective predictor of the other.</t>
  </si>
  <si>
    <t>GDS, PASE (1 question: Over the past 7 days, how often did you walk outside your home or yard for any reason?")</t>
  </si>
  <si>
    <t>74.64 (4.08)</t>
  </si>
  <si>
    <t>68-84</t>
  </si>
  <si>
    <t>walking frequency</t>
  </si>
  <si>
    <t>Kajita 2022</t>
  </si>
  <si>
    <t>The effect of a multimodal dementia prevention program involving community-dwelling elderly</t>
  </si>
  <si>
    <t>The main aim of this study is to clarify the following two points: (i) short-term effects of intensive training (once a week for 10 sessions); and (ii) longitudinal effects of regular booster training (once every 3 months) following intensive training and conducted over a 2-year period</t>
  </si>
  <si>
    <t>MMSE</t>
  </si>
  <si>
    <t>Five Cognitive Tests (Five Cog), a Cognitive Function Instrument (CFI), a Timed Up &amp; Go Test (TUG), a grip strength evaluation, a Geriatric Depression Scale (GDS), an EQ-5D, and a Physical Activity Scale for the Elderly (PASE)</t>
  </si>
  <si>
    <t>76.4 (2.7)</t>
  </si>
  <si>
    <t>Booster Training Group: 115.7 (83.3-175.6) 
Non booster training group: 104.8 (64.7- 158.8)
Total Baseline: 127.7 (68.3-157.0)</t>
  </si>
  <si>
    <t>117.67(67.46)</t>
  </si>
  <si>
    <t>Kapan 2017</t>
  </si>
  <si>
    <t>Fear of falling reduced by a lay led home-based program in frail community-dwelling older adults: A randomised controlled trial</t>
  </si>
  <si>
    <t>The aim of this study was to assess the association between physical parameters and FOF and the effects of a 12-week home-based program carried out by lay volunteers on FOF in frail older adults residing in the community.</t>
  </si>
  <si>
    <t>determinant's relationship with PA, Change in PA, intervention efficacy</t>
  </si>
  <si>
    <t>Falls Efficacy Scale, SPPB, PASE, handgrip strength</t>
  </si>
  <si>
    <t>82.74 (7.95)</t>
  </si>
  <si>
    <t>physical training and nutrition group at baseline: 33.8 (37.1) 
physical training and nutrition group at 12wk follow up: 51.2 (36.1) 
social support group at baseline: 31.7 (31.7) 
social support group at 12wk follow up: 35.3 (26.7)</t>
  </si>
  <si>
    <t xml:space="preserve">Baseline: 32.72 (36.88) 
</t>
  </si>
  <si>
    <t>Katzman 2019</t>
  </si>
  <si>
    <t>Feasibility and Acceptability of Technology-Based Exercise and Posture Training in Older Adults With Age-Related Hyperkyphosis: Pre-Post Study</t>
  </si>
  <si>
    <t>The primary purpose of this study was to assess the feasibility of subject recruitment, retention and adherence, and acceptability of a technology-based exercise and posture training program disseminated as video clip links and text messaging prompts via a mobile phone. The secondary purpose was to explore the potential efficacy of this program on kyphosis, HRQoL, and physical function in older adults with hyperkyphosis.</t>
  </si>
  <si>
    <t>Feasibility of Recruitment, Retention, and Adherence. Adherence to Video Viewing. Adherence to Practicing Good Posture at Least Three Times a Day. Qualitative Exploration of the Pilot Study. Kyphosis, SPPB, PASE, The Center for Epidemiological Studies Depression (CESD) - a self-reported depression symptom scale. Modified Scoliosis Research Society (SRS-30)</t>
  </si>
  <si>
    <t>71.6 (4.9)</t>
  </si>
  <si>
    <t>65-81</t>
  </si>
  <si>
    <t>Baseline: 109 (68)
Post Intervention: 138 (55)</t>
  </si>
  <si>
    <t>Katzman 2021</t>
  </si>
  <si>
    <t>Long-Term Efficacy of Treatment Effects After a Kyphosis Exercise and Posture Training Intervention in Older Community-Dwelling Adults: A Cohort Study</t>
  </si>
  <si>
    <t>This study investigated the long-term efficacy and maintenance of the treatment effects following a 3-month kyphosis exercise and posture training program, and whether long-term treatment effects differ according to sex.</t>
  </si>
  <si>
    <t>Kyphosis (standard clinical measuring protocol), Lordosis (standardized protocol for clinically measured lordosis),  modified Physical Performance Test (PPT),  PASE, modified Scoliosis Research Society (SRS-30).</t>
  </si>
  <si>
    <t>73.8 (6.1)</t>
  </si>
  <si>
    <r>
      <rPr>
        <b/>
        <sz val="12"/>
        <color rgb="FF2A2A2A"/>
        <rFont val="Arial"/>
        <family val="2"/>
      </rPr>
      <t xml:space="preserve">Pre intervention: 118 (59) </t>
    </r>
    <r>
      <rPr>
        <b/>
        <sz val="12"/>
        <color rgb="FF2A2A2A"/>
        <rFont val="Arial"/>
        <family val="2"/>
      </rPr>
      <t xml:space="preserve">
Post intervention: 115 (57) 
Follow-up: 120 (57)</t>
    </r>
  </si>
  <si>
    <t>Kaushal 2021</t>
  </si>
  <si>
    <t>Differences and similarities of physical activity determinants between older adults who have and have not experienced a fall: Testing an extended health belief model</t>
  </si>
  <si>
    <t xml:space="preserve">The purpose of this study was to identify if determinants of PA differ between older adults who have a history of a fall (HF) and those with no history of a fall
(NHF) within the Health Belief Model (HBM), expanded through the constructs of intention and habit. </t>
  </si>
  <si>
    <t>Falls History, SF-12, PASE, Short Falls Efficacy Scale - International, Perceived seriousness and susceptibility, Perceived barriers pertinent to older adults were assessed from a validated barriers measure, perceived self-efficacy, perceived benefits, Cues, Intention,  Self-Report Behavioural Automaticity (SRBAI)</t>
  </si>
  <si>
    <t>70.4 (4.70)</t>
  </si>
  <si>
    <t>128.01 (74.06)</t>
  </si>
  <si>
    <t>Keikavoosi-Arani 2019</t>
  </si>
  <si>
    <t>Cultural adaptation and psychometric adequacy of the Persian version of the physical activity scale for the elderly (P‑PASE)</t>
  </si>
  <si>
    <t>to investigate cultural adaption and validation of the Persian version of the PASE among the elderly community dwellers in Iran</t>
  </si>
  <si>
    <t>PASE, ADL scales, IADL measure, self-rated health, TUG test, demographics</t>
  </si>
  <si>
    <t>Persian</t>
  </si>
  <si>
    <t>74.22 (14.8)</t>
  </si>
  <si>
    <t>153.57 (48.47)</t>
  </si>
  <si>
    <t>ICC of P-PASE components between 0.76 and 0.93 (good to excellent)
internal consistency of P-PASE components was good (0.70-0.79)</t>
  </si>
  <si>
    <t>Concurrent validity: Pearson's Correlation Coefficient
signficiant correlation between P-PASE and ADL (r=0.775, p&lt;0.001) and IADL (r=0.161, p&lt;0.001)
significant negative correlation between P-PASE and TUG (r=-0.691, p&lt;0.001) and age (r=-0.0.791, p&lt;0.001)
no correlation between P-PASE and BMI</t>
  </si>
  <si>
    <t>Kenny 2000</t>
  </si>
  <si>
    <t>Determinants of bone density in healthy older men with low testosterone levels</t>
  </si>
  <si>
    <t>The purpose of this study was to define the predictors of bone mass in healthy older men with low testosterone levels but without symptomatic osteoporosis</t>
  </si>
  <si>
    <t xml:space="preserve">fasting serum calcium (Ca), Cr, alkaline phosphatase, thyroid function tests, total and bioavailable testosterone, sex hormone-binding globulin (SHBG), estrone, estradiol, and urinary Ca and Cr, Ca and vit D intake, PASE, BMD, leg extension strength, testosterone, </t>
  </si>
  <si>
    <t>75 (5)</t>
  </si>
  <si>
    <t>158 (57)</t>
  </si>
  <si>
    <t>Kenny 2003</t>
  </si>
  <si>
    <t>Prevalence of sarcopenia and predictors of skeletal muscle mass in nonobese women who are long-term users of estrogen-replacement therapy</t>
  </si>
  <si>
    <t>The objective of this study was to determine the prevalence of sarcopenia in a population of older, nonobese, community-dwelling women who had been long-term users of estrogen replacement therapy (ERT). In addition, we evaluated the predictors of appendicular skeletal mass in this group.</t>
  </si>
  <si>
    <t xml:space="preserve">Body composition, height, weight, Calcium and vitamin D intake, PASE, leg extension strength and power, chair rise time, 6MWT, biochemical measurements (blood and urine samples), handgrip </t>
  </si>
  <si>
    <t>67.4 (4.8)</t>
  </si>
  <si>
    <t>59-78</t>
  </si>
  <si>
    <t>walking time (hours or minutes)</t>
  </si>
  <si>
    <t>119 (57)</t>
  </si>
  <si>
    <t>Effects of vitamin D supplementation on strength, physical function, and health perception in older, community-dwelling men</t>
  </si>
  <si>
    <t>To study the effects of vitamin D supplementation in healthier populations of men.</t>
  </si>
  <si>
    <t>fasting serum ionized calcium (iCa), total testosterone, sex-hormone binding globulin (SHBG), PTH levels, 25OHD levels, and second voided urinary calcium (Ca) and creatinine (Cr) levels. SPPB, PASE, Medical Outcome Survey Short-form 8, Ca and vitamin D consumption were estimated using a standardized Ca/vitamin D food log, leg extension strength, handgrip strength</t>
  </si>
  <si>
    <t>Vit D supplementation: 77 (4) 
Placebo: 76 (5) 
Total: 76 (4)</t>
  </si>
  <si>
    <t>65-87</t>
  </si>
  <si>
    <t>Vit D Supplementation: 133 (50) 
Placebo: 127 (54)</t>
  </si>
  <si>
    <t>130.05 (51.69)</t>
  </si>
  <si>
    <t>Kenny 2005</t>
  </si>
  <si>
    <t>Effects of ultra-low-dose estrogen therapy on muscle and physical function in older women</t>
  </si>
  <si>
    <t>To determine the effects of ultra-low-dose hormone therapy on muscle mass and physical function in community-dwelling women.</t>
  </si>
  <si>
    <t>Intervention efficacy</t>
  </si>
  <si>
    <t>Body composition, PASE, SPPB, SL stance time, blood and urine samples for biochemical measurements (blood and urine samples)</t>
  </si>
  <si>
    <t>Double blind placebo-controlled trial</t>
  </si>
  <si>
    <t>Low Dose: 73.9 (0.6)
Placebo: 74.7 (0.6)
Calculated total: 74.30 (0.72)</t>
  </si>
  <si>
    <t>Low-Dose: 120.9 (6.2)
Placebo: 99.8 (6.1)</t>
  </si>
  <si>
    <t>110.29 (12.23)</t>
  </si>
  <si>
    <t>Kim 2020</t>
  </si>
  <si>
    <t>Orthostatic hypotension and health-related quality of life among community-living older people in Korea</t>
  </si>
  <si>
    <t>South Korea</t>
  </si>
  <si>
    <t>this study aimed to examine the association between orthostatic hypotension (OH) and HRQoL in community-living older adults in South Korea.</t>
  </si>
  <si>
    <t>orthostatic hypotension, health related quality of life (EuroQol-five dimensions three-level version (EQ-5D-3L)), anxiety (State and Trait Anxiety Inventory), Depression (GDS-SF), Physical activity (PASE)</t>
  </si>
  <si>
    <t>Korean</t>
  </si>
  <si>
    <t>75.27 (5.86)</t>
  </si>
  <si>
    <r>
      <rPr>
        <b/>
        <sz val="12"/>
        <color rgb="FF2A2A2A"/>
        <rFont val="Arial"/>
        <family val="2"/>
      </rPr>
      <t xml:space="preserve">Total: 144.21 (97.09)
</t>
    </r>
    <r>
      <rPr>
        <b/>
        <sz val="12"/>
        <color rgb="FF2A2A2A"/>
        <rFont val="Arial"/>
        <family val="2"/>
      </rPr>
      <t xml:space="preserve">OH: 127.79 (102.95) 
non-OH: 163.42 (86.35) 
</t>
    </r>
  </si>
  <si>
    <t>Kitano 2014</t>
  </si>
  <si>
    <t>Association between difficulty initiating sleep in older adults and the combination of leisure-time physical activity and consumption of milk and milk products: a cross-sectional study</t>
  </si>
  <si>
    <t>This study has two objectives: confirm independent associations between difficulty initiating sleep (DIS) and engaging in LTPA or consuming milk and milk products, and to examine whether combining these two habits is more strongly associated with a lower prevalence of DIS</t>
  </si>
  <si>
    <t>Leisure-time physical activity (PASE), Milk/milk products consumed, Pittsburgh Sleep Quality Index.</t>
  </si>
  <si>
    <t>74.9 (5.5)</t>
  </si>
  <si>
    <t>Partial PASE Score - LTPA</t>
  </si>
  <si>
    <t>LTPA: 21.7 (25.1)</t>
  </si>
  <si>
    <t>Klima 2010</t>
  </si>
  <si>
    <t>Physical Performance and Balance Confidence Among Community-Dwelling Older Adult Men</t>
  </si>
  <si>
    <r>
      <rPr>
        <sz val="12"/>
        <color rgb="FF000000"/>
        <rFont val="Arial"/>
        <family val="2"/>
      </rPr>
      <t xml:space="preserve">The purpose of this study was to examine gait, balance ability, and balance confidence within two cohorts of Roman Catholic priests (age 60-74 years of age and 75+ years) and to analyze predictive markers of </t>
    </r>
    <r>
      <rPr>
        <b/>
        <sz val="12"/>
        <color rgb="FF000000"/>
        <rFont val="Arial"/>
        <family val="2"/>
      </rPr>
      <t>physical performance</t>
    </r>
    <r>
      <rPr>
        <sz val="12"/>
        <color rgb="FF000000"/>
        <rFont val="Arial"/>
        <family val="2"/>
      </rPr>
      <t xml:space="preserve">. </t>
    </r>
  </si>
  <si>
    <t>determinant's relationship with PA, PAs effect on a health outcome(s)</t>
  </si>
  <si>
    <t>BBS, TUG, DGI, Activities-Specific Balance Confidence Scale</t>
  </si>
  <si>
    <t>BMI, blood pressure, grip strength, PASE</t>
  </si>
  <si>
    <t>76.1 (9.0)</t>
  </si>
  <si>
    <t>60-97</t>
  </si>
  <si>
    <r>
      <rPr>
        <b/>
        <sz val="12"/>
        <color rgb="FF000000"/>
        <rFont val="Arial"/>
        <family val="2"/>
      </rPr>
      <t xml:space="preserve">Total: 107.7 (97.8)
</t>
    </r>
    <r>
      <rPr>
        <b/>
        <sz val="12"/>
        <color rgb="FF000000"/>
        <rFont val="Arial"/>
        <family val="2"/>
      </rPr>
      <t xml:space="preserve">Men ages 60-74: 169.4 (109.0)
Men over the age of 75: 64.3 (58.8)
 </t>
    </r>
  </si>
  <si>
    <t>Kosma 2014</t>
  </si>
  <si>
    <t>An Expanded Framework to Determine Physical Activity and Falls Risks Among Diverse Older Adults</t>
  </si>
  <si>
    <t>The purpose of the current study was to further expand the aforementioned, TPB/SOC integrative framework, and examine whether the TPB/SOC model affected not only PA but also falls risks among diverse older adults.
TPB = theory of planned behaviour
SOC = stages of change</t>
  </si>
  <si>
    <t>Stages of change, Attitude, Self-efficacy and perceived control, subjective norm, physical activity (PASE), falls risk (Comprehensive Falls Risk Screening Instrument)</t>
  </si>
  <si>
    <t>72.36 (8.44)</t>
  </si>
  <si>
    <t>112.36 (69.11)</t>
  </si>
  <si>
    <t>Kosma 2016</t>
  </si>
  <si>
    <t>Theory-based physical activity beliefs by race and activity levels among older adults</t>
  </si>
  <si>
    <t xml:space="preserve">the purpose of this TPB-based elicitation study was to identify and compare perceived physical activity beliefs based on race (Whites vs. Blacks) and physical activity levels (inactive/underactive vs. highly active participants) among a diverse sample of older adults.
TPB = theory of planned behaviour
</t>
  </si>
  <si>
    <t>Physical activity beliefs ((1) what do you believe are the advantages of participating in regular physical activity? (2) what do you believe are the disadvantages of participating in regular physical activity?
(3) are there any individuals or groups who would approve of your participating in regular physical activity? (4) are there any individuals or groups who would disapprove of your participating in regular physical activity?
(5) what factors or circumstances would enable you to participate in regular physical activity? (6) what factors or circumstances would make it difficult or impossible for you to participate in regular physical activity?), 
PASE</t>
  </si>
  <si>
    <t>74.99 (6.97)</t>
  </si>
  <si>
    <t>104.64 (63.69)</t>
  </si>
  <si>
    <t>Ku 2014</t>
  </si>
  <si>
    <t>Cross-Sectional and Longitudinal Associations of Categories of Physical Activities with Dimensions of Subjective Well-Being in Taiwanese Older Adults</t>
  </si>
  <si>
    <t>the purpose of this study was to examine the cross-sectional and longitudinal associations of three different categories of physical activity; leisure-time, household, occupational, and their total with separate dimensions of subjective well-being.</t>
  </si>
  <si>
    <t>PASE, subjective well-being (Chinese Aging Well Profile)</t>
  </si>
  <si>
    <t>Cross-Sectional and Prospective</t>
  </si>
  <si>
    <t>85.31 (63.12)</t>
  </si>
  <si>
    <t>Kushkestani 2020</t>
  </si>
  <si>
    <t>The physical activity and fall risk among Iranian older male adults</t>
  </si>
  <si>
    <t>The aim of the present study was to investigate the relationship between the level of physical activity and falls in elderly men in Tehran.</t>
  </si>
  <si>
    <t>PASE, SPPB, Mini Nutritional Assessment (MNA)</t>
  </si>
  <si>
    <t>70.31 (7.54)</t>
  </si>
  <si>
    <t>Tertiles ( divided into sedentary (0-40 points), light
physical activity (41-90 points) and moderate to intense
activity (more than 90 points).)</t>
  </si>
  <si>
    <t>low risk of falling: 103.74
moderate risk of falling: 75.52
high risk of falling:46.46</t>
  </si>
  <si>
    <t>Laddu 2017</t>
  </si>
  <si>
    <t>Trajectories of the relationships of physical activity with body composition changes in older men: the MrOS study</t>
  </si>
  <si>
    <t>We evaluated the interrelationships of PA and body composition at the outset and over longitudinal follow-up to changes in older men</t>
  </si>
  <si>
    <t>PASE, weight, whole-body fat mass and lean mass (DXA), age, race/ethnicity, education, smoking status, alcohol use, and health status, self-reported medical history</t>
  </si>
  <si>
    <t>Change in PASE by participant groupings</t>
  </si>
  <si>
    <t>Laddu 2018</t>
  </si>
  <si>
    <t>The Association Between Trajectories of Physical Activity and All-Cause and Cause-Specific Mortality</t>
  </si>
  <si>
    <t>The purpose of the current study is to determine the association between patterns of PA change over time and subsequent mortality among older men, and  whether the association between patterns and mortality is independent of final level of PA.</t>
  </si>
  <si>
    <t>PAs relationships with health outcome(s), change in PA</t>
  </si>
  <si>
    <t>79.24 (5.2)</t>
  </si>
  <si>
    <t>Low-Activity Declining: 78.17 (42.83)
Moderate-Activity Declining: 146.55 (50.56)
High-Activity Declining: 228.68 (64.67)
Total Groups: 130.35 (68.72)</t>
  </si>
  <si>
    <t>Lange 2007</t>
  </si>
  <si>
    <t>Degenerative meniscus tears and mobility impairment in women with knee osteoarthritis</t>
  </si>
  <si>
    <t xml:space="preserve"> The aim of this paper is to describe the prevalence and clinical correlates of degenerative meniscus tears in women with knee OA</t>
  </si>
  <si>
    <t>Meniscus pathology (MRI)</t>
  </si>
  <si>
    <t xml:space="preserve">1RM for knee extension, hip abduction and adduction; and bilaterally on knee flexion, leg press, and plantar flexion. 6MWT, Gait velocity, BMI, waist circumference, Chattecx Dynamic Balance System - Balance index, WOMAC, PASE,  Harvard Alumni Questionnaire, GDS, Ewart Self-Efficacy Scale, SF-36, </t>
  </si>
  <si>
    <t>Women with knee OA</t>
  </si>
  <si>
    <t>63 (9)</t>
  </si>
  <si>
    <t>Meniscus tear: 136.0 (56.0)
No tear:134.4 (60.5)</t>
  </si>
  <si>
    <t>135.6 (56.4)</t>
  </si>
  <si>
    <t>Lange-Maia 2016</t>
  </si>
  <si>
    <t>Sensorimotor Peripheral Nerve Function and Physical Activity in Older Men</t>
  </si>
  <si>
    <t>The purpose of this study was to determine whether peripheral nerve (PN) function is associated PA in older men</t>
  </si>
  <si>
    <t>NC-stat System (non-invasive nerve conduction study), Michigan Neuropathic Screening Instrument, PASE, SenseWear Armband (objective PA)</t>
  </si>
  <si>
    <t>78.8 (4.7)</t>
  </si>
  <si>
    <t>148.1 (68.5)</t>
  </si>
  <si>
    <t>Lee 2007</t>
  </si>
  <si>
    <t>Associated factors and health impact of sarcopenia in older Chinese men and women: A cross-sectional study</t>
  </si>
  <si>
    <t>Our aim was to establish the relationship between skeletal muscle mass and a large number of potential predictors such as chronic illnesses, lifestyle factors, physical activity level, and to determine how stratifications in muscle mass were related to outcomes such as physical performance measures and psychosocial well-being in a large Asian cohort.</t>
  </si>
  <si>
    <t xml:space="preserve">smoking habit, alcohol intake, exercise habit, self-rated health, physical activity level (PASE score), Geriatric Depression Scale, quality of life (Short Form 12 mental and Short Form 12 physical subscores), and medical history. Body weight, height, blood pressure, grip strength, gait speed, 5 sit to stands time. Measurement of muscle mass. </t>
  </si>
  <si>
    <t>72.5 (5.2)</t>
  </si>
  <si>
    <t>Quartiles</t>
  </si>
  <si>
    <t>Lee 2014</t>
  </si>
  <si>
    <t>Statins and physical activity in older men: the osteoporotic fractures in men study</t>
  </si>
  <si>
    <t>To determine whether statin use is associated with physical activity, longitudinally and cross-sectionally.</t>
  </si>
  <si>
    <t>Determinants relationships with PA</t>
  </si>
  <si>
    <t>PASE, Accelerometer</t>
  </si>
  <si>
    <t>Statin users (n=989): 72.9 (5.3)
Statin nonusers (n=3148): 72.9 (5.5)</t>
  </si>
  <si>
    <t>Statin users: 146.3 (95% CI: 141.9 to 150.6 
Statin nonusers: 152.0 (95% CI: 149.7 to 154.4)</t>
  </si>
  <si>
    <t>Legg 2021</t>
  </si>
  <si>
    <t>Does functional performance and upper body strength predict upper extremity reaction and movement time in older women?</t>
  </si>
  <si>
    <t>The purpose of this study is to investigate the relationship of physical function, upper and lower body strength and reaction time (RT) and movement time (MT) in female participants over the age of 60 during a task simulating rapid hand and arm repositioning seen during protective arm responses in forward fall impact preparation.</t>
  </si>
  <si>
    <t>Handgrip, 30-s sit to stand, shoulder flexion strength, elbow extension strength, one legged balance, PASE, reaction time, movement time, falls risk</t>
  </si>
  <si>
    <t>72 (8)</t>
  </si>
  <si>
    <t>120.72 (61.38)</t>
  </si>
  <si>
    <t>Leis 2010</t>
  </si>
  <si>
    <t>The relationship of chronic disease and demographic variables to physical activity in a sample of women aged 65 to 79 years</t>
  </si>
  <si>
    <t>The purpose of this study was to examine the relationship of physical activity with age, marital status, income, education, and chronic disease in asample of women aged 65 to 79 years.</t>
  </si>
  <si>
    <t>PASE, age, gender, marital status, education, employment, and income, chronic health conditions (musculoskeletal, cardio- respiratory, digestive system, kidney/bladder/urinary problems, neurological problems, mental or emotional problems, cancer, blood problems, eye problems, high blood pressure, and diabetes)</t>
  </si>
  <si>
    <t>73.7 (3.9)</t>
  </si>
  <si>
    <t>65-79</t>
  </si>
  <si>
    <r>
      <rPr>
        <b/>
        <sz val="12"/>
        <color rgb="FF000000"/>
        <rFont val="Arial"/>
        <family val="2"/>
      </rPr>
      <t>Total: 122.2 (62.2)</t>
    </r>
    <r>
      <rPr>
        <b/>
        <sz val="12"/>
        <color rgb="FF000000"/>
        <rFont val="Arial"/>
        <family val="2"/>
      </rPr>
      <t xml:space="preserve">
Marital Status:
- Married: 132.1 (63.4)
- Not Married: 117.9 (61.6)
Education:
- Less than secondary graduation: 111.0 (57.4)
- Secondary Graduation or Higher: 130.5 (64.5)
- Missing: 112.2 (57.2)
Annual Household Income:
- $20,000: 113.3 (58.8)
- $20,000-$30,000: 131.4 (65.0)
- &gt;$30,000: 139.7 (67.2)
- Missing: 116.9 (59.4)
</t>
    </r>
  </si>
  <si>
    <t>Li 2018</t>
  </si>
  <si>
    <t>Physical Activity in Relation to Sleep Among Community-Dwelling Older Adults in China</t>
  </si>
  <si>
    <t>China</t>
  </si>
  <si>
    <t xml:space="preserve">The present study aimed to describe physical activity and sleep in a sample of community dwelling older adults in China and to examine the association between physical activity and sleep outcomes. We examined overall physical activity and physical activity by type. </t>
  </si>
  <si>
    <t>Describe PA, relationship of PA with health outcome(s)</t>
  </si>
  <si>
    <t>Age, sex, marital status, level of education, religious belief, and family income. Smoking and/or drinking habits, the number of self-reported chronic diseases,  Chinese Version of Sleep Hygiene Practice Scale (SHPS), Pittsburgh Sleep Quality Index (PSQI),  PASE.</t>
  </si>
  <si>
    <t>69.49 (7.13)</t>
  </si>
  <si>
    <t>121.9 (64.44)</t>
  </si>
  <si>
    <t>Li 2020</t>
  </si>
  <si>
    <t>A Study of Physical Activity, Frailty, and Health-Related Quality of Life Among Community-Dwelling Older Adults in Taiwan</t>
  </si>
  <si>
    <t xml:space="preserve">the purposes of this research article were to (a) analyze the differences in participants' demographic characteristics and HRQoL, (b) explore the correlation between physical activity and HRQoL, (c) analyze the differences in frailty status and HRQoL among the participants, and (d) investigate the important factors that may be used to predict HRQoL in this population. </t>
  </si>
  <si>
    <t>demographics, PASE, Senior Fitness Test, frailty status, depression (2 questions from Center for Epidemiologic Studies Depression Scale)</t>
  </si>
  <si>
    <t>HRQoL (SF-12)</t>
  </si>
  <si>
    <t>76.09 (6.53)</t>
  </si>
  <si>
    <t>95.70 (48.77)</t>
  </si>
  <si>
    <t>A personalized behavioral intervention implementing mHealth technologies for older adults: A pilot feasibility study</t>
  </si>
  <si>
    <t>The purpose of this study was to evaluate the personalized behavioral intervention for older adults on its feasibility and preliminary efficacy for outcomes including physical activity and sleep</t>
  </si>
  <si>
    <t>Efficacy</t>
  </si>
  <si>
    <t>physical activity (Actiwatch 2, PASE), sleep (nocturnal sleep duration and sleep efficiency - Actiwatch 2), Insomnia Sleep Index (ISI), Epworth Sleepiness Scale (ESS), MoCA</t>
  </si>
  <si>
    <t>74.0 (5.4)</t>
  </si>
  <si>
    <t>67-83</t>
  </si>
  <si>
    <t>Baseline: 73.8 (45.5)
Post-intervention (1 week): 169.9 (109.4)</t>
  </si>
  <si>
    <t>Li 2022</t>
  </si>
  <si>
    <t>Physical activity and depressive symptoms among community-dwelling older adults in the COVID-19 pandemic era: A three-wave cross-lagged study</t>
  </si>
  <si>
    <t xml:space="preserve"> the present study aimed to determine the trajectories of physical activity and depressive symptoms and their longitu­dinal relationship among community-dwelling older adults in the COVID-19 pandemic era. Specific research questions were: (1) how physical activity and depressive symptoms among community-dwelling older adults fluctuated dynamically with the different stages of COVID-19 pandemic; and (2) whether changes in physical activity precede, follow, or co-occur with changes in depressive symptoms in this population. </t>
  </si>
  <si>
    <t>PASE, PHQ-9</t>
  </si>
  <si>
    <t>72.0 (7.4)</t>
  </si>
  <si>
    <r>
      <rPr>
        <b/>
        <sz val="12"/>
        <color rgb="FF000000"/>
        <rFont val="Arial"/>
        <family val="2"/>
      </rPr>
      <t>T0 (Baseline): 142.3 (55.0)</t>
    </r>
    <r>
      <rPr>
        <b/>
        <sz val="12"/>
        <color rgb="FF000000"/>
        <rFont val="Arial"/>
        <family val="2"/>
      </rPr>
      <t xml:space="preserve">
T1 (~3mo f/u - COVID outbreak): 94.0 (41.0)
T2 (~10mo f/u - Post outbreak): 130.4 (54.5)</t>
    </r>
  </si>
  <si>
    <t>An mHealth-Facilitated Personalized Intervention for Physical Activity and Sleep in Community-Dwelling Older Adults</t>
  </si>
  <si>
    <t>This study aimed to describe the PA behavioral changes of participants in the intervention group over 24 weeks, and to test the preliminary effect of a 24-week mHealth-facilitated personalized PA intervention on PA and sleep in community-dwelling older adults with sleep complaints, compared to a control group</t>
  </si>
  <si>
    <t>Change in PA, efficacy</t>
  </si>
  <si>
    <t>physical activity (Actiwatch, PASE), sleep (Actiwatch 2, Pittsburg Sleep Quality Index - sleep onset latency, nocturnal sleep duration, sleep efficiency, wake after sleep onset)</t>
  </si>
  <si>
    <t>73.3 (6.6)</t>
  </si>
  <si>
    <t>Intervention: Baseline: 88.2 (42.6) 8 weeks: 118.7 (44.9) 16 weeks: 110.8 (48.6) Postintervention: 116.5 (49.3) Control: Baseline: 107.9 (45.8) 8 weeks: 106.0 (44.9) 16 weeks: 110.4 (50.0) Postintervention: 109.2 (50.9)</t>
  </si>
  <si>
    <t>108.47 (46.0)</t>
  </si>
  <si>
    <t>Liang 2021</t>
  </si>
  <si>
    <t>Patterns of physical activity and their relationship with depression among community-dwelling older adults in Shanghai, China: a latent class approach</t>
  </si>
  <si>
    <t>The purposes of this study were to: (1) identify the patterns of PA among Chinese community-dwelling older adults; (2) examine the independent contribution that quantity and patterns of PA have on depression among Chinese community-dwelling older adults; and (3) explore the joint effects of levels and patterns of PA on depression among Chinese community-dwelling older adults.</t>
  </si>
  <si>
    <t>PASE, GDS, Age, Sex, marital status, education background, income, living arrangements</t>
  </si>
  <si>
    <t>Domestic types: 93.6 (31.9)
Athletic types: 144.5 (60.2)
Gardening/caring types: 132.0 (27.4)
Walkers: 124.8 (38.6)
Total: 119.34 (41.03)"</t>
  </si>
  <si>
    <t>119.3 (41.9)</t>
  </si>
  <si>
    <t>500+</t>
  </si>
  <si>
    <t>Liang 2022</t>
  </si>
  <si>
    <t>Sport and Recreational Physical Activities Attenuate the Predictive Association of Multimorbidity With Increased Geriatric Depressive Symptoms: A 14-Year Follow-Up Study of Community-Dwelling Older Adults</t>
  </si>
  <si>
    <t>this study aimed to examine the potential moderating role of physical exercise between multimorbidity and depression at 14-year follow-up to inform the management of long-term conditions for patients with multimorbidity in community settings</t>
  </si>
  <si>
    <t>GDS</t>
  </si>
  <si>
    <t>Multimorbidity, PASE</t>
  </si>
  <si>
    <t xml:space="preserve">Partial PASE scores -  light, moderate and strenuous sports/recreationalactivities under the leisure activity domain to be included as three effect modifiers (continuous variables and baseline data) </t>
  </si>
  <si>
    <t>Lin 2019</t>
  </si>
  <si>
    <t>Physical Activity, Muscle Strength, and Functional Fitness: Comparing Older Adults with and Without Alzheimer Dementia</t>
  </si>
  <si>
    <t>The first aim of this study was to compare the physical activity, muscle strength, and functional fitness of older adults with and without dementia. In addition to the common measures in functional fitness and physical activity used in older people, muscle strength was quantified by handgrip dynamometer and handheld dynamometer for key limb muscles. The second aim was to establish the relationship between amount of physical activity and the performance of strength and functional fitness of older adults with and without dementia.</t>
  </si>
  <si>
    <t>determinant's relationship with PA, Relationship of PA on health outcome(s)</t>
  </si>
  <si>
    <t>Clinical Dementia Rating, Short Portable Mental State Questionnaire, PASE, isometric muscle strength of elbow flexors and knee extensors, handgrip strength, Senior Fitness Test</t>
  </si>
  <si>
    <t>Alzheimer's disease</t>
  </si>
  <si>
    <t>Alzheimer's Disease (compared to those without Alzheimer's Disease)</t>
  </si>
  <si>
    <t>76.1 (6.88)</t>
  </si>
  <si>
    <t>Non Alzheimer's Disease: 101.78 (55.32)
Alzheimers' Disease: 58.79 (35.69)</t>
  </si>
  <si>
    <t>80.29 (50.85)</t>
  </si>
  <si>
    <t>Lin 2020</t>
  </si>
  <si>
    <t>Longitudinal Association of Built Environment Pattern with Physical Activity in a Community-Based Cohort of Elderly Hong Kong Chinese: A Latent Profile Analysis</t>
  </si>
  <si>
    <t>we aimed to derive built environment (BE) patterns via latent profile analysis (LPA) using GIS-based BE data and examined the longitudinal associations of the derived patterns with changes in PA level in a community-based cohort of elderly Chinese citizens in Hong Kong.</t>
  </si>
  <si>
    <t>Built environment (building height, ground coverage of the building, green spaces and land use types), PASE</t>
  </si>
  <si>
    <t>Difference in PASE score between groups</t>
  </si>
  <si>
    <t>Liu 2002</t>
  </si>
  <si>
    <t>A double-blind, placebo-controlled, randomized clinical trial of recombinant human chorionic gonadotropin on muscle strength and physical function and activity in older men with partial age-related androgen deficiency</t>
  </si>
  <si>
    <t>Abstract: We evaluated the efficacy and safety of 3 months of treatment with sc recombinant hCG (r-hCG, Ovidrel) on muscle mass, strength, mobility, and physical activity in ambulant, community-dwelling men more than 60 yr old having partial androgen deficiency (testosterone &lt; 15 nmol/liter, twice). 
Intro: we report the first systematic investigation of r-hCG as androgenic supplementation in older men with partial androgen deficiency defined on the basis of two morning serum testosterone concentrations being less than 15 nmol/liter.</t>
  </si>
  <si>
    <t>serum LH, total testosterone, osteocalcin, muscle strength (repetitive isokinetic and isometric contractions), static and dynamic balance, functional reach, chair rise, self-selected and fast gait, anthropometric measurements (height, skin fold thickness, bioelectrical impedance, fat mass), testicular volume</t>
  </si>
  <si>
    <t xml:space="preserve">efficacy and safety effects of r-hCG on body composition, reproductive hormones, hematopoiesis, prostate specific antigen and lower urinary tract symptoms. </t>
  </si>
  <si>
    <t>hormonal deficiency</t>
  </si>
  <si>
    <t>partial age-related androgen deficiency, plasma testosterone level no greater than 15nmol/L</t>
  </si>
  <si>
    <t>67.5 (0.8)</t>
  </si>
  <si>
    <t>60-85</t>
  </si>
  <si>
    <t>r-hCGn: 102 (4)
Placebon: 106 (4)</t>
  </si>
  <si>
    <t>104 (4)</t>
  </si>
  <si>
    <t>Liu 2003</t>
  </si>
  <si>
    <t>The short-term effects of high-dose testosterone on sleep, breathing, and function in older men</t>
  </si>
  <si>
    <t>this study was designed to examine the safety of short-term, high-dose testosterone treatment on sleep, breathing, and mental and physical function in older men, and, therefore, the duration of exposure was minimized to reduce the risk to participants.</t>
  </si>
  <si>
    <t>DELFIA immunoassays for LH, FSH, total testosterone, SHBG, insulin, and prostate-specific antigen (PSA). Leptin was measured by double-antibody RIA assay. Blood glucose was determined by the hexokinase method from blood collected in sodium fluoride. Upper airway caliber was assessed by acoustic reflectometry.Sleep and breathing measured by polysomnography. Driving ability.  Accelerometry, PASE, SF36, Functional Outcomes of Sleep Questionnaire (FOSQ), Stanford and Epworth sleepiness scale. Profile of Mood States Questionnaire (POMS). IPSS.</t>
  </si>
  <si>
    <t>67.5 (0.8 SEM)</t>
  </si>
  <si>
    <t>Liu 2022</t>
  </si>
  <si>
    <t>The effect of different types of physical activity on cognitive reaction time in older adults in China</t>
  </si>
  <si>
    <t>this study aims to investigate the effects of different types of PA on cognitive function in older adults to provide a reference for achieving active aging.</t>
  </si>
  <si>
    <t>PAs relationships with health outcomes</t>
  </si>
  <si>
    <t>PASE, reaction time</t>
  </si>
  <si>
    <t>67.96 (5.75)</t>
  </si>
  <si>
    <t>PASE Subcategories - three levels (categorical): “Low” (&lt; 50%
average score), “Moderate” (50–150% average score), and “High”
(&gt;150% average score)</t>
  </si>
  <si>
    <t>Liu-Ambrose 2004</t>
  </si>
  <si>
    <t>Balance confidence improves with resistance or agility training - Increase is not correlated with objective changes in fall risk and physical abilities</t>
  </si>
  <si>
    <t>primary purpose of this prospective study was to examine the relationship between the change in balance confidence, as measured by the Activities-Spe- cific Balance Confidence (ABC) Scale, and the changes in fall risk and physical abilities in older women with con- firmed low bone mass after 13 weeks of exercise participa- tion. As physical activity curtailment is a common conse- quence of fear of falling, the secondary purpose of this study was to examine the relationship between the change in balance confidence and the change in physical activity level.</t>
  </si>
  <si>
    <t>Fall risk, posture stability, gait speed, Community Balance and Mobility Scale of Howe et al, Balance confidence</t>
  </si>
  <si>
    <t>Randomized control</t>
  </si>
  <si>
    <t>79.3 (2.7)</t>
  </si>
  <si>
    <t>75-86</t>
  </si>
  <si>
    <r>
      <rPr>
        <b/>
        <sz val="12"/>
        <color theme="1"/>
        <rFont val="Arial"/>
        <family val="2"/>
      </rPr>
      <t xml:space="preserve">Baseline
</t>
    </r>
    <r>
      <rPr>
        <b/>
        <sz val="12"/>
        <color theme="1"/>
        <rFont val="Arial"/>
        <family val="2"/>
      </rPr>
      <t>Rest (n=32)
108.7 (44.3)
Agil (n=34)
116.6 (70.2)
Stret (n=32)
115.1 (58.1)</t>
    </r>
  </si>
  <si>
    <t>113.53 (58.60)</t>
  </si>
  <si>
    <t>Logan 2013</t>
  </si>
  <si>
    <t>The physical activity scale for the elderly (PASE) questionnaire; Does it predict physical health?</t>
  </si>
  <si>
    <t>The first goal of this study was to determine whether relationships existed between PASE scores  and a variety of health-related measurements in community-dwelling older adults. The measured health parameters included indices of body composition, cardiovascular measures, blood parameters, flexibility scores and strength values. Based on observed relationships between the PASE and the health parameters, the second goal of the study was to predict an optimal PASE score that would ensure the measured health parameters were in a desired range for older adults.</t>
  </si>
  <si>
    <t>Body mass, Height, Waist circumference, BMI, Waist to height ratio, Fat mass (FM, %) and lean mass (LM, %), Skeletal muscle index, Resting HR, SBP, DBP, MAP, Pulse Pressure (PP), serum glucose (mmol/L), insulin (pmol/L), and triglycerides (TG, mmol/L),  seated flexibility (flexometer), combined grip strength, relative strength index (RSI), PASE, abbreviated Seniors in the Community Risk Evaluation for Eating and Nutrition (SCREEN II) questionnaire</t>
  </si>
  <si>
    <t>72.1 (6.5)</t>
  </si>
  <si>
    <t>60-88</t>
  </si>
  <si>
    <r>
      <rPr>
        <b/>
        <sz val="12"/>
        <color rgb="FF000000"/>
        <rFont val="Arial"/>
        <family val="2"/>
      </rPr>
      <t xml:space="preserve">Total: 155 (66)
</t>
    </r>
    <r>
      <rPr>
        <b/>
        <sz val="12"/>
        <color rgb="FF000000"/>
        <rFont val="Arial"/>
        <family val="2"/>
      </rPr>
      <t xml:space="preserve">Male: 172 (72)
Female: 139 (58)
 </t>
    </r>
  </si>
  <si>
    <t>Loland 2002</t>
  </si>
  <si>
    <t>Reliability of the physical activity scale for the elderly (PASE)</t>
  </si>
  <si>
    <t xml:space="preserve">the main goal of the present study is to examine the reliability of PASE among a random sample of older Norwegian men and women
</t>
  </si>
  <si>
    <t>Cross sectional</t>
  </si>
  <si>
    <t>126.94 (72.99)</t>
  </si>
  <si>
    <t>Mailed</t>
  </si>
  <si>
    <t>Cronbach's 0.73
Test-retest coefficient 3 day: 0.997 3 week: 0.933</t>
  </si>
  <si>
    <t>Louer 2016</t>
  </si>
  <si>
    <t>Postural Stability in Older Adults with a Distal Radial Fracture</t>
  </si>
  <si>
    <t>The primary aim of this study was to determine if older adults with a history of a distal radial fracture display differences in postural stability as measured by the PROPRIO 5000 when compared with adults of the same age without a history of fracture. We hypothesized that patients who had sustained an isolated low-energy distal radial fragility fracture would demonstrate poorer postural stability compared with age and sex-matched controls.</t>
  </si>
  <si>
    <t>Decribe PA</t>
  </si>
  <si>
    <t>demographics, medications, medical comorbidities, msk conditions, DXA scans, vitamin D and calcium supplementation and osteoporosis pharmcotherapy, fall hx, EuroQol-5D-3L general health survey, PASE, balance (PROPRIO 500)</t>
  </si>
  <si>
    <t>Control: 72 (5.1)
Fracture: 72.7 (5.2)
Calculated: 72.35 (5.11)</t>
  </si>
  <si>
    <t>Control: 132 (66)
Fracture: 128 (73)</t>
  </si>
  <si>
    <t>130 (68.84)</t>
  </si>
  <si>
    <t>Self administered</t>
  </si>
  <si>
    <t>Mackey 2011</t>
  </si>
  <si>
    <t>Usual Physical Activity and Hip Fracture in Older Men: An Application of Semiparametric Methods to Observational Data</t>
  </si>
  <si>
    <t>we examined the association between usual physical activity level and risk of hip fracture in a prospective study of older men.</t>
  </si>
  <si>
    <t>PASE, Hip fracture</t>
  </si>
  <si>
    <t>73.35 (5.73)</t>
  </si>
  <si>
    <t>Low physical activity: 67.2 (24.8) 
Moderate physical activity: 143.3 (23.8) 
High physical activity: 236.7 (45.8)</t>
  </si>
  <si>
    <t>149.14 (67.45)</t>
  </si>
  <si>
    <t>Mantri 2019</t>
  </si>
  <si>
    <t>Understanding physical activity in Veterans with Parkinson disease: A mixed-methods approach</t>
  </si>
  <si>
    <t xml:space="preserve">This exploratory study characterizes the activity habits, barriers, and motivators of general activity and exercise in a group of US Veterans with PD, in order to better inform design of interventions to increase physical activity in this group of patients.
</t>
  </si>
  <si>
    <t>PASE, Non-Motor Symptoms Questionnaire (NMSQ), Parkinson Disease Quality of life (PDQ-8), Exercise Perceptions Questionnaire (EPQ), age, disease duration, disease stage, body mass index (BMI), Unified Parkinson Disease Rating Scale-part 3 (UPDRS-3), MoCA</t>
  </si>
  <si>
    <t xml:space="preserve">Veterans with Parkinson's Disease </t>
  </si>
  <si>
    <t>70.5 (8.2)</t>
  </si>
  <si>
    <t>70 (69-76)</t>
  </si>
  <si>
    <t>120.4 (68.8-165.7)</t>
  </si>
  <si>
    <t>118.3 (73.25)</t>
  </si>
  <si>
    <t>Comparing self-reported and objective monitoring of physical activity in Parkinson disease</t>
  </si>
  <si>
    <t>We assessed self-reported and objective activity habits among Veterans with PD in order to examine the relationship between self-report, objective data, and clinical characteristics.</t>
  </si>
  <si>
    <t>PASE, age, disease duration, disease stage, BMI, Unified Parkinson Disease Rating Scale-part 3 (UPDRS-3), MoCA, PDQ-8, Non-Motor Symptoms Questionnaire (NMSQ), Accelerometer</t>
  </si>
  <si>
    <t>NR - Converted
71 (3.79)</t>
  </si>
  <si>
    <t>70 (69-74)</t>
  </si>
  <si>
    <t>mail</t>
  </si>
  <si>
    <t>Martin 2005</t>
  </si>
  <si>
    <t>Fear of falling limiting activity in young-old women is associated with reduced functional mobility rather than psychological factors</t>
  </si>
  <si>
    <t>The aims of the study were to examine among young-old women the associations of falls-related activity restriction with (i) various degrees of functional capacity, and (ii) prevalent psychological factors.</t>
  </si>
  <si>
    <t>Fear of falling limiting activity, Pre-clinical Mobility Disability Questionnaire, Health Assessment Questionnaire, mental health domains of the SF-36, Memory Self-Report Scale, PASE, SF-36, Visual Functioning Questionnaire, shortened version of the Hearing Handicap Inventory for the Elderly</t>
  </si>
  <si>
    <t>64.2 (6)</t>
  </si>
  <si>
    <t>54-77</t>
  </si>
  <si>
    <t>153 (66)</t>
  </si>
  <si>
    <t>Masel 2006</t>
  </si>
  <si>
    <t>Examining the role of acculturation in health Behaviors of older Mexican Americans</t>
  </si>
  <si>
    <t>The primary research questions were:
· What is the prevalence of smoking, alcohol use, and physical activity in a sample of older Mexican Americans?
· Is there an association between acculturation and health behaviors in a sample of older Mexican Americans?</t>
  </si>
  <si>
    <t>describe PA, PAs relationship with outcome(s)</t>
  </si>
  <si>
    <t>Health behavior variables (smoking status, alcohol use, and leisure-time physical activity measured by PASE), Acculturation measures</t>
  </si>
  <si>
    <t>72.5 (6.3)</t>
  </si>
  <si>
    <t>90 (64)</t>
  </si>
  <si>
    <t>Matta 2014</t>
  </si>
  <si>
    <t>Interrelated factors favoring physical performance and activity in older adults from the NuAge cohort study</t>
  </si>
  <si>
    <t xml:space="preserve"> the objective of this study is to contribute evidence towards the complex interrelationships of body composition, physical performance and PA in an older population to assist in decisions for maintaining functional capacity in older adults.</t>
  </si>
  <si>
    <t xml:space="preserve">PASE, Age, sex and comorbidity from the modified version of the Older American Resources and Services questionnaire. Total energy intake, Body composition via DXA, Muscle mass, body fat. Quadriceps and biceps strength, and handgrip. One leg stand, TUG, Walking speed, </t>
  </si>
  <si>
    <t>73.77 (4.06)</t>
  </si>
  <si>
    <t>Women: 93.5 (46.7) 
Men: 119.0 (58.4) 
Total: 104.85 (53.72)</t>
  </si>
  <si>
    <t>McAuley 2007</t>
  </si>
  <si>
    <t>Effects of change in physical activity on physical function limitations in older women: Mediating roles of physical function performance and self-efficacy</t>
  </si>
  <si>
    <t>The primary objective of the present study was to determine whether these relationships held over the course of a 24-month period.</t>
  </si>
  <si>
    <t>Basic and advanced lower extremity function subscales of the abbreviated version of the Function component of the Late-Life Function and Disability Instrument2, PASE, normal walking speed over a 7-m pathway, ascent and descent of a flight of 15 stairs, and the timed 8-Foot Up-and-Go, Activity-Specific Balance Confidence Scale, Self-Efficacy for Walking Scale</t>
  </si>
  <si>
    <t>68.1 (6.1)</t>
  </si>
  <si>
    <t>59-84</t>
  </si>
  <si>
    <r>
      <rPr>
        <b/>
        <sz val="12"/>
        <color rgb="FF2A2A2A"/>
        <rFont val="Arial"/>
        <family val="2"/>
      </rPr>
      <t xml:space="preserve">Baseline: 156.4 (70.9) </t>
    </r>
    <r>
      <rPr>
        <b/>
        <sz val="12"/>
        <color rgb="FF2A2A2A"/>
        <rFont val="Arial"/>
        <family val="2"/>
      </rPr>
      <t xml:space="preserve">
Year 2: 128.8 (60.1)</t>
    </r>
  </si>
  <si>
    <t>McAuley 2009</t>
  </si>
  <si>
    <t>Trajectory of Declines in Physical Activity in Community-Dwelling Older Women: Social Cognitive Influences</t>
  </si>
  <si>
    <t>The objectives of the present study were (a) to examine the trajectory of change in physical activity across a 2-year period in a sample of community-dwelling older  women; (b) to examine the role played by self-efficacy, outcome expectations, and functional limitations as predictors of changes in physical activity levels in older women over a 2-year period; and (c) to determine whether demographic and chronic health conditions influenced these relationships</t>
  </si>
  <si>
    <t>Change in PA, determiant's relationship with PA</t>
  </si>
  <si>
    <t>Age, education, household income, and race, chronic health conditions. PASE, Self-Efficacy for Walking scale, Lifestyle Self-Efficacy scale, Outcome Expectations for Exercise scale, exercise benefits subscale of the Osteoporosis Health Belief Scale,  Late-Life Function and Disability Instrument,  Pfeiffer Mental Status Questionnaire</t>
  </si>
  <si>
    <r>
      <rPr>
        <b/>
        <sz val="12"/>
        <color rgb="FF000000"/>
        <rFont val="Arial"/>
        <family val="2"/>
      </rPr>
      <t xml:space="preserve">PA Baseline: 156.44 (70.89) </t>
    </r>
    <r>
      <rPr>
        <b/>
        <sz val="12"/>
        <color rgb="FF000000"/>
        <rFont val="Arial"/>
        <family val="2"/>
      </rPr>
      <t xml:space="preserve">
PA 12mo f/u: 137.59 (64.78) 
PA 24mo f/u: 128.84 (60.12)</t>
    </r>
  </si>
  <si>
    <t>McDonald 2016</t>
  </si>
  <si>
    <t>The Relationship Between Reminiscence Functions, Optimism, Depressive Symptoms, Physical Activity, and Pain in Older Adults</t>
  </si>
  <si>
    <t xml:space="preserve">The purpose of the current study was to examine the association between reminiscence functions, optimism, depressive symptoms, physical activity, and pain. </t>
  </si>
  <si>
    <t>Modified Reminiscence Functions Scale (MRFS), Center for Epidemiologic Studies Short Depression Scale (CES-D), Life Orientation Test-Revised (LOT-R), PASE, Brief Pain Inventory‚ÄìShort Form (BPI-SF).</t>
  </si>
  <si>
    <t>OA in lower extremities</t>
  </si>
  <si>
    <t>75.2 (7.17)</t>
  </si>
  <si>
    <t>107.2 (68.24)</t>
  </si>
  <si>
    <t>Meisner 2013</t>
  </si>
  <si>
    <t>The relationship between aging expectations and various modes of physical activity among aging adults</t>
  </si>
  <si>
    <t>the objective of this study was to explore the association between aging expectations and physical activity to deepen and expand the current body of literature.</t>
  </si>
  <si>
    <t>PASE, Expectations Regarding Aging Survey</t>
  </si>
  <si>
    <t>70.81 (12.76)</t>
  </si>
  <si>
    <t>41-97</t>
  </si>
  <si>
    <t>127.51 (70.22)</t>
  </si>
  <si>
    <t>Mesinovic 2021</t>
  </si>
  <si>
    <t>Risk Factors for Incident Falls and Fractures in Older Men With and Without Type 2 Diabetes Mellitus: The Concord Health and Ageing in Men Project</t>
  </si>
  <si>
    <t xml:space="preserve">Australia </t>
  </si>
  <si>
    <t>Our objective was to compare incidence and risk factors for falls and fractures in community-dwelling older men with and without T2DM.</t>
  </si>
  <si>
    <t>demographics, PASE, comorbidities, Geriatric Depression Scale short version, Katz ADL scale modified, chronic pain, drinking, meds, MMSE, Informant Questionnaire on Cognitive Decline short-form, vision, blood collection, anthropometry, body composition, BMD, handgrip strength, gait speed, 5 chair stands, sarcopenia, T2DM, incident falls and fractures</t>
  </si>
  <si>
    <t xml:space="preserve">Calculated: 76.86 (5.46)
T2DM: 77.0 (5.6)
No T2DM: 76.8 (5.4)
</t>
  </si>
  <si>
    <t>No T2DM (n=1234): 131.0 (86.7, 166.8)
T2DM (n=471): 111.0 (65.2, 153.2)</t>
  </si>
  <si>
    <t xml:space="preserve">Self-administered or interviewer-administered </t>
  </si>
  <si>
    <t>Monma 2017</t>
  </si>
  <si>
    <t>Physical activities impact sense of coherence among community-dwelling older adults</t>
  </si>
  <si>
    <t>The objective of the present study was to investigate bidirectional longitudinal relationships between sense of coherence (SOC) and PA among community-dwelling older adults.</t>
  </si>
  <si>
    <t>Sense of Coherence Scale, PASE, Five-Cog test, grip strength, single-leg balance with eyes open, sit-and-reach, standing time, functional reach, five-repetition sit-to-stand, timed up and go, 5-m habitual walk, hand working with pegboard, choice reaction time.</t>
  </si>
  <si>
    <t>73.2 (4.7)</t>
  </si>
  <si>
    <t>65-85</t>
  </si>
  <si>
    <t>Pase Subcategories</t>
  </si>
  <si>
    <t>Baseline: Leisure time physical activities: 23.2 (23.9) Household physical activities: 82.6 (33.4) Work-related physical activities: 17.3 (34.4) 1yr Follow up: Leisure time physical activities: 26.9 (26.0) Household physical activities: 85.6 (37.7) Work-related physical activities: 15.4 (34.7)</t>
  </si>
  <si>
    <t>Mooney 2015</t>
  </si>
  <si>
    <t>Patterns of Physical Activity Among Older Adults in New York City: A Latent Class Approach</t>
  </si>
  <si>
    <t>This analysis uses LCA to identify cross-sectional patterns of physical activity among a sample of men and women aged 65–75 years living in New York City (NYC). The resulting classes are then analyzed in relation to individual and residential neighborhood characteristics and in relation to BMI, controlling for total activity.</t>
  </si>
  <si>
    <t>Describe PA, PA's effect on health outcome(s)</t>
  </si>
  <si>
    <t>PASE, sex, age, educational attainment, race/ethnicity, health status, income, street address, BMI</t>
  </si>
  <si>
    <t>Latent classes</t>
  </si>
  <si>
    <t>M, (95% CI)
Domestic/gardening athletic type (n=9.9%): 150.8 (69.2, 232.3)
Walker (n=36.7%): 64.1 (13.8, 114.5)
Athletic type (21.8%): 90.2 (26.4, 154.0)
Domestic/gardening type (n=12.8%): 117.6 (54.3, 180.8)
Least active (n=18.8%): 33.0 (0, 78.8)</t>
  </si>
  <si>
    <t>?? See mean PASE comment</t>
  </si>
  <si>
    <t>Mooney 2017</t>
  </si>
  <si>
    <t>Neighborhood Disorder and Physical Activity among Older Adults: A Longitudinal Study</t>
  </si>
  <si>
    <t xml:space="preserve">we investigated the longitudinal relationship between neighborhood physical disorder and physical activity in community-dwelling older adults, focusing on the between-individual differences that arise with respect to different disorder levels. </t>
  </si>
  <si>
    <t>PASE, Functional Status Questionnaire, perception of neighborhood social cohesion, neighborhood disorder, walkability metric, social differences, pedestrian risk measure</t>
  </si>
  <si>
    <r>
      <rPr>
        <b/>
        <sz val="12"/>
        <color rgb="FF000000"/>
        <rFont val="Arial"/>
        <family val="2"/>
      </rPr>
      <t xml:space="preserve">Baseline: 81 (46) </t>
    </r>
    <r>
      <rPr>
        <b/>
        <sz val="12"/>
        <color rgb="FF000000"/>
        <rFont val="Arial"/>
        <family val="2"/>
      </rPr>
      <t xml:space="preserve">
1yr follow-up: 79 (44) 
2yr follow-up: 80 (46)</t>
    </r>
  </si>
  <si>
    <t>Online through survey company</t>
  </si>
  <si>
    <t>Moored 2022</t>
  </si>
  <si>
    <t>Prospective Associations Between Physical Activity and Perceived Fatigability in Older Men: Differences by Activity Type and Baseline Marital Status</t>
  </si>
  <si>
    <t xml:space="preserve"> this study examined whether self-reported physical activity across 14 years of follow-up predicted subsequent differed by activity type (eg, total, household, leisure exercise) and marital status.</t>
  </si>
  <si>
    <t>PASE, Pittsburgh Fatigability Scale</t>
  </si>
  <si>
    <t>demographic, lifestyle, health measures, Geriatric Depression Scale, Pittsburgh Sleep Quality Index, fall history</t>
  </si>
  <si>
    <t>84.4 (4.2)</t>
  </si>
  <si>
    <t>total, exercise, household scores</t>
  </si>
  <si>
    <t>Morris 2008</t>
  </si>
  <si>
    <t>Neighborhood satisfaction, functional limitations, and self-efficacy influences on physical activity in older women</t>
  </si>
  <si>
    <t xml:space="preserve">Thus, the primary objective of this study was to prospectively examine the role of three perceptual variables: self-efficacy, functional limitations, and neighborhood satisfaction in determining changes in physical activity in a sample of older women. </t>
  </si>
  <si>
    <t>determinants relationship with PA</t>
  </si>
  <si>
    <t>PASE, Neighborhood satisfaction, abbreviated version of Advanced Lower Extremity Function component of Late-Life Function and Disability Instrument, Neighborhood Satisfaction sub scale of Neighborhood Environment Walkability Scale, Barriers Self-Efficacy Scale</t>
  </si>
  <si>
    <r>
      <rPr>
        <b/>
        <sz val="12"/>
        <color rgb="FF000000"/>
        <rFont val="Arial"/>
        <family val="2"/>
      </rPr>
      <t xml:space="preserve">Baseline: 136.5 (64.0) </t>
    </r>
    <r>
      <rPr>
        <b/>
        <sz val="12"/>
        <color rgb="FF000000"/>
        <rFont val="Arial"/>
        <family val="2"/>
      </rPr>
      <t xml:space="preserve">
6-month: 147.8 (62.9)"</t>
    </r>
  </si>
  <si>
    <t xml:space="preserve">mail </t>
  </si>
  <si>
    <t>Musale 2020</t>
  </si>
  <si>
    <t>Effect of stability trainer exercises with mirror feedback on balance and level of physical activity in community dwelling elderly</t>
  </si>
  <si>
    <t>India</t>
  </si>
  <si>
    <t xml:space="preserve">To study the effect of stability trainer exercise with mirror feedback on Dynamic balance using (FRT) &amp; (TUG), functional balance task using (BBS); and on level of physical activity using (PASE). </t>
  </si>
  <si>
    <t>Functional Reach Test, TUG, BBS, PASE</t>
  </si>
  <si>
    <t>65-84</t>
  </si>
  <si>
    <t>Group A (experimental): 39.43 
Group B (control): 42.27</t>
  </si>
  <si>
    <t>Muscari 2017</t>
  </si>
  <si>
    <t>Physical Activity and Other Determinants of Survival in the Oldest Adults</t>
  </si>
  <si>
    <t>To determine the role of physical activity as a possible survival determinant in the oldest adults.</t>
  </si>
  <si>
    <t>marital status, education, occupation, PASE, Euro-QoL-5, ADLs, IADLs, health status</t>
  </si>
  <si>
    <t>89.6 (3.1)</t>
  </si>
  <si>
    <t>85-102</t>
  </si>
  <si>
    <t>tertiles, subcategories (usual daily activity and leisure time activities)</t>
  </si>
  <si>
    <t>Died (n=365): 8.6 (0-26.3)
Survived (n=135): 33.6 (25-56.4)</t>
  </si>
  <si>
    <t>Nakashima 2019</t>
  </si>
  <si>
    <t>Influence of seasonal variations on physical activity in older people living in mountainous agricultural areas</t>
  </si>
  <si>
    <t>This study aimed to clarify seasonal variations in total energy expenditure, number of steps taken, time spent in low- and moderate- to high-intensity physical activities and the content of the routine daily activities performed</t>
  </si>
  <si>
    <t>weather condition data, accelerometer, PASE, evaluations of physical function (grip strength, arm curl, chair stand, chair sit and reach, TUG, 5-m walking speed, four-square step test, one-leg standing with eyes open), psychological function (Japanese version of Test Your Memory, GDS, 8-item Short Form Health Survey, Japanese version of the abbreviated Lubben Social Network Scale), living function (Kaigo-Yobo Checklist)</t>
  </si>
  <si>
    <t>75.1 (7.3)</t>
  </si>
  <si>
    <t>Autumn: 119.1 (7.7) 
Winter: 108.2 (9.5) 
Spring: 214.4 (8.8) 
Summer: 130.0 (7.9)</t>
  </si>
  <si>
    <t>self-administered</t>
  </si>
  <si>
    <t>Nemmers 2008</t>
  </si>
  <si>
    <t>Factors influencing balance in healthy community-dwelling women age 60 and older</t>
  </si>
  <si>
    <t xml:space="preserve">The purpose of this research was to investigate the influence of the forward head posture on balance stability in healthy community-dwelling women age 60 and older, and to investigate the relationship between the forward head posture and the known risk factors for balance deficits of balance confidence and PA. </t>
  </si>
  <si>
    <t>Forward head posture, BBS, Activity-Specific Balance Confidence Scale, PASE</t>
  </si>
  <si>
    <t>77.33 (7.59)</t>
  </si>
  <si>
    <t>60-95</t>
  </si>
  <si>
    <t>121.91 (79.51)</t>
  </si>
  <si>
    <t>Newton 2009</t>
  </si>
  <si>
    <t xml:space="preserve">The Relationship Between Physical Performance and Obesity in Elderly African-American Women
</t>
  </si>
  <si>
    <r>
      <rPr>
        <sz val="12"/>
        <color rgb="FF000000"/>
        <rFont val="Arial"/>
        <family val="2"/>
      </rPr>
      <t xml:space="preserve">This study examined the relationship between </t>
    </r>
    <r>
      <rPr>
        <b/>
        <sz val="12"/>
        <color rgb="FF000000"/>
        <rFont val="Arial"/>
        <family val="2"/>
      </rPr>
      <t>physical performance</t>
    </r>
    <r>
      <rPr>
        <sz val="12"/>
        <color rgb="FF000000"/>
        <rFont val="Arial"/>
        <family val="2"/>
      </rPr>
      <t xml:space="preserve"> and obesity in older African-American women who live in a large urban area</t>
    </r>
  </si>
  <si>
    <t>IADL, SF-36, PASE, BBS, Tandem Stance, Single Test Stance Tests, Multidirectional Reach Test, TUG, 6MWT, gait stability ratio, self-report of daily walking</t>
  </si>
  <si>
    <t>76.3 (7.3)</t>
  </si>
  <si>
    <t>Nonobese: 82.7 (53.1) 
Obese: 74.9 (48.2)</t>
  </si>
  <si>
    <t>80.06 (51.44)</t>
  </si>
  <si>
    <t>Ng 2020</t>
  </si>
  <si>
    <t>Higher Impact Physical Activity is Associated with Maintenance of Bone Mineral Density but Not Reduced Incident Falls or Fractures in Older Men: The Concord Health and Ageing in Men Project</t>
  </si>
  <si>
    <t>This study aimed to determine whether (i) increases in loading intensities and rates of physical activity assessed by a self-administered physical activity questionnaire is prospectively associated with maintenance of BMD at various sites over 5 years, and whether participation in physical activities with higher loading is associated with (ii) decreased risk of incident falls over 2 years and (iii) decreased risk of fractures over 6 years in community-dwelling older men.</t>
  </si>
  <si>
    <t>PASE, BMI, bone mineral density (DXA scans), falls and fractures, sociodemographic and lifestyle factors (age, income, living arrangements, smoking status), blood tests (fasting serum 25-hydroxyvitamin D levels), medication inventory, health status, short version of GDS, modified Katz ADL scale, SF-12, corrected visual acuity, MMSE, short form of Informant Questionnaire on Cognitive Decline in the Elderly</t>
  </si>
  <si>
    <t>76.8 (5.4)</t>
  </si>
  <si>
    <t>125.4 (61.8)</t>
  </si>
  <si>
    <t>Physical activity and sedentary behaviour of ambulatory older adults in a developed Asian community: A cross-sectional study</t>
  </si>
  <si>
    <t xml:space="preserve"> This study aimed to determine the levels of PA and SB among ambulatory older Asian persons dwelling in the community and associated factors.</t>
  </si>
  <si>
    <t>PASE, Sedentary Behaviour Questionnaire for the Elderly</t>
  </si>
  <si>
    <t>English, Malay and Chinese</t>
  </si>
  <si>
    <t>110.8 (73.8-171.6)</t>
  </si>
  <si>
    <t>118.73(72.77)</t>
  </si>
  <si>
    <t>Ngai 2012</t>
  </si>
  <si>
    <t>Validation and reliability of the Physical Activity Scale for the Elderly in Chinese population</t>
  </si>
  <si>
    <t>the main objectives of this study were to translate and validate the current PASE scale into Chinese version (PASE-C)</t>
  </si>
  <si>
    <t>PASE-C, demographics, socioeconomic information, Chinese version of SF-36, heart rate, blood pressure, BMI and fat distribution, grip strength, quadriceps strength, balance, 5 times sit-to-stand, 10-m walk</t>
  </si>
  <si>
    <t>77.7 (7.7)</t>
  </si>
  <si>
    <t>104.4 (47.1)</t>
  </si>
  <si>
    <t>98.3 (61.4)</t>
  </si>
  <si>
    <t>Self-administed or interviewed if participant was illiterate</t>
  </si>
  <si>
    <t>ICC 0.81</t>
  </si>
  <si>
    <t>Spearman rank correlation coefficient
MMSE 0.437**
SF-36
Physical function 0.578**
Role physical 0.471**
Bodily pain 0.285**
General health 0.357**
Vitality 0.393**
Social function 0.358**
Role emotion 0.80
Mental health 0.199
Grip strength
-dominant 0.426**
-non dominant 0.405**
Quadriceps strength 
-dominant 0.205
-non dominant 0.184
balance (SLS)
-dominant 0.548**
-non dominant 0.470**
5 times sit-to-stand -0.330**
10-m walk time -0.281**
*p&lt;0.05
**p&lt;0.01</t>
  </si>
  <si>
    <t>Noradechanunt 2017</t>
  </si>
  <si>
    <t>Thai Yoga improves physical function and well-being in older adults: A randomised controlled trial</t>
  </si>
  <si>
    <t>this investigation sought to determine the effect of two 12-week low-intensity exercise regimens on components of physical function relevant to activities of daily living and quality of life in community-dwelling healthy yet sedentary adults aged over 60.</t>
  </si>
  <si>
    <t>Senior Fitness Test, PASE, Physical Activity Enjoyment Scale (PACES), SF-36, Center for Epidemiological Studies of Depression (CES-D)</t>
  </si>
  <si>
    <t>67.7 (6.7)</t>
  </si>
  <si>
    <t>TY 
Baseline: 192.3 (66.7) 
6 weeks: 247.5 (63.1) 
12 weeks: 229.2 (83.4)
24 weeks: 233.7 (118.4) 
TC 
Baseline: 194.4 (92.1) 
6 weeks: 207.2 (81.1) 
12 weeks: 207.7 (77.5) 
24 weeks: 205.9 (67.1) 
C 
Baseline: 195.3 (99.0) 
6 weeks: 202.3 (78.2) 
12 weeks: 202.9 (71.4) 
24 weeks: 235.1 (91.0)</t>
  </si>
  <si>
    <t xml:space="preserve">Baseline: 194 (84.74) 
</t>
  </si>
  <si>
    <t>mailed</t>
  </si>
  <si>
    <t>Okoye 2022</t>
  </si>
  <si>
    <t>Social Support, General Self-Efficacy, Fear of Falling, and Physical Activity Among Older Adults in a Middle-Income Country</t>
  </si>
  <si>
    <t>The present study was designed to investigate on the levels and interrelationships between fear of falling, PA, self-efficacy and social support among older adults in Nnewi, Anambra State, Nigeria</t>
  </si>
  <si>
    <t>Short FES-I, PASE, Multidimensional Scale of Perceived Social Support, General Self-Efficacy Scale</t>
  </si>
  <si>
    <t>Nigerian</t>
  </si>
  <si>
    <t>74.25 (8.01)</t>
  </si>
  <si>
    <t>114.76 (90.18)</t>
  </si>
  <si>
    <t>Oliveira 2015</t>
  </si>
  <si>
    <t>Fear of falling in people with chronic obstructive pulmonary disease</t>
  </si>
  <si>
    <t>The primary aim of this study was to identify the proportion of people with COPD with a high FOF and the level of this fear compared to age- and gender-matched healthy controls. The secondary aim was to determine the relationship between FOF and physical functional measures including muscle strength, balance and exercise capacity and the associations between FOF, physical activity and fall risk in COPD.</t>
  </si>
  <si>
    <t>Falls Efficacy Scale-International, quadriceps hand held dynamometry, BBS, 6MWT, PASE, Falls Risk for Older People in the Community questionnaire</t>
  </si>
  <si>
    <t>COPD</t>
  </si>
  <si>
    <t>COPD vs healthy controls</t>
  </si>
  <si>
    <t>71 (8)</t>
  </si>
  <si>
    <t>Stable COPD: 99.5 (69.7)
Healthy Controls: 160.7 (64.3)</t>
  </si>
  <si>
    <t>123.04 (73.67)</t>
  </si>
  <si>
    <t>Osaki 2016</t>
  </si>
  <si>
    <t>Caregiver burden and fatigue in caregivers of people with dementia: Measuring human herpesvirus (HHV)-6 and -7 DNA levels in saliva</t>
  </si>
  <si>
    <t>In this study, we examined the levels of fatigue which has not been investigated in detail in the family caregivers of patients with dementia. In particular, we also wanted to investigate the usefulness of the salivary HHV-6 and -7 DNA levels as a new fatigue biomarker.</t>
  </si>
  <si>
    <t>HHV-6 and -7 DNA levels, Chalder Fatigue Scale</t>
  </si>
  <si>
    <t>Center for Epidemiologic Studies Depression Scale, PASE, Zarit Caregiver Burden Assessment, MMSE, Assessment of Motor Process Skills</t>
  </si>
  <si>
    <t>NR - Converted
CG: 68 (11.50)
NCG: 68.33 (4.58)
Total: 68.18 (8.50)</t>
  </si>
  <si>
    <t>CG: 69 (60.0-75.0)
NCG: 67.0 (66.0-72.0)</t>
  </si>
  <si>
    <t>60-75</t>
  </si>
  <si>
    <t>leisure time activity (PASE-L; five components), household activity
(PASE-H; six components), and work-related activity (PASE-W; one
component) o</t>
  </si>
  <si>
    <t>NR - Converted
CG - 128.37 (52.34)
NCG - 113.33 (30.84</t>
  </si>
  <si>
    <t>CG: 129.6 (93.6-161.9) N=44
NCG: 112.6 (93.5-133.9) N=50</t>
  </si>
  <si>
    <t>120.37(42.72)</t>
  </si>
  <si>
    <t>Ottenbacher 2012</t>
  </si>
  <si>
    <t>Routine Physical Activity and Mortality in Mexican Americans Aged 75 and Older</t>
  </si>
  <si>
    <t xml:space="preserve">The purpose of our study was to examine the association between mortality and everyday physical activity in a sample of older Mexican Americans (&gt;75 years). Everyday activity was assessed using the Physical Activity Scale for the Elderly (PASE). We also explored differences in the types of physical activity as reflected in 2 subscales of the PASE (leisure activity and household activity). </t>
  </si>
  <si>
    <t>82.2 (4.5)</t>
  </si>
  <si>
    <t>quartiles representing 4 levels of activity: sedentary, low, moderate and hig</t>
  </si>
  <si>
    <t>78.5 (61.6)</t>
  </si>
  <si>
    <t>Park 2014</t>
  </si>
  <si>
    <t>Factors influencing physical activity in older adults</t>
  </si>
  <si>
    <t>Korea</t>
  </si>
  <si>
    <t>The main objectives were to examine 1) the  extent to which Korean seniors report employing different motivational and social cognitive strategies; 2) which motivational and social cognitive strategies were related to physical activity; and 3) which motivational and social cognitive strategies differentiate between high- active and low-active Korean seniors</t>
  </si>
  <si>
    <t>Determinants relationship to PA</t>
  </si>
  <si>
    <t xml:space="preserve">Lifestyle Physical Activity Self-Efficacy Scale, Barriers Self-Efficacy Scale, Exercise Planning and Scheduling Scale, Exercise Goal-Setting Scale, Physical activity Self-Regulation, Social Support for Exercise, PASE, SF-12, Satisfaction with Life Scale </t>
  </si>
  <si>
    <t>71.62 (5.89)</t>
  </si>
  <si>
    <t>57-96</t>
  </si>
  <si>
    <t>Park 2018</t>
  </si>
  <si>
    <t>The Role of Physical Activity and Sedentary Behavior in Predicting Daily Pain and Fatigue in Older Adults: a Diary Study</t>
  </si>
  <si>
    <t>Our aim was to examine the relation between daily (over a 7-day period) light PA, MVPA, and SB, and subsequent bodily pain and fatigue. We also investigated whether such associations were moderated by individuals’ typical levels of bodily pain, fatigue, and physical health</t>
  </si>
  <si>
    <t>demographics, typical and daily bodily pain, multidimensional fatigue index, accelerometers, PASE, RAND 36-Item Health Survey, Measure of Older adults' Sedentary Time</t>
  </si>
  <si>
    <t>70.98 (6.92)</t>
  </si>
  <si>
    <t>140.57 (58.11)</t>
  </si>
  <si>
    <t>Parsons 2011</t>
  </si>
  <si>
    <t>Obesity increases and physical activity decreases lower urinary tract symptom risk in older men: The osteoporotic fractures in men study</t>
  </si>
  <si>
    <t>we examined the associations of adiposity and physical activity with incident lower urinary tract symptoms (LUTS) in a large cohort of community-dwelling older men.</t>
  </si>
  <si>
    <t>demographic, lifestyle, and medical factors, medication and supplement use, American Urological Association Symptom Index, BMI, PASE, daily walks, insulin and glucose levels</t>
  </si>
  <si>
    <t>72 (5.0)</t>
  </si>
  <si>
    <t>65-91</t>
  </si>
  <si>
    <t>Phillips 2013</t>
  </si>
  <si>
    <t>Physical activity and quality of life in older adults: an 18-month panel analysis</t>
  </si>
  <si>
    <t>we examined the mediating roles played by self-efficacy and health status in the physical activity–QOL relationship from baseline to 18-month follow-up in a sample of community-dwelling older adults.</t>
  </si>
  <si>
    <t>demographics, PASE, 6-item Exercise Self-Efficacy Scale, eight-item disability limitations subscale of the abbreviated Late-Life Function and Disability Instrument, 6-item Physical Self-Worth Scale of the physical self-perception profile, 5-item Satisfaction with Life Scale</t>
  </si>
  <si>
    <t>50-90</t>
  </si>
  <si>
    <r>
      <rPr>
        <b/>
        <sz val="12"/>
        <color rgb="FF2A2A2A"/>
        <rFont val="Arial"/>
        <family val="2"/>
      </rPr>
      <t xml:space="preserve">Baseline: 154.97 (81.80) </t>
    </r>
    <r>
      <rPr>
        <b/>
        <sz val="12"/>
        <color rgb="FF2A2A2A"/>
        <rFont val="Arial"/>
        <family val="2"/>
      </rPr>
      <t xml:space="preserve">
18 months: 159.23 (78.96)</t>
    </r>
  </si>
  <si>
    <t>Purath 2009</t>
  </si>
  <si>
    <t>Physical fitness assessment of older adults in the primary care setting</t>
  </si>
  <si>
    <t>The purpose of this exploratory, cross-sectional study was to (a) assess physical fitness measures in a group of community-dwelling older adults in the outpatient setting; (b) examine the relationships between these physical fitness measures and demographic characteristics, general health and well-being, social support, and physical activity; and (c) assess feasibility of measuring physical fitness in the outpatient setting</t>
  </si>
  <si>
    <t>Senior Fitness Test, SF-36, Social Support for Physical Activity Scale, PASE, demographics</t>
  </si>
  <si>
    <t>67.4 (6.9)</t>
  </si>
  <si>
    <t>60-87</t>
  </si>
  <si>
    <t>170.8 (80.7)</t>
  </si>
  <si>
    <t>Rahi 2014</t>
  </si>
  <si>
    <t>Decline in functional capacity is unaffected by diet quality alone or in combination with physical activity among generally healthy older adults with T2D from the NuAge cohort</t>
  </si>
  <si>
    <t>The aim of the present study was to determine the association between diet quality (DQ) at baseline, alone or with PA changes over a 3-year follow-up, and functional capacity (FC) decline over 3 years among older adults (OA) with T2D from the NuAge cohort</t>
  </si>
  <si>
    <t>change in PA</t>
  </si>
  <si>
    <t>Fasting serum glucose levels, dietary assessment (Canadian Healthy Eating Index), Physical Activity (PASE), Functional Autonomy Measurement System</t>
  </si>
  <si>
    <t>Community dwelling patients with T2D</t>
  </si>
  <si>
    <t>74.69 (4.19)</t>
  </si>
  <si>
    <r>
      <rPr>
        <b/>
        <sz val="12"/>
        <color rgb="FF000000"/>
        <rFont val="Arial"/>
        <family val="2"/>
      </rPr>
      <t>T1 (Baseline): 91.95 (47.78)</t>
    </r>
    <r>
      <rPr>
        <b/>
        <sz val="12"/>
        <color rgb="FF000000"/>
        <rFont val="Arial"/>
        <family val="2"/>
      </rPr>
      <t xml:space="preserve">
T4 (3yr F/U): 82.35 (46.81)</t>
    </r>
  </si>
  <si>
    <t>The combined effects of diet quality and physical activity on maintenance of muscle strength among diabetic older adults from the NuAge cohort</t>
  </si>
  <si>
    <t>the aim of the present study was to determine the relationship between muscle strength (MS) and baseline diet quality (DQ), alone or combined with PA, in a 3-year follow-up of diabetic older adults (OA) from the Québec Longitudinal Study on Nutrition and Successful Aging (NuAge) cohort.</t>
  </si>
  <si>
    <t>glucose levels, 24-hour dietary recalls, Canadian Healthy Eating Index, PASE, handgrip, knee extensor and elbow flexor strengths</t>
  </si>
  <si>
    <r>
      <rPr>
        <b/>
        <sz val="12"/>
        <color rgb="FF000000"/>
        <rFont val="Arial"/>
        <family val="2"/>
      </rPr>
      <t>Baseline: 92.5 (48.4)</t>
    </r>
    <r>
      <rPr>
        <b/>
        <sz val="12"/>
        <color rgb="FF000000"/>
        <rFont val="Arial"/>
        <family val="2"/>
      </rPr>
      <t xml:space="preserve">
3yr F/U: 82.2 (47.4)</t>
    </r>
  </si>
  <si>
    <t>Roth 2003</t>
  </si>
  <si>
    <t>Association of physical activity and visual attention in older adults</t>
  </si>
  <si>
    <t>This study was conducted to examine possible associations between physical activity and visual attention in community-dwelling older adults</t>
  </si>
  <si>
    <t>Visual acuity (modified Bailey-Lovie chart), contrast sensitivity (Pelli-Robson chart), Useful Field of View (UFOV), Exercise Participation Questionnaire (EPQ), PASE</t>
  </si>
  <si>
    <t>74.5 (5.4)</t>
  </si>
  <si>
    <t>97.3 (61.9)</t>
  </si>
  <si>
    <t>Sartor-Glittenberg 2014</t>
  </si>
  <si>
    <t>Variables Explaining Health-Related Quality of Life in Community-Dwelling Older Adults</t>
  </si>
  <si>
    <t>The purpose of this study was to determine whether physical activity, gait speed, balance, strength, endurance, and flexibility were associated with HRQL in healthy, community-dwelling older adults.</t>
  </si>
  <si>
    <t>Functional fitness test (previously named senior fitness test), PASE, 30-ft walk test, Fullerton Advanced Balance Scale, grip dynamometry, SF-36</t>
  </si>
  <si>
    <t>78.6 (5.9)</t>
  </si>
  <si>
    <t>85.9 (70.1)</t>
  </si>
  <si>
    <t>Sazlina 2015</t>
  </si>
  <si>
    <t>Effectiveness of Personalized Feedback Alone or Combined with Peer Support to Improve Physical Activity in Sedentary Older Malays with Type 2 Diabetes: A Randomized Controlled Trial</t>
  </si>
  <si>
    <t>we evaluated the effectiveness of personalized feedback (PF) about physical activity patterns alone or in combination with PS, in addition to usual diabetes care in improving physical activity levels in sedentary older Malays with T2DM. We also evaluated the effectiveness of these interventions on glycosylated hemoglobin, other cardiovascular risk factors, functional status, quality of life, and psychosocial wellbeing.</t>
  </si>
  <si>
    <t>physical activity (pedometer)</t>
  </si>
  <si>
    <t>physical activity (diary entries, PASE), cardiovascular risk factors (glycosylated hemoglobin (HbA1c), blood pressure, body composition (weight, body mass index, waist circumference, body fat percentage), and lipid profiles (low-density lipoprotein cholesterol, high-density lipoprotein cholesterol, triglycerides)), functional status (6MWT, TUG), quality of life (SF-12), psychosocial wellbeing (General Health Questionnaire-12, Multidimensional Scale for Perceived Social Support, Self-Efficacy for Exercise Scale)</t>
  </si>
  <si>
    <t>Type two diabetes</t>
  </si>
  <si>
    <t>64.00 (7.00)</t>
  </si>
  <si>
    <r>
      <rPr>
        <b/>
        <sz val="12"/>
        <color rgb="FF000000"/>
        <rFont val="Arial"/>
        <family val="2"/>
      </rPr>
      <t xml:space="preserve">Total: 127.58 (54.28)
</t>
    </r>
    <r>
      <rPr>
        <b/>
        <sz val="12"/>
        <color rgb="FF000000"/>
        <rFont val="Arial"/>
        <family val="2"/>
      </rPr>
      <t xml:space="preserve">Personalized Feedback: 142.00 (62.05)
Peer Support: 118.87 (56.79)
Control: 121.87 (41.25)
</t>
    </r>
  </si>
  <si>
    <t>Segal 2007</t>
  </si>
  <si>
    <t>Greater trochanteric pain syndrome: Epidemiology and associated factors</t>
  </si>
  <si>
    <t>this study assessed the prevalence of greater trochanteric pain syndrome (GTPS) GTPS in a community-based population complaining of lower-limb pain and whether GTPS was associated with 4 purported risk factors: (1) ipsilateral ITB pain, (2) knee OA, (3) obesity, and (4) LBP. A secondary aim was to determine whether hip internal rotation ROM or levels of physical activity and physical performance are limited in adults with GTPS.</t>
  </si>
  <si>
    <t>Greater trochanteric pain syndrome, ITB tenderness, knee OA radiography, BMI, height, low back pain, PASE, 20MWT, 5STS</t>
  </si>
  <si>
    <t>Greater trochanteric pain syndrome</t>
  </si>
  <si>
    <t xml:space="preserve">greater trochanteric pain syndrome versus control subjects </t>
  </si>
  <si>
    <t>62.4 (8.1)</t>
  </si>
  <si>
    <t>50-79</t>
  </si>
  <si>
    <t>Adjusted PASE score (for age and sex)</t>
  </si>
  <si>
    <r>
      <rPr>
        <b/>
        <sz val="12"/>
        <color theme="1"/>
        <rFont val="Arial"/>
        <family val="2"/>
      </rPr>
      <t>All: 181.8 (89.8)</t>
    </r>
    <r>
      <rPr>
        <b/>
        <sz val="12"/>
        <color theme="1"/>
        <rFont val="Arial"/>
        <family val="2"/>
      </rPr>
      <t xml:space="preserve">
Men (n=653) 206.4 (99.7)
Women (n=890) 163.8(77.0)</t>
    </r>
  </si>
  <si>
    <t>Seol 2021</t>
  </si>
  <si>
    <t>Combined effect of daily physical activity and social relationships on sleep disorder among older adults: cross-sectional and longitudinal study based on data from the Kasama study</t>
  </si>
  <si>
    <t>Thus, to identify the relationship between sleep quality and a high level of one of these variables with a low level of the other, we examined the combined effect of physical activity and social relationships on the prevalence of sleep disorder among community-dwelling older adults in Japan through a cross-sectional (Study 1) and longitudinal study (Study 2)</t>
  </si>
  <si>
    <t>daily physical activity (PASE), social relationships (Japanese version of the Lubben Social Network Scale-6), sleep disorder (Pittsburgh Sleep Quality Index), physical functions (grip strength, one-leg standing duration, TUG, 5mWT, 5 times sit to stand)</t>
  </si>
  <si>
    <t>Study 1: 73.1 (5.5)
Study 2: 72.4 (5.0)
Calculated mean age: 72.92 (5.38)</t>
  </si>
  <si>
    <t>Low activity group w/ low social relationships: 76.7 (28.0) 
Low activity group w/ high social relationships: 81.1 (26.6) 
High activity group w/ low social relationships: 158.7 (40.3) 
High activity group w/ high social relationships: 175.3 (56.6)</t>
  </si>
  <si>
    <t>123.77 (61.04)</t>
  </si>
  <si>
    <t>Shanahan 2016</t>
  </si>
  <si>
    <t>To dance or not to dance? A comparison of balance, physical fitness and quality of life in older Irish set dancers and age-matched controls</t>
  </si>
  <si>
    <t>Ireland</t>
  </si>
  <si>
    <t xml:space="preserve">the aim of this study is to determine if older adults who regularly participate in Irish set dancing perform better in measures of balance, physical fitness and quality of life compared to age-matched controls. </t>
  </si>
  <si>
    <t xml:space="preserve">PASE, mini-BESTest, EuroQol Visual Analogue Scale (EQ-VAS), Senior Fitness Test, </t>
  </si>
  <si>
    <t>Dance group: 64 (8)
Control group: 69 (14.5)
Calculated total: 66.29 (11.63)</t>
  </si>
  <si>
    <t>Dance group: 217 (97)
Control group: 170 (120)</t>
  </si>
  <si>
    <t>With 2 assessors, NR how</t>
  </si>
  <si>
    <t>Sharma 2003</t>
  </si>
  <si>
    <t>Physical functioning over three years in knee osteoarthritis: role of psychosocial, local mechanical, and neuromuscular factors</t>
  </si>
  <si>
    <t>The goal of this prospective study was to identify the factors that predict a poor physical function outcome assessed over 3 years in individuals with knee OA.</t>
  </si>
  <si>
    <t>Candidate risk factors (varus-valgus laxity, quad strength, hamstring strength, knee joint alignment, proprioceptive inaccuracy, BMI, disease severity, PASE, SF-36, Arthritis Self-Efficacy Scale, Medical Outcomes Study Socail Support Survey, Comorbidity (Charlson Index)), physical function (WOMAC physical function scale, chair-stand performance)</t>
  </si>
  <si>
    <t>tibiofemoral osteophytes, WOMAC</t>
  </si>
  <si>
    <t>68.6 (10.8)</t>
  </si>
  <si>
    <t>Good WOMAC: 140.3 (75.6)
Poor WOMAC: 126.1 (61.8)</t>
  </si>
  <si>
    <t>132.90 (68.97)</t>
  </si>
  <si>
    <t>Sherwood 2019</t>
  </si>
  <si>
    <t>Relationship between physical and cognitive performance in community dwelling, ethnically diverse older adults: a cross-sectional study</t>
  </si>
  <si>
    <t>The purpose of this study was to investigate the relationship between physical performance measures and cognitive performance in a population of community dwelling, ethnically diverse older adults</t>
  </si>
  <si>
    <t>Modified Mini-Mental State Test, Trailmaking Tests A and B, Animal Naming Test, sociodemographic and anthropometric data, PASE, peak hand-grip strength, 6MWT</t>
  </si>
  <si>
    <t>75 (9.5)</t>
  </si>
  <si>
    <t>162.1 (78.8)</t>
  </si>
  <si>
    <t>Siegmund 2021</t>
  </si>
  <si>
    <t>Relationships between physical activity, social isolation, and depression among older adults during COVID-19: A path analysis</t>
  </si>
  <si>
    <t>The purpose of this study was to examine the relationship between physical activity and depression, and social isolation and depression in community-dwelling older adults during a period of pandemic-related imposed social distancing.</t>
  </si>
  <si>
    <t>PASE, GDS, PROMIS Social Isolation</t>
  </si>
  <si>
    <t>71.6 (5.4)</t>
  </si>
  <si>
    <t>134.1 (88.2)</t>
  </si>
  <si>
    <t>Online, home computer</t>
  </si>
  <si>
    <t>Singh 2018</t>
  </si>
  <si>
    <t>Validity and reliability of physical activity scale for elderly in Malay language (PASE-M)</t>
  </si>
  <si>
    <t>The objective of our current study was to evaluate the reliability and validity of the Malay translated Physical Activity Scale for Elderly (PASE-M) for the use among older adults</t>
  </si>
  <si>
    <t>PASE, Accelerometer (vector magnitude counts, time in MVPA, energy expenditure, walking steps)</t>
  </si>
  <si>
    <t>66.64 (5.51)</t>
  </si>
  <si>
    <r>
      <rPr>
        <b/>
        <sz val="12"/>
        <color rgb="FF000000"/>
        <rFont val="Arial"/>
        <family val="2"/>
      </rPr>
      <t xml:space="preserve">Total: 167.91 (65.42)
</t>
    </r>
    <r>
      <rPr>
        <b/>
        <sz val="12"/>
        <color rgb="FF000000"/>
        <rFont val="Arial"/>
        <family val="2"/>
      </rPr>
      <t xml:space="preserve">Males: 140.03 (64.85)
Females: 176.83 (64.32)
</t>
    </r>
  </si>
  <si>
    <t>Spearman's rank correlation coefficient Test-Retest reliability: rs=0.92**
Intra-class correlation coeffiecient Test-Retest reliability: ICC=0.96**
Cohen's Kappa = 0.42
*p&lt;0.05
**p&lt;0.01</t>
  </si>
  <si>
    <t>Spearman's rank correlation coefficient
Vector Magnitude Counts 0.54**
Time in MVPA (minutes) 0.55**
Energy  Expenditure (kcals) 0.53**
Walking steps 0.39*
*p&lt;0.05
**p&lt;0.01</t>
  </si>
  <si>
    <t>Siordia 2012</t>
  </si>
  <si>
    <t>Alternative scoring for Physical Activity Scale for the Elderly (PASE)</t>
  </si>
  <si>
    <t>To assess “classical” PASE scoring in a sample of aged (mean age 74) Mexican origin Latinos in the Southwestern United States and provide a new scoring algorithm.</t>
  </si>
  <si>
    <t>development</t>
  </si>
  <si>
    <t>PASE, Basic activities of daily living score, total instrumental activities of daily living score, performance mobility assessment score</t>
  </si>
  <si>
    <t>74 (NR)</t>
  </si>
  <si>
    <t>New score algorrithm (new weights and anchors developed)</t>
  </si>
  <si>
    <t>191.0 (25.80)</t>
  </si>
  <si>
    <t>Skou 2016</t>
  </si>
  <si>
    <t>Muscle strength, physical performance and physical activity as predictors of future knee replacement: a prospective cohort study</t>
  </si>
  <si>
    <t>The purpose of this study was to determine the extent to which
lower levels of muscle strength, physical performance and physical
activity are associated with an increased risk of knee replacement (KR)</t>
  </si>
  <si>
    <t>Knee Replacement</t>
  </si>
  <si>
    <t>Knee Extensor Strength, Timed chair stand, PASE</t>
  </si>
  <si>
    <t>At risk of or diagnosed with Knee OA</t>
  </si>
  <si>
    <t>Participants with or at risk of knee OA</t>
  </si>
  <si>
    <t>62.2 (8.2)</t>
  </si>
  <si>
    <r>
      <rPr>
        <b/>
        <sz val="12"/>
        <color rgb="FF000000"/>
        <rFont val="Arial"/>
        <family val="2"/>
      </rPr>
      <t xml:space="preserve">All: 169.3 (88.2)
</t>
    </r>
    <r>
      <rPr>
        <b/>
        <sz val="12"/>
        <color rgb="FF000000"/>
        <rFont val="Arial"/>
        <family val="2"/>
      </rPr>
      <t xml:space="preserve">No KR: 171.9 (89.8)
KR: 162.1 (83.2)
</t>
    </r>
  </si>
  <si>
    <t>Smee 2015</t>
  </si>
  <si>
    <t>The relationship between diet quality and falls risk, physical function and body composition in older adults</t>
  </si>
  <si>
    <t xml:space="preserve">The aim of this current study was to develop an understanding of the association between falls risk, physical function, body composition and diet quality in a cohort of older adults. </t>
  </si>
  <si>
    <t xml:space="preserve">Falls Efficacy Scale - International, Activities-specific Balance Confidence, Physiological Profile Assessment, Berg Balance Scale, reported falls, SF-12, PASE, SPPB, body weight, height, android, gyroid and total body fat mass, lean mass, bone mineral density, Dietary Questionnaire for Epidemiological Studies Version 2, Health Diet Indicator, Healthy Eating Index </t>
  </si>
  <si>
    <t>68.12 (6.21)</t>
  </si>
  <si>
    <t>Hours/week</t>
  </si>
  <si>
    <t>Smith 2011</t>
  </si>
  <si>
    <t>Six-year follow-up of a randomised controlled trial examining hospital versus home-based exercise training after coronary artery bypass graft surgery</t>
  </si>
  <si>
    <t>To compare the long-term effectiveness of hospital versus telephone-monitored home-based exercise training during cardiac rehabilitation (CR) on exercise capacity and habitual physical activity.</t>
  </si>
  <si>
    <t>Exercise capacity (peak VO2)</t>
  </si>
  <si>
    <t>Exercise maintenance, PASE</t>
  </si>
  <si>
    <t xml:space="preserve">Calculated: 70.25 (9.49)
Hospital: 70.3 (8.26)
Home: 70.2 (10.7)
</t>
  </si>
  <si>
    <t>Hospital: 171.8 (87.9)
Home: 228.2 (102.1)</t>
  </si>
  <si>
    <t>199.42 (110.15)</t>
  </si>
  <si>
    <t>Smith 2018</t>
  </si>
  <si>
    <t>Does physical activity change following hip and knee replacement? Matched case-control study evaluating Physical Activity Scale for the Elderly data from the Osteoarthritis Initiative</t>
  </si>
  <si>
    <t>The purpose of this study was to determine whether physical activity levels change from pre-operative to 24 months post-joint replacement when measured using the Physical Activity Scale for the Elderly (PASE). Secondly, we aimed to determine whether there was a difference in physical activity engagement between people who undergo THR or TKR (baseline, 12 months and 24 months post-operatively) and an age-, gender- and BMI-comparable cohort who have not joint pathology nor joint replacement, to ascertain whether there is a difference in physical activity compared to the normative population.</t>
  </si>
  <si>
    <t>describe PA, determinants relationship with PA</t>
  </si>
  <si>
    <t>PA (PASE)</t>
  </si>
  <si>
    <t>Lower limb joint replacement</t>
  </si>
  <si>
    <t>THR and TKR patients</t>
  </si>
  <si>
    <t>THR: 68.2 (9.3)
TKR: 67.3 (8.3)
Matched cohort: 68.0 (7.3)
Calculated total: 67.93 (7.69)</t>
  </si>
  <si>
    <t>THR: 
Pre: 136.4 (83.5) 
12 months: 134.5 (85.2) 
24 months: 132.3 (67.8) 
TKR: 
Pre: 126.2 (74.0) 
12 months: 120.5 (69.6) 
24 months: 142.2 (74.2)</t>
  </si>
  <si>
    <t xml:space="preserve">Pre: 131.05 (78.64) 
</t>
  </si>
  <si>
    <t>Su 2014</t>
  </si>
  <si>
    <t>Measurement of physical activity in cancer survivors: a validity study</t>
  </si>
  <si>
    <t xml:space="preserve">Taiwan </t>
  </si>
  <si>
    <t>The purpose of the study was to validate the Taiwanese version of the Physical Activity Scale for the Elderly (PASE-T) and to assess physical activity in Taiwanese cancer survivors.</t>
  </si>
  <si>
    <t>psychometrics, describe PA, determinant's relationship with PA</t>
  </si>
  <si>
    <t>PASE-T, MD Anderson Symptom Inventory, Karnofsky performance status, Actigraph, demographics</t>
  </si>
  <si>
    <t>Cancer survivors</t>
  </si>
  <si>
    <t xml:space="preserve">1y post-diagnosis of breast or colorectal cancer and having completed primary and adjuvant treatments </t>
  </si>
  <si>
    <t>Taiwanese</t>
  </si>
  <si>
    <t>60 (11.4)</t>
  </si>
  <si>
    <t>Male: 93.5 (52.7)
Female: 139.9 (66.0)</t>
  </si>
  <si>
    <t>126.02 (65.67)</t>
  </si>
  <si>
    <t xml:space="preserve">self-administered </t>
  </si>
  <si>
    <t>Su 2015</t>
  </si>
  <si>
    <t>Circadian rhythm mediates the relationship between physical activity and quality of life in younger and older cancer survivors</t>
  </si>
  <si>
    <t>High income</t>
  </si>
  <si>
    <t>The purpose of this study was to determine whether the relationship between PA and QoL differs in younger and older cancer survivors and whether circadian rhythm (CR) mediates this relationship. We also explored the effect of the CR on QoL.</t>
  </si>
  <si>
    <t>demographic, disease characteristics, PASE-T, SF-36-T, circadian rhythm</t>
  </si>
  <si>
    <t>At least 1y since cancer dx and completion of primary and adjuvant treatments</t>
  </si>
  <si>
    <t>61 (11.6)</t>
  </si>
  <si>
    <t>Talamonti 2022</t>
  </si>
  <si>
    <t>Exploring cognitive and brain oxygenation changes over a 1-year period in physically active individuals with mild cognitive impairment: a longitudinal fNIRS pilot study</t>
  </si>
  <si>
    <t xml:space="preserve">We investigated changes in behavioral and brain activation patterns over a 1-year period in individuals with MCI and healthy controls taking part in regular PA. </t>
  </si>
  <si>
    <t xml:space="preserve">MoCA, Auditory Verbal Learning Task, Trail Making Test, GDS, PASE, dual-task walking paradigm, Borg scale of perceived exertion, hemodynamic variations via Functional Near-Infrared Spectroscopy System Recording </t>
  </si>
  <si>
    <t>Controls: 67.91 (5.42)
MCI: 71.50 (4.11)
Calculated: 68.81 (5.30)</t>
  </si>
  <si>
    <t>TO 
Controls: 137.10 (67.95)
MCI: 87.35 (39.43)
T6 
Controls: 106.19 (67.41)
MCI: 87.61 (31.19)
T12
Controls: 118.36 (59.89)
MCI: 99.62 (62.27)</t>
  </si>
  <si>
    <t xml:space="preserve">TO: 124.66 (65.24)
</t>
  </si>
  <si>
    <t>Talley 2014</t>
  </si>
  <si>
    <t>Change in Balance Confidence and Its Associations With Increasing Disability in Older Community-Dwelling Women at Risk for Falling</t>
  </si>
  <si>
    <t>To describe change in balance confidence, and to identify associated factors and disabling consequences.</t>
  </si>
  <si>
    <t>Activity-Specific Balance Confidence Scale, pathalogies medication use, demographics, Cantril Self-Anchoring Scale, SF-36, falls, MMSE, Berg Balance Test, hip flexion strength, TUG, PASE, Survey of Activities and Fear of Falling in the Elderly-Activity Restriction Subscale, Lubben Social Network Scale</t>
  </si>
  <si>
    <t>78.8 (5.6)</t>
  </si>
  <si>
    <t>88.95 (47.47)</t>
  </si>
  <si>
    <t>Self-administered</t>
  </si>
  <si>
    <t>Tang 2021</t>
  </si>
  <si>
    <t>The relationship between insomnia symptoms and frailty in community-dwelling older persons: a path analysis</t>
  </si>
  <si>
    <t>we specifically aimed to examine whether insomnia symptoms were associated with frailty and to explore the potential mediators underlying their relationship based on a community sample of prefrail and frail older adults</t>
  </si>
  <si>
    <t>PAs effect as a moderator</t>
  </si>
  <si>
    <t>Fried's frailty phenotype, Pittsburgh Sleep Quality Index, Patient Health Questionnaire-9 (PHQ-9), SPPB, PASE, demographics</t>
  </si>
  <si>
    <t xml:space="preserve">Calcultated 80.94
Pre-fail: 79.8
Frail: 82.8
</t>
  </si>
  <si>
    <t>Sleep onset insomnia
No 76.0 (45.8)
Yes 64.1 (36.6)
Sleep maintenance 
No 77.0 (42.8)
Yes 66.9 (42.3)</t>
  </si>
  <si>
    <t>Tao 2017</t>
  </si>
  <si>
    <t>Psychometric properties of the Physical Activity Scale for the Elderly in Chinese patients with COPD</t>
  </si>
  <si>
    <t>To evaluate the reliability and validity of the Chinese version of Physical Activity Scale for the Elderly (PASE-C) in patients with COPD.</t>
  </si>
  <si>
    <t>psychometrics</t>
  </si>
  <si>
    <t>PASE-C, IPAQ-S, SelfEfficacy for Managing Chronic Disease 6-Item Scale (SES6), HADS, SF-36, demographics, grip strength, pedometer</t>
  </si>
  <si>
    <t>2016 GOLD Guidelines</t>
  </si>
  <si>
    <t>69.1 (6.9)</t>
  </si>
  <si>
    <t>73.25 (49.47)</t>
  </si>
  <si>
    <t>Tey 2021</t>
  </si>
  <si>
    <t>Prevalence of low muscle mass and associated factors in community-dwelling older adults in Singapore</t>
  </si>
  <si>
    <t>the objectives of this cross-sectional study were: (1) to determine the prevalence of low appendicular skeletal muscle mass index (ASMI; ASM/height2), and (2) to identify factors associated with low ASMI.</t>
  </si>
  <si>
    <t>socio-demographics, Charlson Comorbidity Index, Malnutrition Universal Screening Test, PASE, Modified Barthel Index, height, weight, composition, serum 25-hydroxyvitamin D, bioelectrical impedance analysis (muscle, fat, and bone mass), healthcare utilization</t>
  </si>
  <si>
    <t>73.20 (6.82)</t>
  </si>
  <si>
    <t>109.05 (65.04)</t>
  </si>
  <si>
    <t>Tsunoda 2012</t>
  </si>
  <si>
    <t>Associations of physical activity with neighborhood environments and transportation modes in older Japanese adults</t>
  </si>
  <si>
    <t>Our study aimed to investigate cross-sectional associations of walking and other LTPAs of older Japanese adults with environmental characteristics, frequency of travel by various transportation modes, and the main travel area.</t>
  </si>
  <si>
    <t xml:space="preserve">LTPA (PASE), Japanese version of International Physical Activity Questionnaire Environment Module (IPAQ-E), transportation mode </t>
  </si>
  <si>
    <t>73.3 (5.3)</t>
  </si>
  <si>
    <t>Time (hours or minutes)  - LTPA</t>
  </si>
  <si>
    <t>Tsunoda 2013</t>
  </si>
  <si>
    <t>Age and gender differences in correlations of leisure-time, household, and work-related physical activity with physical performance in older Japanese adults</t>
  </si>
  <si>
    <t xml:space="preserve">The purpose of the present study, therefore, was to examine cross-sectional relationships of leisure-time, household, and work-related PA with physical performance tests that reflect essential physical functions required for independent living,13,14 based on age (young-old or old-old adults) and gender. </t>
  </si>
  <si>
    <t>PASE, physical performance (grip strength, SL balance, functional reach, sit and reach, standing time, 5-STS, TUG, 5m walk, PEG, simple reaction time, choice reaction time)</t>
  </si>
  <si>
    <t>73.3 (5.2)</t>
  </si>
  <si>
    <t>Male: Young Old: 138.4 (66.9), Old-old: 107.5 (68.7) 
Female: Young-Old 125.3 (50.6), Old-old: 106.3 (48.4)</t>
  </si>
  <si>
    <t>121.45 (59.87)</t>
  </si>
  <si>
    <t>Tsunoda 2015</t>
  </si>
  <si>
    <t>Transportation mode usage and physical, mental and social functions in older Japanese adults</t>
  </si>
  <si>
    <t>The purpose of this study was to investigate whether frequencies of travel by bicycle or motor vehicle are linked with physical and mental status and social networks.</t>
  </si>
  <si>
    <t>Travel status, PASE, Lubben social network scale, GDS, physical function (grip strength, singe leg balance with eyes open, sit and reach, TUG, choice reaction time)</t>
  </si>
  <si>
    <t>120.1 (57.8)</t>
  </si>
  <si>
    <t>Vahlberg 2013</t>
  </si>
  <si>
    <t>Factors related to performance-based mobility and self-reported physical activity in individuals 1-3 years after stroke: a cross-sectional cohort study</t>
  </si>
  <si>
    <t>we aimed to assess mobility and physical activity 1-3 years after stroke and to relate the outcomes of these measures to physical and psychological determinants along with demographic characteristics.</t>
  </si>
  <si>
    <t>Determinant's relationship with PA, describe PA</t>
  </si>
  <si>
    <t>SPPB, PASE</t>
  </si>
  <si>
    <t>psychological factors (HRQoL, depression, cognition), Charlson Comorbidity Index, modified motor assessment scale, BBS, 10m walking test, falls efficacy scale</t>
  </si>
  <si>
    <t xml:space="preserve">Stroke </t>
  </si>
  <si>
    <t>Stroke</t>
  </si>
  <si>
    <t>Post-stroke</t>
  </si>
  <si>
    <t>74 (5.2)</t>
  </si>
  <si>
    <t>97 (66)</t>
  </si>
  <si>
    <t>Vahlberg 2016</t>
  </si>
  <si>
    <t>Functional performance, nutritional status, and body composition in ambulant community-dwelling individuals 1-3 years after suffering from a cerebral infarction or intracerebral bleeding</t>
  </si>
  <si>
    <t>The aims of this study were to determine the physical function and mobility in relation to nutritional status and body composition, i.e., obesity, sarcopenia, and sarcopenic obesity (SO) in community-dwelling post-stroke individuals one to 3 years after the stroke incident.</t>
  </si>
  <si>
    <t>demographics, Charlson Co-morbidity Index, Short Portable Mental Status Questionnaire, SPPB, Modified Motor Assessment Scale, PASE, Mini Nutritional Assessment-Short Form, sarcopenia, bioelectrical impedance analysis</t>
  </si>
  <si>
    <t>74 (7)</t>
  </si>
  <si>
    <t>108 (65)</t>
  </si>
  <si>
    <t>Vahlberg 2017</t>
  </si>
  <si>
    <t>Short-term and long-term effects of a progressive resistance and balance exercise program in individuals with chronic stroke: a randomized controlled trial</t>
  </si>
  <si>
    <t>To evaluate the effects of progressive resistance and balance (PRB) exercises on physical and psychological functions of post-stroke individuals.</t>
  </si>
  <si>
    <t>Balance (BBS) and mobility (SPPB)</t>
  </si>
  <si>
    <t>6MWT, 10-m walk test, PASE, Modified Motor Assessment Scale, EQ-5D, Geriatric Depression Scale-20, FES, Charlson Comorbidity Index</t>
  </si>
  <si>
    <t>Intervention group: 72.6 (5.5)
Control group: 73.7 (5.3)
Calculated: 73.1 (5.4)</t>
  </si>
  <si>
    <t>Baseline: 
Intervention group: 91 (68)
Control group: 70 (54)</t>
  </si>
  <si>
    <t>Baseline: 
Intervention group: 79 (80)
Control group: 59 (95)</t>
  </si>
  <si>
    <t>Baseline: 80.66 (61.95)</t>
  </si>
  <si>
    <t>no maximum defined score</t>
  </si>
  <si>
    <t>Vahlberg 2019</t>
  </si>
  <si>
    <t>Level of physical activity in men and women with chronic stroke</t>
  </si>
  <si>
    <t>the present aim was to examine gender differences in PA, physical function, health-related quality of life (HRQoL), depression, fall self-efficacy, falls and FOF and to investigate the multi-variate associations between these factors and PA in men and women 1–3-year post-stroke.</t>
  </si>
  <si>
    <t>demographics, Charlson comorbidity Index, PASE, SPPB, Modified Motor Assessment Scale, BBS, GDS-20, Short Portable Mental Status Questionnaire, Falls Efficacy Scale - Swedish version, EQ-5D for HRQoL</t>
  </si>
  <si>
    <t>Chronic stroke</t>
  </si>
  <si>
    <t>Women: 74.0 (5.1)
Men: 74.1 (5.3) 
Calculated total: 74.07 (5.23)</t>
  </si>
  <si>
    <t>Women: 92
Men: 99</t>
  </si>
  <si>
    <t>Women: 76 (73)
Men: 96 (92)</t>
  </si>
  <si>
    <t>vanSanten 2020</t>
  </si>
  <si>
    <t>Effects of Exergaming on Cognitive and Social Functioning of People with Dementia: A Randomized Controlled Trial</t>
  </si>
  <si>
    <t>Netherlands</t>
  </si>
  <si>
    <t>The objective of this study was to investigate whether exergaming has positive effects on performance of physical activities, mobility, physical, cognitive, emotional, and social functioning, and quality of life as compared to activities usually offered to community-dwelling people with dementia (PwD) visiting psychogeriatric day care centers (DCCs). Additionally, for informal caregivers (ICs), positive effects were examined on quality of life, burden experienced, and positive care experiences</t>
  </si>
  <si>
    <t>SPPB, Physical activities per week</t>
  </si>
  <si>
    <t>PASE, MMSE, Trail Making Test, Adult Social Cares Outcomes Toolkit (ASCOT), Older Persons and Informal Caregivers Minimum Dataset, EQ-5D-5L, Intrinsic Motivation Inventory (IMI)</t>
  </si>
  <si>
    <t>Dementia</t>
  </si>
  <si>
    <t>Community dwellers with dementia</t>
  </si>
  <si>
    <t>79.0 (6.5)</t>
  </si>
  <si>
    <t>Exergaming: T0: 61.2 (42.6), T1: 46.0 (37.0), T2: 38.6 (38.3)
Control: T0: 57.3 (43.2), T1: 55.6 (41.4), T2: 52.0 (43.8)</t>
  </si>
  <si>
    <t>Baseline: 59.84 (42.66)</t>
  </si>
  <si>
    <t>vanUffelen 2011</t>
  </si>
  <si>
    <t>A qualitative study of older adults' responses to sitting-time questions: do we get the information we want?</t>
  </si>
  <si>
    <t>The aim of this study was therefore to document older adults’ understanding of sitting-time questions using cognitive interviewing. Cognitive interviewing is a recognized method for identifying problems with survey questions, which usually do not become apparent in quantitative studies, and is often used to evaluate how well questions are meeting their objectives</t>
  </si>
  <si>
    <t>physical activity (PASE, IPAQ)</t>
  </si>
  <si>
    <t>Time (hours or minutes)- frequuency they carried out physical activity AND duration of these activities</t>
  </si>
  <si>
    <t>Wang 2020</t>
  </si>
  <si>
    <t>Can Smartphone-Derived Step Data Predict Laboratory-Induced Real-Life Like Fall-Risk in Community- Dwelling Older Adults?</t>
  </si>
  <si>
    <t xml:space="preserve">this study examined whether smartphone-derived steps data either as a single factor or along with other commonly used clinical fall-risk measures could predict laboratory-induced slip or trip related fall-risk in older adults. We also examined if the steps data would correlate with the questionnaire-based PA assessment, the PASE, and with other commonly used clinical fall-risk measures. Additionally, the study included a sub-analysis to determine the prediction capacity of both 1-week step data vs. 1-month step data to better understand the time dependency, if any on the predictive and associative relationships of step data.
</t>
  </si>
  <si>
    <t>BBS, Activities-specific Balance Confidence Scale, TUG, PASE, laboratory fall test (slip and trip perturbation)</t>
  </si>
  <si>
    <t>fallers: 71.72 (5.56)
non-fallers: 66.92 (5.15)
calculated total: 70.45 (5.81)</t>
  </si>
  <si>
    <t>fallers: 129.57 (62.60)
non-fallers: 159.54 (70.29)</t>
  </si>
  <si>
    <t>137.52 (65.36)</t>
  </si>
  <si>
    <t>Wang 2022</t>
  </si>
  <si>
    <t>Association between socio-ecological factors and leisure time physical activity (LTPA) among older adults in Sichuan, China: a structural equation modeling analysis</t>
  </si>
  <si>
    <t>This study aimed to examine the direct and indirect effects of individual level (perceived benefits, perceived barriers, and self-efficacy), interpersonal level (self-regulation), social level (social capital), and environmental level factors (perceived physical environment) on LTPA among older adults.</t>
  </si>
  <si>
    <t>LTPA via the PASE, sociodemographics, self-efficacy, Exercise Benefits/Barriers Scale, self-regulation, social capital scale, perceived environmental variable</t>
  </si>
  <si>
    <t>71.22 (6.05)</t>
  </si>
  <si>
    <t>Total score for leisure PA 31.94 (29.20) (walking, sport/recreation, and exercise)</t>
  </si>
  <si>
    <t>Washburn</t>
  </si>
  <si>
    <t>THE PHYSICAL ACTIVITY SCALE FOR THE ELDERLY (PASE): DEVELOPMENT AND EVALUATION</t>
  </si>
  <si>
    <t xml:space="preserve">Full text: This project was undertaken to design and evaluate an age-specific physical activity questionnaire that would overcome the problems inherent in existing methods. 
Abstract: A Physical Activity Scale for the Elderly (PASE) was evaluated in a sample of community-dwelling, older adults. </t>
  </si>
  <si>
    <t>psychometric, development</t>
  </si>
  <si>
    <t>PASE, Blood Pressure, Height, weight, Dominant hand grip strength, single leg stance with eyes closed, Isometric knee extensor strength at 60deg knee flexion, Sickness Impact Profile, Physical activity monitor by Caltrac Personal Activity Computer, Activity Diary, Self-report 5 point physical activity scale.</t>
  </si>
  <si>
    <t>102.9 (64.1)</t>
  </si>
  <si>
    <t>Mail and Telephone</t>
  </si>
  <si>
    <t>Test-Retest Reliability (95% CI): 0.75 (0.69-0.80)</t>
  </si>
  <si>
    <t>Pearson's correlation coefficient for PASE: 
* statistically significant (p &lt; 0.05) 
** statistically significant (p &lt; 0.01)
Perceived health -0.34**
Any restricted activity days -0.12
Sickness Impact Profile -0.42**
Heart Rate -0.13*
Systolic BP -0.09
Diastolic BP -0.07
Body Mass 0.01
Grip strength 0.37**
Balance 0.33**
Dominant leg strength 0.28**</t>
  </si>
  <si>
    <t>Washburn 1999</t>
  </si>
  <si>
    <t>The Physical Activity Scale for the Elderly (PASE): Evidence for Validity</t>
  </si>
  <si>
    <t>The purpose of the present analysis was to extend the previous work to provide additional information relative to the validity of the PASE in a sample of young-old individuals by comparing PASE scores with measures potentially affected by physical activity (peak oxygen uptake, body fat percent, resting heart rate, blood pressure, and balance). We were also interested in more closely examining the PASE score to determine which components (leisure, household, occupational) activity contribute most to the total score and to determine how differences in the relative importance of these components may differ by age and gender.</t>
  </si>
  <si>
    <t>Demographics, Medical History, Lifestyle/exercise habits, PASE, Peak aerobic capacity (VO2peak),  Fat free body weight (total body electrical conductivity), BBS</t>
  </si>
  <si>
    <t>66.5 (5.3)</t>
  </si>
  <si>
    <r>
      <rPr>
        <b/>
        <sz val="12"/>
        <color rgb="FF000000"/>
        <rFont val="Arial"/>
        <family val="2"/>
      </rPr>
      <t xml:space="preserve">Total: 131.3 (70.4)
</t>
    </r>
    <r>
      <rPr>
        <b/>
        <sz val="12"/>
        <color rgb="FF000000"/>
        <rFont val="Arial"/>
        <family val="2"/>
      </rPr>
      <t xml:space="preserve">Male: 145.8 (78.0)
Female: 123.9 (66.3)
</t>
    </r>
  </si>
  <si>
    <t>Pearson's correlation coefficient for PASE-P version:
* statistically significant (p &lt; 0.05)
** statistically significant (p &lt; 0.01)
Peak Oxygen uptake 0.20**
Systolic BP -0.18*
Diastolic BP 0.003
Resting HR 0.02
Body Fat % -0.01
BBS 0.20**</t>
  </si>
  <si>
    <t>Wham 2011</t>
  </si>
  <si>
    <t>What is associated with nutrition risk in very old age?</t>
  </si>
  <si>
    <t xml:space="preserve"> to describe the nutrition risk status of community-living older people and to identify social, physical and biochemical factors associated with nutrition risk as assessed by SCREEN II</t>
  </si>
  <si>
    <t>SCREENII, PASE, height, weight, waist and hip circumference, body fat mass, grip strength, albumen, pyridoxal 5' phosphate, cobalamin, 25-OHD, copper, zinc, red cell folate</t>
  </si>
  <si>
    <t xml:space="preserve">Calculated: 82.67 (4.09)
Maori: 76.6 (1.8)
Non-Maori: 85.2 (0.6)
</t>
  </si>
  <si>
    <t>75-85</t>
  </si>
  <si>
    <t>84 (NR)</t>
  </si>
  <si>
    <t>White 2009</t>
  </si>
  <si>
    <t>Physical activity and quality of life in community dwelling older adults</t>
  </si>
  <si>
    <t>The purpose of this study was to determine whether the relationship between physical activity and QOL operates through self-efficacy and physical and mental health status pathways, as proposed by McAuley and colleagues, in a sample of community dwelling older men and women.</t>
  </si>
  <si>
    <t>demographics, Godin Leisure Time Exercise Questionnaire, PASE, Exercise Self-Efficacy Scale, LLFDI, Fox and Corbin's Physical Self-Perception Profile, Satisfaction with Life Scale</t>
  </si>
  <si>
    <t>63.8 (9.6)</t>
  </si>
  <si>
    <t>148.79 (80.31)</t>
  </si>
  <si>
    <t>White 2012</t>
  </si>
  <si>
    <t>Social Cognitive Influences on Physical Activity Behavior in Middle-Aged and Older Adults</t>
  </si>
  <si>
    <t>The purpose of the current study was to prospectively test the utility of a social cognitive theory (SCT) model of physical activity behavior over an 18-month period in middle-aged and older adults</t>
  </si>
  <si>
    <t>Exercise Self Efficacy Scale, Multidimensional Outcome Expectation for Exercise Scale, PASE, Patient Goals, LLFDI</t>
  </si>
  <si>
    <r>
      <rPr>
        <b/>
        <sz val="12"/>
        <color rgb="FF000000"/>
        <rFont val="Arial"/>
        <family val="2"/>
      </rPr>
      <t>Baseline: 148.68 (80.20)</t>
    </r>
    <r>
      <rPr>
        <b/>
        <sz val="12"/>
        <color rgb="FF000000"/>
        <rFont val="Arial"/>
        <family val="2"/>
      </rPr>
      <t xml:space="preserve">
18 months: 160.22 (79.29)</t>
    </r>
  </si>
  <si>
    <t>Wilkin 2010</t>
  </si>
  <si>
    <t>HEALTH-RELATED VARIABLES AND FUNCTIONAL FITNESS AMONG OLDER ADULTS</t>
  </si>
  <si>
    <t>The purpose of the current study was to examine the functional fitness of a group of older adults and to determine the prevalence of being at risk for loss of their ability to function and sustain their independence. In addition, the data were examined to determine correlations between the components of functional fitness and several other health related variables.</t>
  </si>
  <si>
    <t>Senior Fitness Test, PASE, MMSE, Center for Epidemiologic Studies Depression Scale, IADL, Mini Nutritional Assessment</t>
  </si>
  <si>
    <t>78.36 (5.60)</t>
  </si>
  <si>
    <t>70-94</t>
  </si>
  <si>
    <t>117.20 (5.09)</t>
  </si>
  <si>
    <t>Wisniowska-Szurlej</t>
  </si>
  <si>
    <t>Cultural adaptation and validation of the Polish version of the physical activity scale for older people living in a community: a cross-sectional study</t>
  </si>
  <si>
    <t>Poland</t>
  </si>
  <si>
    <t>The purpose of this study was to adapt the PASE scale to the Polish language (PASE-P) and assess its accuracy and reliability among older people living in south-eastern Poland.</t>
  </si>
  <si>
    <t>Sociodemographic data, Number of falls, MMSE, GDS, PASE-P, IPAQ, 
Katz Index of Independence in Activities of Daily Living, Lawton 
Instrumental Activities of Daily Living Scale, TUG, TUG cog, 10MWT, 
Handgrip strength, Five Times sit to stand Test, BBS</t>
  </si>
  <si>
    <t>Polish</t>
  </si>
  <si>
    <t>72.52 (6.92)</t>
  </si>
  <si>
    <t>91.54 (71.15)</t>
  </si>
  <si>
    <t>Test-Retest ICC (95% CI): 0.960 (0.942-0.972)
SEM: 13.851</t>
  </si>
  <si>
    <t>Pearson's correlation coefficient for PASE-P version:
* statistically significant (p &lt; 0.05)
** statistically significant (p &lt; 0.001)
TUG -0.514**
TUG cog -0.481**
R Handgrip strength 0.181
L Handgrip strength 0.227*
5x STS 0.558**
10MWT -0.472**
ADL 0.337**
IADL 0.415**
BBS 0.537**
IPAQ 0.694**</t>
  </si>
  <si>
    <t>MDC: 38.393</t>
  </si>
  <si>
    <t>Wojcicki 2013</t>
  </si>
  <si>
    <t>The Perceived Importance of Physical Activity: Associations With Psychosocial and Health-Related Outcomes</t>
  </si>
  <si>
    <t>The purpose of this study was to assess the extent to which participation in a 12-month exercise program changed the degree of importance that older adults attached to physical activity. In addition, we were interested in how such changes may be associated with health-related outcomes and psychosocial constructs. Specific aims include 1) examining whether the importance of physical activity in one’s life changed as a result of participation in an exercise program, 2) determining whether these changes were moderated by sex or exercise condition, 3) examining the associations among changes in importance of physical activity with changes in perceived functional limitations and quality of life indicators, and 4) examining the associations among changes in importance of physical activity with changes in self-efficacy and outcome expectations.</t>
  </si>
  <si>
    <t>descirbe PA</t>
  </si>
  <si>
    <t>Importance of Physical Activity, Physical Activity (PASE), HRQoL (SF-12), Functional Limitations (LL-FDI), Outcome Expectations (Outcome Expectations for Exercise scale), Self-Efficacy (McAuley's Exercise Self-Efficacy Scale)</t>
  </si>
  <si>
    <t>66.5 (5.68)</t>
  </si>
  <si>
    <t>Walking: 
Month 0: 121.53 (64.55)
Month 6: 147.81 (59.40)
Month 12: 133.82 (54.61)
FTB: 
Month 0: 132.48 (61.13)
Month 6: 166.05 (76.42)
Month 12: 159.63 (78.41)</t>
  </si>
  <si>
    <t xml:space="preserve">Baseline: 127.01 (62.89)
</t>
  </si>
  <si>
    <t>Woo 2009</t>
  </si>
  <si>
    <t>Prevalence and correlates of musculoskeletal pain in Chinese elderly and the impact on 4-year physical function and quality of life</t>
  </si>
  <si>
    <t>Since musculoskeletal pain could give rise to substantial morbidity in elderly populations, this study examined its prevalence and correlates, as well as its prospective impact on physical and psychological function, in a population health survey of 2000 elderly Chinese men and 2000 elderly women in Hong Kong</t>
  </si>
  <si>
    <t>Determinant's relationship with PA</t>
  </si>
  <si>
    <t>demographics, SES, presence of pain in back, neck, hip and knee, interference with ADLs, fractures as a result of falls, PASE, SF-12, GDS, body weight</t>
  </si>
  <si>
    <t>72.48 (5.18)</t>
  </si>
  <si>
    <t>Male: 
No back pain: 100.43 (47.91) Back pain: 96.91 (49.21) 
No interference w/ activities due to back pain: 100.22 (48.39) 
Interference w/ activities due to back pain: 84.07 (46.01) 
No hip pain: 99.73 (48.41) Hip pain: 90.22 (47.46) 
No knee pain: 100.50 (48.32) Knee pain: 94.68 (48.42) 
Female: No back pain: 102.23 (38.57) Back pain: 98.52 (38.19) 
No interference w/ activities due to back pain: 101.33 (38.55) 
Interference w/ activities due to back pain: 93.51 (36.89) 
No hip pain: 100.95 (38.37) Hip pain: 92.28 (37.61) 
No knee pain: 99.66 (38.59) Knee pain: 100.46 (38.05)</t>
  </si>
  <si>
    <t>Wu 2012</t>
  </si>
  <si>
    <t>Sleep quality among community-dwelling elderly people and its demographic, mental, and physical correlates</t>
  </si>
  <si>
    <t>the aim of the study to examine these factors (depression and physical activity) and their impact on sleep quality among the elderly population.</t>
  </si>
  <si>
    <t>psychometrics, PAs relationship with health outcome(s)</t>
  </si>
  <si>
    <t>demographics, self-reported chronic illness, self-rated health status, Pittsburgh Sleep Quality Index, PASE, Taiwanese Depression Questionnaire - Chinese versions</t>
  </si>
  <si>
    <t>Chinese - modified</t>
  </si>
  <si>
    <t>74.7 (5.3)</t>
  </si>
  <si>
    <t>dichotomous (higher or lower than average)</t>
  </si>
  <si>
    <t>60.1 (41.4)</t>
  </si>
  <si>
    <t>Yeung 2015</t>
  </si>
  <si>
    <t>A community-based Falls Management Exercise Programme (FaME) improves balance, walking speed and reduced fear of falling</t>
  </si>
  <si>
    <t>To evaluate the efficacy, feasibility and acceptability of a falls prevention programme that can be integrated into daily activities in a group of community-dwelling older adults with risk of falling</t>
  </si>
  <si>
    <t>intervention efficacy</t>
  </si>
  <si>
    <t>TUG, Berg Balance Scale, 6MWT</t>
  </si>
  <si>
    <t>PASE, Falls Efficacy Scale-International, HRQoL (SF-12)</t>
  </si>
  <si>
    <t>75.4 (8.01)</t>
  </si>
  <si>
    <t>Intervention: 82.72 (28.35)
Comparison: 79.34 (36.57)</t>
  </si>
  <si>
    <t>80.98 (32.72)</t>
  </si>
  <si>
    <t>Yu 2013</t>
  </si>
  <si>
    <t>Housework reduces all-cause and cancer mortality in Chinese men</t>
  </si>
  <si>
    <t>Using a data set from a health survey of 4,000 people aged 65 years and over living in all regions of Hong Kong, we examined the prevalence of levels of different types of physical activity, and their association with all-cause and cancer mortality over nine years of follow-up</t>
  </si>
  <si>
    <t>Describing PA, PAs relationship with health outcome(s)</t>
  </si>
  <si>
    <t xml:space="preserve">PASE, Mortality </t>
  </si>
  <si>
    <t xml:space="preserve">demographics, education level, self-rated socio-economic status, living arrangement, self-reported medical history, dietary intake, smoking, alcohol use, height, weight, BMI, frailty index </t>
  </si>
  <si>
    <t>Tertiles, participation - inactive/active ( at least 1 to 2 days per week of light, moderate, strenuous, and exercise)</t>
  </si>
  <si>
    <t>Yu 2017</t>
  </si>
  <si>
    <t>Associations between Perceived Neighborhood Walkability and Walking Time, Wellbeing, and Loneliness in Community-Dwelling Older Chinese People in Hong Kong</t>
  </si>
  <si>
    <t>We examined the associations of walkability with walking time, physical activity, subjective wellbeing, and loneliness. We also aimed to examine which components of walkability were most strongly associated with better wellbeing and less loneliness in older adults.</t>
  </si>
  <si>
    <t xml:space="preserve">Perceived neighborhood walkability (Chinese version of the abbreviated Neighborhood Environmental Walkability Scale (Chinese NEWS-A) and NEWS for Chinese Seniors), walking time (measured by PASE), physical activity (excluding walking), subjective wellbeing and loneliness </t>
  </si>
  <si>
    <t>71.72 (7.81)</t>
  </si>
  <si>
    <t>Time (hours or minutes) - frequuency they carried out physical activity AND duration of these activities</t>
  </si>
  <si>
    <t>Yu 2018</t>
  </si>
  <si>
    <t>Is Neighborhood Green Space Associated With Less Frailty? Evidence From the Mr. and Ms. Os (Hong Kong) Study</t>
  </si>
  <si>
    <t>To examine whether neighborhood green space was related to frailty risk longitudinally and to examine the relative contributions of green space, physical activity, and individual health conditions to the frailty transitions.</t>
  </si>
  <si>
    <t>Green space, frailty (unintentional weight loss, self-rated exhaustion, weakness (grip strength), slow walking speed, low PA), PASE</t>
  </si>
  <si>
    <t>72.2 (5.0)</t>
  </si>
  <si>
    <t>quartiles (frailty indicator)</t>
  </si>
  <si>
    <t>92.8 (43.0)</t>
  </si>
  <si>
    <t>Zhang 2019</t>
  </si>
  <si>
    <t>Spouse's subjective social status predicts older adults' prospective cognitive functioning</t>
  </si>
  <si>
    <t>The current study aims to investigate the association between subjective social status (SSS) and prospective cognitive functioning of older adults and their spouses, and to explore the potential mediating roles of health habits and physical activities in this association</t>
  </si>
  <si>
    <t>demographics, socioeconomic status, MacArthur Scale of Subjective Social Status, Cantonese version of MMSE (MMSE-C), smoking and alcohol consumption, modified version of PASE-C</t>
  </si>
  <si>
    <t>72.2 (4.6)</t>
  </si>
  <si>
    <t>Ziller 2020</t>
  </si>
  <si>
    <t>Frailty phenotype prevalence in community-dwelling older adults according to physical activity assessment method</t>
  </si>
  <si>
    <t>Germany</t>
  </si>
  <si>
    <t xml:space="preserve">the aim of this study was to analyze the variance in prevalence of physical frailty in community-dwelling older adults according to the Fried model by using different methods and models for measuring PA for the LPA criterion. </t>
  </si>
  <si>
    <t>Frailty Index, Frailty Phenotype, Minnesota Leisure Time Physical Activity Questionnaire, German Physical Activity Questionnaire 50+, IPAQ, Stanford Seven Day Physical Recall, PASE, Physical Activity Energy Expenditure, accelerometer</t>
  </si>
  <si>
    <t>German</t>
  </si>
  <si>
    <t>74 (6)</t>
  </si>
  <si>
    <t>85.0 (60.4)</t>
  </si>
  <si>
    <t>Author year</t>
  </si>
  <si>
    <t>Reliability</t>
  </si>
  <si>
    <t>English version</t>
  </si>
  <si>
    <r>
      <t>Allison 1998</t>
    </r>
    <r>
      <rPr>
        <vertAlign val="superscript"/>
        <sz val="12"/>
        <color rgb="FF000000"/>
        <rFont val="Times New Roman"/>
        <family val="1"/>
      </rPr>
      <t>99</t>
    </r>
  </si>
  <si>
    <r>
      <t>Dinger 2004</t>
    </r>
    <r>
      <rPr>
        <vertAlign val="superscript"/>
        <sz val="12"/>
        <color rgb="FF000000"/>
        <rFont val="Times New Roman"/>
        <family val="1"/>
      </rPr>
      <t>100</t>
    </r>
  </si>
  <si>
    <r>
      <t>Washburn 1993</t>
    </r>
    <r>
      <rPr>
        <vertAlign val="superscript"/>
        <sz val="12"/>
        <color rgb="FF000000"/>
        <rFont val="Times New Roman"/>
        <family val="1"/>
      </rPr>
      <t>13</t>
    </r>
  </si>
  <si>
    <t>Malay version</t>
  </si>
  <si>
    <r>
      <t>Ismail 2015</t>
    </r>
    <r>
      <rPr>
        <vertAlign val="superscript"/>
        <sz val="12"/>
        <color rgb="FF000000"/>
        <rFont val="Times New Roman"/>
        <family val="1"/>
      </rPr>
      <t>101</t>
    </r>
  </si>
  <si>
    <r>
      <t>Singh 2018</t>
    </r>
    <r>
      <rPr>
        <vertAlign val="superscript"/>
        <sz val="12"/>
        <color rgb="FF000000"/>
        <rFont val="Times New Roman"/>
        <family val="1"/>
      </rPr>
      <t>102</t>
    </r>
  </si>
  <si>
    <t>Arabic version</t>
  </si>
  <si>
    <r>
      <t>Alqarni 2018</t>
    </r>
    <r>
      <rPr>
        <vertAlign val="superscript"/>
        <sz val="12"/>
        <color rgb="FF000000"/>
        <rFont val="Times New Roman"/>
        <family val="1"/>
      </rPr>
      <t>103</t>
    </r>
  </si>
  <si>
    <t>Chinese version</t>
  </si>
  <si>
    <r>
      <t>Ngai 2012</t>
    </r>
    <r>
      <rPr>
        <vertAlign val="superscript"/>
        <sz val="12"/>
        <color rgb="FF000000"/>
        <rFont val="Times New Roman"/>
        <family val="1"/>
      </rPr>
      <t>104</t>
    </r>
  </si>
  <si>
    <r>
      <t>Tao 2017</t>
    </r>
    <r>
      <rPr>
        <vertAlign val="superscript"/>
        <sz val="12"/>
        <color rgb="FF000000"/>
        <rFont val="Times New Roman"/>
        <family val="1"/>
      </rPr>
      <t>63</t>
    </r>
  </si>
  <si>
    <t>Italian version</t>
  </si>
  <si>
    <r>
      <t>Covotta 2018</t>
    </r>
    <r>
      <rPr>
        <vertAlign val="superscript"/>
        <sz val="12"/>
        <color rgb="FF000000"/>
        <rFont val="Times New Roman"/>
        <family val="1"/>
      </rPr>
      <t>105</t>
    </r>
  </si>
  <si>
    <t>Norwegian version</t>
  </si>
  <si>
    <r>
      <t>Loland 2002</t>
    </r>
    <r>
      <rPr>
        <vertAlign val="superscript"/>
        <sz val="12"/>
        <color rgb="FF000000"/>
        <rFont val="Times New Roman"/>
        <family val="1"/>
      </rPr>
      <t>106</t>
    </r>
  </si>
  <si>
    <t>Persian version</t>
  </si>
  <si>
    <r>
      <t>Keikavoosi-Arani 2019</t>
    </r>
    <r>
      <rPr>
        <vertAlign val="superscript"/>
        <sz val="12"/>
        <color rgb="FF000000"/>
        <rFont val="Times New Roman"/>
        <family val="1"/>
      </rPr>
      <t>107</t>
    </r>
  </si>
  <si>
    <t>Polish version</t>
  </si>
  <si>
    <r>
      <t>Wisniowska-Szurlej 2020</t>
    </r>
    <r>
      <rPr>
        <vertAlign val="superscript"/>
        <sz val="12"/>
        <color rgb="FF000000"/>
        <rFont val="Times New Roman"/>
        <family val="1"/>
      </rPr>
      <t>108</t>
    </r>
  </si>
  <si>
    <t>Taiwanese version</t>
  </si>
  <si>
    <r>
      <t>Su 2014</t>
    </r>
    <r>
      <rPr>
        <vertAlign val="superscript"/>
        <sz val="12"/>
        <color rgb="FF000000"/>
        <rFont val="Times New Roman"/>
        <family val="1"/>
      </rPr>
      <t>22</t>
    </r>
  </si>
  <si>
    <t>Turkish version</t>
  </si>
  <si>
    <r>
      <t>Ayvat 2017</t>
    </r>
    <r>
      <rPr>
        <vertAlign val="superscript"/>
        <sz val="12"/>
        <color rgb="FF000000"/>
        <rFont val="Times New Roman"/>
        <family val="1"/>
      </rPr>
      <t>110</t>
    </r>
  </si>
  <si>
    <t>Version not reported</t>
  </si>
  <si>
    <r>
      <t>Ånfors 2021</t>
    </r>
    <r>
      <rPr>
        <vertAlign val="superscript"/>
        <sz val="12"/>
        <color rgb="FF000000"/>
        <rFont val="Times New Roman"/>
        <family val="1"/>
      </rPr>
      <t>84</t>
    </r>
  </si>
  <si>
    <t>ENGLISH VERSION</t>
  </si>
  <si>
    <t>MALAY VERSION</t>
  </si>
  <si>
    <t>ARABIC VERSION</t>
  </si>
  <si>
    <t>CHINESE VERSION</t>
  </si>
  <si>
    <t>ITALIAN VERSION</t>
  </si>
  <si>
    <t>PERSIAN VERSION</t>
  </si>
  <si>
    <t>POLISH VERSION</t>
  </si>
  <si>
    <t>TAIWANESE VERSION</t>
  </si>
  <si>
    <t>Test-Retest: (3 weeks, n=37)
Pearson's correlation=0.89 (p&lt;0.001)</t>
  </si>
  <si>
    <t>TURKISH VERSION</t>
  </si>
  <si>
    <t>VERSION NOT REPORTED</t>
  </si>
  <si>
    <t>Internal Consistency:
Cronbach's Alpha=0.71
Test Retest:(2-3 weeks, n=18)
Pearson’s r=0.72</t>
  </si>
  <si>
    <t>Test-Retest: (3 days, n=56)
ICC=0.91 (95% CI 0.83-0.94)
Subcategories ICC=0.56-0.94</t>
  </si>
  <si>
    <t>Test-Retest:(3-7 weeks, n=254)
ICC=0.75 (95% CI 0.69-0.80)
Mail Pearson’s r=0.84
Telephone Pearson's r=0.68</t>
  </si>
  <si>
    <t>Test-retest: (3 weeks, n=349)
ICC=0.49 (95% CI 0.37-0.59)</t>
  </si>
  <si>
    <t>Test-Retest:(1 week, n=33)
Spearman's Rank=0.92 (p&lt;0.01)
ICC=0.96 (95% CI 0.92-0.98)
Subcategories ICC=0.84-0.99</t>
  </si>
  <si>
    <t>Internal Consistency:
Subcategories Cronbach's Alpha=0.70-0.75
Test-Retest: (within 1 week, n=74)
Subcategories ICC=0.90-0.98
Measurement Error:
Subcategories MDC95 = 9.0-23.6
Subcategories SEM=3.3-8.5</t>
  </si>
  <si>
    <t>Test-Retest: (time between NR, n=32)
ICC=0.81</t>
  </si>
  <si>
    <t>Internal Consistency:
Cronbach's Alpha = 0.71
Test-Retest: (7 days, n=35)
ICC=0.98 (95% CI 0.96-0.99)
Measurement Error:
MDC95=19.21
SEM=6.93
Limits of agreement
Upper=19.0
Lower=-21.0</t>
  </si>
  <si>
    <t>Internal Consistency:
Cronbach's alpha = 0.82
Test-Retest: (within 1 week, n=48)
ICC=0.98 (95% CI 0.96-0.99)</t>
  </si>
  <si>
    <t>Internal Consistency:
Cronbach's Alpha: 0.73
Test-Retest: 
Pearson’s correlation coefficient
3 days (n=327)=0.997
3 weeks (n=327)=0.93</t>
  </si>
  <si>
    <t>Internal Consistency:
Subcategories Cronbach's Alpha=0.70-0.79
Test-Retest: (2 weeks, n= 287)
Subcategories ICC=0.76-0.93</t>
  </si>
  <si>
    <t>Test-Retest: (2 weeks, n=72)
ICC=0.96 (95% CI 0.94-0.97)
Subcategories ICC=0.78-0.99
SEM=13.85
Measurement Error:
Total MDC95=38.39
Subcategories MDC95=2.78-14.00</t>
  </si>
  <si>
    <t>Test-Retest: (2 weeks, n=30)
ICC=0.90
Subcategories ICC=0.78-0.97</t>
  </si>
  <si>
    <t>Internal Consistency:
Cronbach's alpha=0.71
Test-Retest: (1 week, n=80)
Total ICC=0.995 (95% CI 0.993-0.997)
Subcategories ICC=0.99-1.00</t>
  </si>
  <si>
    <t>Test-Retest: (8 days, n=49)
ICC=0.66 (95% CI 0.46-0.79)
Measurement Error:
Standard Error of Measurement=30</t>
  </si>
  <si>
    <t>authors stated “modified from Hong Kong version provided by original inventor”</t>
  </si>
  <si>
    <r>
      <t>Wu 2012</t>
    </r>
    <r>
      <rPr>
        <vertAlign val="superscript"/>
        <sz val="12"/>
        <color rgb="FF000000"/>
        <rFont val="Times New Roman"/>
        <family val="1"/>
      </rPr>
      <t>109</t>
    </r>
  </si>
  <si>
    <r>
      <t>Allison 1998</t>
    </r>
    <r>
      <rPr>
        <vertAlign val="superscript"/>
        <sz val="11"/>
        <color rgb="FF000000"/>
        <rFont val="Times New Roman"/>
        <family val="1"/>
      </rPr>
      <t>99</t>
    </r>
  </si>
  <si>
    <r>
      <t>Dinger 2004</t>
    </r>
    <r>
      <rPr>
        <vertAlign val="superscript"/>
        <sz val="11"/>
        <color rgb="FF000000"/>
        <rFont val="Times New Roman"/>
        <family val="1"/>
      </rPr>
      <t>100</t>
    </r>
  </si>
  <si>
    <r>
      <t>Granger 2015</t>
    </r>
    <r>
      <rPr>
        <vertAlign val="superscript"/>
        <sz val="11"/>
        <color rgb="FF000000"/>
        <rFont val="Times New Roman"/>
        <family val="1"/>
      </rPr>
      <t>61</t>
    </r>
  </si>
  <si>
    <r>
      <t>Washburn 1993</t>
    </r>
    <r>
      <rPr>
        <vertAlign val="superscript"/>
        <sz val="11"/>
        <color rgb="FF000000"/>
        <rFont val="Times New Roman"/>
        <family val="1"/>
      </rPr>
      <t>13</t>
    </r>
  </si>
  <si>
    <r>
      <t>Washburn 1998</t>
    </r>
    <r>
      <rPr>
        <vertAlign val="superscript"/>
        <sz val="11"/>
        <color rgb="FF000000"/>
        <rFont val="Times New Roman"/>
        <family val="1"/>
      </rPr>
      <t>14</t>
    </r>
  </si>
  <si>
    <r>
      <t>Ngai 2012</t>
    </r>
    <r>
      <rPr>
        <vertAlign val="superscript"/>
        <sz val="11"/>
        <color rgb="FF000000"/>
        <rFont val="Times New Roman"/>
        <family val="1"/>
      </rPr>
      <t>104</t>
    </r>
  </si>
  <si>
    <r>
      <t>Tao 2017</t>
    </r>
    <r>
      <rPr>
        <vertAlign val="superscript"/>
        <sz val="11"/>
        <color rgb="FF000000"/>
        <rFont val="Times New Roman"/>
        <family val="1"/>
      </rPr>
      <t>63</t>
    </r>
  </si>
  <si>
    <r>
      <t>Ismail 2015</t>
    </r>
    <r>
      <rPr>
        <vertAlign val="superscript"/>
        <sz val="11"/>
        <color rgb="FF000000"/>
        <rFont val="Times New Roman"/>
        <family val="1"/>
      </rPr>
      <t>101</t>
    </r>
  </si>
  <si>
    <r>
      <t>Singh 2018</t>
    </r>
    <r>
      <rPr>
        <vertAlign val="superscript"/>
        <sz val="11"/>
        <color rgb="FF000000"/>
        <rFont val="Times New Roman"/>
        <family val="1"/>
      </rPr>
      <t>102</t>
    </r>
  </si>
  <si>
    <r>
      <t>Aqarni 2018</t>
    </r>
    <r>
      <rPr>
        <vertAlign val="superscript"/>
        <sz val="11"/>
        <color rgb="FF000000"/>
        <rFont val="Times New Roman"/>
        <family val="1"/>
      </rPr>
      <t>103</t>
    </r>
  </si>
  <si>
    <r>
      <t>Covotta 2018</t>
    </r>
    <r>
      <rPr>
        <vertAlign val="superscript"/>
        <sz val="11"/>
        <color rgb="FF000000"/>
        <rFont val="Times New Roman"/>
        <family val="1"/>
      </rPr>
      <t>105</t>
    </r>
  </si>
  <si>
    <r>
      <t>Keikavoosi-Arani 2019</t>
    </r>
    <r>
      <rPr>
        <vertAlign val="superscript"/>
        <sz val="11"/>
        <color rgb="FF000000"/>
        <rFont val="Times New Roman"/>
        <family val="1"/>
      </rPr>
      <t>107</t>
    </r>
  </si>
  <si>
    <r>
      <t>Wisniowska-Szurlej 2020</t>
    </r>
    <r>
      <rPr>
        <vertAlign val="superscript"/>
        <sz val="11"/>
        <color rgb="FF000000"/>
        <rFont val="Times New Roman"/>
        <family val="1"/>
      </rPr>
      <t>108</t>
    </r>
  </si>
  <si>
    <r>
      <t>Su 2014</t>
    </r>
    <r>
      <rPr>
        <vertAlign val="superscript"/>
        <sz val="11"/>
        <color rgb="FF000000"/>
        <rFont val="Times New Roman"/>
        <family val="1"/>
      </rPr>
      <t>22</t>
    </r>
  </si>
  <si>
    <r>
      <t>Ayvat 2017</t>
    </r>
    <r>
      <rPr>
        <vertAlign val="superscript"/>
        <sz val="11"/>
        <color rgb="FF000000"/>
        <rFont val="Times New Roman"/>
        <family val="1"/>
      </rPr>
      <t>110</t>
    </r>
  </si>
  <si>
    <r>
      <t>Bonnefoy 2001</t>
    </r>
    <r>
      <rPr>
        <vertAlign val="superscript"/>
        <sz val="11"/>
        <color rgb="FF000000"/>
        <rFont val="Times New Roman"/>
        <family val="1"/>
      </rPr>
      <t>60</t>
    </r>
  </si>
  <si>
    <t xml:space="preserve">Content Validity: Content Validity Index: 83% agreement
Construct Validity: Pearson's Correlation Coefficient 
Perceived Health Status (HPQ-Form II) </t>
  </si>
  <si>
    <t>Construct Validity: Spearman's Rank Correlation Coefficient
Actigraph 
Activity Counts (mean counts/minute)</t>
  </si>
  <si>
    <t xml:space="preserve">
0.43**</t>
  </si>
  <si>
    <t>Convergent Validity: Spearman's Rank Correlation Coefficient
Accelerometer
steps/day
Construct Validity: Spearman's Rank Correlation Coefficient
European Organization for the Research and Treatment of Cancer questionnaire
Physical function domain
Eastern Cooperative Oncology Group Performance Status
6-Minute Walk Distance
Quadriceps muscle strength
Responsiveness:
Effect size 
2 months
6 months
Minimal Important Difference:
Standard Error of Measurement
Cohen's Effect Size</t>
  </si>
  <si>
    <t xml:space="preserve">
0.50**
0.57**
0.36**
0.40**
0.37**
0.23
0.24
17 points
25 points</t>
  </si>
  <si>
    <t>Construct Validity: Pearson's Correlation Coefficient
Any restricted activity days (Y/N)
Blood pressure
Systolic
Diastolic
Body Mass Index
Dominant leg strength
Grip strength
Heart rate
Percieved health (likert scale)
Sickness Impact Profile
Single Leg Stand (eyes closed)</t>
  </si>
  <si>
    <t xml:space="preserve">
-0.12
-0.09
-0.07
0.01
0.28**
0.37**
-0.13*
-0.34**
-0.42**
0.33</t>
  </si>
  <si>
    <t>Construct Validity: Pearson's Correlation Coefficient 
Berg Balance
Blood pressure
Systolic
Diastolic
Body fat percent
Peak Oxygen uptake (mL/kg/min)
Resting heart rate</t>
  </si>
  <si>
    <t xml:space="preserve">
0.20**
-0.18*
0.003
-0.01
0.20**
0.02</t>
  </si>
  <si>
    <t>Construct Validity: Spearman Rank Correlation Coefficient
Balance
Single leg stand (dominant)
Single leg stand (non-dominant)
Grip strength
Dominant hand
Non-dominant hand
MMSE
Short Form 36
Role emotion
Physical function
Role physical
Vitality
Social function
General health
Bodily pain
Mental health
Quadriceps strength
Dominant leg
Non-dominant leg
5 Time Sit to Stand
10 meter walk time</t>
  </si>
  <si>
    <t xml:space="preserve">
0.55**
0.47**
0.43**
0.41**
0.44**
0.80
0.58**
0.47**
0.39**
0.36**
0.36**
0.29**
0.20
0.21
0.18
-0.33**
-0.28**</t>
  </si>
  <si>
    <r>
      <t>Content Validity: 6 experts + 4 patients
Item content validity
scale-content validity index/univerisal agreement
Scale-content validity index/average
Concurrent Validity: Correlation Coefficient</t>
    </r>
    <r>
      <rPr>
        <sz val="10"/>
        <color rgb="FF980000"/>
        <rFont val="Arial"/>
        <family val="2"/>
        <scheme val="minor"/>
      </rPr>
      <t>a</t>
    </r>
    <r>
      <rPr>
        <sz val="10"/>
        <color rgb="FF000000"/>
        <rFont val="Arial"/>
        <family val="2"/>
        <scheme val="minor"/>
      </rPr>
      <t xml:space="preserve">
International Physical Activity Questionaire - short
Criterion Validity: Correlation Coefficient</t>
    </r>
    <r>
      <rPr>
        <sz val="10"/>
        <color rgb="FF980000"/>
        <rFont val="Arial"/>
        <family val="2"/>
        <scheme val="minor"/>
      </rPr>
      <t>a</t>
    </r>
    <r>
      <rPr>
        <sz val="10"/>
        <color rgb="FF000000"/>
        <rFont val="Arial"/>
        <family val="2"/>
        <scheme val="minor"/>
      </rPr>
      <t xml:space="preserve">
Pedometer
Walking steps
Energy expenditure
Construct Validity: Coreelation Coefficient</t>
    </r>
    <r>
      <rPr>
        <sz val="10"/>
        <color rgb="FF980000"/>
        <rFont val="Arial"/>
        <family val="2"/>
        <scheme val="minor"/>
      </rPr>
      <t>a</t>
    </r>
    <r>
      <rPr>
        <sz val="10"/>
        <color rgb="FF000000"/>
        <rFont val="Arial"/>
        <family val="2"/>
        <scheme val="minor"/>
      </rPr>
      <t xml:space="preserve">
Age
Body mass index
Heart rate
Self-Efficacy for Managing Chronic Disease 6-Item Scale
Hospital Anxiety and Depression Scale
Anxiety
Depression
Medical Outcome Study 36-Item Short Form Health Survey
Physical functioning
Role-physical
Role-emotional
Bodily pain
Vitality
Social functioning
Mental health
General health
Grip strength
modified British Medical Research Council
Forced expiratory volume in one second as percentage of predicted
Global Initiation for Chronic Obstructive Lung Disease
Duration of COPD</t>
    </r>
  </si>
  <si>
    <t xml:space="preserve">
0.70-1
0.70
0.93
0.65**
0.61**
0.49**
-0.23**
-0.03
-0.04
0.40***
-0.15
-0.23**
0.53***
0.22**
0.18*
0.03
0.49***
0.48***
0.25**
0.44***
0.34***
-0.35***
0.31***
-0.26**
-0.22**</t>
  </si>
  <si>
    <t>Construct Validity: Spearman’s Rank Correlation Coefficient 
Body fat percentage
Body mass index
Fear of falling scale
Grip strength
Left hand
Righ hand
Katz Index of Independence in Activities of Daily Living Score
Lawton Instrumental Activities of Daily Living scale
Pain interference in daily lives
Perceived Health Status
Self-reported chronic pain
Walking speed</t>
  </si>
  <si>
    <t xml:space="preserve">
-0.12*
-0.002
0.17**
0.34**
0.31**
0.10
0.43**
-0.41**
-0.12*
0.06
0.27**</t>
  </si>
  <si>
    <t>Construct Validity: Spearman's Rank Correlation Coefficient
Accelerometer:
Time in MVPA
Vector magnitude counts
Walking steps</t>
  </si>
  <si>
    <t xml:space="preserve">
0.55**
0.54**
0.53**
0.39*</t>
  </si>
  <si>
    <t xml:space="preserve">
-0.25*
0.29*
-0.33**
-0.25*
-0.45**</t>
  </si>
  <si>
    <t>CConstruct Validity: Spearman’s rank Correlation Coefficient
Age
Grip strength
Morbidity
Pain
Timed Up and Go</t>
  </si>
  <si>
    <t>Concurrent Validity: Pearson's Correlation Coeffecient
Berg Balance Scale</t>
  </si>
  <si>
    <t xml:space="preserve">
0.82**</t>
  </si>
  <si>
    <t>Construct Validity
Activities of Daily Living
Age
Body mass index
Instrumental activities of daily living
Timed Up and Go Test</t>
  </si>
  <si>
    <t>Construct Validity: Pearson's Correlation Coefficient
Berg Balance Test
International Physical Activity Questionnaire (IPAQ)
Timed Up and Go Test
Timed Up and Go Cognitive Test
5 Time Sit to Stand test</t>
  </si>
  <si>
    <t xml:space="preserve">
0.54**
0.69**
-0.51**
-0.48**
0.56**</t>
  </si>
  <si>
    <r>
      <t>Content Validity: (7 experts)
Content validity index
Criterion Validity: Spearman's Rank Correlation Coefficient
Actigraph
Activity counts/minute
Convergent Validity: Spearman Rank-Difference Coefficient</t>
    </r>
    <r>
      <rPr>
        <sz val="10"/>
        <color rgb="FF980000"/>
        <rFont val="Arial"/>
        <family val="2"/>
        <scheme val="minor"/>
      </rPr>
      <t>b</t>
    </r>
    <r>
      <rPr>
        <sz val="10"/>
        <color rgb="FF000000"/>
        <rFont val="Arial"/>
        <family val="2"/>
        <scheme val="minor"/>
      </rPr>
      <t xml:space="preserve">
Karnofsky Performance Status Scale
MD Anderson Symptom Inventory - Taiwanese version
Severity
Interference
Known-Groups Validity: Independent t test</t>
    </r>
    <r>
      <rPr>
        <sz val="10"/>
        <color rgb="FF980000"/>
        <rFont val="Arial"/>
        <family val="2"/>
        <scheme val="minor"/>
      </rPr>
      <t xml:space="preserve">b
</t>
    </r>
    <r>
      <rPr>
        <sz val="10"/>
        <color rgb="FF000000"/>
        <rFont val="Arial"/>
        <family val="2"/>
        <scheme val="minor"/>
      </rPr>
      <t>Karnofsky Performance Status Scale
Low functioning (mean 64.3, SD 36.4)
High functioning (mean 142.7, SD 61.8)</t>
    </r>
  </si>
  <si>
    <t xml:space="preserve">
0.91
0.64***
0.59***
-0.23**
-0.21**
8.38 t-value***</t>
  </si>
  <si>
    <t>NR Validity: Pearson's Correlation Coefficient
6-minute walk test</t>
  </si>
  <si>
    <t>0.38**</t>
  </si>
  <si>
    <t>Concurrent Convergent Validity: Pearson's Correlation Coefficient
Short Form 36
Bodily pain
Physical function
Role limitation (emotional)
Average across components
SPPB
Criterion validity: Pearson's Correlation Coefficient
International Physical Activity Questionnaire</t>
  </si>
  <si>
    <t xml:space="preserve">
0.20
0.55***
0.18
0.43***
0.62***
0.74***</t>
  </si>
  <si>
    <t>Criterion Validity: Pearson's Correlation Coefficient's (Spearman's)
Doubly labeled water 
Total energy expenditure
Total Energy Expenditure/Resting Metabolic Rate Ratio 
VO2 Max</t>
  </si>
  <si>
    <t xml:space="preserve">
0.28 (0.23)
0.36 (0.24)
0.33 (0.16)</t>
  </si>
  <si>
    <r>
      <t>Wu 2012</t>
    </r>
    <r>
      <rPr>
        <vertAlign val="superscript"/>
        <sz val="11"/>
        <color rgb="FF000000"/>
        <rFont val="Times New Roman"/>
        <family val="1"/>
      </rPr>
      <t>109</t>
    </r>
  </si>
  <si>
    <t xml:space="preserve">
0.78
-0.79*
NR
0.16*
-0.69*</t>
  </si>
  <si>
    <t>Validity</t>
  </si>
  <si>
    <t>Coeffecients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</si>
</sst>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0"/>
      <color rgb="FF000000"/>
      <name val="Arial"/>
      <scheme val="minor"/>
    </font>
    <font>
      <sz val="10"/>
      <color theme="1"/>
      <name val="Arial"/>
      <family val="2"/>
    </font>
    <font>
      <b/>
      <sz val="12"/>
      <color theme="1"/>
      <name val="Arial"/>
      <family val="2"/>
    </font>
    <font>
      <b/>
      <sz val="12"/>
      <color rgb="FF000000"/>
      <name val="Arial"/>
      <family val="2"/>
    </font>
    <font>
      <sz val="12"/>
      <color theme="1"/>
      <name val="Arial"/>
      <family val="2"/>
    </font>
    <font>
      <sz val="11"/>
      <color rgb="FF1F1F1F"/>
      <name val="&quot;Google Sans&quot;"/>
    </font>
    <font>
      <sz val="12"/>
      <color rgb="FF2A2A2A"/>
      <name val="Arial"/>
      <family val="2"/>
    </font>
    <font>
      <sz val="12"/>
      <color rgb="FF202124"/>
      <name val="Arial"/>
      <family val="2"/>
    </font>
    <font>
      <sz val="12"/>
      <color rgb="FF000000"/>
      <name val="Arial"/>
      <family val="2"/>
    </font>
    <font>
      <sz val="12"/>
      <color rgb="FF980000"/>
      <name val="Arial"/>
      <family val="2"/>
    </font>
    <font>
      <sz val="12"/>
      <color rgb="FF0000FF"/>
      <name val="Arial"/>
      <family val="2"/>
    </font>
    <font>
      <b/>
      <sz val="12"/>
      <color rgb="FF2A2A2A"/>
      <name val="Arial"/>
      <family val="2"/>
    </font>
    <font>
      <sz val="10"/>
      <color rgb="FF2A2A2A"/>
      <name val="Arial"/>
      <family val="2"/>
    </font>
    <font>
      <sz val="12"/>
      <color rgb="FF292526"/>
      <name val="Arial"/>
      <family val="2"/>
    </font>
    <font>
      <sz val="12"/>
      <color rgb="FF131413"/>
      <name val="Arial"/>
      <family val="2"/>
    </font>
    <font>
      <sz val="12"/>
      <color rgb="FF2A2A2A"/>
      <name val="Roboto"/>
    </font>
    <font>
      <sz val="12"/>
      <color rgb="FF231F20"/>
      <name val="Arial"/>
      <family val="2"/>
    </font>
    <font>
      <sz val="12"/>
      <color rgb="FF22190A"/>
      <name val="Arial"/>
      <family val="2"/>
    </font>
    <font>
      <sz val="10"/>
      <color theme="1"/>
      <name val="Arial"/>
      <family val="2"/>
    </font>
    <font>
      <sz val="10"/>
      <color rgb="FF000000"/>
      <name val="Arial"/>
      <family val="2"/>
      <scheme val="minor"/>
    </font>
    <font>
      <sz val="12"/>
      <color rgb="FF000000"/>
      <name val="Times New Roman"/>
      <family val="1"/>
    </font>
    <font>
      <b/>
      <sz val="12"/>
      <color rgb="FF000000"/>
      <name val="Times New Roman"/>
      <family val="1"/>
    </font>
    <font>
      <vertAlign val="superscript"/>
      <sz val="12"/>
      <color rgb="FF000000"/>
      <name val="Times New Roman"/>
      <family val="1"/>
    </font>
    <font>
      <b/>
      <sz val="10"/>
      <color rgb="FF000000"/>
      <name val="Arial"/>
      <family val="2"/>
      <scheme val="minor"/>
    </font>
    <font>
      <sz val="11"/>
      <color rgb="FF000000"/>
      <name val="Times New Roman"/>
      <family val="1"/>
    </font>
    <font>
      <vertAlign val="superscript"/>
      <sz val="11"/>
      <color rgb="FF000000"/>
      <name val="Times New Roman"/>
      <family val="1"/>
    </font>
    <font>
      <sz val="10"/>
      <color rgb="FF980000"/>
      <name val="Arial"/>
      <family val="2"/>
      <scheme val="minor"/>
    </font>
    <font>
      <sz val="10"/>
      <color theme="1"/>
      <name val="Arial"/>
      <family val="2"/>
      <scheme val="minor"/>
    </font>
    <font>
      <b/>
      <sz val="12"/>
      <color theme="1"/>
      <name val="Arial"/>
      <family val="2"/>
    </font>
    <font>
      <b/>
      <sz val="10"/>
      <color theme="1"/>
      <name val="Arial"/>
      <family val="2"/>
    </font>
  </fonts>
  <fills count="4">
    <fill>
      <patternFill patternType="none"/>
    </fill>
    <fill>
      <patternFill patternType="gray125"/>
    </fill>
    <fill>
      <patternFill patternType="solid">
        <fgColor rgb="FFF2F2F2"/>
        <bgColor indexed="64"/>
      </patternFill>
    </fill>
    <fill>
      <patternFill patternType="solid">
        <fgColor rgb="FFEFEFEF"/>
        <bgColor indexed="64"/>
      </patternFill>
    </fill>
  </fills>
  <borders count="1">
    <border>
      <left/>
      <right/>
      <top/>
      <bottom/>
      <diagonal/>
    </border>
  </borders>
  <cellStyleXfs count="1">
    <xf numFmtId="0" fontId="0" fillId="0" borderId="0"/>
  </cellStyleXfs>
  <cellXfs count="49">
    <xf numFmtId="0" fontId="0" fillId="0" borderId="0" xfId="0"/>
    <xf numFmtId="0" fontId="21" fillId="0" borderId="0" xfId="0" applyFont="1" applyAlignment="1">
      <alignment horizontal="center" vertical="center" wrapText="1"/>
    </xf>
    <xf numFmtId="0" fontId="19" fillId="0" borderId="0" xfId="0" applyFont="1"/>
    <xf numFmtId="0" fontId="20" fillId="0" borderId="0" xfId="0" applyFont="1" applyAlignment="1">
      <alignment horizontal="center" vertical="center" wrapText="1"/>
    </xf>
    <xf numFmtId="0" fontId="19" fillId="0" borderId="0" xfId="0" applyFont="1" applyAlignment="1">
      <alignment wrapText="1"/>
    </xf>
    <xf numFmtId="0" fontId="20" fillId="0" borderId="0" xfId="0" applyFont="1" applyAlignment="1">
      <alignment vertical="center" wrapText="1"/>
    </xf>
    <xf numFmtId="0" fontId="24" fillId="0" borderId="0" xfId="0" applyFont="1" applyAlignment="1">
      <alignment horizontal="center" vertical="center" wrapText="1"/>
    </xf>
    <xf numFmtId="0" fontId="27" fillId="0" borderId="0" xfId="0" applyFont="1" applyAlignment="1">
      <alignment wrapText="1"/>
    </xf>
    <xf numFmtId="0" fontId="24" fillId="0" borderId="0" xfId="0" applyFont="1"/>
    <xf numFmtId="0" fontId="1" fillId="0" borderId="0" xfId="0" applyFont="1"/>
    <xf numFmtId="0" fontId="2" fillId="0" borderId="0" xfId="0" applyFont="1" applyAlignment="1">
      <alignment horizontal="center" wrapText="1"/>
    </xf>
    <xf numFmtId="0" fontId="3" fillId="0" borderId="0" xfId="0" applyFont="1" applyAlignment="1">
      <alignment horizontal="center" wrapText="1"/>
    </xf>
    <xf numFmtId="0" fontId="4" fillId="0" borderId="0" xfId="0" applyFont="1" applyAlignment="1">
      <alignment horizontal="right"/>
    </xf>
    <xf numFmtId="0" fontId="4" fillId="0" borderId="0" xfId="0" applyFont="1"/>
    <xf numFmtId="0" fontId="5" fillId="0" borderId="0" xfId="0" applyFont="1"/>
    <xf numFmtId="0" fontId="18" fillId="0" borderId="0" xfId="0" applyFont="1"/>
    <xf numFmtId="4" fontId="4" fillId="0" borderId="0" xfId="0" applyNumberFormat="1" applyFont="1" applyAlignment="1">
      <alignment horizontal="right"/>
    </xf>
    <xf numFmtId="0" fontId="4" fillId="0" borderId="0" xfId="0" applyFont="1" applyAlignment="1">
      <alignment wrapText="1"/>
    </xf>
    <xf numFmtId="10" fontId="4" fillId="0" borderId="0" xfId="0" applyNumberFormat="1" applyFont="1" applyAlignment="1">
      <alignment horizontal="right"/>
    </xf>
    <xf numFmtId="0" fontId="4" fillId="0" borderId="0" xfId="0" applyFont="1" applyAlignment="1">
      <alignment horizontal="right" wrapText="1"/>
    </xf>
    <xf numFmtId="4" fontId="4" fillId="0" borderId="0" xfId="0" applyNumberFormat="1" applyFont="1" applyAlignment="1">
      <alignment horizontal="righ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4" fillId="0" borderId="0" xfId="0" applyFont="1" applyAlignment="1">
      <alignment vertical="top"/>
    </xf>
    <xf numFmtId="0" fontId="4" fillId="0" borderId="0" xfId="0" applyFont="1" applyAlignment="1">
      <alignment horizontal="right" vertical="top"/>
    </xf>
    <xf numFmtId="0" fontId="2" fillId="0" borderId="0" xfId="0" applyFont="1"/>
    <xf numFmtId="0" fontId="1"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6" fillId="0" borderId="0" xfId="0" applyFont="1" applyAlignment="1">
      <alignment horizontal="right" wrapText="1"/>
    </xf>
    <xf numFmtId="0" fontId="3" fillId="0" borderId="0" xfId="0" applyFont="1" applyAlignment="1">
      <alignment wrapText="1"/>
    </xf>
    <xf numFmtId="0" fontId="6" fillId="0" borderId="0" xfId="0" applyFont="1"/>
    <xf numFmtId="0" fontId="12" fillId="0" borderId="0" xfId="0" applyFont="1" applyAlignment="1">
      <alignment wrapText="1"/>
    </xf>
    <xf numFmtId="0" fontId="13" fillId="0" borderId="0" xfId="0" applyFont="1"/>
    <xf numFmtId="0" fontId="14" fillId="0" borderId="0" xfId="0" applyFont="1"/>
    <xf numFmtId="0" fontId="15" fillId="0" borderId="0" xfId="0" applyFont="1"/>
    <xf numFmtId="0" fontId="6" fillId="0" borderId="0" xfId="0" applyFont="1" applyAlignment="1">
      <alignment vertical="top" wrapText="1"/>
    </xf>
    <xf numFmtId="0" fontId="16" fillId="0" borderId="0" xfId="0" applyFont="1"/>
    <xf numFmtId="0" fontId="17" fillId="0" borderId="0" xfId="0" applyFont="1"/>
    <xf numFmtId="0" fontId="28" fillId="0" borderId="0" xfId="0" applyFont="1" applyAlignment="1">
      <alignment horizontal="center" wrapText="1"/>
    </xf>
    <xf numFmtId="0" fontId="28" fillId="0" borderId="0" xfId="0" applyFont="1"/>
    <xf numFmtId="0" fontId="28" fillId="0" borderId="0" xfId="0" applyFont="1" applyAlignment="1">
      <alignment wrapText="1"/>
    </xf>
    <xf numFmtId="0" fontId="28" fillId="0" borderId="0" xfId="0" applyFont="1" applyAlignment="1">
      <alignment vertical="top"/>
    </xf>
    <xf numFmtId="0" fontId="29" fillId="0" borderId="0" xfId="0" applyFont="1"/>
    <xf numFmtId="0" fontId="23" fillId="0" borderId="0" xfId="0" applyFont="1"/>
    <xf numFmtId="0" fontId="21" fillId="2" borderId="0" xfId="0" applyFont="1" applyFill="1" applyAlignment="1">
      <alignment horizontal="center" vertical="center" wrapText="1"/>
    </xf>
    <xf numFmtId="0" fontId="24"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Y608"/>
  <sheetViews>
    <sheetView tabSelected="1" workbookViewId="0">
      <selection activeCell="B2" sqref="B2"/>
    </sheetView>
  </sheetViews>
  <sheetFormatPr baseColWidth="10" defaultColWidth="12.6640625" defaultRowHeight="50" customHeight="1"/>
  <cols>
    <col min="2" max="2" width="20.6640625" style="46" customWidth="1"/>
    <col min="3" max="3" width="25.83203125" customWidth="1"/>
  </cols>
  <sheetData>
    <row r="1" spans="1:51" ht="50" customHeight="1">
      <c r="A1" s="9"/>
      <c r="B1" s="41" t="s">
        <v>0</v>
      </c>
      <c r="C1" s="10" t="s">
        <v>1</v>
      </c>
      <c r="D1" s="10" t="s">
        <v>2</v>
      </c>
      <c r="E1" s="10" t="s">
        <v>3</v>
      </c>
      <c r="F1" s="10" t="s">
        <v>4</v>
      </c>
      <c r="G1" s="10" t="s">
        <v>5</v>
      </c>
      <c r="H1" s="10" t="s">
        <v>6</v>
      </c>
      <c r="I1" s="10" t="s">
        <v>7</v>
      </c>
      <c r="J1" s="10" t="s">
        <v>8</v>
      </c>
      <c r="K1" s="10" t="s">
        <v>9</v>
      </c>
      <c r="L1" s="10" t="s">
        <v>10</v>
      </c>
      <c r="M1" s="10" t="s">
        <v>11</v>
      </c>
      <c r="N1" s="10" t="s">
        <v>12</v>
      </c>
      <c r="O1" s="10" t="s">
        <v>13</v>
      </c>
      <c r="P1" s="10" t="s">
        <v>14</v>
      </c>
      <c r="Q1" s="10" t="s">
        <v>15</v>
      </c>
      <c r="R1" s="10" t="s">
        <v>16</v>
      </c>
      <c r="S1" s="10" t="s">
        <v>17</v>
      </c>
      <c r="T1" s="10" t="s">
        <v>18</v>
      </c>
      <c r="U1" s="10" t="s">
        <v>19</v>
      </c>
      <c r="V1" s="10" t="s">
        <v>20</v>
      </c>
      <c r="W1" s="10" t="s">
        <v>21</v>
      </c>
      <c r="X1" s="10" t="s">
        <v>22</v>
      </c>
      <c r="Y1" s="10" t="s">
        <v>23</v>
      </c>
      <c r="Z1" s="10" t="s">
        <v>24</v>
      </c>
      <c r="AA1" s="10" t="s">
        <v>25</v>
      </c>
      <c r="AB1" s="10" t="s">
        <v>26</v>
      </c>
      <c r="AC1" s="10" t="s">
        <v>27</v>
      </c>
      <c r="AD1" s="10" t="s">
        <v>28</v>
      </c>
      <c r="AE1" s="10" t="s">
        <v>29</v>
      </c>
      <c r="AF1" s="10" t="s">
        <v>30</v>
      </c>
      <c r="AG1" s="10" t="s">
        <v>31</v>
      </c>
      <c r="AH1" s="10" t="s">
        <v>32</v>
      </c>
      <c r="AI1" s="10" t="s">
        <v>33</v>
      </c>
      <c r="AJ1" s="10" t="s">
        <v>34</v>
      </c>
      <c r="AK1" s="11" t="s">
        <v>35</v>
      </c>
      <c r="AL1" s="10" t="s">
        <v>36</v>
      </c>
      <c r="AM1" s="10" t="s">
        <v>37</v>
      </c>
      <c r="AN1" s="9"/>
      <c r="AO1" s="9"/>
      <c r="AP1" s="9"/>
      <c r="AQ1" s="9"/>
      <c r="AR1" s="9"/>
      <c r="AS1" s="9"/>
      <c r="AT1" s="9"/>
      <c r="AU1" s="9"/>
      <c r="AV1" s="9"/>
      <c r="AW1" s="9"/>
      <c r="AX1" s="9"/>
      <c r="AY1" s="9"/>
    </row>
    <row r="2" spans="1:51" ht="50" customHeight="1">
      <c r="A2" s="12">
        <v>1</v>
      </c>
      <c r="B2" s="42" t="s">
        <v>38</v>
      </c>
      <c r="C2" s="13" t="s">
        <v>39</v>
      </c>
      <c r="D2" s="12">
        <v>2017</v>
      </c>
      <c r="E2" s="13" t="s">
        <v>40</v>
      </c>
      <c r="F2" s="13" t="s">
        <v>41</v>
      </c>
      <c r="G2" s="13" t="s">
        <v>42</v>
      </c>
      <c r="H2" s="13" t="s">
        <v>43</v>
      </c>
      <c r="I2" s="14" t="s">
        <v>44</v>
      </c>
      <c r="J2" s="13" t="s">
        <v>45</v>
      </c>
      <c r="K2" s="13" t="s">
        <v>46</v>
      </c>
      <c r="L2" s="13" t="s">
        <v>47</v>
      </c>
      <c r="M2" s="13" t="s">
        <v>48</v>
      </c>
      <c r="N2" s="15" t="s">
        <v>48</v>
      </c>
      <c r="O2" s="13" t="s">
        <v>48</v>
      </c>
      <c r="P2" s="13" t="s">
        <v>47</v>
      </c>
      <c r="Q2" s="13" t="s">
        <v>47</v>
      </c>
      <c r="R2" s="13" t="s">
        <v>49</v>
      </c>
      <c r="S2" s="13" t="s">
        <v>47</v>
      </c>
      <c r="T2" s="13" t="s">
        <v>50</v>
      </c>
      <c r="U2" s="13" t="s">
        <v>47</v>
      </c>
      <c r="V2" s="16">
        <v>262</v>
      </c>
      <c r="W2" s="13" t="str">
        <f t="shared" ref="W2:W233" si="0">IF(AND(V2&gt;=0, V2&lt;50), "&lt;50", IF(AND(V2&gt;=50, V2&lt;100), "50-99", IF(AND(V2&gt;=100, V2&lt;500), "100-499", IF(AND(V2&gt;=500, V2&lt;1000), "500-999", IF(V2&gt;=1000, "&gt;1000", "NA")))))</f>
        <v>100-499</v>
      </c>
      <c r="X2" s="13" t="s">
        <v>47</v>
      </c>
      <c r="Y2" s="17" t="s">
        <v>51</v>
      </c>
      <c r="Z2" s="13" t="s">
        <v>48</v>
      </c>
      <c r="AA2" s="13" t="s">
        <v>52</v>
      </c>
      <c r="AB2" s="13" t="s">
        <v>53</v>
      </c>
      <c r="AC2" s="12">
        <v>46.2</v>
      </c>
      <c r="AD2" s="12">
        <v>4</v>
      </c>
      <c r="AE2" s="12">
        <v>1</v>
      </c>
      <c r="AF2" s="13" t="s">
        <v>54</v>
      </c>
      <c r="AG2" s="13" t="s">
        <v>55</v>
      </c>
      <c r="AH2" s="13" t="s">
        <v>56</v>
      </c>
      <c r="AI2" s="13" t="s">
        <v>57</v>
      </c>
      <c r="AJ2" s="13" t="s">
        <v>48</v>
      </c>
      <c r="AK2" s="13" t="s">
        <v>48</v>
      </c>
      <c r="AL2" s="13" t="s">
        <v>58</v>
      </c>
      <c r="AM2" s="13" t="s">
        <v>48</v>
      </c>
      <c r="AN2" s="9"/>
      <c r="AO2" s="9"/>
      <c r="AP2" s="9"/>
      <c r="AQ2" s="9"/>
      <c r="AR2" s="9"/>
      <c r="AS2" s="9"/>
      <c r="AT2" s="9"/>
      <c r="AU2" s="9"/>
      <c r="AV2" s="9"/>
      <c r="AW2" s="9"/>
      <c r="AX2" s="9"/>
      <c r="AY2" s="9"/>
    </row>
    <row r="3" spans="1:51" ht="50" customHeight="1">
      <c r="A3" s="12">
        <v>2</v>
      </c>
      <c r="B3" s="42" t="s">
        <v>59</v>
      </c>
      <c r="C3" s="13" t="s">
        <v>60</v>
      </c>
      <c r="D3" s="12">
        <v>2018</v>
      </c>
      <c r="E3" s="13" t="s">
        <v>61</v>
      </c>
      <c r="F3" s="13" t="s">
        <v>62</v>
      </c>
      <c r="G3" s="13" t="s">
        <v>42</v>
      </c>
      <c r="H3" s="13" t="s">
        <v>63</v>
      </c>
      <c r="I3" s="14" t="s">
        <v>44</v>
      </c>
      <c r="J3" s="13" t="s">
        <v>64</v>
      </c>
      <c r="K3" s="13" t="s">
        <v>65</v>
      </c>
      <c r="L3" s="13" t="s">
        <v>47</v>
      </c>
      <c r="M3" s="13" t="s">
        <v>48</v>
      </c>
      <c r="N3" s="15" t="s">
        <v>48</v>
      </c>
      <c r="O3" s="13" t="s">
        <v>48</v>
      </c>
      <c r="P3" s="13" t="s">
        <v>47</v>
      </c>
      <c r="Q3" s="13" t="s">
        <v>47</v>
      </c>
      <c r="R3" s="13" t="s">
        <v>49</v>
      </c>
      <c r="S3" s="13" t="s">
        <v>47</v>
      </c>
      <c r="T3" s="13" t="s">
        <v>66</v>
      </c>
      <c r="U3" s="13" t="s">
        <v>47</v>
      </c>
      <c r="V3" s="16">
        <v>344</v>
      </c>
      <c r="W3" s="13" t="str">
        <f t="shared" si="0"/>
        <v>100-499</v>
      </c>
      <c r="X3" s="13" t="s">
        <v>47</v>
      </c>
      <c r="Y3" s="17" t="s">
        <v>67</v>
      </c>
      <c r="Z3" s="13" t="s">
        <v>48</v>
      </c>
      <c r="AA3" s="13" t="s">
        <v>68</v>
      </c>
      <c r="AB3" s="13" t="s">
        <v>69</v>
      </c>
      <c r="AC3" s="18">
        <f>(118+27+55)/344</f>
        <v>0.58139534883720934</v>
      </c>
      <c r="AD3" s="12">
        <v>1</v>
      </c>
      <c r="AE3" s="12">
        <v>1</v>
      </c>
      <c r="AF3" s="13" t="s">
        <v>54</v>
      </c>
      <c r="AG3" s="13" t="s">
        <v>47</v>
      </c>
      <c r="AH3" s="13" t="s">
        <v>48</v>
      </c>
      <c r="AI3" s="13" t="s">
        <v>70</v>
      </c>
      <c r="AJ3" s="13" t="s">
        <v>48</v>
      </c>
      <c r="AK3" s="13" t="s">
        <v>71</v>
      </c>
      <c r="AL3" s="13" t="s">
        <v>72</v>
      </c>
      <c r="AM3" s="13" t="s">
        <v>48</v>
      </c>
      <c r="AN3" s="9"/>
      <c r="AO3" s="9"/>
      <c r="AP3" s="9"/>
      <c r="AQ3" s="9"/>
      <c r="AR3" s="9"/>
      <c r="AS3" s="9"/>
      <c r="AT3" s="9"/>
      <c r="AU3" s="9"/>
      <c r="AV3" s="9"/>
      <c r="AW3" s="9"/>
      <c r="AX3" s="9"/>
      <c r="AY3" s="9"/>
    </row>
    <row r="4" spans="1:51" ht="50" customHeight="1">
      <c r="A4" s="12">
        <v>3</v>
      </c>
      <c r="B4" s="42" t="s">
        <v>73</v>
      </c>
      <c r="C4" s="13" t="s">
        <v>74</v>
      </c>
      <c r="D4" s="12">
        <v>2022</v>
      </c>
      <c r="E4" s="13" t="s">
        <v>75</v>
      </c>
      <c r="F4" s="13" t="s">
        <v>76</v>
      </c>
      <c r="G4" s="13" t="s">
        <v>42</v>
      </c>
      <c r="H4" s="13" t="s">
        <v>77</v>
      </c>
      <c r="I4" s="14" t="s">
        <v>44</v>
      </c>
      <c r="J4" s="13" t="s">
        <v>78</v>
      </c>
      <c r="K4" s="13" t="s">
        <v>79</v>
      </c>
      <c r="L4" s="13" t="s">
        <v>47</v>
      </c>
      <c r="M4" s="13" t="s">
        <v>48</v>
      </c>
      <c r="N4" s="15" t="s">
        <v>48</v>
      </c>
      <c r="O4" s="13" t="s">
        <v>48</v>
      </c>
      <c r="P4" s="13" t="s">
        <v>47</v>
      </c>
      <c r="Q4" s="13" t="s">
        <v>47</v>
      </c>
      <c r="R4" s="13" t="s">
        <v>49</v>
      </c>
      <c r="S4" s="13" t="s">
        <v>47</v>
      </c>
      <c r="T4" s="13" t="s">
        <v>80</v>
      </c>
      <c r="U4" s="13" t="s">
        <v>47</v>
      </c>
      <c r="V4" s="16">
        <v>1093</v>
      </c>
      <c r="W4" s="13" t="str">
        <f t="shared" si="0"/>
        <v>&gt;1000</v>
      </c>
      <c r="X4" s="13" t="s">
        <v>47</v>
      </c>
      <c r="Y4" s="17" t="s">
        <v>81</v>
      </c>
      <c r="Z4" s="13" t="s">
        <v>48</v>
      </c>
      <c r="AA4" s="13" t="s">
        <v>68</v>
      </c>
      <c r="AB4" s="13" t="s">
        <v>82</v>
      </c>
      <c r="AC4" s="12">
        <v>62.6</v>
      </c>
      <c r="AD4" s="12">
        <v>1</v>
      </c>
      <c r="AE4" s="12">
        <v>1</v>
      </c>
      <c r="AF4" s="13" t="s">
        <v>54</v>
      </c>
      <c r="AG4" s="13" t="s">
        <v>47</v>
      </c>
      <c r="AH4" s="13" t="s">
        <v>48</v>
      </c>
      <c r="AI4" s="13" t="s">
        <v>72</v>
      </c>
      <c r="AJ4" s="13" t="s">
        <v>48</v>
      </c>
      <c r="AK4" s="13" t="s">
        <v>48</v>
      </c>
      <c r="AL4" s="13" t="s">
        <v>58</v>
      </c>
      <c r="AM4" s="12">
        <v>400</v>
      </c>
      <c r="AN4" s="9"/>
      <c r="AO4" s="9"/>
      <c r="AP4" s="9"/>
      <c r="AQ4" s="9"/>
      <c r="AR4" s="9"/>
      <c r="AS4" s="9"/>
      <c r="AT4" s="9"/>
      <c r="AU4" s="9"/>
      <c r="AV4" s="9"/>
      <c r="AW4" s="9"/>
      <c r="AX4" s="9"/>
      <c r="AY4" s="9"/>
    </row>
    <row r="5" spans="1:51" ht="50" customHeight="1">
      <c r="A5" s="12">
        <v>4</v>
      </c>
      <c r="B5" s="42" t="s">
        <v>83</v>
      </c>
      <c r="C5" s="13" t="s">
        <v>84</v>
      </c>
      <c r="D5" s="12">
        <v>2019</v>
      </c>
      <c r="E5" s="13" t="s">
        <v>40</v>
      </c>
      <c r="F5" s="13" t="s">
        <v>41</v>
      </c>
      <c r="G5" s="13" t="s">
        <v>42</v>
      </c>
      <c r="H5" s="13" t="s">
        <v>85</v>
      </c>
      <c r="I5" s="14" t="s">
        <v>44</v>
      </c>
      <c r="J5" s="13" t="s">
        <v>86</v>
      </c>
      <c r="K5" s="13" t="s">
        <v>48</v>
      </c>
      <c r="L5" s="13" t="s">
        <v>47</v>
      </c>
      <c r="M5" s="13" t="s">
        <v>48</v>
      </c>
      <c r="N5" s="15" t="s">
        <v>48</v>
      </c>
      <c r="O5" s="13" t="s">
        <v>48</v>
      </c>
      <c r="P5" s="13" t="s">
        <v>47</v>
      </c>
      <c r="Q5" s="13" t="s">
        <v>47</v>
      </c>
      <c r="R5" s="13" t="s">
        <v>49</v>
      </c>
      <c r="S5" s="13" t="s">
        <v>47</v>
      </c>
      <c r="T5" s="13" t="s">
        <v>50</v>
      </c>
      <c r="U5" s="13" t="s">
        <v>47</v>
      </c>
      <c r="V5" s="16">
        <v>1297</v>
      </c>
      <c r="W5" s="13" t="str">
        <f t="shared" si="0"/>
        <v>&gt;1000</v>
      </c>
      <c r="X5" s="13" t="s">
        <v>47</v>
      </c>
      <c r="Y5" s="17" t="s">
        <v>87</v>
      </c>
      <c r="Z5" s="13" t="s">
        <v>48</v>
      </c>
      <c r="AA5" s="13" t="s">
        <v>88</v>
      </c>
      <c r="AB5" s="13" t="s">
        <v>72</v>
      </c>
      <c r="AC5" s="12">
        <v>43.7</v>
      </c>
      <c r="AD5" s="12">
        <v>1</v>
      </c>
      <c r="AE5" s="12">
        <v>3</v>
      </c>
      <c r="AF5" s="13" t="s">
        <v>54</v>
      </c>
      <c r="AG5" s="13" t="s">
        <v>47</v>
      </c>
      <c r="AH5" s="13" t="s">
        <v>89</v>
      </c>
      <c r="AI5" s="13" t="s">
        <v>72</v>
      </c>
      <c r="AJ5" s="13" t="s">
        <v>48</v>
      </c>
      <c r="AK5" s="13" t="s">
        <v>48</v>
      </c>
      <c r="AL5" s="13" t="s">
        <v>90</v>
      </c>
      <c r="AM5" s="13" t="s">
        <v>48</v>
      </c>
      <c r="AN5" s="9"/>
      <c r="AO5" s="9"/>
      <c r="AP5" s="9"/>
      <c r="AQ5" s="9"/>
      <c r="AR5" s="9"/>
      <c r="AS5" s="9"/>
      <c r="AT5" s="9"/>
      <c r="AU5" s="9"/>
      <c r="AV5" s="9"/>
      <c r="AW5" s="9"/>
      <c r="AX5" s="9"/>
      <c r="AY5" s="9"/>
    </row>
    <row r="6" spans="1:51" ht="50" customHeight="1">
      <c r="A6" s="12">
        <v>5</v>
      </c>
      <c r="B6" s="43" t="s">
        <v>91</v>
      </c>
      <c r="C6" s="17" t="s">
        <v>92</v>
      </c>
      <c r="D6" s="19">
        <v>2021</v>
      </c>
      <c r="E6" s="17" t="s">
        <v>93</v>
      </c>
      <c r="F6" s="17" t="s">
        <v>62</v>
      </c>
      <c r="G6" s="17" t="s">
        <v>94</v>
      </c>
      <c r="H6" s="17" t="s">
        <v>95</v>
      </c>
      <c r="I6" s="14" t="s">
        <v>44</v>
      </c>
      <c r="J6" s="17" t="s">
        <v>96</v>
      </c>
      <c r="K6" s="13" t="s">
        <v>48</v>
      </c>
      <c r="L6" s="17" t="s">
        <v>47</v>
      </c>
      <c r="M6" s="15" t="s">
        <v>48</v>
      </c>
      <c r="N6" s="15" t="s">
        <v>48</v>
      </c>
      <c r="O6" s="15" t="s">
        <v>48</v>
      </c>
      <c r="P6" s="17" t="s">
        <v>47</v>
      </c>
      <c r="Q6" s="17" t="s">
        <v>47</v>
      </c>
      <c r="R6" s="17" t="s">
        <v>97</v>
      </c>
      <c r="S6" s="17" t="s">
        <v>98</v>
      </c>
      <c r="T6" s="17" t="s">
        <v>99</v>
      </c>
      <c r="U6" s="17" t="s">
        <v>47</v>
      </c>
      <c r="V6" s="20">
        <v>80</v>
      </c>
      <c r="W6" s="13" t="str">
        <f t="shared" si="0"/>
        <v>50-99</v>
      </c>
      <c r="X6" s="17" t="s">
        <v>47</v>
      </c>
      <c r="Y6" s="17" t="s">
        <v>100</v>
      </c>
      <c r="Z6" s="17" t="s">
        <v>72</v>
      </c>
      <c r="AA6" s="17" t="s">
        <v>101</v>
      </c>
      <c r="AB6" s="17" t="s">
        <v>102</v>
      </c>
      <c r="AC6" s="19">
        <v>66.25</v>
      </c>
      <c r="AD6" s="19">
        <v>1</v>
      </c>
      <c r="AE6" s="19">
        <v>1</v>
      </c>
      <c r="AF6" s="17" t="s">
        <v>54</v>
      </c>
      <c r="AG6" s="17" t="s">
        <v>47</v>
      </c>
      <c r="AH6" s="9"/>
      <c r="AI6" s="17" t="s">
        <v>103</v>
      </c>
      <c r="AJ6" s="17" t="s">
        <v>72</v>
      </c>
      <c r="AK6" s="17" t="s">
        <v>104</v>
      </c>
      <c r="AL6" s="17" t="s">
        <v>105</v>
      </c>
      <c r="AM6" s="19">
        <v>360</v>
      </c>
      <c r="AN6" s="9"/>
      <c r="AO6" s="9"/>
      <c r="AP6" s="9"/>
      <c r="AQ6" s="9"/>
      <c r="AR6" s="9"/>
      <c r="AS6" s="9"/>
      <c r="AT6" s="9"/>
      <c r="AU6" s="9"/>
      <c r="AV6" s="9"/>
      <c r="AW6" s="9"/>
      <c r="AX6" s="9"/>
      <c r="AY6" s="9"/>
    </row>
    <row r="7" spans="1:51" ht="50" customHeight="1">
      <c r="A7" s="12">
        <v>6</v>
      </c>
      <c r="B7" s="43" t="s">
        <v>106</v>
      </c>
      <c r="C7" s="17" t="s">
        <v>107</v>
      </c>
      <c r="D7" s="19">
        <v>2021</v>
      </c>
      <c r="E7" s="17" t="s">
        <v>108</v>
      </c>
      <c r="F7" s="17" t="s">
        <v>41</v>
      </c>
      <c r="G7" s="17" t="s">
        <v>109</v>
      </c>
      <c r="H7" s="17" t="s">
        <v>110</v>
      </c>
      <c r="I7" s="17" t="s">
        <v>111</v>
      </c>
      <c r="J7" s="17" t="s">
        <v>112</v>
      </c>
      <c r="K7" s="13" t="s">
        <v>48</v>
      </c>
      <c r="L7" s="17" t="s">
        <v>47</v>
      </c>
      <c r="M7" s="15" t="s">
        <v>48</v>
      </c>
      <c r="N7" s="15" t="s">
        <v>48</v>
      </c>
      <c r="O7" s="15" t="s">
        <v>48</v>
      </c>
      <c r="P7" s="17" t="s">
        <v>47</v>
      </c>
      <c r="Q7" s="17" t="s">
        <v>47</v>
      </c>
      <c r="R7" s="17" t="s">
        <v>97</v>
      </c>
      <c r="S7" s="17" t="s">
        <v>98</v>
      </c>
      <c r="T7" s="17" t="s">
        <v>99</v>
      </c>
      <c r="U7" s="17" t="s">
        <v>47</v>
      </c>
      <c r="V7" s="20">
        <v>61</v>
      </c>
      <c r="W7" s="13" t="str">
        <f t="shared" si="0"/>
        <v>50-99</v>
      </c>
      <c r="X7" s="17" t="s">
        <v>54</v>
      </c>
      <c r="Y7" s="17" t="s">
        <v>113</v>
      </c>
      <c r="Z7" s="17" t="s">
        <v>72</v>
      </c>
      <c r="AA7" s="17" t="s">
        <v>68</v>
      </c>
      <c r="AB7" s="17" t="s">
        <v>72</v>
      </c>
      <c r="AC7" s="19">
        <v>45.9</v>
      </c>
      <c r="AD7" s="19">
        <v>1</v>
      </c>
      <c r="AE7" s="19">
        <v>1</v>
      </c>
      <c r="AF7" s="17" t="s">
        <v>54</v>
      </c>
      <c r="AG7" s="17" t="s">
        <v>47</v>
      </c>
      <c r="AH7" s="9"/>
      <c r="AI7" s="17" t="s">
        <v>114</v>
      </c>
      <c r="AJ7" s="17" t="s">
        <v>72</v>
      </c>
      <c r="AK7" s="17" t="s">
        <v>98</v>
      </c>
      <c r="AL7" s="17" t="s">
        <v>105</v>
      </c>
      <c r="AM7" s="19">
        <v>400</v>
      </c>
      <c r="AN7" s="9"/>
      <c r="AO7" s="9"/>
      <c r="AP7" s="9"/>
      <c r="AQ7" s="9"/>
      <c r="AR7" s="9"/>
      <c r="AS7" s="9"/>
      <c r="AT7" s="9"/>
      <c r="AU7" s="9"/>
      <c r="AV7" s="9"/>
      <c r="AW7" s="9"/>
      <c r="AX7" s="9"/>
      <c r="AY7" s="9"/>
    </row>
    <row r="8" spans="1:51" ht="50" customHeight="1">
      <c r="A8" s="12">
        <v>7</v>
      </c>
      <c r="B8" s="42" t="s">
        <v>115</v>
      </c>
      <c r="C8" s="13" t="s">
        <v>116</v>
      </c>
      <c r="D8" s="12">
        <v>2019</v>
      </c>
      <c r="E8" s="13" t="s">
        <v>75</v>
      </c>
      <c r="F8" s="13" t="s">
        <v>76</v>
      </c>
      <c r="G8" s="13" t="s">
        <v>42</v>
      </c>
      <c r="H8" s="13" t="s">
        <v>117</v>
      </c>
      <c r="I8" s="14" t="s">
        <v>44</v>
      </c>
      <c r="J8" s="13" t="s">
        <v>118</v>
      </c>
      <c r="K8" s="13" t="s">
        <v>48</v>
      </c>
      <c r="L8" s="13" t="s">
        <v>47</v>
      </c>
      <c r="M8" s="13" t="s">
        <v>48</v>
      </c>
      <c r="N8" s="15" t="s">
        <v>48</v>
      </c>
      <c r="O8" s="13" t="s">
        <v>48</v>
      </c>
      <c r="P8" s="13" t="s">
        <v>47</v>
      </c>
      <c r="Q8" s="13" t="s">
        <v>47</v>
      </c>
      <c r="R8" s="13" t="s">
        <v>49</v>
      </c>
      <c r="S8" s="13" t="s">
        <v>47</v>
      </c>
      <c r="T8" s="13" t="s">
        <v>80</v>
      </c>
      <c r="U8" s="13" t="s">
        <v>47</v>
      </c>
      <c r="V8" s="16">
        <v>976</v>
      </c>
      <c r="W8" s="13" t="str">
        <f t="shared" si="0"/>
        <v>500-999</v>
      </c>
      <c r="X8" s="13" t="s">
        <v>47</v>
      </c>
      <c r="Y8" s="17" t="s">
        <v>119</v>
      </c>
      <c r="Z8" s="13" t="s">
        <v>48</v>
      </c>
      <c r="AA8" s="13" t="s">
        <v>68</v>
      </c>
      <c r="AB8" s="13" t="s">
        <v>72</v>
      </c>
      <c r="AC8" s="12">
        <v>51.4</v>
      </c>
      <c r="AD8" s="12">
        <v>1</v>
      </c>
      <c r="AE8" s="12">
        <v>3</v>
      </c>
      <c r="AF8" s="13" t="s">
        <v>54</v>
      </c>
      <c r="AG8" s="13" t="s">
        <v>47</v>
      </c>
      <c r="AH8" s="13" t="s">
        <v>120</v>
      </c>
      <c r="AI8" s="13" t="s">
        <v>72</v>
      </c>
      <c r="AJ8" s="13" t="s">
        <v>48</v>
      </c>
      <c r="AK8" s="13" t="s">
        <v>48</v>
      </c>
      <c r="AL8" s="13" t="s">
        <v>58</v>
      </c>
      <c r="AM8" s="13" t="s">
        <v>48</v>
      </c>
      <c r="AN8" s="9"/>
      <c r="AO8" s="9"/>
      <c r="AP8" s="9"/>
      <c r="AQ8" s="9"/>
      <c r="AR8" s="9"/>
      <c r="AS8" s="9"/>
      <c r="AT8" s="9"/>
      <c r="AU8" s="9"/>
      <c r="AV8" s="9"/>
      <c r="AW8" s="9"/>
      <c r="AX8" s="9"/>
      <c r="AY8" s="9"/>
    </row>
    <row r="9" spans="1:51" ht="50" customHeight="1">
      <c r="A9" s="12">
        <v>8</v>
      </c>
      <c r="B9" s="43" t="s">
        <v>121</v>
      </c>
      <c r="C9" s="21" t="s">
        <v>122</v>
      </c>
      <c r="D9" s="19">
        <v>1998</v>
      </c>
      <c r="E9" s="17" t="s">
        <v>123</v>
      </c>
      <c r="F9" s="17" t="s">
        <v>62</v>
      </c>
      <c r="G9" s="17" t="s">
        <v>124</v>
      </c>
      <c r="H9" s="17" t="s">
        <v>125</v>
      </c>
      <c r="I9" s="21" t="s">
        <v>126</v>
      </c>
      <c r="J9" s="21" t="s">
        <v>127</v>
      </c>
      <c r="K9" s="13" t="s">
        <v>48</v>
      </c>
      <c r="L9" s="17" t="s">
        <v>54</v>
      </c>
      <c r="M9" s="21" t="s">
        <v>128</v>
      </c>
      <c r="N9" s="13" t="s">
        <v>48</v>
      </c>
      <c r="O9" s="21" t="s">
        <v>129</v>
      </c>
      <c r="P9" s="17" t="s">
        <v>47</v>
      </c>
      <c r="Q9" s="17" t="s">
        <v>47</v>
      </c>
      <c r="R9" s="17" t="s">
        <v>97</v>
      </c>
      <c r="S9" s="17" t="s">
        <v>98</v>
      </c>
      <c r="T9" s="17" t="s">
        <v>99</v>
      </c>
      <c r="U9" s="17" t="s">
        <v>54</v>
      </c>
      <c r="V9" s="20">
        <v>32</v>
      </c>
      <c r="W9" s="13" t="str">
        <f t="shared" si="0"/>
        <v>&lt;50</v>
      </c>
      <c r="X9" s="17" t="s">
        <v>47</v>
      </c>
      <c r="Y9" s="17" t="s">
        <v>130</v>
      </c>
      <c r="Z9" s="17" t="s">
        <v>72</v>
      </c>
      <c r="AA9" s="17" t="s">
        <v>68</v>
      </c>
      <c r="AB9" s="17" t="s">
        <v>131</v>
      </c>
      <c r="AC9" s="19">
        <v>41</v>
      </c>
      <c r="AD9" s="22">
        <v>1</v>
      </c>
      <c r="AE9" s="19">
        <v>1</v>
      </c>
      <c r="AF9" s="22" t="s">
        <v>54</v>
      </c>
      <c r="AG9" s="17" t="s">
        <v>47</v>
      </c>
      <c r="AH9" s="9"/>
      <c r="AI9" s="17" t="s">
        <v>132</v>
      </c>
      <c r="AJ9" s="17" t="s">
        <v>72</v>
      </c>
      <c r="AK9" s="17" t="s">
        <v>98</v>
      </c>
      <c r="AL9" s="17" t="s">
        <v>133</v>
      </c>
      <c r="AM9" s="17" t="s">
        <v>72</v>
      </c>
      <c r="AN9" s="9"/>
      <c r="AO9" s="17" t="s">
        <v>134</v>
      </c>
      <c r="AP9" s="17" t="s">
        <v>135</v>
      </c>
      <c r="AQ9" s="9"/>
      <c r="AR9" s="9"/>
      <c r="AS9" s="9"/>
      <c r="AT9" s="9"/>
      <c r="AU9" s="9"/>
      <c r="AV9" s="9"/>
      <c r="AW9" s="9"/>
      <c r="AX9" s="9"/>
      <c r="AY9" s="9"/>
    </row>
    <row r="10" spans="1:51" ht="50" customHeight="1">
      <c r="A10" s="12">
        <v>9</v>
      </c>
      <c r="B10" s="43" t="s">
        <v>136</v>
      </c>
      <c r="C10" s="21" t="s">
        <v>137</v>
      </c>
      <c r="D10" s="19">
        <v>2018</v>
      </c>
      <c r="E10" s="17" t="s">
        <v>138</v>
      </c>
      <c r="F10" s="17" t="s">
        <v>62</v>
      </c>
      <c r="G10" s="17" t="s">
        <v>42</v>
      </c>
      <c r="H10" s="17" t="s">
        <v>139</v>
      </c>
      <c r="I10" s="21" t="s">
        <v>126</v>
      </c>
      <c r="J10" s="21" t="s">
        <v>140</v>
      </c>
      <c r="K10" s="13" t="s">
        <v>48</v>
      </c>
      <c r="L10" s="17" t="s">
        <v>47</v>
      </c>
      <c r="M10" s="15" t="s">
        <v>48</v>
      </c>
      <c r="N10" s="15" t="s">
        <v>48</v>
      </c>
      <c r="O10" s="15" t="s">
        <v>48</v>
      </c>
      <c r="P10" s="17" t="s">
        <v>47</v>
      </c>
      <c r="Q10" s="17" t="s">
        <v>47</v>
      </c>
      <c r="R10" s="17" t="s">
        <v>97</v>
      </c>
      <c r="S10" s="17" t="s">
        <v>98</v>
      </c>
      <c r="T10" s="17" t="s">
        <v>141</v>
      </c>
      <c r="U10" s="17" t="s">
        <v>54</v>
      </c>
      <c r="V10" s="20">
        <v>74</v>
      </c>
      <c r="W10" s="13" t="str">
        <f t="shared" si="0"/>
        <v>50-99</v>
      </c>
      <c r="X10" s="17" t="s">
        <v>47</v>
      </c>
      <c r="Y10" s="17" t="s">
        <v>142</v>
      </c>
      <c r="Z10" s="17" t="s">
        <v>72</v>
      </c>
      <c r="AA10" s="17" t="s">
        <v>88</v>
      </c>
      <c r="AB10" s="17" t="s">
        <v>72</v>
      </c>
      <c r="AC10" s="19">
        <v>45</v>
      </c>
      <c r="AD10" s="22">
        <v>1</v>
      </c>
      <c r="AE10" s="19">
        <v>1</v>
      </c>
      <c r="AF10" s="22" t="s">
        <v>54</v>
      </c>
      <c r="AG10" s="17" t="s">
        <v>47</v>
      </c>
      <c r="AH10" s="9"/>
      <c r="AI10" s="17" t="s">
        <v>143</v>
      </c>
      <c r="AJ10" s="17" t="s">
        <v>72</v>
      </c>
      <c r="AK10" s="17" t="s">
        <v>98</v>
      </c>
      <c r="AL10" s="17" t="s">
        <v>72</v>
      </c>
      <c r="AM10" s="17" t="s">
        <v>72</v>
      </c>
      <c r="AN10" s="9"/>
      <c r="AO10" s="23" t="s">
        <v>144</v>
      </c>
      <c r="AP10" s="23" t="s">
        <v>145</v>
      </c>
      <c r="AQ10" s="9"/>
      <c r="AR10" s="9"/>
      <c r="AS10" s="17" t="s">
        <v>146</v>
      </c>
      <c r="AT10" s="9"/>
      <c r="AU10" s="9"/>
      <c r="AV10" s="9"/>
      <c r="AW10" s="9"/>
      <c r="AX10" s="9"/>
      <c r="AY10" s="9"/>
    </row>
    <row r="11" spans="1:51" ht="50" customHeight="1">
      <c r="A11" s="12">
        <v>10</v>
      </c>
      <c r="B11" s="44" t="s">
        <v>147</v>
      </c>
      <c r="C11" s="24" t="s">
        <v>148</v>
      </c>
      <c r="D11" s="25">
        <v>2019</v>
      </c>
      <c r="E11" s="13" t="s">
        <v>123</v>
      </c>
      <c r="F11" s="13" t="s">
        <v>62</v>
      </c>
      <c r="G11" s="13" t="s">
        <v>124</v>
      </c>
      <c r="H11" s="13" t="s">
        <v>149</v>
      </c>
      <c r="I11" s="13" t="s">
        <v>150</v>
      </c>
      <c r="J11" s="13" t="s">
        <v>151</v>
      </c>
      <c r="K11" s="13" t="s">
        <v>48</v>
      </c>
      <c r="L11" s="13" t="s">
        <v>54</v>
      </c>
      <c r="M11" s="13" t="s">
        <v>152</v>
      </c>
      <c r="N11" s="9" t="s">
        <v>153</v>
      </c>
      <c r="O11" s="13" t="s">
        <v>154</v>
      </c>
      <c r="P11" s="13" t="s">
        <v>47</v>
      </c>
      <c r="Q11" s="13" t="s">
        <v>47</v>
      </c>
      <c r="R11" s="13" t="s">
        <v>155</v>
      </c>
      <c r="S11" s="13" t="s">
        <v>47</v>
      </c>
      <c r="T11" s="13" t="s">
        <v>99</v>
      </c>
      <c r="U11" s="13" t="s">
        <v>47</v>
      </c>
      <c r="V11" s="16">
        <v>554</v>
      </c>
      <c r="W11" s="13" t="str">
        <f t="shared" si="0"/>
        <v>500-999</v>
      </c>
      <c r="X11" s="13" t="s">
        <v>54</v>
      </c>
      <c r="Y11" s="17" t="s">
        <v>156</v>
      </c>
      <c r="Z11" s="13" t="s">
        <v>48</v>
      </c>
      <c r="AA11" s="13" t="s">
        <v>52</v>
      </c>
      <c r="AB11" s="13" t="s">
        <v>72</v>
      </c>
      <c r="AC11" s="12">
        <v>35.56</v>
      </c>
      <c r="AD11" s="12">
        <v>4</v>
      </c>
      <c r="AE11" s="12">
        <v>1</v>
      </c>
      <c r="AF11" s="13" t="s">
        <v>54</v>
      </c>
      <c r="AG11" s="13" t="s">
        <v>54</v>
      </c>
      <c r="AH11" s="13" t="s">
        <v>48</v>
      </c>
      <c r="AI11" s="26" t="s">
        <v>157</v>
      </c>
      <c r="AJ11" s="13" t="s">
        <v>48</v>
      </c>
      <c r="AK11" s="13" t="s">
        <v>158</v>
      </c>
      <c r="AL11" s="13" t="s">
        <v>72</v>
      </c>
      <c r="AM11" s="13" t="s">
        <v>48</v>
      </c>
      <c r="AN11" s="9"/>
      <c r="AO11" s="9"/>
      <c r="AP11" s="9"/>
      <c r="AQ11" s="9"/>
      <c r="AR11" s="9"/>
      <c r="AS11" s="9"/>
      <c r="AT11" s="9"/>
      <c r="AU11" s="9"/>
      <c r="AV11" s="9"/>
      <c r="AW11" s="9"/>
      <c r="AX11" s="9"/>
      <c r="AY11" s="9"/>
    </row>
    <row r="12" spans="1:51" ht="50" customHeight="1">
      <c r="A12" s="12">
        <v>11</v>
      </c>
      <c r="B12" s="42" t="s">
        <v>159</v>
      </c>
      <c r="C12" s="13" t="s">
        <v>160</v>
      </c>
      <c r="D12" s="12">
        <v>2021</v>
      </c>
      <c r="E12" s="13" t="s">
        <v>161</v>
      </c>
      <c r="F12" s="13" t="s">
        <v>62</v>
      </c>
      <c r="G12" s="13" t="s">
        <v>162</v>
      </c>
      <c r="H12" s="13" t="s">
        <v>163</v>
      </c>
      <c r="I12" s="13" t="s">
        <v>126</v>
      </c>
      <c r="J12" s="13" t="s">
        <v>164</v>
      </c>
      <c r="K12" s="13" t="s">
        <v>48</v>
      </c>
      <c r="L12" s="13" t="s">
        <v>54</v>
      </c>
      <c r="M12" s="13" t="s">
        <v>152</v>
      </c>
      <c r="N12" s="9" t="s">
        <v>153</v>
      </c>
      <c r="O12" s="13" t="s">
        <v>165</v>
      </c>
      <c r="P12" s="13" t="s">
        <v>47</v>
      </c>
      <c r="Q12" s="13" t="s">
        <v>47</v>
      </c>
      <c r="R12" s="13" t="s">
        <v>49</v>
      </c>
      <c r="S12" s="13" t="s">
        <v>47</v>
      </c>
      <c r="T12" s="13" t="s">
        <v>72</v>
      </c>
      <c r="U12" s="13" t="s">
        <v>54</v>
      </c>
      <c r="V12" s="16">
        <v>49</v>
      </c>
      <c r="W12" s="13" t="str">
        <f t="shared" si="0"/>
        <v>&lt;50</v>
      </c>
      <c r="X12" s="13" t="s">
        <v>166</v>
      </c>
      <c r="Y12" s="17" t="s">
        <v>167</v>
      </c>
      <c r="Z12" s="13" t="s">
        <v>48</v>
      </c>
      <c r="AA12" s="13" t="s">
        <v>88</v>
      </c>
      <c r="AB12" s="13" t="s">
        <v>72</v>
      </c>
      <c r="AC12" s="12">
        <v>45</v>
      </c>
      <c r="AD12" s="12">
        <v>4</v>
      </c>
      <c r="AE12" s="12">
        <v>1</v>
      </c>
      <c r="AF12" s="13" t="s">
        <v>54</v>
      </c>
      <c r="AG12" s="13" t="s">
        <v>54</v>
      </c>
      <c r="AH12" s="13" t="s">
        <v>48</v>
      </c>
      <c r="AI12" s="13" t="s">
        <v>168</v>
      </c>
      <c r="AJ12" s="13" t="s">
        <v>169</v>
      </c>
      <c r="AK12" s="13" t="s">
        <v>48</v>
      </c>
      <c r="AL12" s="13" t="s">
        <v>170</v>
      </c>
      <c r="AM12" s="13" t="s">
        <v>48</v>
      </c>
      <c r="AN12" s="9"/>
      <c r="AO12" s="9"/>
      <c r="AP12" s="9"/>
      <c r="AQ12" s="9"/>
      <c r="AR12" s="9"/>
      <c r="AS12" s="9"/>
      <c r="AT12" s="9"/>
      <c r="AU12" s="9"/>
      <c r="AV12" s="9"/>
      <c r="AW12" s="9"/>
      <c r="AX12" s="9"/>
      <c r="AY12" s="9"/>
    </row>
    <row r="13" spans="1:51" ht="50" customHeight="1">
      <c r="A13" s="12">
        <v>12</v>
      </c>
      <c r="B13" s="43" t="s">
        <v>171</v>
      </c>
      <c r="C13" s="17" t="s">
        <v>172</v>
      </c>
      <c r="D13" s="19">
        <v>2020</v>
      </c>
      <c r="E13" s="17" t="s">
        <v>173</v>
      </c>
      <c r="F13" s="17" t="s">
        <v>76</v>
      </c>
      <c r="G13" s="17" t="s">
        <v>42</v>
      </c>
      <c r="H13" s="17" t="s">
        <v>174</v>
      </c>
      <c r="I13" s="17" t="s">
        <v>175</v>
      </c>
      <c r="J13" s="17" t="s">
        <v>176</v>
      </c>
      <c r="K13" s="13" t="s">
        <v>48</v>
      </c>
      <c r="L13" s="17" t="s">
        <v>47</v>
      </c>
      <c r="M13" s="15" t="s">
        <v>48</v>
      </c>
      <c r="N13" s="15" t="s">
        <v>48</v>
      </c>
      <c r="O13" s="15" t="s">
        <v>48</v>
      </c>
      <c r="P13" s="17" t="s">
        <v>47</v>
      </c>
      <c r="Q13" s="17" t="s">
        <v>47</v>
      </c>
      <c r="R13" s="17" t="s">
        <v>177</v>
      </c>
      <c r="S13" s="17" t="s">
        <v>98</v>
      </c>
      <c r="T13" s="17" t="s">
        <v>99</v>
      </c>
      <c r="U13" s="17" t="s">
        <v>47</v>
      </c>
      <c r="V13" s="20">
        <v>255</v>
      </c>
      <c r="W13" s="13" t="str">
        <f t="shared" si="0"/>
        <v>100-499</v>
      </c>
      <c r="X13" s="17" t="s">
        <v>47</v>
      </c>
      <c r="Y13" s="17" t="s">
        <v>178</v>
      </c>
      <c r="Z13" s="17" t="s">
        <v>72</v>
      </c>
      <c r="AA13" s="17" t="s">
        <v>88</v>
      </c>
      <c r="AB13" s="17" t="s">
        <v>179</v>
      </c>
      <c r="AC13" s="19">
        <v>71.8</v>
      </c>
      <c r="AD13" s="19">
        <v>1</v>
      </c>
      <c r="AE13" s="19">
        <v>1</v>
      </c>
      <c r="AF13" s="17" t="s">
        <v>54</v>
      </c>
      <c r="AG13" s="17" t="s">
        <v>47</v>
      </c>
      <c r="AH13" s="9"/>
      <c r="AI13" s="17" t="s">
        <v>180</v>
      </c>
      <c r="AJ13" s="17" t="s">
        <v>72</v>
      </c>
      <c r="AK13" s="17" t="s">
        <v>98</v>
      </c>
      <c r="AL13" s="13" t="s">
        <v>58</v>
      </c>
      <c r="AM13" s="19">
        <v>360</v>
      </c>
      <c r="AN13" s="9"/>
      <c r="AO13" s="9"/>
      <c r="AP13" s="9"/>
      <c r="AQ13" s="9"/>
      <c r="AR13" s="9"/>
      <c r="AS13" s="9"/>
      <c r="AT13" s="9"/>
      <c r="AU13" s="9"/>
      <c r="AV13" s="9"/>
      <c r="AW13" s="9"/>
      <c r="AX13" s="9"/>
      <c r="AY13" s="9"/>
    </row>
    <row r="14" spans="1:51" ht="50" customHeight="1">
      <c r="A14" s="12">
        <v>13</v>
      </c>
      <c r="B14" s="43" t="s">
        <v>181</v>
      </c>
      <c r="C14" s="17" t="s">
        <v>182</v>
      </c>
      <c r="D14" s="19">
        <v>2009</v>
      </c>
      <c r="E14" s="17" t="s">
        <v>183</v>
      </c>
      <c r="F14" s="17" t="s">
        <v>62</v>
      </c>
      <c r="G14" s="17" t="s">
        <v>162</v>
      </c>
      <c r="H14" s="17" t="s">
        <v>184</v>
      </c>
      <c r="I14" s="17" t="s">
        <v>185</v>
      </c>
      <c r="J14" s="17" t="s">
        <v>186</v>
      </c>
      <c r="K14" s="17" t="s">
        <v>187</v>
      </c>
      <c r="L14" s="17" t="s">
        <v>47</v>
      </c>
      <c r="M14" s="15" t="s">
        <v>48</v>
      </c>
      <c r="N14" s="15" t="s">
        <v>48</v>
      </c>
      <c r="O14" s="15" t="s">
        <v>48</v>
      </c>
      <c r="P14" s="17" t="s">
        <v>47</v>
      </c>
      <c r="Q14" s="17" t="s">
        <v>47</v>
      </c>
      <c r="R14" s="17" t="s">
        <v>97</v>
      </c>
      <c r="S14" s="17" t="s">
        <v>98</v>
      </c>
      <c r="T14" s="17" t="s">
        <v>188</v>
      </c>
      <c r="U14" s="17" t="s">
        <v>47</v>
      </c>
      <c r="V14" s="20">
        <v>186</v>
      </c>
      <c r="W14" s="13" t="str">
        <f t="shared" si="0"/>
        <v>100-499</v>
      </c>
      <c r="X14" s="17" t="s">
        <v>47</v>
      </c>
      <c r="Y14" s="17" t="s">
        <v>189</v>
      </c>
      <c r="Z14" s="17" t="s">
        <v>72</v>
      </c>
      <c r="AA14" s="17" t="s">
        <v>68</v>
      </c>
      <c r="AB14" s="17" t="s">
        <v>190</v>
      </c>
      <c r="AC14" s="19">
        <v>47.8</v>
      </c>
      <c r="AD14" s="19">
        <v>1</v>
      </c>
      <c r="AE14" s="19">
        <v>1</v>
      </c>
      <c r="AF14" s="17" t="s">
        <v>54</v>
      </c>
      <c r="AG14" s="17" t="s">
        <v>47</v>
      </c>
      <c r="AH14" s="9"/>
      <c r="AI14" s="17" t="s">
        <v>72</v>
      </c>
      <c r="AJ14" s="17" t="s">
        <v>191</v>
      </c>
      <c r="AK14" s="17" t="s">
        <v>98</v>
      </c>
      <c r="AL14" s="13" t="s">
        <v>58</v>
      </c>
      <c r="AM14" s="19">
        <v>400</v>
      </c>
      <c r="AN14" s="9"/>
      <c r="AO14" s="9"/>
      <c r="AP14" s="9"/>
      <c r="AQ14" s="9"/>
      <c r="AR14" s="9"/>
      <c r="AS14" s="9"/>
      <c r="AT14" s="9"/>
      <c r="AU14" s="9"/>
      <c r="AV14" s="9"/>
      <c r="AW14" s="9"/>
      <c r="AX14" s="9"/>
      <c r="AY14" s="9"/>
    </row>
    <row r="15" spans="1:51" ht="50" customHeight="1">
      <c r="A15" s="12">
        <v>14</v>
      </c>
      <c r="B15" s="43" t="s">
        <v>192</v>
      </c>
      <c r="C15" s="17" t="s">
        <v>193</v>
      </c>
      <c r="D15" s="19">
        <v>2011</v>
      </c>
      <c r="E15" s="17" t="s">
        <v>183</v>
      </c>
      <c r="F15" s="17" t="s">
        <v>62</v>
      </c>
      <c r="G15" s="17" t="s">
        <v>162</v>
      </c>
      <c r="H15" s="17" t="s">
        <v>194</v>
      </c>
      <c r="I15" s="17" t="s">
        <v>175</v>
      </c>
      <c r="J15" s="17" t="s">
        <v>195</v>
      </c>
      <c r="K15" s="13" t="s">
        <v>48</v>
      </c>
      <c r="L15" s="17" t="s">
        <v>47</v>
      </c>
      <c r="M15" s="15" t="s">
        <v>48</v>
      </c>
      <c r="N15" s="15" t="s">
        <v>48</v>
      </c>
      <c r="O15" s="15" t="s">
        <v>48</v>
      </c>
      <c r="P15" s="17" t="s">
        <v>47</v>
      </c>
      <c r="Q15" s="17" t="s">
        <v>47</v>
      </c>
      <c r="R15" s="17" t="s">
        <v>97</v>
      </c>
      <c r="S15" s="17" t="s">
        <v>98</v>
      </c>
      <c r="T15" s="17" t="s">
        <v>99</v>
      </c>
      <c r="U15" s="17" t="s">
        <v>47</v>
      </c>
      <c r="V15" s="20">
        <v>185</v>
      </c>
      <c r="W15" s="13" t="str">
        <f t="shared" si="0"/>
        <v>100-499</v>
      </c>
      <c r="X15" s="17" t="s">
        <v>47</v>
      </c>
      <c r="Y15" s="17" t="s">
        <v>196</v>
      </c>
      <c r="Z15" s="17" t="s">
        <v>72</v>
      </c>
      <c r="AA15" s="17" t="s">
        <v>68</v>
      </c>
      <c r="AB15" s="17" t="s">
        <v>190</v>
      </c>
      <c r="AC15" s="19">
        <v>48.1</v>
      </c>
      <c r="AD15" s="19">
        <v>2</v>
      </c>
      <c r="AE15" s="19">
        <v>1</v>
      </c>
      <c r="AF15" s="17" t="s">
        <v>54</v>
      </c>
      <c r="AG15" s="17" t="s">
        <v>47</v>
      </c>
      <c r="AH15" s="17" t="s">
        <v>197</v>
      </c>
      <c r="AI15" s="17" t="s">
        <v>72</v>
      </c>
      <c r="AJ15" s="17" t="s">
        <v>72</v>
      </c>
      <c r="AK15" s="17" t="s">
        <v>98</v>
      </c>
      <c r="AL15" s="13" t="s">
        <v>58</v>
      </c>
      <c r="AM15" s="17" t="s">
        <v>72</v>
      </c>
      <c r="AN15" s="9"/>
      <c r="AO15" s="9"/>
      <c r="AP15" s="9"/>
      <c r="AQ15" s="9"/>
      <c r="AR15" s="9"/>
      <c r="AS15" s="9"/>
      <c r="AT15" s="9"/>
      <c r="AU15" s="9"/>
      <c r="AV15" s="9"/>
      <c r="AW15" s="9"/>
      <c r="AX15" s="9"/>
      <c r="AY15" s="9"/>
    </row>
    <row r="16" spans="1:51" ht="50" customHeight="1">
      <c r="A16" s="12">
        <v>15</v>
      </c>
      <c r="B16" s="43" t="s">
        <v>198</v>
      </c>
      <c r="C16" s="17" t="s">
        <v>199</v>
      </c>
      <c r="D16" s="19">
        <v>2019</v>
      </c>
      <c r="E16" s="17" t="s">
        <v>200</v>
      </c>
      <c r="F16" s="17" t="s">
        <v>62</v>
      </c>
      <c r="G16" s="17" t="s">
        <v>162</v>
      </c>
      <c r="H16" s="17" t="s">
        <v>201</v>
      </c>
      <c r="I16" s="17" t="s">
        <v>185</v>
      </c>
      <c r="J16" s="17" t="s">
        <v>202</v>
      </c>
      <c r="K16" s="17" t="s">
        <v>203</v>
      </c>
      <c r="L16" s="17" t="s">
        <v>54</v>
      </c>
      <c r="M16" s="17" t="s">
        <v>204</v>
      </c>
      <c r="N16" s="9" t="s">
        <v>153</v>
      </c>
      <c r="O16" s="17" t="s">
        <v>205</v>
      </c>
      <c r="P16" s="17" t="s">
        <v>47</v>
      </c>
      <c r="Q16" s="17" t="s">
        <v>47</v>
      </c>
      <c r="R16" s="17" t="s">
        <v>98</v>
      </c>
      <c r="S16" s="17" t="s">
        <v>206</v>
      </c>
      <c r="T16" s="17" t="s">
        <v>99</v>
      </c>
      <c r="U16" s="17" t="s">
        <v>47</v>
      </c>
      <c r="V16" s="20">
        <v>474</v>
      </c>
      <c r="W16" s="13" t="str">
        <f t="shared" si="0"/>
        <v>100-499</v>
      </c>
      <c r="X16" s="17" t="s">
        <v>47</v>
      </c>
      <c r="Y16" s="17" t="s">
        <v>207</v>
      </c>
      <c r="Z16" s="17" t="s">
        <v>72</v>
      </c>
      <c r="AA16" s="17" t="s">
        <v>68</v>
      </c>
      <c r="AB16" s="17" t="s">
        <v>208</v>
      </c>
      <c r="AC16" s="19">
        <v>44</v>
      </c>
      <c r="AD16" s="19">
        <v>1</v>
      </c>
      <c r="AE16" s="19">
        <v>1</v>
      </c>
      <c r="AF16" s="17" t="s">
        <v>54</v>
      </c>
      <c r="AG16" s="17" t="s">
        <v>47</v>
      </c>
      <c r="AH16" s="9"/>
      <c r="AI16" s="17" t="s">
        <v>209</v>
      </c>
      <c r="AJ16" s="17" t="s">
        <v>72</v>
      </c>
      <c r="AK16" s="17" t="s">
        <v>210</v>
      </c>
      <c r="AL16" s="13" t="s">
        <v>58</v>
      </c>
      <c r="AM16" s="19">
        <v>400</v>
      </c>
      <c r="AN16" s="9"/>
      <c r="AO16" s="9"/>
      <c r="AP16" s="9"/>
      <c r="AQ16" s="9"/>
      <c r="AR16" s="9"/>
      <c r="AS16" s="9"/>
      <c r="AT16" s="9"/>
      <c r="AU16" s="9"/>
      <c r="AV16" s="9"/>
      <c r="AW16" s="9"/>
      <c r="AX16" s="9"/>
      <c r="AY16" s="9"/>
    </row>
    <row r="17" spans="1:51" ht="50" customHeight="1">
      <c r="A17" s="12">
        <v>16</v>
      </c>
      <c r="B17" s="42" t="s">
        <v>211</v>
      </c>
      <c r="C17" s="13" t="s">
        <v>212</v>
      </c>
      <c r="D17" s="12">
        <v>2022</v>
      </c>
      <c r="E17" s="13" t="s">
        <v>75</v>
      </c>
      <c r="F17" s="13" t="s">
        <v>76</v>
      </c>
      <c r="G17" s="13" t="s">
        <v>42</v>
      </c>
      <c r="H17" s="13" t="s">
        <v>213</v>
      </c>
      <c r="I17" s="14" t="s">
        <v>44</v>
      </c>
      <c r="J17" s="13" t="s">
        <v>214</v>
      </c>
      <c r="K17" s="13" t="s">
        <v>48</v>
      </c>
      <c r="L17" s="13" t="s">
        <v>47</v>
      </c>
      <c r="M17" s="13" t="s">
        <v>48</v>
      </c>
      <c r="N17" s="15" t="s">
        <v>48</v>
      </c>
      <c r="O17" s="13" t="s">
        <v>48</v>
      </c>
      <c r="P17" s="13" t="s">
        <v>47</v>
      </c>
      <c r="Q17" s="13" t="s">
        <v>47</v>
      </c>
      <c r="R17" s="13" t="s">
        <v>49</v>
      </c>
      <c r="S17" s="13" t="s">
        <v>47</v>
      </c>
      <c r="T17" s="13" t="s">
        <v>80</v>
      </c>
      <c r="U17" s="13" t="s">
        <v>47</v>
      </c>
      <c r="V17" s="16">
        <v>254</v>
      </c>
      <c r="W17" s="13" t="str">
        <f t="shared" si="0"/>
        <v>100-499</v>
      </c>
      <c r="X17" s="13" t="s">
        <v>166</v>
      </c>
      <c r="Y17" s="17" t="s">
        <v>72</v>
      </c>
      <c r="Z17" s="13" t="s">
        <v>72</v>
      </c>
      <c r="AA17" s="13" t="s">
        <v>72</v>
      </c>
      <c r="AB17" s="13" t="s">
        <v>215</v>
      </c>
      <c r="AC17" s="12">
        <v>67.3</v>
      </c>
      <c r="AD17" s="12">
        <v>1</v>
      </c>
      <c r="AE17" s="12">
        <v>1</v>
      </c>
      <c r="AF17" s="13" t="s">
        <v>54</v>
      </c>
      <c r="AG17" s="13" t="s">
        <v>47</v>
      </c>
      <c r="AH17" s="13" t="s">
        <v>48</v>
      </c>
      <c r="AI17" s="13" t="s">
        <v>216</v>
      </c>
      <c r="AJ17" s="13" t="s">
        <v>48</v>
      </c>
      <c r="AK17" s="13" t="s">
        <v>48</v>
      </c>
      <c r="AL17" s="13" t="s">
        <v>217</v>
      </c>
      <c r="AM17" s="13" t="s">
        <v>48</v>
      </c>
      <c r="AN17" s="9"/>
      <c r="AO17" s="9"/>
      <c r="AP17" s="9"/>
      <c r="AQ17" s="9"/>
      <c r="AR17" s="9"/>
      <c r="AS17" s="9"/>
      <c r="AT17" s="9"/>
      <c r="AU17" s="9"/>
      <c r="AV17" s="9"/>
      <c r="AW17" s="9"/>
      <c r="AX17" s="9"/>
      <c r="AY17" s="9"/>
    </row>
    <row r="18" spans="1:51" ht="50" customHeight="1">
      <c r="A18" s="12">
        <v>17</v>
      </c>
      <c r="B18" s="42" t="s">
        <v>218</v>
      </c>
      <c r="C18" s="13" t="s">
        <v>219</v>
      </c>
      <c r="D18" s="12">
        <v>2013</v>
      </c>
      <c r="E18" s="13" t="s">
        <v>220</v>
      </c>
      <c r="F18" s="13" t="s">
        <v>76</v>
      </c>
      <c r="G18" s="13" t="s">
        <v>42</v>
      </c>
      <c r="H18" s="13" t="s">
        <v>221</v>
      </c>
      <c r="I18" s="17" t="s">
        <v>175</v>
      </c>
      <c r="J18" s="13" t="s">
        <v>222</v>
      </c>
      <c r="K18" s="13" t="s">
        <v>48</v>
      </c>
      <c r="L18" s="13" t="s">
        <v>47</v>
      </c>
      <c r="M18" s="13" t="s">
        <v>48</v>
      </c>
      <c r="N18" s="15" t="s">
        <v>48</v>
      </c>
      <c r="O18" s="13" t="s">
        <v>48</v>
      </c>
      <c r="P18" s="13" t="s">
        <v>47</v>
      </c>
      <c r="Q18" s="13" t="s">
        <v>47</v>
      </c>
      <c r="R18" s="13" t="s">
        <v>49</v>
      </c>
      <c r="S18" s="13" t="s">
        <v>47</v>
      </c>
      <c r="T18" s="13" t="s">
        <v>50</v>
      </c>
      <c r="U18" s="13" t="s">
        <v>47</v>
      </c>
      <c r="V18" s="16">
        <v>4000</v>
      </c>
      <c r="W18" s="13" t="str">
        <f t="shared" si="0"/>
        <v>&gt;1000</v>
      </c>
      <c r="X18" s="13" t="s">
        <v>47</v>
      </c>
      <c r="Y18" s="17" t="s">
        <v>223</v>
      </c>
      <c r="Z18" s="13" t="s">
        <v>48</v>
      </c>
      <c r="AA18" s="13" t="s">
        <v>68</v>
      </c>
      <c r="AB18" s="13" t="s">
        <v>72</v>
      </c>
      <c r="AC18" s="12">
        <v>50</v>
      </c>
      <c r="AD18" s="12">
        <v>1</v>
      </c>
      <c r="AE18" s="12">
        <v>3</v>
      </c>
      <c r="AF18" s="13" t="s">
        <v>54</v>
      </c>
      <c r="AG18" s="13" t="s">
        <v>47</v>
      </c>
      <c r="AH18" s="13" t="s">
        <v>224</v>
      </c>
      <c r="AI18" s="13" t="s">
        <v>225</v>
      </c>
      <c r="AJ18" s="13" t="s">
        <v>48</v>
      </c>
      <c r="AK18" s="13" t="s">
        <v>226</v>
      </c>
      <c r="AL18" s="13" t="s">
        <v>90</v>
      </c>
      <c r="AM18" s="13" t="s">
        <v>48</v>
      </c>
      <c r="AN18" s="9"/>
      <c r="AO18" s="9"/>
      <c r="AP18" s="9"/>
      <c r="AQ18" s="9"/>
      <c r="AR18" s="9"/>
      <c r="AS18" s="9"/>
      <c r="AT18" s="9"/>
      <c r="AU18" s="9"/>
      <c r="AV18" s="9"/>
      <c r="AW18" s="9"/>
      <c r="AX18" s="9"/>
      <c r="AY18" s="9"/>
    </row>
    <row r="19" spans="1:51" ht="50" customHeight="1">
      <c r="A19" s="12">
        <v>18</v>
      </c>
      <c r="B19" s="42" t="s">
        <v>227</v>
      </c>
      <c r="C19" s="13" t="s">
        <v>228</v>
      </c>
      <c r="D19" s="12">
        <v>2017</v>
      </c>
      <c r="E19" s="13" t="s">
        <v>75</v>
      </c>
      <c r="F19" s="13" t="s">
        <v>76</v>
      </c>
      <c r="G19" s="13" t="s">
        <v>42</v>
      </c>
      <c r="H19" s="13" t="s">
        <v>229</v>
      </c>
      <c r="I19" s="13" t="s">
        <v>126</v>
      </c>
      <c r="J19" s="13" t="s">
        <v>230</v>
      </c>
      <c r="K19" s="13" t="s">
        <v>48</v>
      </c>
      <c r="L19" s="13" t="s">
        <v>47</v>
      </c>
      <c r="M19" s="13" t="s">
        <v>48</v>
      </c>
      <c r="N19" s="15" t="s">
        <v>48</v>
      </c>
      <c r="O19" s="13" t="s">
        <v>48</v>
      </c>
      <c r="P19" s="13" t="s">
        <v>47</v>
      </c>
      <c r="Q19" s="13" t="s">
        <v>47</v>
      </c>
      <c r="R19" s="13" t="s">
        <v>49</v>
      </c>
      <c r="S19" s="13" t="s">
        <v>47</v>
      </c>
      <c r="T19" s="13" t="s">
        <v>80</v>
      </c>
      <c r="U19" s="13" t="s">
        <v>54</v>
      </c>
      <c r="V19" s="16">
        <v>80</v>
      </c>
      <c r="W19" s="13" t="str">
        <f t="shared" si="0"/>
        <v>50-99</v>
      </c>
      <c r="X19" s="13" t="s">
        <v>166</v>
      </c>
      <c r="Y19" s="17" t="s">
        <v>231</v>
      </c>
      <c r="Z19" s="13" t="s">
        <v>48</v>
      </c>
      <c r="AA19" s="13" t="s">
        <v>88</v>
      </c>
      <c r="AB19" s="13" t="s">
        <v>232</v>
      </c>
      <c r="AC19" s="12">
        <v>36.25</v>
      </c>
      <c r="AD19" s="12">
        <v>4</v>
      </c>
      <c r="AE19" s="12">
        <v>1</v>
      </c>
      <c r="AF19" s="13" t="s">
        <v>54</v>
      </c>
      <c r="AG19" s="13" t="s">
        <v>47</v>
      </c>
      <c r="AH19" s="13" t="s">
        <v>48</v>
      </c>
      <c r="AI19" s="13" t="s">
        <v>233</v>
      </c>
      <c r="AJ19" s="13" t="s">
        <v>48</v>
      </c>
      <c r="AK19" s="13" t="s">
        <v>48</v>
      </c>
      <c r="AL19" s="13" t="s">
        <v>90</v>
      </c>
      <c r="AM19" s="12">
        <v>400</v>
      </c>
      <c r="AN19" s="9"/>
      <c r="AO19" s="9"/>
      <c r="AP19" s="9"/>
      <c r="AQ19" s="9"/>
      <c r="AR19" s="9"/>
      <c r="AS19" s="9"/>
      <c r="AT19" s="9"/>
      <c r="AU19" s="9"/>
      <c r="AV19" s="9"/>
      <c r="AW19" s="9"/>
      <c r="AX19" s="9"/>
      <c r="AY19" s="9"/>
    </row>
    <row r="20" spans="1:51" ht="50" customHeight="1">
      <c r="A20" s="12">
        <v>19</v>
      </c>
      <c r="B20" s="43" t="s">
        <v>234</v>
      </c>
      <c r="C20" s="17" t="s">
        <v>235</v>
      </c>
      <c r="D20" s="19">
        <v>2021</v>
      </c>
      <c r="E20" s="17" t="s">
        <v>75</v>
      </c>
      <c r="F20" s="17" t="s">
        <v>76</v>
      </c>
      <c r="G20" s="17" t="s">
        <v>42</v>
      </c>
      <c r="H20" s="17" t="s">
        <v>236</v>
      </c>
      <c r="I20" s="17" t="s">
        <v>175</v>
      </c>
      <c r="J20" s="17" t="s">
        <v>237</v>
      </c>
      <c r="K20" s="13" t="s">
        <v>48</v>
      </c>
      <c r="L20" s="17" t="s">
        <v>47</v>
      </c>
      <c r="M20" s="15" t="s">
        <v>48</v>
      </c>
      <c r="N20" s="15" t="s">
        <v>48</v>
      </c>
      <c r="O20" s="15" t="s">
        <v>48</v>
      </c>
      <c r="P20" s="17" t="s">
        <v>47</v>
      </c>
      <c r="Q20" s="17" t="s">
        <v>47</v>
      </c>
      <c r="R20" s="17" t="s">
        <v>97</v>
      </c>
      <c r="S20" s="17" t="s">
        <v>98</v>
      </c>
      <c r="T20" s="17" t="s">
        <v>80</v>
      </c>
      <c r="U20" s="17" t="s">
        <v>47</v>
      </c>
      <c r="V20" s="20">
        <v>70</v>
      </c>
      <c r="W20" s="13" t="str">
        <f t="shared" si="0"/>
        <v>50-99</v>
      </c>
      <c r="X20" s="17" t="s">
        <v>47</v>
      </c>
      <c r="Y20" s="17" t="s">
        <v>238</v>
      </c>
      <c r="Z20" s="17" t="s">
        <v>72</v>
      </c>
      <c r="AA20" s="17" t="s">
        <v>88</v>
      </c>
      <c r="AB20" s="17" t="s">
        <v>239</v>
      </c>
      <c r="AC20" s="19">
        <v>51.4</v>
      </c>
      <c r="AD20" s="19">
        <v>1</v>
      </c>
      <c r="AE20" s="19">
        <v>1</v>
      </c>
      <c r="AF20" s="17" t="s">
        <v>54</v>
      </c>
      <c r="AG20" s="17" t="s">
        <v>47</v>
      </c>
      <c r="AH20" s="9"/>
      <c r="AI20" s="17" t="s">
        <v>240</v>
      </c>
      <c r="AJ20" s="17" t="s">
        <v>72</v>
      </c>
      <c r="AK20" s="17" t="s">
        <v>98</v>
      </c>
      <c r="AL20" s="17" t="s">
        <v>105</v>
      </c>
      <c r="AM20" s="17" t="s">
        <v>72</v>
      </c>
      <c r="AN20" s="9"/>
      <c r="AO20" s="9"/>
      <c r="AP20" s="9"/>
      <c r="AQ20" s="9"/>
      <c r="AR20" s="9"/>
      <c r="AS20" s="9"/>
      <c r="AT20" s="9"/>
      <c r="AU20" s="9"/>
      <c r="AV20" s="9"/>
      <c r="AW20" s="9"/>
      <c r="AX20" s="9"/>
      <c r="AY20" s="9"/>
    </row>
    <row r="21" spans="1:51" ht="50" customHeight="1">
      <c r="A21" s="12">
        <v>20</v>
      </c>
      <c r="B21" s="42" t="s">
        <v>241</v>
      </c>
      <c r="C21" s="13" t="s">
        <v>242</v>
      </c>
      <c r="D21" s="12">
        <v>2021</v>
      </c>
      <c r="E21" s="13" t="s">
        <v>75</v>
      </c>
      <c r="F21" s="13" t="s">
        <v>76</v>
      </c>
      <c r="G21" s="13" t="s">
        <v>42</v>
      </c>
      <c r="H21" s="13" t="s">
        <v>243</v>
      </c>
      <c r="I21" s="14" t="s">
        <v>44</v>
      </c>
      <c r="J21" s="13" t="s">
        <v>244</v>
      </c>
      <c r="K21" s="13" t="s">
        <v>48</v>
      </c>
      <c r="L21" s="13" t="s">
        <v>54</v>
      </c>
      <c r="M21" s="13" t="s">
        <v>153</v>
      </c>
      <c r="N21" s="9" t="s">
        <v>153</v>
      </c>
      <c r="O21" s="13" t="s">
        <v>245</v>
      </c>
      <c r="P21" s="13" t="s">
        <v>47</v>
      </c>
      <c r="Q21" s="13" t="s">
        <v>47</v>
      </c>
      <c r="R21" s="13" t="s">
        <v>49</v>
      </c>
      <c r="S21" s="13" t="s">
        <v>47</v>
      </c>
      <c r="T21" s="13" t="s">
        <v>80</v>
      </c>
      <c r="U21" s="13" t="s">
        <v>47</v>
      </c>
      <c r="V21" s="16">
        <v>88</v>
      </c>
      <c r="W21" s="13" t="str">
        <f t="shared" si="0"/>
        <v>50-99</v>
      </c>
      <c r="X21" s="13" t="s">
        <v>47</v>
      </c>
      <c r="Y21" s="17" t="s">
        <v>48</v>
      </c>
      <c r="Z21" s="13" t="s">
        <v>246</v>
      </c>
      <c r="AA21" s="13" t="s">
        <v>247</v>
      </c>
      <c r="AB21" s="13" t="s">
        <v>72</v>
      </c>
      <c r="AC21" s="13" t="s">
        <v>248</v>
      </c>
      <c r="AD21" s="12">
        <v>4</v>
      </c>
      <c r="AE21" s="12">
        <v>1</v>
      </c>
      <c r="AF21" s="13" t="s">
        <v>55</v>
      </c>
      <c r="AG21" s="13" t="s">
        <v>47</v>
      </c>
      <c r="AH21" s="13" t="s">
        <v>48</v>
      </c>
      <c r="AI21" s="13" t="s">
        <v>48</v>
      </c>
      <c r="AJ21" s="13" t="s">
        <v>249</v>
      </c>
      <c r="AK21" s="13" t="s">
        <v>250</v>
      </c>
      <c r="AL21" s="13" t="s">
        <v>251</v>
      </c>
      <c r="AM21" s="13" t="s">
        <v>48</v>
      </c>
      <c r="AN21" s="9"/>
      <c r="AO21" s="9"/>
      <c r="AP21" s="9"/>
      <c r="AQ21" s="9"/>
      <c r="AR21" s="9"/>
      <c r="AS21" s="9"/>
      <c r="AT21" s="9"/>
      <c r="AU21" s="9"/>
      <c r="AV21" s="9"/>
      <c r="AW21" s="9"/>
      <c r="AX21" s="9"/>
      <c r="AY21" s="9"/>
    </row>
    <row r="22" spans="1:51" ht="50" customHeight="1">
      <c r="A22" s="12">
        <v>21</v>
      </c>
      <c r="B22" s="42" t="s">
        <v>252</v>
      </c>
      <c r="C22" s="13" t="s">
        <v>253</v>
      </c>
      <c r="D22" s="12">
        <v>2010</v>
      </c>
      <c r="E22" s="13" t="s">
        <v>254</v>
      </c>
      <c r="F22" s="13" t="s">
        <v>62</v>
      </c>
      <c r="G22" s="13" t="s">
        <v>124</v>
      </c>
      <c r="H22" s="13" t="s">
        <v>255</v>
      </c>
      <c r="I22" s="13" t="s">
        <v>256</v>
      </c>
      <c r="J22" s="13" t="s">
        <v>257</v>
      </c>
      <c r="K22" s="13" t="s">
        <v>48</v>
      </c>
      <c r="L22" s="13" t="s">
        <v>47</v>
      </c>
      <c r="M22" s="13" t="s">
        <v>48</v>
      </c>
      <c r="N22" s="15" t="s">
        <v>48</v>
      </c>
      <c r="O22" s="13" t="s">
        <v>48</v>
      </c>
      <c r="P22" s="13" t="s">
        <v>47</v>
      </c>
      <c r="Q22" s="13" t="s">
        <v>47</v>
      </c>
      <c r="R22" s="13" t="s">
        <v>49</v>
      </c>
      <c r="S22" s="13" t="s">
        <v>47</v>
      </c>
      <c r="T22" s="13" t="s">
        <v>72</v>
      </c>
      <c r="U22" s="13" t="s">
        <v>47</v>
      </c>
      <c r="V22" s="16">
        <v>405</v>
      </c>
      <c r="W22" s="13" t="str">
        <f t="shared" si="0"/>
        <v>100-499</v>
      </c>
      <c r="X22" s="13" t="s">
        <v>47</v>
      </c>
      <c r="Y22" s="17" t="s">
        <v>72</v>
      </c>
      <c r="Z22" s="13" t="s">
        <v>48</v>
      </c>
      <c r="AA22" s="13" t="s">
        <v>72</v>
      </c>
      <c r="AB22" s="13" t="s">
        <v>258</v>
      </c>
      <c r="AC22" s="12">
        <v>48.64</v>
      </c>
      <c r="AD22" s="12">
        <v>1</v>
      </c>
      <c r="AE22" s="12">
        <v>1</v>
      </c>
      <c r="AF22" s="13" t="s">
        <v>54</v>
      </c>
      <c r="AG22" s="13" t="s">
        <v>47</v>
      </c>
      <c r="AH22" s="13" t="s">
        <v>48</v>
      </c>
      <c r="AI22" s="13" t="s">
        <v>259</v>
      </c>
      <c r="AJ22" s="13" t="s">
        <v>48</v>
      </c>
      <c r="AK22" s="13" t="s">
        <v>260</v>
      </c>
      <c r="AL22" s="13" t="s">
        <v>261</v>
      </c>
      <c r="AM22" s="13" t="s">
        <v>48</v>
      </c>
      <c r="AN22" s="9"/>
      <c r="AO22" s="9"/>
      <c r="AP22" s="9"/>
      <c r="AQ22" s="9"/>
      <c r="AR22" s="9"/>
      <c r="AS22" s="9"/>
      <c r="AT22" s="9"/>
      <c r="AU22" s="9"/>
      <c r="AV22" s="9"/>
      <c r="AW22" s="9"/>
      <c r="AX22" s="9"/>
      <c r="AY22" s="9"/>
    </row>
    <row r="23" spans="1:51" ht="50" customHeight="1">
      <c r="A23" s="12">
        <v>22</v>
      </c>
      <c r="B23" s="43" t="s">
        <v>262</v>
      </c>
      <c r="C23" s="17" t="s">
        <v>263</v>
      </c>
      <c r="D23" s="19">
        <v>2021</v>
      </c>
      <c r="E23" s="17" t="s">
        <v>200</v>
      </c>
      <c r="F23" s="17" t="s">
        <v>62</v>
      </c>
      <c r="G23" s="17" t="s">
        <v>162</v>
      </c>
      <c r="H23" s="17" t="s">
        <v>264</v>
      </c>
      <c r="I23" s="17" t="s">
        <v>265</v>
      </c>
      <c r="J23" s="17" t="s">
        <v>266</v>
      </c>
      <c r="K23" s="17" t="s">
        <v>267</v>
      </c>
      <c r="L23" s="17" t="s">
        <v>54</v>
      </c>
      <c r="M23" s="17" t="s">
        <v>268</v>
      </c>
      <c r="N23" s="13" t="s">
        <v>268</v>
      </c>
      <c r="O23" s="17" t="s">
        <v>269</v>
      </c>
      <c r="P23" s="17" t="s">
        <v>47</v>
      </c>
      <c r="Q23" s="17" t="s">
        <v>47</v>
      </c>
      <c r="R23" s="17" t="s">
        <v>98</v>
      </c>
      <c r="S23" s="17" t="s">
        <v>206</v>
      </c>
      <c r="T23" s="17" t="s">
        <v>99</v>
      </c>
      <c r="U23" s="17" t="s">
        <v>47</v>
      </c>
      <c r="V23" s="20">
        <v>621</v>
      </c>
      <c r="W23" s="13" t="str">
        <f t="shared" si="0"/>
        <v>500-999</v>
      </c>
      <c r="X23" s="17" t="s">
        <v>47</v>
      </c>
      <c r="Y23" s="17" t="s">
        <v>270</v>
      </c>
      <c r="Z23" s="17" t="s">
        <v>72</v>
      </c>
      <c r="AA23" s="17" t="s">
        <v>68</v>
      </c>
      <c r="AB23" s="17" t="s">
        <v>72</v>
      </c>
      <c r="AC23" s="19">
        <v>59.7</v>
      </c>
      <c r="AD23" s="19">
        <v>1</v>
      </c>
      <c r="AE23" s="19">
        <v>1</v>
      </c>
      <c r="AF23" s="17" t="s">
        <v>54</v>
      </c>
      <c r="AG23" s="17" t="s">
        <v>47</v>
      </c>
      <c r="AH23" s="9"/>
      <c r="AI23" s="17" t="s">
        <v>271</v>
      </c>
      <c r="AJ23" s="17" t="s">
        <v>72</v>
      </c>
      <c r="AK23" s="21" t="s">
        <v>272</v>
      </c>
      <c r="AL23" s="17" t="s">
        <v>105</v>
      </c>
      <c r="AM23" s="17" t="s">
        <v>72</v>
      </c>
      <c r="AN23" s="9"/>
      <c r="AO23" s="9"/>
      <c r="AP23" s="9"/>
      <c r="AQ23" s="9"/>
      <c r="AR23" s="9"/>
      <c r="AS23" s="9"/>
      <c r="AT23" s="9"/>
      <c r="AU23" s="9"/>
      <c r="AV23" s="9"/>
      <c r="AW23" s="9"/>
      <c r="AX23" s="9"/>
      <c r="AY23" s="9"/>
    </row>
    <row r="24" spans="1:51" ht="50" customHeight="1">
      <c r="A24" s="12">
        <v>23</v>
      </c>
      <c r="B24" s="42" t="s">
        <v>273</v>
      </c>
      <c r="C24" s="13" t="s">
        <v>274</v>
      </c>
      <c r="D24" s="12">
        <v>2015</v>
      </c>
      <c r="E24" s="13" t="s">
        <v>123</v>
      </c>
      <c r="F24" s="13" t="s">
        <v>62</v>
      </c>
      <c r="G24" s="13" t="s">
        <v>124</v>
      </c>
      <c r="H24" s="13" t="s">
        <v>275</v>
      </c>
      <c r="I24" s="14" t="s">
        <v>44</v>
      </c>
      <c r="J24" s="13" t="s">
        <v>276</v>
      </c>
      <c r="K24" s="13" t="s">
        <v>48</v>
      </c>
      <c r="L24" s="13" t="s">
        <v>54</v>
      </c>
      <c r="M24" s="13" t="s">
        <v>277</v>
      </c>
      <c r="N24" s="13" t="s">
        <v>268</v>
      </c>
      <c r="O24" s="13" t="s">
        <v>278</v>
      </c>
      <c r="P24" s="13" t="s">
        <v>47</v>
      </c>
      <c r="Q24" s="13" t="s">
        <v>47</v>
      </c>
      <c r="R24" s="13" t="s">
        <v>155</v>
      </c>
      <c r="S24" s="13" t="s">
        <v>47</v>
      </c>
      <c r="T24" s="13" t="s">
        <v>99</v>
      </c>
      <c r="U24" s="13" t="s">
        <v>47</v>
      </c>
      <c r="V24" s="16">
        <v>1742</v>
      </c>
      <c r="W24" s="13" t="str">
        <f t="shared" si="0"/>
        <v>&gt;1000</v>
      </c>
      <c r="X24" s="13" t="s">
        <v>47</v>
      </c>
      <c r="Y24" s="17" t="s">
        <v>279</v>
      </c>
      <c r="Z24" s="13" t="s">
        <v>48</v>
      </c>
      <c r="AA24" s="13" t="s">
        <v>88</v>
      </c>
      <c r="AB24" s="13" t="s">
        <v>72</v>
      </c>
      <c r="AC24" s="12">
        <v>61.6</v>
      </c>
      <c r="AD24" s="12">
        <v>1</v>
      </c>
      <c r="AE24" s="12">
        <v>1</v>
      </c>
      <c r="AF24" s="13" t="s">
        <v>54</v>
      </c>
      <c r="AG24" s="13" t="s">
        <v>47</v>
      </c>
      <c r="AH24" s="13" t="s">
        <v>48</v>
      </c>
      <c r="AI24" s="13" t="s">
        <v>280</v>
      </c>
      <c r="AJ24" s="13" t="s">
        <v>48</v>
      </c>
      <c r="AK24" s="13" t="s">
        <v>48</v>
      </c>
      <c r="AL24" s="13" t="s">
        <v>90</v>
      </c>
      <c r="AM24" s="13" t="s">
        <v>48</v>
      </c>
      <c r="AN24" s="9"/>
      <c r="AO24" s="9"/>
      <c r="AP24" s="9"/>
      <c r="AQ24" s="9"/>
      <c r="AR24" s="9"/>
      <c r="AS24" s="9"/>
      <c r="AT24" s="9"/>
      <c r="AU24" s="9"/>
      <c r="AV24" s="9"/>
      <c r="AW24" s="9"/>
      <c r="AX24" s="9"/>
      <c r="AY24" s="9"/>
    </row>
    <row r="25" spans="1:51" ht="50" customHeight="1">
      <c r="A25" s="12">
        <v>24</v>
      </c>
      <c r="B25" s="42" t="s">
        <v>281</v>
      </c>
      <c r="C25" s="13" t="s">
        <v>282</v>
      </c>
      <c r="D25" s="12">
        <v>2016</v>
      </c>
      <c r="E25" s="13" t="s">
        <v>123</v>
      </c>
      <c r="F25" s="13" t="s">
        <v>62</v>
      </c>
      <c r="G25" s="13" t="s">
        <v>124</v>
      </c>
      <c r="H25" s="13" t="s">
        <v>283</v>
      </c>
      <c r="I25" s="13" t="s">
        <v>284</v>
      </c>
      <c r="J25" s="13" t="s">
        <v>285</v>
      </c>
      <c r="K25" s="13" t="s">
        <v>48</v>
      </c>
      <c r="L25" s="13" t="s">
        <v>54</v>
      </c>
      <c r="M25" s="13" t="s">
        <v>277</v>
      </c>
      <c r="N25" s="13" t="s">
        <v>268</v>
      </c>
      <c r="O25" s="13" t="s">
        <v>286</v>
      </c>
      <c r="P25" s="13" t="s">
        <v>47</v>
      </c>
      <c r="Q25" s="13" t="s">
        <v>47</v>
      </c>
      <c r="R25" s="13" t="s">
        <v>155</v>
      </c>
      <c r="S25" s="13" t="s">
        <v>47</v>
      </c>
      <c r="T25" s="13" t="s">
        <v>99</v>
      </c>
      <c r="U25" s="13" t="s">
        <v>47</v>
      </c>
      <c r="V25" s="16">
        <v>2252</v>
      </c>
      <c r="W25" s="13" t="str">
        <f t="shared" si="0"/>
        <v>&gt;1000</v>
      </c>
      <c r="X25" s="13" t="s">
        <v>47</v>
      </c>
      <c r="Y25" s="17" t="s">
        <v>287</v>
      </c>
      <c r="Z25" s="13" t="s">
        <v>48</v>
      </c>
      <c r="AA25" s="13" t="s">
        <v>88</v>
      </c>
      <c r="AB25" s="13" t="s">
        <v>72</v>
      </c>
      <c r="AC25" s="12">
        <v>62</v>
      </c>
      <c r="AD25" s="12">
        <v>1</v>
      </c>
      <c r="AE25" s="12">
        <v>3</v>
      </c>
      <c r="AF25" s="13" t="s">
        <v>54</v>
      </c>
      <c r="AG25" s="13" t="s">
        <v>47</v>
      </c>
      <c r="AH25" s="13" t="s">
        <v>288</v>
      </c>
      <c r="AI25" s="13" t="s">
        <v>72</v>
      </c>
      <c r="AJ25" s="13" t="s">
        <v>72</v>
      </c>
      <c r="AK25" s="13" t="s">
        <v>48</v>
      </c>
      <c r="AL25" s="13" t="s">
        <v>90</v>
      </c>
      <c r="AM25" s="13" t="s">
        <v>48</v>
      </c>
      <c r="AN25" s="9"/>
      <c r="AO25" s="9"/>
      <c r="AP25" s="9"/>
      <c r="AQ25" s="9"/>
      <c r="AR25" s="9"/>
      <c r="AS25" s="9"/>
      <c r="AT25" s="9"/>
      <c r="AU25" s="9"/>
      <c r="AV25" s="9"/>
      <c r="AW25" s="9"/>
      <c r="AX25" s="9"/>
      <c r="AY25" s="9"/>
    </row>
    <row r="26" spans="1:51" ht="50" customHeight="1">
      <c r="A26" s="12">
        <v>25</v>
      </c>
      <c r="B26" s="43" t="s">
        <v>289</v>
      </c>
      <c r="C26" s="17" t="s">
        <v>290</v>
      </c>
      <c r="D26" s="19">
        <v>2002</v>
      </c>
      <c r="E26" s="17" t="s">
        <v>123</v>
      </c>
      <c r="F26" s="17" t="s">
        <v>62</v>
      </c>
      <c r="G26" s="17" t="s">
        <v>124</v>
      </c>
      <c r="H26" s="17" t="s">
        <v>291</v>
      </c>
      <c r="I26" s="17" t="s">
        <v>292</v>
      </c>
      <c r="J26" s="17" t="s">
        <v>293</v>
      </c>
      <c r="K26" s="17" t="s">
        <v>294</v>
      </c>
      <c r="L26" s="17" t="s">
        <v>47</v>
      </c>
      <c r="M26" s="15" t="s">
        <v>48</v>
      </c>
      <c r="N26" s="15" t="s">
        <v>48</v>
      </c>
      <c r="O26" s="15" t="s">
        <v>48</v>
      </c>
      <c r="P26" s="17" t="s">
        <v>47</v>
      </c>
      <c r="Q26" s="17" t="s">
        <v>47</v>
      </c>
      <c r="R26" s="17" t="s">
        <v>98</v>
      </c>
      <c r="S26" s="17" t="s">
        <v>295</v>
      </c>
      <c r="T26" s="17" t="s">
        <v>99</v>
      </c>
      <c r="U26" s="17" t="s">
        <v>47</v>
      </c>
      <c r="V26" s="20">
        <v>45</v>
      </c>
      <c r="W26" s="13" t="str">
        <f t="shared" si="0"/>
        <v>&lt;50</v>
      </c>
      <c r="X26" s="17" t="s">
        <v>47</v>
      </c>
      <c r="Y26" s="19">
        <v>72.7</v>
      </c>
      <c r="Z26" s="17" t="s">
        <v>72</v>
      </c>
      <c r="AA26" s="17" t="s">
        <v>68</v>
      </c>
      <c r="AB26" s="17" t="s">
        <v>72</v>
      </c>
      <c r="AC26" s="19">
        <v>76</v>
      </c>
      <c r="AD26" s="19">
        <v>1</v>
      </c>
      <c r="AE26" s="19">
        <v>1</v>
      </c>
      <c r="AF26" s="17" t="s">
        <v>54</v>
      </c>
      <c r="AG26" s="17" t="s">
        <v>47</v>
      </c>
      <c r="AH26" s="9"/>
      <c r="AI26" s="17" t="s">
        <v>72</v>
      </c>
      <c r="AJ26" s="17" t="s">
        <v>72</v>
      </c>
      <c r="AK26" s="17" t="s">
        <v>296</v>
      </c>
      <c r="AL26" s="17" t="s">
        <v>105</v>
      </c>
      <c r="AM26" s="17" t="s">
        <v>72</v>
      </c>
      <c r="AN26" s="9"/>
      <c r="AO26" s="9"/>
      <c r="AP26" s="9"/>
      <c r="AQ26" s="9"/>
      <c r="AR26" s="9"/>
      <c r="AS26" s="9"/>
      <c r="AT26" s="9"/>
      <c r="AU26" s="9"/>
      <c r="AV26" s="9"/>
      <c r="AW26" s="9"/>
      <c r="AX26" s="9"/>
      <c r="AY26" s="9"/>
    </row>
    <row r="27" spans="1:51" ht="50" customHeight="1">
      <c r="A27" s="12">
        <v>26</v>
      </c>
      <c r="B27" s="43" t="s">
        <v>297</v>
      </c>
      <c r="C27" s="17" t="s">
        <v>298</v>
      </c>
      <c r="D27" s="19">
        <v>2001</v>
      </c>
      <c r="E27" s="17" t="s">
        <v>123</v>
      </c>
      <c r="F27" s="17" t="s">
        <v>62</v>
      </c>
      <c r="G27" s="17" t="s">
        <v>124</v>
      </c>
      <c r="H27" s="17" t="s">
        <v>299</v>
      </c>
      <c r="I27" s="27" t="s">
        <v>300</v>
      </c>
      <c r="J27" s="17" t="s">
        <v>301</v>
      </c>
      <c r="K27" s="13" t="s">
        <v>48</v>
      </c>
      <c r="L27" s="17" t="s">
        <v>54</v>
      </c>
      <c r="M27" s="17" t="s">
        <v>302</v>
      </c>
      <c r="N27" s="13" t="s">
        <v>302</v>
      </c>
      <c r="O27" s="17" t="s">
        <v>303</v>
      </c>
      <c r="P27" s="17" t="s">
        <v>47</v>
      </c>
      <c r="Q27" s="17" t="s">
        <v>47</v>
      </c>
      <c r="R27" s="17" t="s">
        <v>97</v>
      </c>
      <c r="S27" s="17" t="s">
        <v>98</v>
      </c>
      <c r="T27" s="17" t="s">
        <v>99</v>
      </c>
      <c r="U27" s="17" t="s">
        <v>47</v>
      </c>
      <c r="V27" s="20">
        <v>60</v>
      </c>
      <c r="W27" s="13" t="str">
        <f t="shared" si="0"/>
        <v>50-99</v>
      </c>
      <c r="X27" s="17" t="s">
        <v>47</v>
      </c>
      <c r="Y27" s="19">
        <v>80.3</v>
      </c>
      <c r="Z27" s="17" t="s">
        <v>72</v>
      </c>
      <c r="AA27" s="17" t="s">
        <v>247</v>
      </c>
      <c r="AB27" s="17" t="s">
        <v>304</v>
      </c>
      <c r="AC27" s="19">
        <v>100</v>
      </c>
      <c r="AD27" s="19">
        <v>1</v>
      </c>
      <c r="AE27" s="19">
        <v>1</v>
      </c>
      <c r="AF27" s="17" t="s">
        <v>54</v>
      </c>
      <c r="AG27" s="17" t="s">
        <v>47</v>
      </c>
      <c r="AH27" s="9"/>
      <c r="AI27" s="17" t="s">
        <v>305</v>
      </c>
      <c r="AJ27" s="17" t="s">
        <v>72</v>
      </c>
      <c r="AK27" s="17" t="s">
        <v>98</v>
      </c>
      <c r="AL27" s="13" t="s">
        <v>58</v>
      </c>
      <c r="AM27" s="17" t="s">
        <v>72</v>
      </c>
      <c r="AN27" s="9"/>
      <c r="AO27" s="9"/>
      <c r="AP27" s="9"/>
      <c r="AQ27" s="9"/>
      <c r="AR27" s="9"/>
      <c r="AS27" s="9"/>
      <c r="AT27" s="9"/>
      <c r="AU27" s="9"/>
      <c r="AV27" s="9"/>
      <c r="AW27" s="9"/>
      <c r="AX27" s="9"/>
      <c r="AY27" s="9"/>
    </row>
    <row r="28" spans="1:51" ht="50" customHeight="1">
      <c r="A28" s="12">
        <v>27</v>
      </c>
      <c r="B28" s="43" t="s">
        <v>306</v>
      </c>
      <c r="C28" s="17" t="s">
        <v>307</v>
      </c>
      <c r="D28" s="19">
        <v>2016</v>
      </c>
      <c r="E28" s="17" t="s">
        <v>93</v>
      </c>
      <c r="F28" s="17" t="s">
        <v>62</v>
      </c>
      <c r="G28" s="17" t="s">
        <v>94</v>
      </c>
      <c r="H28" s="17" t="s">
        <v>308</v>
      </c>
      <c r="I28" s="17" t="s">
        <v>185</v>
      </c>
      <c r="J28" s="17" t="s">
        <v>309</v>
      </c>
      <c r="K28" s="17" t="s">
        <v>310</v>
      </c>
      <c r="L28" s="17" t="s">
        <v>54</v>
      </c>
      <c r="M28" s="17" t="s">
        <v>268</v>
      </c>
      <c r="N28" s="13" t="s">
        <v>268</v>
      </c>
      <c r="O28" s="17" t="s">
        <v>311</v>
      </c>
      <c r="P28" s="17" t="s">
        <v>47</v>
      </c>
      <c r="Q28" s="17" t="s">
        <v>47</v>
      </c>
      <c r="R28" s="17" t="s">
        <v>98</v>
      </c>
      <c r="S28" s="17" t="s">
        <v>206</v>
      </c>
      <c r="T28" s="17" t="s">
        <v>99</v>
      </c>
      <c r="U28" s="17" t="s">
        <v>47</v>
      </c>
      <c r="V28" s="20">
        <v>222</v>
      </c>
      <c r="W28" s="13" t="str">
        <f t="shared" si="0"/>
        <v>100-499</v>
      </c>
      <c r="X28" s="17" t="s">
        <v>47</v>
      </c>
      <c r="Y28" s="17" t="s">
        <v>72</v>
      </c>
      <c r="Z28" s="17" t="s">
        <v>72</v>
      </c>
      <c r="AA28" s="17" t="s">
        <v>48</v>
      </c>
      <c r="AB28" s="17" t="s">
        <v>72</v>
      </c>
      <c r="AC28" s="19">
        <v>60</v>
      </c>
      <c r="AD28" s="19">
        <v>1</v>
      </c>
      <c r="AE28" s="19">
        <v>1</v>
      </c>
      <c r="AF28" s="17" t="s">
        <v>54</v>
      </c>
      <c r="AG28" s="17" t="s">
        <v>47</v>
      </c>
      <c r="AH28" s="9"/>
      <c r="AI28" s="17" t="s">
        <v>312</v>
      </c>
      <c r="AJ28" s="17" t="s">
        <v>72</v>
      </c>
      <c r="AK28" s="21" t="s">
        <v>313</v>
      </c>
      <c r="AL28" s="17" t="s">
        <v>133</v>
      </c>
      <c r="AM28" s="17" t="s">
        <v>72</v>
      </c>
      <c r="AN28" s="9"/>
      <c r="AO28" s="9"/>
      <c r="AP28" s="9"/>
      <c r="AQ28" s="9"/>
      <c r="AR28" s="9"/>
      <c r="AS28" s="9"/>
      <c r="AT28" s="9"/>
      <c r="AU28" s="9"/>
      <c r="AV28" s="9"/>
      <c r="AW28" s="9"/>
      <c r="AX28" s="9"/>
      <c r="AY28" s="9"/>
    </row>
    <row r="29" spans="1:51" ht="50" customHeight="1">
      <c r="A29" s="12">
        <v>28</v>
      </c>
      <c r="B29" s="43" t="s">
        <v>314</v>
      </c>
      <c r="C29" s="17" t="s">
        <v>315</v>
      </c>
      <c r="D29" s="19">
        <v>2018</v>
      </c>
      <c r="E29" s="17" t="s">
        <v>93</v>
      </c>
      <c r="F29" s="17" t="s">
        <v>62</v>
      </c>
      <c r="G29" s="17" t="s">
        <v>94</v>
      </c>
      <c r="H29" s="17" t="s">
        <v>316</v>
      </c>
      <c r="I29" s="17" t="s">
        <v>317</v>
      </c>
      <c r="J29" s="17" t="s">
        <v>318</v>
      </c>
      <c r="K29" s="17" t="s">
        <v>319</v>
      </c>
      <c r="L29" s="17" t="s">
        <v>47</v>
      </c>
      <c r="M29" s="15" t="s">
        <v>48</v>
      </c>
      <c r="N29" s="15" t="s">
        <v>48</v>
      </c>
      <c r="O29" s="15" t="s">
        <v>48</v>
      </c>
      <c r="P29" s="17" t="s">
        <v>47</v>
      </c>
      <c r="Q29" s="17" t="s">
        <v>47</v>
      </c>
      <c r="R29" s="17" t="s">
        <v>98</v>
      </c>
      <c r="S29" s="17" t="s">
        <v>206</v>
      </c>
      <c r="T29" s="17" t="s">
        <v>99</v>
      </c>
      <c r="U29" s="17" t="s">
        <v>47</v>
      </c>
      <c r="V29" s="20">
        <v>144</v>
      </c>
      <c r="W29" s="13" t="str">
        <f t="shared" si="0"/>
        <v>100-499</v>
      </c>
      <c r="X29" s="17" t="s">
        <v>47</v>
      </c>
      <c r="Y29" s="17" t="s">
        <v>320</v>
      </c>
      <c r="Z29" s="17" t="s">
        <v>72</v>
      </c>
      <c r="AA29" s="17" t="s">
        <v>52</v>
      </c>
      <c r="AB29" s="17" t="s">
        <v>72</v>
      </c>
      <c r="AC29" s="19">
        <v>57</v>
      </c>
      <c r="AD29" s="19">
        <v>1</v>
      </c>
      <c r="AE29" s="19">
        <v>1</v>
      </c>
      <c r="AF29" s="17" t="s">
        <v>54</v>
      </c>
      <c r="AG29" s="17" t="s">
        <v>47</v>
      </c>
      <c r="AH29" s="9"/>
      <c r="AI29" s="17" t="s">
        <v>72</v>
      </c>
      <c r="AJ29" s="17" t="s">
        <v>72</v>
      </c>
      <c r="AK29" s="17" t="s">
        <v>321</v>
      </c>
      <c r="AL29" s="17" t="s">
        <v>217</v>
      </c>
      <c r="AM29" s="9"/>
      <c r="AN29" s="9"/>
      <c r="AO29" s="9"/>
      <c r="AP29" s="9"/>
      <c r="AQ29" s="9"/>
      <c r="AR29" s="9"/>
      <c r="AS29" s="9"/>
      <c r="AT29" s="9"/>
      <c r="AU29" s="9"/>
      <c r="AV29" s="9"/>
      <c r="AW29" s="9"/>
      <c r="AX29" s="9"/>
      <c r="AY29" s="9"/>
    </row>
    <row r="30" spans="1:51" ht="50" customHeight="1">
      <c r="A30" s="12">
        <v>29</v>
      </c>
      <c r="B30" s="43" t="s">
        <v>322</v>
      </c>
      <c r="C30" s="17" t="s">
        <v>323</v>
      </c>
      <c r="D30" s="19">
        <v>2023</v>
      </c>
      <c r="E30" s="17" t="s">
        <v>123</v>
      </c>
      <c r="F30" s="17" t="s">
        <v>62</v>
      </c>
      <c r="G30" s="17" t="s">
        <v>124</v>
      </c>
      <c r="H30" s="17" t="s">
        <v>324</v>
      </c>
      <c r="I30" s="17" t="s">
        <v>111</v>
      </c>
      <c r="J30" s="17" t="s">
        <v>325</v>
      </c>
      <c r="K30" s="17" t="s">
        <v>326</v>
      </c>
      <c r="L30" s="17" t="s">
        <v>47</v>
      </c>
      <c r="M30" s="15" t="s">
        <v>48</v>
      </c>
      <c r="N30" s="15" t="s">
        <v>48</v>
      </c>
      <c r="O30" s="15" t="s">
        <v>48</v>
      </c>
      <c r="P30" s="17" t="s">
        <v>47</v>
      </c>
      <c r="Q30" s="17" t="s">
        <v>47</v>
      </c>
      <c r="R30" s="17" t="s">
        <v>97</v>
      </c>
      <c r="S30" s="17" t="s">
        <v>98</v>
      </c>
      <c r="T30" s="17" t="s">
        <v>99</v>
      </c>
      <c r="U30" s="17" t="s">
        <v>47</v>
      </c>
      <c r="V30" s="20">
        <v>30</v>
      </c>
      <c r="W30" s="13" t="str">
        <f t="shared" si="0"/>
        <v>&lt;50</v>
      </c>
      <c r="X30" s="17" t="s">
        <v>47</v>
      </c>
      <c r="Y30" s="17" t="s">
        <v>327</v>
      </c>
      <c r="Z30" s="17" t="s">
        <v>72</v>
      </c>
      <c r="AA30" s="17" t="s">
        <v>68</v>
      </c>
      <c r="AB30" s="17" t="s">
        <v>72</v>
      </c>
      <c r="AC30" s="19">
        <v>6.7</v>
      </c>
      <c r="AD30" s="19">
        <v>3</v>
      </c>
      <c r="AE30" s="19">
        <v>2</v>
      </c>
      <c r="AF30" s="17" t="s">
        <v>47</v>
      </c>
      <c r="AG30" s="17" t="s">
        <v>54</v>
      </c>
      <c r="AH30" s="17" t="s">
        <v>328</v>
      </c>
      <c r="AI30" s="17" t="s">
        <v>72</v>
      </c>
      <c r="AJ30" s="17" t="s">
        <v>72</v>
      </c>
      <c r="AK30" s="17" t="s">
        <v>98</v>
      </c>
      <c r="AL30" s="13" t="s">
        <v>58</v>
      </c>
      <c r="AM30" s="17" t="s">
        <v>72</v>
      </c>
      <c r="AN30" s="9"/>
      <c r="AO30" s="9"/>
      <c r="AP30" s="9"/>
      <c r="AQ30" s="9"/>
      <c r="AR30" s="9"/>
      <c r="AS30" s="9"/>
      <c r="AT30" s="9"/>
      <c r="AU30" s="9"/>
      <c r="AV30" s="9"/>
      <c r="AW30" s="9"/>
      <c r="AX30" s="9"/>
      <c r="AY30" s="9"/>
    </row>
    <row r="31" spans="1:51" ht="50" customHeight="1">
      <c r="A31" s="12">
        <v>30</v>
      </c>
      <c r="B31" s="43" t="s">
        <v>329</v>
      </c>
      <c r="C31" s="17" t="s">
        <v>330</v>
      </c>
      <c r="D31" s="19">
        <v>2014</v>
      </c>
      <c r="E31" s="17" t="s">
        <v>254</v>
      </c>
      <c r="F31" s="17" t="s">
        <v>62</v>
      </c>
      <c r="G31" s="17" t="s">
        <v>124</v>
      </c>
      <c r="H31" s="17" t="s">
        <v>331</v>
      </c>
      <c r="I31" s="17" t="s">
        <v>332</v>
      </c>
      <c r="J31" s="17" t="s">
        <v>333</v>
      </c>
      <c r="K31" s="13" t="s">
        <v>48</v>
      </c>
      <c r="L31" s="17" t="s">
        <v>47</v>
      </c>
      <c r="M31" s="15" t="s">
        <v>48</v>
      </c>
      <c r="N31" s="15" t="s">
        <v>48</v>
      </c>
      <c r="O31" s="15" t="s">
        <v>48</v>
      </c>
      <c r="P31" s="17" t="s">
        <v>47</v>
      </c>
      <c r="Q31" s="17" t="s">
        <v>47</v>
      </c>
      <c r="R31" s="17" t="s">
        <v>98</v>
      </c>
      <c r="S31" s="17" t="s">
        <v>206</v>
      </c>
      <c r="T31" s="17" t="s">
        <v>99</v>
      </c>
      <c r="U31" s="17" t="s">
        <v>47</v>
      </c>
      <c r="V31" s="20">
        <v>125</v>
      </c>
      <c r="W31" s="13" t="str">
        <f t="shared" si="0"/>
        <v>100-499</v>
      </c>
      <c r="X31" s="17" t="s">
        <v>47</v>
      </c>
      <c r="Y31" s="17" t="s">
        <v>334</v>
      </c>
      <c r="Z31" s="17" t="s">
        <v>72</v>
      </c>
      <c r="AA31" s="17" t="s">
        <v>88</v>
      </c>
      <c r="AB31" s="17" t="s">
        <v>335</v>
      </c>
      <c r="AC31" s="19">
        <v>100</v>
      </c>
      <c r="AD31" s="19">
        <v>1</v>
      </c>
      <c r="AE31" s="19">
        <v>1</v>
      </c>
      <c r="AF31" s="17" t="s">
        <v>54</v>
      </c>
      <c r="AG31" s="17" t="s">
        <v>47</v>
      </c>
      <c r="AH31" s="9"/>
      <c r="AI31" s="19">
        <v>123.57</v>
      </c>
      <c r="AJ31" s="17" t="s">
        <v>72</v>
      </c>
      <c r="AK31" s="17" t="s">
        <v>98</v>
      </c>
      <c r="AL31" s="17" t="s">
        <v>133</v>
      </c>
      <c r="AM31" s="17" t="s">
        <v>72</v>
      </c>
      <c r="AN31" s="9"/>
      <c r="AO31" s="9"/>
      <c r="AP31" s="9"/>
      <c r="AQ31" s="9"/>
      <c r="AR31" s="9"/>
      <c r="AS31" s="9"/>
      <c r="AT31" s="9"/>
      <c r="AU31" s="9"/>
      <c r="AV31" s="9"/>
      <c r="AW31" s="9"/>
      <c r="AX31" s="9"/>
      <c r="AY31" s="9"/>
    </row>
    <row r="32" spans="1:51" ht="50" customHeight="1">
      <c r="A32" s="12">
        <v>31</v>
      </c>
      <c r="B32" s="43" t="s">
        <v>336</v>
      </c>
      <c r="C32" s="17" t="s">
        <v>337</v>
      </c>
      <c r="D32" s="19">
        <v>2020</v>
      </c>
      <c r="E32" s="17" t="s">
        <v>338</v>
      </c>
      <c r="F32" s="17" t="s">
        <v>62</v>
      </c>
      <c r="G32" s="17" t="s">
        <v>162</v>
      </c>
      <c r="H32" s="17" t="s">
        <v>339</v>
      </c>
      <c r="I32" s="17" t="s">
        <v>340</v>
      </c>
      <c r="J32" s="17" t="s">
        <v>341</v>
      </c>
      <c r="K32" s="13" t="s">
        <v>48</v>
      </c>
      <c r="L32" s="17" t="s">
        <v>54</v>
      </c>
      <c r="M32" s="17" t="s">
        <v>268</v>
      </c>
      <c r="N32" s="13" t="s">
        <v>268</v>
      </c>
      <c r="O32" s="17" t="s">
        <v>342</v>
      </c>
      <c r="P32" s="17" t="s">
        <v>47</v>
      </c>
      <c r="Q32" s="17" t="s">
        <v>47</v>
      </c>
      <c r="R32" s="17" t="s">
        <v>97</v>
      </c>
      <c r="S32" s="17" t="s">
        <v>98</v>
      </c>
      <c r="T32" s="17" t="s">
        <v>72</v>
      </c>
      <c r="U32" s="17" t="s">
        <v>47</v>
      </c>
      <c r="V32" s="20">
        <v>152</v>
      </c>
      <c r="W32" s="13" t="str">
        <f t="shared" si="0"/>
        <v>100-499</v>
      </c>
      <c r="X32" s="17" t="s">
        <v>47</v>
      </c>
      <c r="Y32" s="17" t="s">
        <v>343</v>
      </c>
      <c r="Z32" s="21" t="s">
        <v>344</v>
      </c>
      <c r="AA32" s="17" t="s">
        <v>88</v>
      </c>
      <c r="AB32" s="17" t="s">
        <v>72</v>
      </c>
      <c r="AC32" s="19">
        <v>67.760000000000005</v>
      </c>
      <c r="AD32" s="19">
        <v>1</v>
      </c>
      <c r="AE32" s="19">
        <v>1</v>
      </c>
      <c r="AF32" s="17" t="s">
        <v>54</v>
      </c>
      <c r="AG32" s="17" t="s">
        <v>47</v>
      </c>
      <c r="AH32" s="9"/>
      <c r="AI32" s="9"/>
      <c r="AJ32" s="17" t="s">
        <v>345</v>
      </c>
      <c r="AK32" s="17" t="s">
        <v>346</v>
      </c>
      <c r="AL32" s="17" t="s">
        <v>105</v>
      </c>
      <c r="AM32" s="17" t="s">
        <v>347</v>
      </c>
      <c r="AN32" s="9"/>
      <c r="AO32" s="9"/>
      <c r="AP32" s="9"/>
      <c r="AQ32" s="9"/>
      <c r="AR32" s="9"/>
      <c r="AS32" s="9"/>
      <c r="AT32" s="9"/>
      <c r="AU32" s="9"/>
      <c r="AV32" s="9"/>
      <c r="AW32" s="9"/>
      <c r="AX32" s="9"/>
      <c r="AY32" s="9"/>
    </row>
    <row r="33" spans="1:51" ht="50" customHeight="1">
      <c r="A33" s="12">
        <v>32</v>
      </c>
      <c r="B33" s="42" t="s">
        <v>348</v>
      </c>
      <c r="C33" s="13" t="s">
        <v>349</v>
      </c>
      <c r="D33" s="12">
        <v>2011</v>
      </c>
      <c r="E33" s="13" t="s">
        <v>93</v>
      </c>
      <c r="F33" s="13" t="s">
        <v>62</v>
      </c>
      <c r="G33" s="13" t="s">
        <v>94</v>
      </c>
      <c r="H33" s="13" t="s">
        <v>350</v>
      </c>
      <c r="I33" s="14" t="s">
        <v>44</v>
      </c>
      <c r="J33" s="13" t="s">
        <v>351</v>
      </c>
      <c r="K33" s="13" t="s">
        <v>48</v>
      </c>
      <c r="L33" s="13" t="s">
        <v>54</v>
      </c>
      <c r="M33" s="13" t="s">
        <v>352</v>
      </c>
      <c r="N33" s="9" t="s">
        <v>48</v>
      </c>
      <c r="O33" s="13" t="s">
        <v>353</v>
      </c>
      <c r="P33" s="13" t="s">
        <v>47</v>
      </c>
      <c r="Q33" s="13" t="s">
        <v>47</v>
      </c>
      <c r="R33" s="13" t="s">
        <v>49</v>
      </c>
      <c r="S33" s="13" t="s">
        <v>47</v>
      </c>
      <c r="T33" s="13" t="s">
        <v>99</v>
      </c>
      <c r="U33" s="13" t="s">
        <v>47</v>
      </c>
      <c r="V33" s="16">
        <v>74</v>
      </c>
      <c r="W33" s="13" t="str">
        <f t="shared" si="0"/>
        <v>50-99</v>
      </c>
      <c r="X33" s="13" t="s">
        <v>47</v>
      </c>
      <c r="Y33" s="17" t="s">
        <v>354</v>
      </c>
      <c r="Z33" s="13" t="s">
        <v>48</v>
      </c>
      <c r="AA33" s="13" t="s">
        <v>68</v>
      </c>
      <c r="AB33" s="13" t="s">
        <v>355</v>
      </c>
      <c r="AC33" s="12">
        <v>47</v>
      </c>
      <c r="AD33" s="12">
        <v>1</v>
      </c>
      <c r="AE33" s="12">
        <v>1</v>
      </c>
      <c r="AF33" s="13" t="s">
        <v>54</v>
      </c>
      <c r="AG33" s="13" t="s">
        <v>47</v>
      </c>
      <c r="AH33" s="13" t="s">
        <v>48</v>
      </c>
      <c r="AI33" s="13" t="s">
        <v>356</v>
      </c>
      <c r="AJ33" s="13" t="s">
        <v>48</v>
      </c>
      <c r="AK33" s="13" t="s">
        <v>48</v>
      </c>
      <c r="AL33" s="13" t="s">
        <v>357</v>
      </c>
      <c r="AM33" s="13" t="s">
        <v>48</v>
      </c>
      <c r="AN33" s="9"/>
      <c r="AO33" s="9"/>
      <c r="AP33" s="9"/>
      <c r="AQ33" s="9"/>
      <c r="AR33" s="9"/>
      <c r="AS33" s="9"/>
      <c r="AT33" s="9"/>
      <c r="AU33" s="9"/>
      <c r="AV33" s="9"/>
      <c r="AW33" s="9"/>
      <c r="AX33" s="9"/>
      <c r="AY33" s="9"/>
    </row>
    <row r="34" spans="1:51" ht="50" customHeight="1">
      <c r="A34" s="12">
        <v>33</v>
      </c>
      <c r="B34" s="43" t="s">
        <v>358</v>
      </c>
      <c r="C34" s="17" t="s">
        <v>359</v>
      </c>
      <c r="D34" s="19">
        <v>2023</v>
      </c>
      <c r="E34" s="17" t="s">
        <v>254</v>
      </c>
      <c r="F34" s="17" t="s">
        <v>62</v>
      </c>
      <c r="G34" s="17" t="s">
        <v>124</v>
      </c>
      <c r="H34" s="17" t="s">
        <v>360</v>
      </c>
      <c r="I34" s="17" t="s">
        <v>175</v>
      </c>
      <c r="J34" s="17" t="s">
        <v>361</v>
      </c>
      <c r="K34" s="13" t="s">
        <v>48</v>
      </c>
      <c r="L34" s="17" t="s">
        <v>54</v>
      </c>
      <c r="M34" s="17" t="s">
        <v>362</v>
      </c>
      <c r="N34" s="13" t="s">
        <v>363</v>
      </c>
      <c r="O34" s="17" t="s">
        <v>364</v>
      </c>
      <c r="P34" s="17" t="s">
        <v>47</v>
      </c>
      <c r="Q34" s="17" t="s">
        <v>47</v>
      </c>
      <c r="R34" s="17" t="s">
        <v>97</v>
      </c>
      <c r="S34" s="17" t="s">
        <v>98</v>
      </c>
      <c r="T34" s="17" t="s">
        <v>99</v>
      </c>
      <c r="U34" s="17" t="s">
        <v>47</v>
      </c>
      <c r="V34" s="20">
        <v>102</v>
      </c>
      <c r="W34" s="13" t="str">
        <f t="shared" si="0"/>
        <v>100-499</v>
      </c>
      <c r="X34" s="17" t="s">
        <v>47</v>
      </c>
      <c r="Y34" s="17" t="s">
        <v>365</v>
      </c>
      <c r="Z34" s="17" t="s">
        <v>72</v>
      </c>
      <c r="AA34" s="17" t="s">
        <v>68</v>
      </c>
      <c r="AB34" s="17" t="s">
        <v>72</v>
      </c>
      <c r="AC34" s="19">
        <v>63.7</v>
      </c>
      <c r="AD34" s="19">
        <v>1</v>
      </c>
      <c r="AE34" s="19">
        <v>1</v>
      </c>
      <c r="AF34" s="17" t="s">
        <v>54</v>
      </c>
      <c r="AG34" s="17" t="s">
        <v>47</v>
      </c>
      <c r="AH34" s="9"/>
      <c r="AI34" s="17" t="s">
        <v>366</v>
      </c>
      <c r="AJ34" s="17" t="s">
        <v>72</v>
      </c>
      <c r="AK34" s="17" t="s">
        <v>98</v>
      </c>
      <c r="AL34" s="17" t="s">
        <v>105</v>
      </c>
      <c r="AM34" s="19">
        <v>793</v>
      </c>
      <c r="AN34" s="9"/>
      <c r="AO34" s="9"/>
      <c r="AP34" s="9"/>
      <c r="AQ34" s="9"/>
      <c r="AR34" s="9"/>
      <c r="AS34" s="9"/>
      <c r="AT34" s="9"/>
      <c r="AU34" s="9"/>
      <c r="AV34" s="9"/>
      <c r="AW34" s="9"/>
      <c r="AX34" s="9"/>
      <c r="AY34" s="9"/>
    </row>
    <row r="35" spans="1:51" ht="50" customHeight="1">
      <c r="A35" s="12">
        <v>34</v>
      </c>
      <c r="B35" s="43" t="s">
        <v>367</v>
      </c>
      <c r="C35" s="21" t="s">
        <v>368</v>
      </c>
      <c r="D35" s="19">
        <v>2001</v>
      </c>
      <c r="E35" s="17" t="s">
        <v>369</v>
      </c>
      <c r="F35" s="17" t="s">
        <v>62</v>
      </c>
      <c r="G35" s="17" t="s">
        <v>162</v>
      </c>
      <c r="H35" s="17" t="s">
        <v>370</v>
      </c>
      <c r="I35" s="21" t="s">
        <v>126</v>
      </c>
      <c r="J35" s="21" t="s">
        <v>371</v>
      </c>
      <c r="K35" s="13" t="s">
        <v>48</v>
      </c>
      <c r="L35" s="17" t="s">
        <v>47</v>
      </c>
      <c r="M35" s="15" t="s">
        <v>48</v>
      </c>
      <c r="N35" s="15" t="s">
        <v>48</v>
      </c>
      <c r="O35" s="15" t="s">
        <v>48</v>
      </c>
      <c r="P35" s="17" t="s">
        <v>47</v>
      </c>
      <c r="Q35" s="17" t="s">
        <v>47</v>
      </c>
      <c r="R35" s="17" t="s">
        <v>97</v>
      </c>
      <c r="S35" s="17" t="s">
        <v>98</v>
      </c>
      <c r="T35" s="17" t="s">
        <v>50</v>
      </c>
      <c r="U35" s="17" t="s">
        <v>54</v>
      </c>
      <c r="V35" s="20">
        <v>19</v>
      </c>
      <c r="W35" s="13" t="str">
        <f t="shared" si="0"/>
        <v>&lt;50</v>
      </c>
      <c r="X35" s="17" t="s">
        <v>47</v>
      </c>
      <c r="Y35" s="17" t="s">
        <v>372</v>
      </c>
      <c r="Z35" s="17" t="s">
        <v>72</v>
      </c>
      <c r="AA35" s="17" t="s">
        <v>68</v>
      </c>
      <c r="AB35" s="17" t="s">
        <v>373</v>
      </c>
      <c r="AC35" s="19">
        <v>0</v>
      </c>
      <c r="AD35" s="22">
        <v>1</v>
      </c>
      <c r="AE35" s="19">
        <v>1</v>
      </c>
      <c r="AF35" s="22" t="s">
        <v>54</v>
      </c>
      <c r="AG35" s="17" t="s">
        <v>47</v>
      </c>
      <c r="AH35" s="9"/>
      <c r="AI35" s="17" t="s">
        <v>374</v>
      </c>
      <c r="AJ35" s="17" t="s">
        <v>72</v>
      </c>
      <c r="AK35" s="17" t="s">
        <v>98</v>
      </c>
      <c r="AL35" s="13" t="s">
        <v>58</v>
      </c>
      <c r="AM35" s="17" t="s">
        <v>72</v>
      </c>
      <c r="AN35" s="9"/>
      <c r="AO35" s="9"/>
      <c r="AP35" s="17" t="s">
        <v>375</v>
      </c>
      <c r="AQ35" s="9"/>
      <c r="AR35" s="9"/>
      <c r="AS35" s="9"/>
      <c r="AT35" s="9"/>
      <c r="AU35" s="9"/>
      <c r="AV35" s="9"/>
      <c r="AW35" s="9"/>
      <c r="AX35" s="9"/>
      <c r="AY35" s="9"/>
    </row>
    <row r="36" spans="1:51" ht="50" customHeight="1">
      <c r="A36" s="12">
        <v>35</v>
      </c>
      <c r="B36" s="43" t="s">
        <v>376</v>
      </c>
      <c r="C36" s="17" t="s">
        <v>377</v>
      </c>
      <c r="D36" s="19">
        <v>2012</v>
      </c>
      <c r="E36" s="17" t="s">
        <v>369</v>
      </c>
      <c r="F36" s="17" t="s">
        <v>62</v>
      </c>
      <c r="G36" s="17" t="s">
        <v>162</v>
      </c>
      <c r="H36" s="17" t="s">
        <v>378</v>
      </c>
      <c r="I36" s="17" t="s">
        <v>185</v>
      </c>
      <c r="J36" s="17" t="s">
        <v>379</v>
      </c>
      <c r="K36" s="17" t="s">
        <v>380</v>
      </c>
      <c r="L36" s="17" t="s">
        <v>47</v>
      </c>
      <c r="M36" s="15" t="s">
        <v>48</v>
      </c>
      <c r="N36" s="15" t="s">
        <v>48</v>
      </c>
      <c r="O36" s="15" t="s">
        <v>48</v>
      </c>
      <c r="P36" s="17" t="s">
        <v>47</v>
      </c>
      <c r="Q36" s="17" t="s">
        <v>47</v>
      </c>
      <c r="R36" s="17" t="s">
        <v>98</v>
      </c>
      <c r="S36" s="17" t="s">
        <v>206</v>
      </c>
      <c r="T36" s="17" t="s">
        <v>99</v>
      </c>
      <c r="U36" s="17" t="s">
        <v>47</v>
      </c>
      <c r="V36" s="20">
        <v>102</v>
      </c>
      <c r="W36" s="13" t="str">
        <f t="shared" si="0"/>
        <v>100-499</v>
      </c>
      <c r="X36" s="17" t="s">
        <v>47</v>
      </c>
      <c r="Y36" s="17" t="s">
        <v>72</v>
      </c>
      <c r="Z36" s="17" t="s">
        <v>381</v>
      </c>
      <c r="AA36" s="17" t="s">
        <v>247</v>
      </c>
      <c r="AB36" s="17" t="s">
        <v>72</v>
      </c>
      <c r="AC36" s="19">
        <v>86.3</v>
      </c>
      <c r="AD36" s="19">
        <v>1</v>
      </c>
      <c r="AE36" s="19">
        <v>1</v>
      </c>
      <c r="AF36" s="17" t="s">
        <v>54</v>
      </c>
      <c r="AG36" s="17" t="s">
        <v>47</v>
      </c>
      <c r="AH36" s="9"/>
      <c r="AI36" s="9"/>
      <c r="AJ36" s="17" t="s">
        <v>382</v>
      </c>
      <c r="AK36" s="28" t="s">
        <v>383</v>
      </c>
      <c r="AL36" s="17" t="s">
        <v>105</v>
      </c>
      <c r="AM36" s="17" t="s">
        <v>72</v>
      </c>
      <c r="AN36" s="9"/>
      <c r="AO36" s="9"/>
      <c r="AP36" s="9"/>
      <c r="AQ36" s="9"/>
      <c r="AR36" s="9"/>
      <c r="AS36" s="9"/>
      <c r="AT36" s="9"/>
      <c r="AU36" s="9"/>
      <c r="AV36" s="9"/>
      <c r="AW36" s="9"/>
      <c r="AX36" s="9"/>
      <c r="AY36" s="9"/>
    </row>
    <row r="37" spans="1:51" ht="50" customHeight="1">
      <c r="A37" s="12">
        <v>36</v>
      </c>
      <c r="B37" s="43" t="s">
        <v>384</v>
      </c>
      <c r="C37" s="17" t="s">
        <v>385</v>
      </c>
      <c r="D37" s="19">
        <v>2009</v>
      </c>
      <c r="E37" s="17" t="s">
        <v>254</v>
      </c>
      <c r="F37" s="17" t="s">
        <v>62</v>
      </c>
      <c r="G37" s="17" t="s">
        <v>124</v>
      </c>
      <c r="H37" s="17" t="s">
        <v>386</v>
      </c>
      <c r="I37" s="17" t="s">
        <v>387</v>
      </c>
      <c r="J37" s="17" t="s">
        <v>388</v>
      </c>
      <c r="K37" s="13" t="s">
        <v>48</v>
      </c>
      <c r="L37" s="17" t="s">
        <v>47</v>
      </c>
      <c r="M37" s="15" t="s">
        <v>48</v>
      </c>
      <c r="N37" s="15" t="s">
        <v>48</v>
      </c>
      <c r="O37" s="15" t="s">
        <v>48</v>
      </c>
      <c r="P37" s="17" t="s">
        <v>47</v>
      </c>
      <c r="Q37" s="17" t="s">
        <v>47</v>
      </c>
      <c r="R37" s="17" t="s">
        <v>97</v>
      </c>
      <c r="S37" s="17" t="s">
        <v>98</v>
      </c>
      <c r="T37" s="17" t="s">
        <v>99</v>
      </c>
      <c r="U37" s="17" t="s">
        <v>47</v>
      </c>
      <c r="V37" s="20">
        <v>894</v>
      </c>
      <c r="W37" s="13" t="str">
        <f t="shared" si="0"/>
        <v>500-999</v>
      </c>
      <c r="X37" s="17" t="s">
        <v>47</v>
      </c>
      <c r="Y37" s="17" t="s">
        <v>389</v>
      </c>
      <c r="Z37" s="17" t="s">
        <v>72</v>
      </c>
      <c r="AA37" s="17" t="s">
        <v>68</v>
      </c>
      <c r="AB37" s="17" t="s">
        <v>258</v>
      </c>
      <c r="AC37" s="19">
        <v>51.11</v>
      </c>
      <c r="AD37" s="19">
        <v>1</v>
      </c>
      <c r="AE37" s="19">
        <v>1</v>
      </c>
      <c r="AF37" s="17" t="s">
        <v>54</v>
      </c>
      <c r="AG37" s="17" t="s">
        <v>47</v>
      </c>
      <c r="AH37" s="9"/>
      <c r="AI37" s="17" t="s">
        <v>390</v>
      </c>
      <c r="AJ37" s="17" t="s">
        <v>72</v>
      </c>
      <c r="AK37" s="17" t="s">
        <v>391</v>
      </c>
      <c r="AL37" s="13" t="s">
        <v>58</v>
      </c>
      <c r="AM37" s="17" t="s">
        <v>72</v>
      </c>
      <c r="AN37" s="9"/>
      <c r="AO37" s="9"/>
      <c r="AP37" s="9"/>
      <c r="AQ37" s="9"/>
      <c r="AR37" s="9"/>
      <c r="AS37" s="9"/>
      <c r="AT37" s="9"/>
      <c r="AU37" s="9"/>
      <c r="AV37" s="9"/>
      <c r="AW37" s="9"/>
      <c r="AX37" s="9"/>
      <c r="AY37" s="9"/>
    </row>
    <row r="38" spans="1:51" ht="50" customHeight="1">
      <c r="A38" s="12">
        <v>37</v>
      </c>
      <c r="B38" s="43" t="s">
        <v>392</v>
      </c>
      <c r="C38" s="17" t="s">
        <v>393</v>
      </c>
      <c r="D38" s="19">
        <v>2013</v>
      </c>
      <c r="E38" s="17" t="s">
        <v>394</v>
      </c>
      <c r="F38" s="17" t="s">
        <v>62</v>
      </c>
      <c r="G38" s="17" t="s">
        <v>162</v>
      </c>
      <c r="H38" s="17" t="s">
        <v>395</v>
      </c>
      <c r="I38" s="17" t="s">
        <v>396</v>
      </c>
      <c r="J38" s="17" t="s">
        <v>397</v>
      </c>
      <c r="K38" s="13" t="s">
        <v>48</v>
      </c>
      <c r="L38" s="17" t="s">
        <v>54</v>
      </c>
      <c r="M38" s="17" t="s">
        <v>398</v>
      </c>
      <c r="N38" s="13" t="s">
        <v>48</v>
      </c>
      <c r="O38" s="17" t="s">
        <v>399</v>
      </c>
      <c r="P38" s="17" t="s">
        <v>47</v>
      </c>
      <c r="Q38" s="17" t="s">
        <v>47</v>
      </c>
      <c r="R38" s="17" t="s">
        <v>98</v>
      </c>
      <c r="S38" s="17" t="s">
        <v>206</v>
      </c>
      <c r="T38" s="17" t="s">
        <v>99</v>
      </c>
      <c r="U38" s="17" t="s">
        <v>47</v>
      </c>
      <c r="V38" s="20">
        <v>115</v>
      </c>
      <c r="W38" s="13" t="str">
        <f t="shared" si="0"/>
        <v>100-499</v>
      </c>
      <c r="X38" s="17" t="s">
        <v>47</v>
      </c>
      <c r="Y38" s="17" t="s">
        <v>400</v>
      </c>
      <c r="Z38" s="17" t="s">
        <v>72</v>
      </c>
      <c r="AA38" s="17" t="s">
        <v>101</v>
      </c>
      <c r="AB38" s="17" t="s">
        <v>401</v>
      </c>
      <c r="AC38" s="19">
        <v>60.87</v>
      </c>
      <c r="AD38" s="19">
        <v>1</v>
      </c>
      <c r="AE38" s="19">
        <v>1</v>
      </c>
      <c r="AF38" s="17" t="s">
        <v>54</v>
      </c>
      <c r="AG38" s="17" t="s">
        <v>47</v>
      </c>
      <c r="AH38" s="9"/>
      <c r="AI38" s="17" t="s">
        <v>402</v>
      </c>
      <c r="AJ38" s="17" t="s">
        <v>72</v>
      </c>
      <c r="AK38" s="17" t="s">
        <v>403</v>
      </c>
      <c r="AL38" s="17" t="s">
        <v>133</v>
      </c>
      <c r="AM38" s="17" t="s">
        <v>72</v>
      </c>
      <c r="AN38" s="9"/>
      <c r="AO38" s="9"/>
      <c r="AP38" s="9"/>
      <c r="AQ38" s="9"/>
      <c r="AR38" s="9"/>
      <c r="AS38" s="9"/>
      <c r="AT38" s="9"/>
      <c r="AU38" s="9"/>
      <c r="AV38" s="9"/>
      <c r="AW38" s="9"/>
      <c r="AX38" s="9"/>
      <c r="AY38" s="9"/>
    </row>
    <row r="39" spans="1:51" ht="50" customHeight="1">
      <c r="A39" s="12">
        <v>38</v>
      </c>
      <c r="B39" s="43" t="s">
        <v>404</v>
      </c>
      <c r="C39" s="17" t="s">
        <v>405</v>
      </c>
      <c r="D39" s="19">
        <v>2014</v>
      </c>
      <c r="E39" s="17" t="s">
        <v>394</v>
      </c>
      <c r="F39" s="17" t="s">
        <v>62</v>
      </c>
      <c r="G39" s="17" t="s">
        <v>162</v>
      </c>
      <c r="H39" s="17" t="s">
        <v>406</v>
      </c>
      <c r="I39" s="17" t="s">
        <v>407</v>
      </c>
      <c r="J39" s="17" t="s">
        <v>408</v>
      </c>
      <c r="K39" s="13" t="s">
        <v>48</v>
      </c>
      <c r="L39" s="17" t="s">
        <v>54</v>
      </c>
      <c r="M39" s="17" t="s">
        <v>398</v>
      </c>
      <c r="N39" s="9" t="s">
        <v>48</v>
      </c>
      <c r="O39" s="17" t="s">
        <v>409</v>
      </c>
      <c r="P39" s="17" t="s">
        <v>47</v>
      </c>
      <c r="Q39" s="17" t="s">
        <v>47</v>
      </c>
      <c r="R39" s="17" t="s">
        <v>97</v>
      </c>
      <c r="S39" s="17" t="s">
        <v>98</v>
      </c>
      <c r="T39" s="17" t="s">
        <v>410</v>
      </c>
      <c r="U39" s="17" t="s">
        <v>47</v>
      </c>
      <c r="V39" s="20">
        <v>115</v>
      </c>
      <c r="W39" s="13" t="str">
        <f t="shared" si="0"/>
        <v>100-499</v>
      </c>
      <c r="X39" s="17" t="s">
        <v>47</v>
      </c>
      <c r="Y39" s="17" t="s">
        <v>400</v>
      </c>
      <c r="Z39" s="17" t="s">
        <v>72</v>
      </c>
      <c r="AA39" s="17" t="s">
        <v>101</v>
      </c>
      <c r="AB39" s="17" t="s">
        <v>401</v>
      </c>
      <c r="AC39" s="19">
        <v>60.87</v>
      </c>
      <c r="AD39" s="19">
        <v>1</v>
      </c>
      <c r="AE39" s="19">
        <v>1</v>
      </c>
      <c r="AF39" s="17" t="s">
        <v>54</v>
      </c>
      <c r="AG39" s="17" t="s">
        <v>47</v>
      </c>
      <c r="AH39" s="9"/>
      <c r="AI39" s="9"/>
      <c r="AJ39" s="17" t="s">
        <v>411</v>
      </c>
      <c r="AK39" s="29" t="s">
        <v>412</v>
      </c>
      <c r="AL39" s="17" t="s">
        <v>413</v>
      </c>
      <c r="AM39" s="17" t="s">
        <v>72</v>
      </c>
      <c r="AN39" s="9"/>
      <c r="AO39" s="9"/>
      <c r="AP39" s="9"/>
      <c r="AQ39" s="9"/>
      <c r="AR39" s="9"/>
      <c r="AS39" s="9"/>
      <c r="AT39" s="9"/>
      <c r="AU39" s="9"/>
      <c r="AV39" s="9"/>
      <c r="AW39" s="9"/>
      <c r="AX39" s="9"/>
      <c r="AY39" s="9"/>
    </row>
    <row r="40" spans="1:51" ht="50" customHeight="1">
      <c r="A40" s="12">
        <v>39</v>
      </c>
      <c r="B40" s="42" t="s">
        <v>414</v>
      </c>
      <c r="C40" s="13" t="s">
        <v>415</v>
      </c>
      <c r="D40" s="12">
        <v>2015</v>
      </c>
      <c r="E40" s="13" t="s">
        <v>123</v>
      </c>
      <c r="F40" s="13" t="s">
        <v>62</v>
      </c>
      <c r="G40" s="13" t="s">
        <v>124</v>
      </c>
      <c r="H40" s="13" t="s">
        <v>416</v>
      </c>
      <c r="I40" s="14" t="s">
        <v>44</v>
      </c>
      <c r="J40" s="13" t="s">
        <v>417</v>
      </c>
      <c r="K40" s="13" t="s">
        <v>48</v>
      </c>
      <c r="L40" s="13" t="s">
        <v>54</v>
      </c>
      <c r="M40" s="13" t="s">
        <v>418</v>
      </c>
      <c r="N40" s="9" t="s">
        <v>153</v>
      </c>
      <c r="O40" s="13" t="s">
        <v>419</v>
      </c>
      <c r="P40" s="13" t="s">
        <v>47</v>
      </c>
      <c r="Q40" s="13" t="s">
        <v>47</v>
      </c>
      <c r="R40" s="13" t="s">
        <v>49</v>
      </c>
      <c r="S40" s="13" t="s">
        <v>47</v>
      </c>
      <c r="T40" s="13" t="s">
        <v>99</v>
      </c>
      <c r="U40" s="13" t="s">
        <v>47</v>
      </c>
      <c r="V40" s="16">
        <v>83</v>
      </c>
      <c r="W40" s="13" t="str">
        <f t="shared" si="0"/>
        <v>50-99</v>
      </c>
      <c r="X40" s="13" t="s">
        <v>47</v>
      </c>
      <c r="Y40" s="17" t="s">
        <v>420</v>
      </c>
      <c r="Z40" s="13" t="s">
        <v>48</v>
      </c>
      <c r="AA40" s="13" t="s">
        <v>88</v>
      </c>
      <c r="AB40" s="13" t="s">
        <v>72</v>
      </c>
      <c r="AC40" s="12">
        <v>28.92</v>
      </c>
      <c r="AD40" s="12">
        <v>1</v>
      </c>
      <c r="AE40" s="12">
        <v>1</v>
      </c>
      <c r="AF40" s="13" t="s">
        <v>54</v>
      </c>
      <c r="AG40" s="13" t="s">
        <v>47</v>
      </c>
      <c r="AH40" s="13" t="s">
        <v>48</v>
      </c>
      <c r="AI40" s="13" t="s">
        <v>421</v>
      </c>
      <c r="AJ40" s="13" t="s">
        <v>48</v>
      </c>
      <c r="AK40" s="13" t="s">
        <v>422</v>
      </c>
      <c r="AL40" s="13" t="s">
        <v>58</v>
      </c>
      <c r="AM40" s="13" t="s">
        <v>48</v>
      </c>
      <c r="AN40" s="9"/>
      <c r="AO40" s="9"/>
      <c r="AP40" s="9"/>
      <c r="AQ40" s="9"/>
      <c r="AR40" s="9"/>
      <c r="AS40" s="9"/>
      <c r="AT40" s="9"/>
      <c r="AU40" s="9"/>
      <c r="AV40" s="9"/>
      <c r="AW40" s="9"/>
      <c r="AX40" s="9"/>
      <c r="AY40" s="9"/>
    </row>
    <row r="41" spans="1:51" ht="50" customHeight="1">
      <c r="A41" s="12">
        <v>40</v>
      </c>
      <c r="B41" s="43" t="s">
        <v>423</v>
      </c>
      <c r="C41" s="17" t="s">
        <v>424</v>
      </c>
      <c r="D41" s="19">
        <v>2016</v>
      </c>
      <c r="E41" s="17" t="s">
        <v>123</v>
      </c>
      <c r="F41" s="17" t="s">
        <v>62</v>
      </c>
      <c r="G41" s="17" t="s">
        <v>124</v>
      </c>
      <c r="H41" s="17" t="s">
        <v>425</v>
      </c>
      <c r="I41" s="14" t="s">
        <v>44</v>
      </c>
      <c r="J41" s="17" t="s">
        <v>426</v>
      </c>
      <c r="K41" s="13" t="s">
        <v>48</v>
      </c>
      <c r="L41" s="17" t="s">
        <v>54</v>
      </c>
      <c r="M41" s="17" t="s">
        <v>427</v>
      </c>
      <c r="N41" s="9" t="s">
        <v>153</v>
      </c>
      <c r="O41" s="17" t="s">
        <v>428</v>
      </c>
      <c r="P41" s="17" t="s">
        <v>47</v>
      </c>
      <c r="Q41" s="17" t="s">
        <v>47</v>
      </c>
      <c r="R41" s="17" t="s">
        <v>97</v>
      </c>
      <c r="S41" s="17" t="s">
        <v>98</v>
      </c>
      <c r="T41" s="17" t="s">
        <v>99</v>
      </c>
      <c r="U41" s="17" t="s">
        <v>47</v>
      </c>
      <c r="V41" s="20">
        <v>90</v>
      </c>
      <c r="W41" s="13" t="str">
        <f t="shared" si="0"/>
        <v>50-99</v>
      </c>
      <c r="X41" s="17" t="s">
        <v>47</v>
      </c>
      <c r="Y41" s="17" t="s">
        <v>429</v>
      </c>
      <c r="Z41" s="17" t="s">
        <v>72</v>
      </c>
      <c r="AA41" s="17" t="s">
        <v>88</v>
      </c>
      <c r="AB41" s="17" t="s">
        <v>72</v>
      </c>
      <c r="AC41" s="19">
        <v>28.9</v>
      </c>
      <c r="AD41" s="19">
        <v>1</v>
      </c>
      <c r="AE41" s="19">
        <v>1</v>
      </c>
      <c r="AF41" s="17" t="s">
        <v>54</v>
      </c>
      <c r="AG41" s="17" t="s">
        <v>47</v>
      </c>
      <c r="AH41" s="9"/>
      <c r="AI41" s="17" t="s">
        <v>430</v>
      </c>
      <c r="AJ41" s="17" t="s">
        <v>72</v>
      </c>
      <c r="AK41" s="17" t="s">
        <v>98</v>
      </c>
      <c r="AL41" s="17" t="s">
        <v>105</v>
      </c>
      <c r="AM41" s="19">
        <v>400</v>
      </c>
      <c r="AN41" s="9"/>
      <c r="AO41" s="9"/>
      <c r="AP41" s="9"/>
      <c r="AQ41" s="9"/>
      <c r="AR41" s="9"/>
      <c r="AS41" s="9"/>
      <c r="AT41" s="9"/>
      <c r="AU41" s="9"/>
      <c r="AV41" s="9"/>
      <c r="AW41" s="9"/>
      <c r="AX41" s="9"/>
      <c r="AY41" s="9"/>
    </row>
    <row r="42" spans="1:51" ht="50" customHeight="1">
      <c r="A42" s="12">
        <v>41</v>
      </c>
      <c r="B42" s="43" t="s">
        <v>431</v>
      </c>
      <c r="C42" s="17" t="s">
        <v>432</v>
      </c>
      <c r="D42" s="19">
        <v>2020</v>
      </c>
      <c r="E42" s="17" t="s">
        <v>123</v>
      </c>
      <c r="F42" s="17" t="s">
        <v>62</v>
      </c>
      <c r="G42" s="17" t="s">
        <v>124</v>
      </c>
      <c r="H42" s="17" t="s">
        <v>433</v>
      </c>
      <c r="I42" s="17" t="s">
        <v>434</v>
      </c>
      <c r="J42" s="17" t="s">
        <v>435</v>
      </c>
      <c r="K42" s="17" t="s">
        <v>98</v>
      </c>
      <c r="L42" s="17" t="s">
        <v>54</v>
      </c>
      <c r="M42" s="17" t="s">
        <v>427</v>
      </c>
      <c r="N42" s="9" t="s">
        <v>153</v>
      </c>
      <c r="O42" s="17" t="s">
        <v>436</v>
      </c>
      <c r="P42" s="17" t="s">
        <v>47</v>
      </c>
      <c r="Q42" s="17" t="s">
        <v>47</v>
      </c>
      <c r="R42" s="17" t="s">
        <v>97</v>
      </c>
      <c r="S42" s="17" t="s">
        <v>98</v>
      </c>
      <c r="T42" s="17" t="s">
        <v>99</v>
      </c>
      <c r="U42" s="17" t="s">
        <v>47</v>
      </c>
      <c r="V42" s="20">
        <v>88</v>
      </c>
      <c r="W42" s="13" t="str">
        <f t="shared" si="0"/>
        <v>50-99</v>
      </c>
      <c r="X42" s="17" t="s">
        <v>47</v>
      </c>
      <c r="Y42" s="17" t="s">
        <v>437</v>
      </c>
      <c r="Z42" s="17" t="s">
        <v>72</v>
      </c>
      <c r="AA42" s="17" t="s">
        <v>88</v>
      </c>
      <c r="AB42" s="17" t="s">
        <v>72</v>
      </c>
      <c r="AC42" s="19">
        <v>29.9</v>
      </c>
      <c r="AD42" s="19">
        <v>1</v>
      </c>
      <c r="AE42" s="19">
        <v>1</v>
      </c>
      <c r="AF42" s="17" t="s">
        <v>54</v>
      </c>
      <c r="AG42" s="17" t="s">
        <v>47</v>
      </c>
      <c r="AH42" s="9"/>
      <c r="AI42" s="17" t="s">
        <v>438</v>
      </c>
      <c r="AJ42" s="17" t="s">
        <v>72</v>
      </c>
      <c r="AK42" s="17" t="s">
        <v>98</v>
      </c>
      <c r="AL42" s="17" t="s">
        <v>72</v>
      </c>
      <c r="AM42" s="17" t="s">
        <v>72</v>
      </c>
      <c r="AN42" s="9"/>
      <c r="AO42" s="9"/>
      <c r="AP42" s="9"/>
      <c r="AQ42" s="9"/>
      <c r="AR42" s="9"/>
      <c r="AS42" s="9"/>
      <c r="AT42" s="9"/>
      <c r="AU42" s="9"/>
      <c r="AV42" s="9"/>
      <c r="AW42" s="9"/>
      <c r="AX42" s="9"/>
      <c r="AY42" s="9"/>
    </row>
    <row r="43" spans="1:51" ht="50" customHeight="1">
      <c r="A43" s="12">
        <v>42</v>
      </c>
      <c r="B43" s="42" t="s">
        <v>439</v>
      </c>
      <c r="C43" s="13" t="s">
        <v>440</v>
      </c>
      <c r="D43" s="12">
        <v>2008</v>
      </c>
      <c r="E43" s="13" t="s">
        <v>123</v>
      </c>
      <c r="F43" s="13" t="s">
        <v>62</v>
      </c>
      <c r="G43" s="13" t="s">
        <v>124</v>
      </c>
      <c r="H43" s="13" t="s">
        <v>441</v>
      </c>
      <c r="I43" s="14" t="s">
        <v>44</v>
      </c>
      <c r="J43" s="13" t="s">
        <v>442</v>
      </c>
      <c r="K43" s="13" t="s">
        <v>48</v>
      </c>
      <c r="L43" s="13" t="s">
        <v>54</v>
      </c>
      <c r="M43" s="13" t="s">
        <v>443</v>
      </c>
      <c r="N43" s="13" t="s">
        <v>363</v>
      </c>
      <c r="O43" s="13" t="s">
        <v>444</v>
      </c>
      <c r="P43" s="13" t="s">
        <v>47</v>
      </c>
      <c r="Q43" s="13" t="s">
        <v>47</v>
      </c>
      <c r="R43" s="13" t="s">
        <v>49</v>
      </c>
      <c r="S43" s="13" t="s">
        <v>47</v>
      </c>
      <c r="T43" s="13" t="s">
        <v>99</v>
      </c>
      <c r="U43" s="13" t="s">
        <v>47</v>
      </c>
      <c r="V43" s="16">
        <v>62</v>
      </c>
      <c r="W43" s="13" t="str">
        <f t="shared" si="0"/>
        <v>50-99</v>
      </c>
      <c r="X43" s="13" t="s">
        <v>47</v>
      </c>
      <c r="Y43" s="17" t="s">
        <v>445</v>
      </c>
      <c r="Z43" s="13" t="s">
        <v>48</v>
      </c>
      <c r="AA43" s="13" t="s">
        <v>101</v>
      </c>
      <c r="AB43" s="13" t="s">
        <v>72</v>
      </c>
      <c r="AC43" s="18">
        <f>(19+16)/62</f>
        <v>0.56451612903225812</v>
      </c>
      <c r="AD43" s="12">
        <v>1</v>
      </c>
      <c r="AE43" s="12">
        <v>1</v>
      </c>
      <c r="AF43" s="13" t="s">
        <v>54</v>
      </c>
      <c r="AG43" s="13" t="s">
        <v>47</v>
      </c>
      <c r="AH43" s="13" t="s">
        <v>48</v>
      </c>
      <c r="AI43" s="13" t="s">
        <v>446</v>
      </c>
      <c r="AJ43" s="13" t="s">
        <v>48</v>
      </c>
      <c r="AK43" s="13" t="s">
        <v>447</v>
      </c>
      <c r="AL43" s="13" t="s">
        <v>58</v>
      </c>
      <c r="AM43" s="13" t="s">
        <v>48</v>
      </c>
      <c r="AN43" s="9"/>
      <c r="AO43" s="9"/>
      <c r="AP43" s="9"/>
      <c r="AQ43" s="9"/>
      <c r="AR43" s="9"/>
      <c r="AS43" s="9"/>
      <c r="AT43" s="9"/>
      <c r="AU43" s="9"/>
      <c r="AV43" s="9"/>
      <c r="AW43" s="9"/>
      <c r="AX43" s="9"/>
      <c r="AY43" s="9"/>
    </row>
    <row r="44" spans="1:51" ht="50" customHeight="1">
      <c r="A44" s="12">
        <v>43</v>
      </c>
      <c r="B44" s="43" t="s">
        <v>448</v>
      </c>
      <c r="C44" s="17" t="s">
        <v>449</v>
      </c>
      <c r="D44" s="19">
        <v>2013</v>
      </c>
      <c r="E44" s="17" t="s">
        <v>93</v>
      </c>
      <c r="F44" s="17" t="s">
        <v>62</v>
      </c>
      <c r="G44" s="17" t="s">
        <v>94</v>
      </c>
      <c r="H44" s="17" t="s">
        <v>450</v>
      </c>
      <c r="I44" s="17" t="s">
        <v>451</v>
      </c>
      <c r="J44" s="17" t="s">
        <v>452</v>
      </c>
      <c r="K44" s="13" t="s">
        <v>48</v>
      </c>
      <c r="L44" s="17" t="s">
        <v>47</v>
      </c>
      <c r="M44" s="15" t="s">
        <v>48</v>
      </c>
      <c r="N44" s="15" t="s">
        <v>48</v>
      </c>
      <c r="O44" s="15" t="s">
        <v>48</v>
      </c>
      <c r="P44" s="17" t="s">
        <v>47</v>
      </c>
      <c r="Q44" s="17" t="s">
        <v>47</v>
      </c>
      <c r="R44" s="17" t="s">
        <v>97</v>
      </c>
      <c r="S44" s="17" t="s">
        <v>98</v>
      </c>
      <c r="T44" s="17" t="s">
        <v>99</v>
      </c>
      <c r="U44" s="17" t="s">
        <v>47</v>
      </c>
      <c r="V44" s="20">
        <v>506</v>
      </c>
      <c r="W44" s="13" t="str">
        <f t="shared" si="0"/>
        <v>500-999</v>
      </c>
      <c r="X44" s="17" t="s">
        <v>47</v>
      </c>
      <c r="Y44" s="17" t="s">
        <v>453</v>
      </c>
      <c r="Z44" s="17" t="s">
        <v>72</v>
      </c>
      <c r="AA44" s="17" t="s">
        <v>247</v>
      </c>
      <c r="AB44" s="17" t="s">
        <v>72</v>
      </c>
      <c r="AC44" s="19">
        <v>79.3</v>
      </c>
      <c r="AD44" s="19">
        <v>1</v>
      </c>
      <c r="AE44" s="19">
        <v>1</v>
      </c>
      <c r="AF44" s="17" t="s">
        <v>54</v>
      </c>
      <c r="AG44" s="17" t="s">
        <v>47</v>
      </c>
      <c r="AH44" s="9"/>
      <c r="AI44" s="17" t="s">
        <v>454</v>
      </c>
      <c r="AJ44" s="17" t="s">
        <v>72</v>
      </c>
      <c r="AK44" s="17" t="s">
        <v>98</v>
      </c>
      <c r="AL44" s="17" t="s">
        <v>133</v>
      </c>
      <c r="AM44" s="19">
        <v>400</v>
      </c>
      <c r="AN44" s="9"/>
      <c r="AO44" s="9"/>
      <c r="AP44" s="9"/>
      <c r="AQ44" s="9"/>
      <c r="AR44" s="9"/>
      <c r="AS44" s="9"/>
      <c r="AT44" s="9"/>
      <c r="AU44" s="9"/>
      <c r="AV44" s="9"/>
      <c r="AW44" s="9"/>
      <c r="AX44" s="9"/>
      <c r="AY44" s="9"/>
    </row>
    <row r="45" spans="1:51" ht="50" customHeight="1">
      <c r="A45" s="12">
        <v>44</v>
      </c>
      <c r="B45" s="43" t="s">
        <v>455</v>
      </c>
      <c r="C45" s="17" t="s">
        <v>456</v>
      </c>
      <c r="D45" s="19">
        <v>2020</v>
      </c>
      <c r="E45" s="17" t="s">
        <v>123</v>
      </c>
      <c r="F45" s="17" t="s">
        <v>62</v>
      </c>
      <c r="G45" s="17" t="s">
        <v>124</v>
      </c>
      <c r="H45" s="17" t="s">
        <v>457</v>
      </c>
      <c r="I45" s="17" t="s">
        <v>175</v>
      </c>
      <c r="J45" s="17" t="s">
        <v>458</v>
      </c>
      <c r="K45" s="17" t="s">
        <v>459</v>
      </c>
      <c r="L45" s="17" t="s">
        <v>47</v>
      </c>
      <c r="M45" s="15" t="s">
        <v>48</v>
      </c>
      <c r="N45" s="15" t="s">
        <v>48</v>
      </c>
      <c r="O45" s="15" t="s">
        <v>48</v>
      </c>
      <c r="P45" s="17" t="s">
        <v>47</v>
      </c>
      <c r="Q45" s="17" t="s">
        <v>47</v>
      </c>
      <c r="R45" s="17" t="s">
        <v>97</v>
      </c>
      <c r="S45" s="17" t="s">
        <v>98</v>
      </c>
      <c r="T45" s="17" t="s">
        <v>99</v>
      </c>
      <c r="U45" s="17" t="s">
        <v>47</v>
      </c>
      <c r="V45" s="20">
        <v>344</v>
      </c>
      <c r="W45" s="13" t="str">
        <f t="shared" si="0"/>
        <v>100-499</v>
      </c>
      <c r="X45" s="17" t="s">
        <v>54</v>
      </c>
      <c r="Y45" s="17" t="s">
        <v>460</v>
      </c>
      <c r="Z45" s="17" t="s">
        <v>72</v>
      </c>
      <c r="AA45" s="17" t="s">
        <v>68</v>
      </c>
      <c r="AB45" s="17" t="s">
        <v>72</v>
      </c>
      <c r="AC45" s="19">
        <v>55.8</v>
      </c>
      <c r="AD45" s="19">
        <v>1</v>
      </c>
      <c r="AE45" s="19">
        <v>1</v>
      </c>
      <c r="AF45" s="17" t="s">
        <v>54</v>
      </c>
      <c r="AG45" s="17" t="s">
        <v>47</v>
      </c>
      <c r="AH45" s="9"/>
      <c r="AI45" s="17" t="s">
        <v>461</v>
      </c>
      <c r="AJ45" s="17" t="s">
        <v>72</v>
      </c>
      <c r="AK45" s="17" t="s">
        <v>98</v>
      </c>
      <c r="AL45" s="13" t="s">
        <v>58</v>
      </c>
      <c r="AM45" s="17" t="s">
        <v>72</v>
      </c>
      <c r="AN45" s="9"/>
      <c r="AO45" s="9"/>
      <c r="AP45" s="9"/>
      <c r="AQ45" s="9"/>
      <c r="AR45" s="9"/>
      <c r="AS45" s="9"/>
      <c r="AT45" s="9"/>
      <c r="AU45" s="9"/>
      <c r="AV45" s="9"/>
      <c r="AW45" s="9"/>
      <c r="AX45" s="9"/>
      <c r="AY45" s="9"/>
    </row>
    <row r="46" spans="1:51" ht="50" customHeight="1">
      <c r="A46" s="12">
        <v>45</v>
      </c>
      <c r="B46" s="43" t="s">
        <v>455</v>
      </c>
      <c r="C46" s="17" t="s">
        <v>462</v>
      </c>
      <c r="D46" s="19">
        <v>2020</v>
      </c>
      <c r="E46" s="17" t="s">
        <v>123</v>
      </c>
      <c r="F46" s="17" t="s">
        <v>62</v>
      </c>
      <c r="G46" s="17" t="s">
        <v>124</v>
      </c>
      <c r="H46" s="17" t="s">
        <v>463</v>
      </c>
      <c r="I46" s="17" t="s">
        <v>175</v>
      </c>
      <c r="J46" s="17" t="s">
        <v>464</v>
      </c>
      <c r="K46" s="13" t="s">
        <v>48</v>
      </c>
      <c r="L46" s="17" t="s">
        <v>47</v>
      </c>
      <c r="M46" s="15" t="s">
        <v>48</v>
      </c>
      <c r="N46" s="15" t="s">
        <v>48</v>
      </c>
      <c r="O46" s="15" t="s">
        <v>48</v>
      </c>
      <c r="P46" s="17" t="s">
        <v>47</v>
      </c>
      <c r="Q46" s="17" t="s">
        <v>47</v>
      </c>
      <c r="R46" s="17" t="s">
        <v>97</v>
      </c>
      <c r="S46" s="17" t="s">
        <v>98</v>
      </c>
      <c r="T46" s="17" t="s">
        <v>99</v>
      </c>
      <c r="U46" s="17" t="s">
        <v>47</v>
      </c>
      <c r="V46" s="20">
        <v>210</v>
      </c>
      <c r="W46" s="13" t="str">
        <f t="shared" si="0"/>
        <v>100-499</v>
      </c>
      <c r="X46" s="17" t="s">
        <v>47</v>
      </c>
      <c r="Y46" s="19">
        <v>72.5</v>
      </c>
      <c r="Z46" s="17" t="s">
        <v>72</v>
      </c>
      <c r="AA46" s="17" t="s">
        <v>68</v>
      </c>
      <c r="AB46" s="17" t="s">
        <v>72</v>
      </c>
      <c r="AC46" s="19">
        <v>52.6</v>
      </c>
      <c r="AD46" s="19">
        <v>1</v>
      </c>
      <c r="AE46" s="19">
        <v>1</v>
      </c>
      <c r="AF46" s="17" t="s">
        <v>54</v>
      </c>
      <c r="AG46" s="17" t="s">
        <v>47</v>
      </c>
      <c r="AH46" s="9"/>
      <c r="AI46" s="17" t="s">
        <v>465</v>
      </c>
      <c r="AJ46" s="17" t="s">
        <v>72</v>
      </c>
      <c r="AK46" s="17" t="s">
        <v>466</v>
      </c>
      <c r="AL46" s="13" t="s">
        <v>58</v>
      </c>
      <c r="AM46" s="17" t="s">
        <v>467</v>
      </c>
      <c r="AN46" s="9"/>
      <c r="AO46" s="9"/>
      <c r="AP46" s="9"/>
      <c r="AQ46" s="9"/>
      <c r="AR46" s="9"/>
      <c r="AS46" s="9"/>
      <c r="AT46" s="9"/>
      <c r="AU46" s="9"/>
      <c r="AV46" s="9"/>
      <c r="AW46" s="9"/>
      <c r="AX46" s="9"/>
      <c r="AY46" s="9"/>
    </row>
    <row r="47" spans="1:51" ht="50" customHeight="1">
      <c r="A47" s="12">
        <v>46</v>
      </c>
      <c r="B47" s="43" t="s">
        <v>468</v>
      </c>
      <c r="C47" s="17" t="s">
        <v>469</v>
      </c>
      <c r="D47" s="19">
        <v>2014</v>
      </c>
      <c r="E47" s="17" t="s">
        <v>123</v>
      </c>
      <c r="F47" s="17" t="s">
        <v>62</v>
      </c>
      <c r="G47" s="17" t="s">
        <v>124</v>
      </c>
      <c r="H47" s="17" t="s">
        <v>470</v>
      </c>
      <c r="I47" s="17" t="s">
        <v>111</v>
      </c>
      <c r="J47" s="17" t="s">
        <v>471</v>
      </c>
      <c r="K47" s="13" t="s">
        <v>48</v>
      </c>
      <c r="L47" s="17" t="s">
        <v>47</v>
      </c>
      <c r="M47" s="15" t="s">
        <v>48</v>
      </c>
      <c r="N47" s="15" t="s">
        <v>48</v>
      </c>
      <c r="O47" s="15" t="s">
        <v>48</v>
      </c>
      <c r="P47" s="17" t="s">
        <v>47</v>
      </c>
      <c r="Q47" s="17" t="s">
        <v>47</v>
      </c>
      <c r="R47" s="17" t="s">
        <v>97</v>
      </c>
      <c r="S47" s="17" t="s">
        <v>98</v>
      </c>
      <c r="T47" s="17" t="s">
        <v>99</v>
      </c>
      <c r="U47" s="17" t="s">
        <v>47</v>
      </c>
      <c r="V47" s="20">
        <v>40</v>
      </c>
      <c r="W47" s="13" t="str">
        <f t="shared" si="0"/>
        <v>&lt;50</v>
      </c>
      <c r="X47" s="17" t="s">
        <v>47</v>
      </c>
      <c r="Y47" s="17" t="s">
        <v>472</v>
      </c>
      <c r="Z47" s="17" t="s">
        <v>72</v>
      </c>
      <c r="AA47" s="17" t="s">
        <v>247</v>
      </c>
      <c r="AB47" s="17" t="s">
        <v>72</v>
      </c>
      <c r="AC47" s="19">
        <v>55</v>
      </c>
      <c r="AD47" s="19">
        <v>1</v>
      </c>
      <c r="AE47" s="19">
        <v>1</v>
      </c>
      <c r="AF47" s="17" t="s">
        <v>54</v>
      </c>
      <c r="AG47" s="17" t="s">
        <v>47</v>
      </c>
      <c r="AH47" s="9"/>
      <c r="AI47" s="17" t="s">
        <v>473</v>
      </c>
      <c r="AJ47" s="17" t="s">
        <v>72</v>
      </c>
      <c r="AK47" s="17" t="s">
        <v>98</v>
      </c>
      <c r="AL47" s="17" t="s">
        <v>105</v>
      </c>
      <c r="AM47" s="17" t="s">
        <v>474</v>
      </c>
      <c r="AN47" s="9"/>
      <c r="AO47" s="9"/>
      <c r="AP47" s="9"/>
      <c r="AQ47" s="9"/>
      <c r="AR47" s="9"/>
      <c r="AS47" s="9"/>
      <c r="AT47" s="9"/>
      <c r="AU47" s="9"/>
      <c r="AV47" s="9"/>
      <c r="AW47" s="9"/>
      <c r="AX47" s="9"/>
      <c r="AY47" s="9"/>
    </row>
    <row r="48" spans="1:51" ht="50" customHeight="1">
      <c r="A48" s="12">
        <v>47</v>
      </c>
      <c r="B48" s="43" t="s">
        <v>475</v>
      </c>
      <c r="C48" s="17" t="s">
        <v>476</v>
      </c>
      <c r="D48" s="19">
        <v>2005</v>
      </c>
      <c r="E48" s="17" t="s">
        <v>254</v>
      </c>
      <c r="F48" s="17" t="s">
        <v>62</v>
      </c>
      <c r="G48" s="17" t="s">
        <v>124</v>
      </c>
      <c r="H48" s="17" t="s">
        <v>477</v>
      </c>
      <c r="I48" s="17" t="s">
        <v>111</v>
      </c>
      <c r="J48" s="17" t="s">
        <v>478</v>
      </c>
      <c r="K48" s="13" t="s">
        <v>48</v>
      </c>
      <c r="L48" s="17" t="s">
        <v>47</v>
      </c>
      <c r="M48" s="15" t="s">
        <v>48</v>
      </c>
      <c r="N48" s="15" t="s">
        <v>48</v>
      </c>
      <c r="O48" s="15" t="s">
        <v>48</v>
      </c>
      <c r="P48" s="17" t="s">
        <v>47</v>
      </c>
      <c r="Q48" s="17" t="s">
        <v>47</v>
      </c>
      <c r="R48" s="17" t="s">
        <v>97</v>
      </c>
      <c r="S48" s="17" t="s">
        <v>98</v>
      </c>
      <c r="T48" s="17" t="s">
        <v>99</v>
      </c>
      <c r="U48" s="17" t="s">
        <v>47</v>
      </c>
      <c r="V48" s="20">
        <v>764</v>
      </c>
      <c r="W48" s="13" t="str">
        <f t="shared" si="0"/>
        <v>500-999</v>
      </c>
      <c r="X48" s="17" t="s">
        <v>47</v>
      </c>
      <c r="Y48" s="17" t="s">
        <v>479</v>
      </c>
      <c r="Z48" s="17" t="s">
        <v>72</v>
      </c>
      <c r="AA48" s="17" t="s">
        <v>101</v>
      </c>
      <c r="AB48" s="17" t="s">
        <v>480</v>
      </c>
      <c r="AC48" s="19">
        <v>79.8</v>
      </c>
      <c r="AD48" s="19">
        <v>1</v>
      </c>
      <c r="AE48" s="19">
        <v>1</v>
      </c>
      <c r="AF48" s="17" t="s">
        <v>54</v>
      </c>
      <c r="AG48" s="17" t="s">
        <v>47</v>
      </c>
      <c r="AH48" s="9"/>
      <c r="AI48" s="21" t="s">
        <v>481</v>
      </c>
      <c r="AJ48" s="17" t="s">
        <v>72</v>
      </c>
      <c r="AK48" s="17" t="s">
        <v>482</v>
      </c>
      <c r="AL48" s="17" t="s">
        <v>105</v>
      </c>
      <c r="AM48" s="17" t="s">
        <v>72</v>
      </c>
      <c r="AN48" s="9"/>
      <c r="AO48" s="9"/>
      <c r="AP48" s="9"/>
      <c r="AQ48" s="9"/>
      <c r="AR48" s="9"/>
      <c r="AS48" s="9"/>
      <c r="AT48" s="9"/>
      <c r="AU48" s="9"/>
      <c r="AV48" s="9"/>
      <c r="AW48" s="9"/>
      <c r="AX48" s="9"/>
      <c r="AY48" s="9"/>
    </row>
    <row r="49" spans="1:51" ht="50" customHeight="1">
      <c r="A49" s="12">
        <v>48</v>
      </c>
      <c r="B49" s="43" t="s">
        <v>483</v>
      </c>
      <c r="C49" s="17" t="s">
        <v>484</v>
      </c>
      <c r="D49" s="19">
        <v>2006</v>
      </c>
      <c r="E49" s="17" t="s">
        <v>123</v>
      </c>
      <c r="F49" s="17" t="s">
        <v>62</v>
      </c>
      <c r="G49" s="17" t="s">
        <v>124</v>
      </c>
      <c r="H49" s="17" t="s">
        <v>485</v>
      </c>
      <c r="I49" s="17" t="s">
        <v>175</v>
      </c>
      <c r="J49" s="17" t="s">
        <v>486</v>
      </c>
      <c r="K49" s="13" t="s">
        <v>48</v>
      </c>
      <c r="L49" s="17" t="s">
        <v>54</v>
      </c>
      <c r="M49" s="17" t="s">
        <v>302</v>
      </c>
      <c r="N49" s="13" t="s">
        <v>302</v>
      </c>
      <c r="O49" s="17" t="s">
        <v>487</v>
      </c>
      <c r="P49" s="17" t="s">
        <v>47</v>
      </c>
      <c r="Q49" s="17" t="s">
        <v>47</v>
      </c>
      <c r="R49" s="17" t="s">
        <v>177</v>
      </c>
      <c r="S49" s="17" t="s">
        <v>98</v>
      </c>
      <c r="T49" s="17" t="s">
        <v>99</v>
      </c>
      <c r="U49" s="17" t="s">
        <v>47</v>
      </c>
      <c r="V49" s="20">
        <v>5995</v>
      </c>
      <c r="W49" s="13" t="str">
        <f t="shared" si="0"/>
        <v>&gt;1000</v>
      </c>
      <c r="X49" s="17" t="s">
        <v>47</v>
      </c>
      <c r="Y49" s="17" t="s">
        <v>488</v>
      </c>
      <c r="Z49" s="17" t="s">
        <v>72</v>
      </c>
      <c r="AA49" s="17" t="s">
        <v>68</v>
      </c>
      <c r="AB49" s="17" t="s">
        <v>72</v>
      </c>
      <c r="AC49" s="19">
        <v>0</v>
      </c>
      <c r="AD49" s="19">
        <v>1</v>
      </c>
      <c r="AE49" s="19">
        <v>1</v>
      </c>
      <c r="AF49" s="17" t="s">
        <v>54</v>
      </c>
      <c r="AG49" s="17" t="s">
        <v>47</v>
      </c>
      <c r="AH49" s="9"/>
      <c r="AI49" s="17" t="s">
        <v>489</v>
      </c>
      <c r="AJ49" s="17" t="s">
        <v>490</v>
      </c>
      <c r="AK49" s="17" t="s">
        <v>98</v>
      </c>
      <c r="AL49" s="17" t="s">
        <v>105</v>
      </c>
      <c r="AM49" s="17" t="s">
        <v>72</v>
      </c>
      <c r="AN49" s="9"/>
      <c r="AO49" s="9"/>
      <c r="AP49" s="9"/>
      <c r="AQ49" s="9"/>
      <c r="AR49" s="9"/>
      <c r="AS49" s="9"/>
      <c r="AT49" s="9"/>
      <c r="AU49" s="9"/>
      <c r="AV49" s="9"/>
      <c r="AW49" s="9"/>
      <c r="AX49" s="9"/>
      <c r="AY49" s="9"/>
    </row>
    <row r="50" spans="1:51" ht="50" customHeight="1">
      <c r="A50" s="12">
        <v>49</v>
      </c>
      <c r="B50" s="42" t="s">
        <v>491</v>
      </c>
      <c r="C50" s="13" t="s">
        <v>492</v>
      </c>
      <c r="D50" s="12">
        <v>2015</v>
      </c>
      <c r="E50" s="13" t="s">
        <v>254</v>
      </c>
      <c r="F50" s="13" t="s">
        <v>62</v>
      </c>
      <c r="G50" s="13" t="s">
        <v>124</v>
      </c>
      <c r="H50" s="13" t="s">
        <v>493</v>
      </c>
      <c r="I50" s="14" t="s">
        <v>44</v>
      </c>
      <c r="J50" s="13" t="s">
        <v>494</v>
      </c>
      <c r="K50" s="13" t="s">
        <v>48</v>
      </c>
      <c r="L50" s="13" t="s">
        <v>47</v>
      </c>
      <c r="M50" s="13" t="s">
        <v>48</v>
      </c>
      <c r="N50" s="15" t="s">
        <v>48</v>
      </c>
      <c r="O50" s="13" t="s">
        <v>48</v>
      </c>
      <c r="P50" s="13" t="s">
        <v>47</v>
      </c>
      <c r="Q50" s="13" t="s">
        <v>47</v>
      </c>
      <c r="R50" s="13" t="s">
        <v>49</v>
      </c>
      <c r="S50" s="13" t="s">
        <v>47</v>
      </c>
      <c r="T50" s="13" t="s">
        <v>99</v>
      </c>
      <c r="U50" s="13" t="s">
        <v>47</v>
      </c>
      <c r="V50" s="16">
        <v>14881</v>
      </c>
      <c r="W50" s="13" t="str">
        <f t="shared" si="0"/>
        <v>&gt;1000</v>
      </c>
      <c r="X50" s="13" t="s">
        <v>47</v>
      </c>
      <c r="Y50" s="17" t="s">
        <v>72</v>
      </c>
      <c r="Z50" s="13" t="s">
        <v>72</v>
      </c>
      <c r="AA50" s="13" t="s">
        <v>72</v>
      </c>
      <c r="AB50" s="13" t="s">
        <v>72</v>
      </c>
      <c r="AC50" s="13" t="s">
        <v>72</v>
      </c>
      <c r="AD50" s="12">
        <v>1</v>
      </c>
      <c r="AE50" s="12">
        <v>3</v>
      </c>
      <c r="AF50" s="13" t="s">
        <v>54</v>
      </c>
      <c r="AG50" s="13" t="s">
        <v>47</v>
      </c>
      <c r="AH50" s="13" t="s">
        <v>495</v>
      </c>
      <c r="AI50" s="13" t="s">
        <v>72</v>
      </c>
      <c r="AJ50" s="13" t="s">
        <v>72</v>
      </c>
      <c r="AK50" s="13" t="s">
        <v>48</v>
      </c>
      <c r="AL50" s="13" t="s">
        <v>90</v>
      </c>
      <c r="AM50" s="13" t="s">
        <v>48</v>
      </c>
      <c r="AN50" s="9"/>
      <c r="AO50" s="9"/>
      <c r="AP50" s="9"/>
      <c r="AQ50" s="9"/>
      <c r="AR50" s="9"/>
      <c r="AS50" s="9"/>
      <c r="AT50" s="9"/>
      <c r="AU50" s="9"/>
      <c r="AV50" s="9"/>
      <c r="AW50" s="9"/>
      <c r="AX50" s="9"/>
      <c r="AY50" s="9"/>
    </row>
    <row r="51" spans="1:51" ht="50" customHeight="1">
      <c r="A51" s="12">
        <v>50</v>
      </c>
      <c r="B51" s="43" t="s">
        <v>496</v>
      </c>
      <c r="C51" s="17" t="s">
        <v>497</v>
      </c>
      <c r="D51" s="19">
        <v>2012</v>
      </c>
      <c r="E51" s="17" t="s">
        <v>498</v>
      </c>
      <c r="F51" s="17" t="s">
        <v>62</v>
      </c>
      <c r="G51" s="17" t="s">
        <v>42</v>
      </c>
      <c r="H51" s="17" t="s">
        <v>499</v>
      </c>
      <c r="I51" s="17" t="s">
        <v>175</v>
      </c>
      <c r="J51" s="17" t="s">
        <v>500</v>
      </c>
      <c r="K51" s="17" t="s">
        <v>501</v>
      </c>
      <c r="L51" s="17" t="s">
        <v>47</v>
      </c>
      <c r="M51" s="15" t="s">
        <v>48</v>
      </c>
      <c r="N51" s="15" t="s">
        <v>48</v>
      </c>
      <c r="O51" s="15" t="s">
        <v>48</v>
      </c>
      <c r="P51" s="17" t="s">
        <v>47</v>
      </c>
      <c r="Q51" s="17" t="s">
        <v>47</v>
      </c>
      <c r="R51" s="17" t="s">
        <v>177</v>
      </c>
      <c r="S51" s="17" t="s">
        <v>98</v>
      </c>
      <c r="T51" s="17" t="s">
        <v>502</v>
      </c>
      <c r="U51" s="17" t="s">
        <v>47</v>
      </c>
      <c r="V51" s="20">
        <v>2133</v>
      </c>
      <c r="W51" s="13" t="str">
        <f t="shared" si="0"/>
        <v>&gt;1000</v>
      </c>
      <c r="X51" s="17" t="s">
        <v>47</v>
      </c>
      <c r="Y51" s="17" t="s">
        <v>72</v>
      </c>
      <c r="Z51" s="17" t="s">
        <v>72</v>
      </c>
      <c r="AA51" s="17" t="s">
        <v>247</v>
      </c>
      <c r="AB51" s="17" t="s">
        <v>72</v>
      </c>
      <c r="AC51" s="19">
        <v>48.8</v>
      </c>
      <c r="AD51" s="19">
        <v>1</v>
      </c>
      <c r="AE51" s="19">
        <v>1</v>
      </c>
      <c r="AF51" s="17" t="s">
        <v>54</v>
      </c>
      <c r="AG51" s="17" t="s">
        <v>47</v>
      </c>
      <c r="AH51" s="9"/>
      <c r="AI51" s="17" t="s">
        <v>503</v>
      </c>
      <c r="AJ51" s="17" t="s">
        <v>72</v>
      </c>
      <c r="AK51" s="17" t="s">
        <v>98</v>
      </c>
      <c r="AL51" s="13" t="s">
        <v>58</v>
      </c>
      <c r="AM51" s="17" t="s">
        <v>72</v>
      </c>
      <c r="AN51" s="9"/>
      <c r="AO51" s="9"/>
      <c r="AP51" s="9"/>
      <c r="AQ51" s="9"/>
      <c r="AR51" s="9"/>
      <c r="AS51" s="9"/>
      <c r="AT51" s="9"/>
      <c r="AU51" s="9"/>
      <c r="AV51" s="9"/>
      <c r="AW51" s="9"/>
      <c r="AX51" s="9"/>
      <c r="AY51" s="9"/>
    </row>
    <row r="52" spans="1:51" ht="50" customHeight="1">
      <c r="A52" s="12">
        <v>51</v>
      </c>
      <c r="B52" s="42" t="s">
        <v>504</v>
      </c>
      <c r="C52" s="13" t="s">
        <v>505</v>
      </c>
      <c r="D52" s="12">
        <v>2022</v>
      </c>
      <c r="E52" s="13" t="s">
        <v>506</v>
      </c>
      <c r="F52" s="13" t="s">
        <v>62</v>
      </c>
      <c r="G52" s="13" t="s">
        <v>42</v>
      </c>
      <c r="H52" s="13" t="s">
        <v>507</v>
      </c>
      <c r="I52" s="13" t="s">
        <v>508</v>
      </c>
      <c r="J52" s="13" t="s">
        <v>509</v>
      </c>
      <c r="K52" s="13" t="s">
        <v>510</v>
      </c>
      <c r="L52" s="13" t="s">
        <v>47</v>
      </c>
      <c r="M52" s="13" t="s">
        <v>48</v>
      </c>
      <c r="N52" s="15" t="s">
        <v>48</v>
      </c>
      <c r="O52" s="13" t="s">
        <v>48</v>
      </c>
      <c r="P52" s="13" t="s">
        <v>47</v>
      </c>
      <c r="Q52" s="13" t="s">
        <v>47</v>
      </c>
      <c r="R52" s="13" t="s">
        <v>49</v>
      </c>
      <c r="S52" s="13" t="s">
        <v>47</v>
      </c>
      <c r="T52" s="13" t="s">
        <v>50</v>
      </c>
      <c r="U52" s="13" t="s">
        <v>47</v>
      </c>
      <c r="V52" s="16">
        <v>694</v>
      </c>
      <c r="W52" s="13" t="str">
        <f t="shared" si="0"/>
        <v>500-999</v>
      </c>
      <c r="X52" s="13" t="s">
        <v>47</v>
      </c>
      <c r="Y52" s="17" t="s">
        <v>511</v>
      </c>
      <c r="Z52" s="13" t="s">
        <v>72</v>
      </c>
      <c r="AA52" s="13" t="s">
        <v>68</v>
      </c>
      <c r="AB52" s="13" t="s">
        <v>72</v>
      </c>
      <c r="AC52" s="18">
        <f>429/694</f>
        <v>0.61815561959654175</v>
      </c>
      <c r="AD52" s="12">
        <v>1</v>
      </c>
      <c r="AE52" s="12">
        <v>1</v>
      </c>
      <c r="AF52" s="13" t="s">
        <v>54</v>
      </c>
      <c r="AG52" s="13" t="s">
        <v>47</v>
      </c>
      <c r="AH52" s="13" t="s">
        <v>48</v>
      </c>
      <c r="AI52" s="13" t="s">
        <v>512</v>
      </c>
      <c r="AJ52" s="13" t="s">
        <v>48</v>
      </c>
      <c r="AK52" s="13" t="s">
        <v>48</v>
      </c>
      <c r="AL52" s="13" t="s">
        <v>90</v>
      </c>
      <c r="AM52" s="13" t="s">
        <v>48</v>
      </c>
      <c r="AN52" s="9"/>
      <c r="AO52" s="9"/>
      <c r="AP52" s="9"/>
      <c r="AQ52" s="9"/>
      <c r="AR52" s="9"/>
      <c r="AS52" s="9"/>
      <c r="AT52" s="9"/>
      <c r="AU52" s="9"/>
      <c r="AV52" s="9"/>
      <c r="AW52" s="9"/>
      <c r="AX52" s="9"/>
      <c r="AY52" s="9"/>
    </row>
    <row r="53" spans="1:51" ht="50" customHeight="1">
      <c r="A53" s="12">
        <v>52</v>
      </c>
      <c r="B53" s="44" t="s">
        <v>513</v>
      </c>
      <c r="C53" s="24" t="s">
        <v>514</v>
      </c>
      <c r="D53" s="25">
        <v>2012</v>
      </c>
      <c r="E53" s="13" t="s">
        <v>498</v>
      </c>
      <c r="F53" s="13" t="s">
        <v>515</v>
      </c>
      <c r="G53" s="13" t="s">
        <v>42</v>
      </c>
      <c r="H53" s="13" t="s">
        <v>516</v>
      </c>
      <c r="I53" s="13" t="s">
        <v>175</v>
      </c>
      <c r="J53" s="13" t="s">
        <v>517</v>
      </c>
      <c r="K53" s="13" t="s">
        <v>48</v>
      </c>
      <c r="L53" s="13" t="s">
        <v>47</v>
      </c>
      <c r="M53" s="13" t="s">
        <v>48</v>
      </c>
      <c r="N53" s="15" t="s">
        <v>48</v>
      </c>
      <c r="O53" s="13" t="s">
        <v>48</v>
      </c>
      <c r="P53" s="13" t="s">
        <v>47</v>
      </c>
      <c r="Q53" s="13" t="s">
        <v>47</v>
      </c>
      <c r="R53" s="13" t="s">
        <v>49</v>
      </c>
      <c r="S53" s="13" t="s">
        <v>47</v>
      </c>
      <c r="T53" s="13" t="s">
        <v>502</v>
      </c>
      <c r="U53" s="13" t="s">
        <v>47</v>
      </c>
      <c r="V53" s="16">
        <v>160</v>
      </c>
      <c r="W53" s="13" t="str">
        <f t="shared" si="0"/>
        <v>100-499</v>
      </c>
      <c r="X53" s="13" t="s">
        <v>47</v>
      </c>
      <c r="Y53" s="17" t="s">
        <v>518</v>
      </c>
      <c r="Z53" s="13" t="s">
        <v>72</v>
      </c>
      <c r="AA53" s="13" t="s">
        <v>68</v>
      </c>
      <c r="AB53" s="13" t="s">
        <v>72</v>
      </c>
      <c r="AC53" s="12">
        <v>43.1</v>
      </c>
      <c r="AD53" s="12">
        <v>4</v>
      </c>
      <c r="AE53" s="12">
        <v>3</v>
      </c>
      <c r="AF53" s="13" t="s">
        <v>54</v>
      </c>
      <c r="AG53" s="13" t="s">
        <v>47</v>
      </c>
      <c r="AH53" s="13" t="s">
        <v>519</v>
      </c>
      <c r="AI53" s="13" t="s">
        <v>520</v>
      </c>
      <c r="AJ53" s="13" t="s">
        <v>72</v>
      </c>
      <c r="AK53" s="13" t="s">
        <v>48</v>
      </c>
      <c r="AL53" s="13" t="s">
        <v>90</v>
      </c>
      <c r="AM53" s="13" t="s">
        <v>48</v>
      </c>
      <c r="AN53" s="9"/>
      <c r="AO53" s="9"/>
      <c r="AP53" s="9"/>
      <c r="AQ53" s="9"/>
      <c r="AR53" s="9"/>
      <c r="AS53" s="9"/>
      <c r="AT53" s="9"/>
      <c r="AU53" s="9"/>
      <c r="AV53" s="9"/>
      <c r="AW53" s="9"/>
      <c r="AX53" s="9"/>
      <c r="AY53" s="9"/>
    </row>
    <row r="54" spans="1:51" ht="50" customHeight="1">
      <c r="A54" s="12">
        <v>53</v>
      </c>
      <c r="B54" s="43" t="s">
        <v>521</v>
      </c>
      <c r="C54" s="17" t="s">
        <v>522</v>
      </c>
      <c r="D54" s="19">
        <v>2013</v>
      </c>
      <c r="E54" s="17" t="s">
        <v>123</v>
      </c>
      <c r="F54" s="17" t="s">
        <v>62</v>
      </c>
      <c r="G54" s="17" t="s">
        <v>124</v>
      </c>
      <c r="H54" s="17" t="s">
        <v>523</v>
      </c>
      <c r="I54" s="17" t="s">
        <v>524</v>
      </c>
      <c r="J54" s="17" t="s">
        <v>525</v>
      </c>
      <c r="K54" s="13" t="s">
        <v>48</v>
      </c>
      <c r="L54" s="17" t="s">
        <v>54</v>
      </c>
      <c r="M54" s="17" t="s">
        <v>268</v>
      </c>
      <c r="N54" s="13" t="s">
        <v>268</v>
      </c>
      <c r="O54" s="17" t="s">
        <v>311</v>
      </c>
      <c r="P54" s="17" t="s">
        <v>47</v>
      </c>
      <c r="Q54" s="17" t="s">
        <v>47</v>
      </c>
      <c r="R54" s="17" t="s">
        <v>97</v>
      </c>
      <c r="S54" s="17" t="s">
        <v>98</v>
      </c>
      <c r="T54" s="17" t="s">
        <v>99</v>
      </c>
      <c r="U54" s="17" t="s">
        <v>47</v>
      </c>
      <c r="V54" s="20">
        <v>160</v>
      </c>
      <c r="W54" s="13" t="str">
        <f t="shared" si="0"/>
        <v>100-499</v>
      </c>
      <c r="X54" s="17" t="s">
        <v>47</v>
      </c>
      <c r="Y54" s="17" t="s">
        <v>526</v>
      </c>
      <c r="Z54" s="17" t="s">
        <v>72</v>
      </c>
      <c r="AA54" s="17" t="s">
        <v>88</v>
      </c>
      <c r="AB54" s="17" t="s">
        <v>527</v>
      </c>
      <c r="AC54" s="19">
        <v>69</v>
      </c>
      <c r="AD54" s="19">
        <v>1</v>
      </c>
      <c r="AE54" s="19">
        <v>1</v>
      </c>
      <c r="AF54" s="17" t="s">
        <v>54</v>
      </c>
      <c r="AG54" s="17" t="s">
        <v>47</v>
      </c>
      <c r="AH54" s="9"/>
      <c r="AI54" s="17" t="s">
        <v>528</v>
      </c>
      <c r="AJ54" s="17" t="s">
        <v>72</v>
      </c>
      <c r="AK54" s="17" t="s">
        <v>98</v>
      </c>
      <c r="AL54" s="17" t="s">
        <v>105</v>
      </c>
      <c r="AM54" s="17" t="s">
        <v>72</v>
      </c>
      <c r="AN54" s="9"/>
      <c r="AO54" s="9"/>
      <c r="AP54" s="9"/>
      <c r="AQ54" s="9"/>
      <c r="AR54" s="9"/>
      <c r="AS54" s="9"/>
      <c r="AT54" s="9"/>
      <c r="AU54" s="9"/>
      <c r="AV54" s="9"/>
      <c r="AW54" s="9"/>
      <c r="AX54" s="9"/>
      <c r="AY54" s="9"/>
    </row>
    <row r="55" spans="1:51" ht="50" customHeight="1">
      <c r="A55" s="12">
        <v>54</v>
      </c>
      <c r="B55" s="43" t="s">
        <v>529</v>
      </c>
      <c r="C55" s="17" t="s">
        <v>530</v>
      </c>
      <c r="D55" s="19">
        <v>2018</v>
      </c>
      <c r="E55" s="17" t="s">
        <v>254</v>
      </c>
      <c r="F55" s="17" t="s">
        <v>62</v>
      </c>
      <c r="G55" s="17" t="s">
        <v>124</v>
      </c>
      <c r="H55" s="17" t="s">
        <v>531</v>
      </c>
      <c r="I55" s="17" t="s">
        <v>396</v>
      </c>
      <c r="J55" s="17" t="s">
        <v>532</v>
      </c>
      <c r="K55" s="17" t="s">
        <v>533</v>
      </c>
      <c r="L55" s="17" t="s">
        <v>47</v>
      </c>
      <c r="M55" s="15" t="s">
        <v>48</v>
      </c>
      <c r="N55" s="15" t="s">
        <v>48</v>
      </c>
      <c r="O55" s="15" t="s">
        <v>48</v>
      </c>
      <c r="P55" s="17" t="s">
        <v>47</v>
      </c>
      <c r="Q55" s="17" t="s">
        <v>47</v>
      </c>
      <c r="R55" s="17" t="s">
        <v>98</v>
      </c>
      <c r="S55" s="17" t="s">
        <v>206</v>
      </c>
      <c r="T55" s="17" t="s">
        <v>99</v>
      </c>
      <c r="U55" s="17" t="s">
        <v>47</v>
      </c>
      <c r="V55" s="20">
        <v>72</v>
      </c>
      <c r="W55" s="13" t="str">
        <f t="shared" si="0"/>
        <v>50-99</v>
      </c>
      <c r="X55" s="17" t="s">
        <v>47</v>
      </c>
      <c r="Y55" s="17" t="s">
        <v>534</v>
      </c>
      <c r="Z55" s="17" t="s">
        <v>72</v>
      </c>
      <c r="AA55" s="17" t="s">
        <v>68</v>
      </c>
      <c r="AB55" s="17" t="s">
        <v>535</v>
      </c>
      <c r="AC55" s="19">
        <v>73.599999999999994</v>
      </c>
      <c r="AD55" s="19">
        <v>1</v>
      </c>
      <c r="AE55" s="19">
        <v>1</v>
      </c>
      <c r="AF55" s="17" t="s">
        <v>54</v>
      </c>
      <c r="AG55" s="17" t="s">
        <v>47</v>
      </c>
      <c r="AH55" s="9"/>
      <c r="AI55" s="21" t="s">
        <v>536</v>
      </c>
      <c r="AJ55" s="17" t="s">
        <v>72</v>
      </c>
      <c r="AK55" s="17" t="s">
        <v>537</v>
      </c>
      <c r="AL55" s="17" t="s">
        <v>105</v>
      </c>
      <c r="AM55" s="19">
        <v>400</v>
      </c>
      <c r="AN55" s="9"/>
      <c r="AO55" s="9"/>
      <c r="AP55" s="9"/>
      <c r="AQ55" s="9"/>
      <c r="AR55" s="9"/>
      <c r="AS55" s="9"/>
      <c r="AT55" s="9"/>
      <c r="AU55" s="9"/>
      <c r="AV55" s="9"/>
      <c r="AW55" s="9"/>
      <c r="AX55" s="9"/>
      <c r="AY55" s="9"/>
    </row>
    <row r="56" spans="1:51" ht="50" customHeight="1">
      <c r="A56" s="12">
        <v>55</v>
      </c>
      <c r="B56" s="43" t="s">
        <v>538</v>
      </c>
      <c r="C56" s="17" t="s">
        <v>539</v>
      </c>
      <c r="D56" s="19">
        <v>2010</v>
      </c>
      <c r="E56" s="17" t="s">
        <v>123</v>
      </c>
      <c r="F56" s="17" t="s">
        <v>62</v>
      </c>
      <c r="G56" s="17" t="s">
        <v>124</v>
      </c>
      <c r="H56" s="17" t="s">
        <v>540</v>
      </c>
      <c r="I56" s="17" t="s">
        <v>175</v>
      </c>
      <c r="J56" s="17" t="s">
        <v>541</v>
      </c>
      <c r="K56" s="13" t="s">
        <v>48</v>
      </c>
      <c r="L56" s="17" t="s">
        <v>47</v>
      </c>
      <c r="M56" s="15" t="s">
        <v>48</v>
      </c>
      <c r="N56" s="15" t="s">
        <v>48</v>
      </c>
      <c r="O56" s="15" t="s">
        <v>48</v>
      </c>
      <c r="P56" s="17" t="s">
        <v>47</v>
      </c>
      <c r="Q56" s="17" t="s">
        <v>47</v>
      </c>
      <c r="R56" s="17" t="s">
        <v>177</v>
      </c>
      <c r="S56" s="17" t="s">
        <v>98</v>
      </c>
      <c r="T56" s="17" t="s">
        <v>99</v>
      </c>
      <c r="U56" s="17" t="s">
        <v>47</v>
      </c>
      <c r="V56" s="20">
        <v>1171</v>
      </c>
      <c r="W56" s="13" t="str">
        <f t="shared" si="0"/>
        <v>&gt;1000</v>
      </c>
      <c r="X56" s="17" t="s">
        <v>47</v>
      </c>
      <c r="Y56" s="17" t="s">
        <v>542</v>
      </c>
      <c r="Z56" s="17" t="s">
        <v>72</v>
      </c>
      <c r="AA56" s="17" t="s">
        <v>101</v>
      </c>
      <c r="AB56" s="17" t="s">
        <v>72</v>
      </c>
      <c r="AC56" s="19">
        <v>0</v>
      </c>
      <c r="AD56" s="19">
        <v>1</v>
      </c>
      <c r="AE56" s="19">
        <v>1</v>
      </c>
      <c r="AF56" s="17" t="s">
        <v>54</v>
      </c>
      <c r="AG56" s="17" t="s">
        <v>47</v>
      </c>
      <c r="AH56" s="9"/>
      <c r="AI56" s="17" t="s">
        <v>543</v>
      </c>
      <c r="AJ56" s="17" t="s">
        <v>72</v>
      </c>
      <c r="AK56" s="17" t="s">
        <v>544</v>
      </c>
      <c r="AL56" s="17" t="s">
        <v>72</v>
      </c>
      <c r="AM56" s="17" t="s">
        <v>72</v>
      </c>
      <c r="AN56" s="9"/>
      <c r="AO56" s="9"/>
      <c r="AP56" s="9"/>
      <c r="AQ56" s="9"/>
      <c r="AR56" s="9"/>
      <c r="AS56" s="9"/>
      <c r="AT56" s="9"/>
      <c r="AU56" s="9"/>
      <c r="AV56" s="9"/>
      <c r="AW56" s="9"/>
      <c r="AX56" s="9"/>
      <c r="AY56" s="9"/>
    </row>
    <row r="57" spans="1:51" ht="50" customHeight="1">
      <c r="A57" s="12">
        <v>56</v>
      </c>
      <c r="B57" s="42" t="s">
        <v>545</v>
      </c>
      <c r="C57" s="13" t="s">
        <v>546</v>
      </c>
      <c r="D57" s="25">
        <v>2018</v>
      </c>
      <c r="E57" s="13" t="s">
        <v>547</v>
      </c>
      <c r="F57" s="13" t="s">
        <v>62</v>
      </c>
      <c r="G57" s="13" t="s">
        <v>162</v>
      </c>
      <c r="H57" s="13" t="s">
        <v>548</v>
      </c>
      <c r="I57" s="13" t="s">
        <v>126</v>
      </c>
      <c r="J57" s="13" t="s">
        <v>549</v>
      </c>
      <c r="K57" s="13" t="s">
        <v>48</v>
      </c>
      <c r="L57" s="13" t="s">
        <v>47</v>
      </c>
      <c r="M57" s="13" t="s">
        <v>48</v>
      </c>
      <c r="N57" s="15" t="s">
        <v>48</v>
      </c>
      <c r="O57" s="13" t="s">
        <v>48</v>
      </c>
      <c r="P57" s="13" t="s">
        <v>47</v>
      </c>
      <c r="Q57" s="13" t="s">
        <v>47</v>
      </c>
      <c r="R57" s="13" t="s">
        <v>49</v>
      </c>
      <c r="S57" s="13" t="s">
        <v>47</v>
      </c>
      <c r="T57" s="13" t="s">
        <v>550</v>
      </c>
      <c r="U57" s="13" t="s">
        <v>54</v>
      </c>
      <c r="V57" s="16">
        <v>96</v>
      </c>
      <c r="W57" s="13" t="str">
        <f t="shared" si="0"/>
        <v>50-99</v>
      </c>
      <c r="X57" s="13" t="s">
        <v>47</v>
      </c>
      <c r="Y57" s="17" t="s">
        <v>551</v>
      </c>
      <c r="Z57" s="13" t="s">
        <v>72</v>
      </c>
      <c r="AA57" s="13" t="s">
        <v>52</v>
      </c>
      <c r="AB57" s="13" t="s">
        <v>72</v>
      </c>
      <c r="AC57" s="12">
        <f>100-50.5</f>
        <v>49.5</v>
      </c>
      <c r="AD57" s="12">
        <v>4</v>
      </c>
      <c r="AE57" s="12">
        <v>1</v>
      </c>
      <c r="AF57" s="13" t="s">
        <v>54</v>
      </c>
      <c r="AG57" s="13" t="s">
        <v>47</v>
      </c>
      <c r="AH57" s="13" t="s">
        <v>48</v>
      </c>
      <c r="AI57" s="13" t="s">
        <v>552</v>
      </c>
      <c r="AJ57" s="13" t="s">
        <v>72</v>
      </c>
      <c r="AK57" s="13" t="s">
        <v>48</v>
      </c>
      <c r="AL57" s="13" t="s">
        <v>58</v>
      </c>
      <c r="AM57" s="13" t="s">
        <v>48</v>
      </c>
      <c r="AN57" s="9"/>
      <c r="AO57" s="9"/>
      <c r="AP57" s="9"/>
      <c r="AQ57" s="9"/>
      <c r="AR57" s="9"/>
      <c r="AS57" s="9"/>
      <c r="AT57" s="9"/>
      <c r="AU57" s="9"/>
      <c r="AV57" s="9"/>
      <c r="AW57" s="9"/>
      <c r="AX57" s="9"/>
      <c r="AY57" s="9"/>
    </row>
    <row r="58" spans="1:51" ht="50" customHeight="1">
      <c r="A58" s="12">
        <v>57</v>
      </c>
      <c r="B58" s="43" t="s">
        <v>553</v>
      </c>
      <c r="C58" s="17" t="s">
        <v>554</v>
      </c>
      <c r="D58" s="19">
        <v>2021</v>
      </c>
      <c r="E58" s="17" t="s">
        <v>254</v>
      </c>
      <c r="F58" s="17" t="s">
        <v>62</v>
      </c>
      <c r="G58" s="17" t="s">
        <v>124</v>
      </c>
      <c r="H58" s="17" t="s">
        <v>555</v>
      </c>
      <c r="I58" s="17" t="s">
        <v>175</v>
      </c>
      <c r="J58" s="17" t="s">
        <v>556</v>
      </c>
      <c r="K58" s="13" t="s">
        <v>48</v>
      </c>
      <c r="L58" s="17" t="s">
        <v>47</v>
      </c>
      <c r="M58" s="15" t="s">
        <v>48</v>
      </c>
      <c r="N58" s="15" t="s">
        <v>48</v>
      </c>
      <c r="O58" s="15" t="s">
        <v>48</v>
      </c>
      <c r="P58" s="17" t="s">
        <v>47</v>
      </c>
      <c r="Q58" s="17" t="s">
        <v>47</v>
      </c>
      <c r="R58" s="17" t="s">
        <v>97</v>
      </c>
      <c r="S58" s="17" t="s">
        <v>98</v>
      </c>
      <c r="T58" s="17" t="s">
        <v>99</v>
      </c>
      <c r="U58" s="17" t="s">
        <v>47</v>
      </c>
      <c r="V58" s="20">
        <v>76</v>
      </c>
      <c r="W58" s="13" t="str">
        <f t="shared" si="0"/>
        <v>50-99</v>
      </c>
      <c r="X58" s="17" t="s">
        <v>47</v>
      </c>
      <c r="Y58" s="17" t="s">
        <v>557</v>
      </c>
      <c r="Z58" s="17" t="s">
        <v>72</v>
      </c>
      <c r="AA58" s="17" t="s">
        <v>68</v>
      </c>
      <c r="AB58" s="17" t="s">
        <v>558</v>
      </c>
      <c r="AC58" s="19">
        <v>73.680000000000007</v>
      </c>
      <c r="AD58" s="19">
        <v>1</v>
      </c>
      <c r="AE58" s="19">
        <v>1</v>
      </c>
      <c r="AF58" s="17" t="s">
        <v>54</v>
      </c>
      <c r="AG58" s="17" t="s">
        <v>47</v>
      </c>
      <c r="AH58" s="9"/>
      <c r="AI58" s="17" t="s">
        <v>559</v>
      </c>
      <c r="AJ58" s="17" t="s">
        <v>72</v>
      </c>
      <c r="AK58" s="17" t="s">
        <v>98</v>
      </c>
      <c r="AL58" s="17" t="s">
        <v>72</v>
      </c>
      <c r="AM58" s="19">
        <v>793</v>
      </c>
      <c r="AN58" s="9"/>
      <c r="AO58" s="9"/>
      <c r="AP58" s="9"/>
      <c r="AQ58" s="9"/>
      <c r="AR58" s="9"/>
      <c r="AS58" s="9"/>
      <c r="AT58" s="9"/>
      <c r="AU58" s="9"/>
      <c r="AV58" s="9"/>
      <c r="AW58" s="9"/>
      <c r="AX58" s="9"/>
      <c r="AY58" s="9"/>
    </row>
    <row r="59" spans="1:51" ht="50" customHeight="1">
      <c r="A59" s="12">
        <v>58</v>
      </c>
      <c r="B59" s="43" t="s">
        <v>560</v>
      </c>
      <c r="C59" s="17" t="s">
        <v>561</v>
      </c>
      <c r="D59" s="19">
        <v>2022</v>
      </c>
      <c r="E59" s="17" t="s">
        <v>254</v>
      </c>
      <c r="F59" s="17" t="s">
        <v>62</v>
      </c>
      <c r="G59" s="17" t="s">
        <v>124</v>
      </c>
      <c r="H59" s="17" t="s">
        <v>562</v>
      </c>
      <c r="I59" s="17" t="s">
        <v>175</v>
      </c>
      <c r="J59" s="17" t="s">
        <v>563</v>
      </c>
      <c r="K59" s="13" t="s">
        <v>48</v>
      </c>
      <c r="L59" s="17" t="s">
        <v>54</v>
      </c>
      <c r="M59" s="17" t="s">
        <v>564</v>
      </c>
      <c r="N59" s="13" t="s">
        <v>48</v>
      </c>
      <c r="O59" s="15" t="s">
        <v>48</v>
      </c>
      <c r="P59" s="17" t="s">
        <v>47</v>
      </c>
      <c r="Q59" s="17" t="s">
        <v>47</v>
      </c>
      <c r="R59" s="17" t="s">
        <v>97</v>
      </c>
      <c r="S59" s="17" t="s">
        <v>98</v>
      </c>
      <c r="T59" s="17" t="s">
        <v>99</v>
      </c>
      <c r="U59" s="17" t="s">
        <v>47</v>
      </c>
      <c r="V59" s="20">
        <v>160</v>
      </c>
      <c r="W59" s="13" t="str">
        <f t="shared" si="0"/>
        <v>100-499</v>
      </c>
      <c r="X59" s="17" t="s">
        <v>47</v>
      </c>
      <c r="Y59" s="17" t="s">
        <v>565</v>
      </c>
      <c r="Z59" s="17" t="s">
        <v>72</v>
      </c>
      <c r="AA59" s="17" t="s">
        <v>68</v>
      </c>
      <c r="AB59" s="17" t="s">
        <v>72</v>
      </c>
      <c r="AC59" s="19">
        <v>62</v>
      </c>
      <c r="AD59" s="19">
        <v>1</v>
      </c>
      <c r="AE59" s="19">
        <v>1</v>
      </c>
      <c r="AF59" s="17" t="s">
        <v>54</v>
      </c>
      <c r="AG59" s="17" t="s">
        <v>47</v>
      </c>
      <c r="AH59" s="9"/>
      <c r="AI59" s="17" t="s">
        <v>566</v>
      </c>
      <c r="AJ59" s="17" t="s">
        <v>72</v>
      </c>
      <c r="AK59" s="17" t="s">
        <v>98</v>
      </c>
      <c r="AL59" s="17" t="s">
        <v>105</v>
      </c>
      <c r="AM59" s="19">
        <v>793</v>
      </c>
      <c r="AN59" s="9"/>
      <c r="AO59" s="9"/>
      <c r="AP59" s="9"/>
      <c r="AQ59" s="9"/>
      <c r="AR59" s="9"/>
      <c r="AS59" s="9"/>
      <c r="AT59" s="9"/>
      <c r="AU59" s="9"/>
      <c r="AV59" s="9"/>
      <c r="AW59" s="9"/>
      <c r="AX59" s="9"/>
      <c r="AY59" s="9"/>
    </row>
    <row r="60" spans="1:51" ht="50" customHeight="1">
      <c r="A60" s="12">
        <v>59</v>
      </c>
      <c r="B60" s="43" t="s">
        <v>567</v>
      </c>
      <c r="C60" s="17" t="s">
        <v>568</v>
      </c>
      <c r="D60" s="19">
        <v>2019</v>
      </c>
      <c r="E60" s="17" t="s">
        <v>161</v>
      </c>
      <c r="F60" s="17" t="s">
        <v>62</v>
      </c>
      <c r="G60" s="17" t="s">
        <v>162</v>
      </c>
      <c r="H60" s="17" t="s">
        <v>569</v>
      </c>
      <c r="I60" s="17" t="s">
        <v>175</v>
      </c>
      <c r="J60" s="17" t="s">
        <v>570</v>
      </c>
      <c r="K60" s="13" t="s">
        <v>48</v>
      </c>
      <c r="L60" s="17" t="s">
        <v>47</v>
      </c>
      <c r="M60" s="15" t="s">
        <v>48</v>
      </c>
      <c r="N60" s="15" t="s">
        <v>48</v>
      </c>
      <c r="O60" s="15" t="s">
        <v>48</v>
      </c>
      <c r="P60" s="17" t="s">
        <v>47</v>
      </c>
      <c r="Q60" s="17" t="s">
        <v>47</v>
      </c>
      <c r="R60" s="17" t="s">
        <v>177</v>
      </c>
      <c r="S60" s="17" t="s">
        <v>98</v>
      </c>
      <c r="T60" s="17" t="s">
        <v>50</v>
      </c>
      <c r="U60" s="17" t="s">
        <v>47</v>
      </c>
      <c r="V60" s="20">
        <v>3014</v>
      </c>
      <c r="W60" s="13" t="str">
        <f t="shared" si="0"/>
        <v>&gt;1000</v>
      </c>
      <c r="X60" s="17" t="s">
        <v>47</v>
      </c>
      <c r="Y60" s="17" t="s">
        <v>571</v>
      </c>
      <c r="Z60" s="17" t="s">
        <v>72</v>
      </c>
      <c r="AA60" s="17" t="s">
        <v>101</v>
      </c>
      <c r="AB60" s="17" t="s">
        <v>572</v>
      </c>
      <c r="AC60" s="19">
        <v>0</v>
      </c>
      <c r="AD60" s="19">
        <v>1</v>
      </c>
      <c r="AE60" s="19">
        <v>1</v>
      </c>
      <c r="AF60" s="17" t="s">
        <v>54</v>
      </c>
      <c r="AG60" s="17" t="s">
        <v>47</v>
      </c>
      <c r="AH60" s="9"/>
      <c r="AI60" s="17" t="s">
        <v>573</v>
      </c>
      <c r="AJ60" s="17" t="s">
        <v>72</v>
      </c>
      <c r="AK60" s="17" t="s">
        <v>98</v>
      </c>
      <c r="AL60" s="17" t="s">
        <v>105</v>
      </c>
      <c r="AM60" s="19">
        <v>400</v>
      </c>
      <c r="AN60" s="9"/>
      <c r="AO60" s="9"/>
      <c r="AP60" s="9"/>
      <c r="AQ60" s="9"/>
      <c r="AR60" s="9"/>
      <c r="AS60" s="9"/>
      <c r="AT60" s="9"/>
      <c r="AU60" s="9"/>
      <c r="AV60" s="9"/>
      <c r="AW60" s="9"/>
      <c r="AX60" s="9"/>
      <c r="AY60" s="9"/>
    </row>
    <row r="61" spans="1:51" ht="50" customHeight="1">
      <c r="A61" s="12">
        <v>60</v>
      </c>
      <c r="B61" s="42" t="s">
        <v>574</v>
      </c>
      <c r="C61" s="13" t="s">
        <v>575</v>
      </c>
      <c r="D61" s="25">
        <v>2014</v>
      </c>
      <c r="E61" s="13" t="s">
        <v>547</v>
      </c>
      <c r="F61" s="13" t="s">
        <v>62</v>
      </c>
      <c r="G61" s="13" t="s">
        <v>162</v>
      </c>
      <c r="H61" s="13" t="s">
        <v>576</v>
      </c>
      <c r="I61" s="14" t="s">
        <v>44</v>
      </c>
      <c r="J61" s="13" t="s">
        <v>577</v>
      </c>
      <c r="K61" s="13" t="s">
        <v>48</v>
      </c>
      <c r="L61" s="13" t="s">
        <v>47</v>
      </c>
      <c r="M61" s="13" t="s">
        <v>48</v>
      </c>
      <c r="N61" s="15" t="s">
        <v>48</v>
      </c>
      <c r="O61" s="13" t="s">
        <v>48</v>
      </c>
      <c r="P61" s="13" t="s">
        <v>47</v>
      </c>
      <c r="Q61" s="13" t="s">
        <v>47</v>
      </c>
      <c r="R61" s="13" t="s">
        <v>49</v>
      </c>
      <c r="S61" s="13" t="s">
        <v>47</v>
      </c>
      <c r="T61" s="13" t="s">
        <v>99</v>
      </c>
      <c r="U61" s="13" t="s">
        <v>47</v>
      </c>
      <c r="V61" s="16">
        <v>43</v>
      </c>
      <c r="W61" s="13" t="str">
        <f t="shared" si="0"/>
        <v>&lt;50</v>
      </c>
      <c r="X61" s="13" t="s">
        <v>47</v>
      </c>
      <c r="Y61" s="17" t="s">
        <v>578</v>
      </c>
      <c r="Z61" s="13" t="s">
        <v>72</v>
      </c>
      <c r="AA61" s="13" t="s">
        <v>68</v>
      </c>
      <c r="AB61" s="13" t="s">
        <v>579</v>
      </c>
      <c r="AC61" s="12">
        <v>72.09</v>
      </c>
      <c r="AD61" s="12">
        <v>1</v>
      </c>
      <c r="AE61" s="12">
        <v>1</v>
      </c>
      <c r="AF61" s="13" t="s">
        <v>54</v>
      </c>
      <c r="AG61" s="13" t="s">
        <v>47</v>
      </c>
      <c r="AH61" s="13" t="s">
        <v>48</v>
      </c>
      <c r="AI61" s="13" t="s">
        <v>580</v>
      </c>
      <c r="AJ61" s="13" t="s">
        <v>72</v>
      </c>
      <c r="AK61" s="13" t="s">
        <v>48</v>
      </c>
      <c r="AL61" s="13" t="s">
        <v>90</v>
      </c>
      <c r="AM61" s="13" t="s">
        <v>48</v>
      </c>
      <c r="AN61" s="9"/>
      <c r="AO61" s="9"/>
      <c r="AP61" s="9"/>
      <c r="AQ61" s="9"/>
      <c r="AR61" s="9"/>
      <c r="AS61" s="9"/>
      <c r="AT61" s="9"/>
      <c r="AU61" s="9"/>
      <c r="AV61" s="9"/>
      <c r="AW61" s="9"/>
      <c r="AX61" s="9"/>
      <c r="AY61" s="9"/>
    </row>
    <row r="62" spans="1:51" ht="50" customHeight="1">
      <c r="A62" s="12">
        <v>61</v>
      </c>
      <c r="B62" s="43" t="s">
        <v>581</v>
      </c>
      <c r="C62" s="17" t="s">
        <v>582</v>
      </c>
      <c r="D62" s="19">
        <v>2022</v>
      </c>
      <c r="E62" s="17" t="s">
        <v>93</v>
      </c>
      <c r="F62" s="17" t="s">
        <v>62</v>
      </c>
      <c r="G62" s="17" t="s">
        <v>94</v>
      </c>
      <c r="H62" s="17" t="s">
        <v>583</v>
      </c>
      <c r="I62" s="17" t="s">
        <v>584</v>
      </c>
      <c r="J62" s="17" t="s">
        <v>585</v>
      </c>
      <c r="K62" s="13" t="s">
        <v>48</v>
      </c>
      <c r="L62" s="17" t="s">
        <v>54</v>
      </c>
      <c r="M62" s="17" t="s">
        <v>427</v>
      </c>
      <c r="N62" s="9" t="s">
        <v>153</v>
      </c>
      <c r="O62" s="17" t="s">
        <v>586</v>
      </c>
      <c r="P62" s="17" t="s">
        <v>47</v>
      </c>
      <c r="Q62" s="17" t="s">
        <v>47</v>
      </c>
      <c r="R62" s="17" t="s">
        <v>97</v>
      </c>
      <c r="S62" s="17" t="s">
        <v>98</v>
      </c>
      <c r="T62" s="17" t="s">
        <v>99</v>
      </c>
      <c r="U62" s="17" t="s">
        <v>47</v>
      </c>
      <c r="V62" s="20">
        <v>24</v>
      </c>
      <c r="W62" s="13" t="str">
        <f t="shared" si="0"/>
        <v>&lt;50</v>
      </c>
      <c r="X62" s="17" t="s">
        <v>47</v>
      </c>
      <c r="Y62" s="17" t="s">
        <v>587</v>
      </c>
      <c r="Z62" s="17" t="s">
        <v>72</v>
      </c>
      <c r="AA62" s="17" t="s">
        <v>88</v>
      </c>
      <c r="AB62" s="17" t="s">
        <v>72</v>
      </c>
      <c r="AC62" s="19">
        <v>42</v>
      </c>
      <c r="AD62" s="19">
        <v>1</v>
      </c>
      <c r="AE62" s="19">
        <v>1</v>
      </c>
      <c r="AF62" s="17" t="s">
        <v>54</v>
      </c>
      <c r="AG62" s="17" t="s">
        <v>47</v>
      </c>
      <c r="AH62" s="9"/>
      <c r="AI62" s="17" t="s">
        <v>588</v>
      </c>
      <c r="AJ62" s="17" t="s">
        <v>72</v>
      </c>
      <c r="AK62" s="17" t="s">
        <v>98</v>
      </c>
      <c r="AL62" s="17" t="s">
        <v>133</v>
      </c>
      <c r="AM62" s="19">
        <v>400</v>
      </c>
      <c r="AN62" s="9"/>
      <c r="AO62" s="9"/>
      <c r="AP62" s="9"/>
      <c r="AQ62" s="9"/>
      <c r="AR62" s="9"/>
      <c r="AS62" s="9"/>
      <c r="AT62" s="9"/>
      <c r="AU62" s="9"/>
      <c r="AV62" s="9"/>
      <c r="AW62" s="9"/>
      <c r="AX62" s="9"/>
      <c r="AY62" s="9"/>
    </row>
    <row r="63" spans="1:51" ht="50" customHeight="1">
      <c r="A63" s="12">
        <v>62</v>
      </c>
      <c r="B63" s="43" t="s">
        <v>589</v>
      </c>
      <c r="C63" s="17" t="s">
        <v>590</v>
      </c>
      <c r="D63" s="19">
        <v>2004</v>
      </c>
      <c r="E63" s="17" t="s">
        <v>123</v>
      </c>
      <c r="F63" s="17" t="s">
        <v>62</v>
      </c>
      <c r="G63" s="17" t="s">
        <v>124</v>
      </c>
      <c r="H63" s="17" t="s">
        <v>591</v>
      </c>
      <c r="I63" s="17" t="s">
        <v>126</v>
      </c>
      <c r="J63" s="17" t="s">
        <v>592</v>
      </c>
      <c r="K63" s="13" t="s">
        <v>48</v>
      </c>
      <c r="L63" s="22" t="s">
        <v>47</v>
      </c>
      <c r="M63" s="15" t="s">
        <v>48</v>
      </c>
      <c r="N63" s="15" t="s">
        <v>48</v>
      </c>
      <c r="O63" s="15" t="s">
        <v>48</v>
      </c>
      <c r="P63" s="22" t="s">
        <v>47</v>
      </c>
      <c r="Q63" s="22" t="s">
        <v>47</v>
      </c>
      <c r="R63" s="22" t="s">
        <v>49</v>
      </c>
      <c r="S63" s="22" t="s">
        <v>98</v>
      </c>
      <c r="T63" s="17" t="s">
        <v>99</v>
      </c>
      <c r="U63" s="22" t="s">
        <v>54</v>
      </c>
      <c r="V63" s="20">
        <v>56</v>
      </c>
      <c r="W63" s="13" t="str">
        <f t="shared" si="0"/>
        <v>50-99</v>
      </c>
      <c r="X63" s="22" t="s">
        <v>47</v>
      </c>
      <c r="Y63" s="17" t="s">
        <v>593</v>
      </c>
      <c r="Z63" s="17" t="s">
        <v>72</v>
      </c>
      <c r="AA63" s="17" t="s">
        <v>101</v>
      </c>
      <c r="AB63" s="17" t="s">
        <v>72</v>
      </c>
      <c r="AC63" s="19">
        <v>76.8</v>
      </c>
      <c r="AD63" s="22">
        <v>1</v>
      </c>
      <c r="AE63" s="19">
        <v>1</v>
      </c>
      <c r="AF63" s="22" t="s">
        <v>54</v>
      </c>
      <c r="AG63" s="17" t="s">
        <v>47</v>
      </c>
      <c r="AH63" s="9"/>
      <c r="AI63" s="22" t="s">
        <v>594</v>
      </c>
      <c r="AJ63" s="17" t="s">
        <v>72</v>
      </c>
      <c r="AK63" s="9"/>
      <c r="AL63" s="13" t="s">
        <v>58</v>
      </c>
      <c r="AM63" s="17" t="s">
        <v>72</v>
      </c>
      <c r="AN63" s="9"/>
      <c r="AO63" s="17" t="s">
        <v>595</v>
      </c>
      <c r="AP63" s="17" t="s">
        <v>596</v>
      </c>
      <c r="AQ63" s="9"/>
      <c r="AR63" s="9"/>
      <c r="AS63" s="9"/>
      <c r="AT63" s="9"/>
      <c r="AU63" s="9"/>
      <c r="AV63" s="9"/>
      <c r="AW63" s="9"/>
      <c r="AX63" s="9"/>
      <c r="AY63" s="9"/>
    </row>
    <row r="64" spans="1:51" ht="50" customHeight="1">
      <c r="A64" s="12">
        <v>63</v>
      </c>
      <c r="B64" s="43" t="s">
        <v>597</v>
      </c>
      <c r="C64" s="17" t="s">
        <v>598</v>
      </c>
      <c r="D64" s="19">
        <v>2014</v>
      </c>
      <c r="E64" s="17" t="s">
        <v>599</v>
      </c>
      <c r="F64" s="17" t="s">
        <v>62</v>
      </c>
      <c r="G64" s="17" t="s">
        <v>42</v>
      </c>
      <c r="H64" s="17" t="s">
        <v>600</v>
      </c>
      <c r="I64" s="17" t="s">
        <v>185</v>
      </c>
      <c r="J64" s="17" t="s">
        <v>601</v>
      </c>
      <c r="K64" s="17" t="s">
        <v>602</v>
      </c>
      <c r="L64" s="17" t="s">
        <v>47</v>
      </c>
      <c r="M64" s="15" t="s">
        <v>48</v>
      </c>
      <c r="N64" s="15" t="s">
        <v>48</v>
      </c>
      <c r="O64" s="15" t="s">
        <v>48</v>
      </c>
      <c r="P64" s="17" t="s">
        <v>47</v>
      </c>
      <c r="Q64" s="17" t="s">
        <v>47</v>
      </c>
      <c r="R64" s="17" t="s">
        <v>177</v>
      </c>
      <c r="S64" s="17" t="s">
        <v>98</v>
      </c>
      <c r="T64" s="17" t="s">
        <v>50</v>
      </c>
      <c r="U64" s="17" t="s">
        <v>47</v>
      </c>
      <c r="V64" s="20">
        <v>10</v>
      </c>
      <c r="W64" s="13" t="str">
        <f t="shared" si="0"/>
        <v>&lt;50</v>
      </c>
      <c r="X64" s="17" t="s">
        <v>47</v>
      </c>
      <c r="Y64" s="17" t="s">
        <v>603</v>
      </c>
      <c r="Z64" s="17" t="s">
        <v>72</v>
      </c>
      <c r="AA64" s="17" t="s">
        <v>101</v>
      </c>
      <c r="AB64" s="17" t="s">
        <v>604</v>
      </c>
      <c r="AC64" s="19">
        <v>70</v>
      </c>
      <c r="AD64" s="19">
        <v>1</v>
      </c>
      <c r="AE64" s="19">
        <v>1</v>
      </c>
      <c r="AF64" s="17" t="s">
        <v>54</v>
      </c>
      <c r="AG64" s="17" t="s">
        <v>47</v>
      </c>
      <c r="AH64" s="9"/>
      <c r="AI64" s="30" t="s">
        <v>605</v>
      </c>
      <c r="AJ64" s="17" t="s">
        <v>72</v>
      </c>
      <c r="AK64" s="17" t="s">
        <v>98</v>
      </c>
      <c r="AL64" s="17" t="s">
        <v>105</v>
      </c>
      <c r="AM64" s="17" t="s">
        <v>72</v>
      </c>
      <c r="AN64" s="9"/>
      <c r="AO64" s="9"/>
      <c r="AP64" s="9"/>
      <c r="AQ64" s="9"/>
      <c r="AR64" s="9"/>
      <c r="AS64" s="9"/>
      <c r="AT64" s="9"/>
      <c r="AU64" s="9"/>
      <c r="AV64" s="9"/>
      <c r="AW64" s="9"/>
      <c r="AX64" s="9"/>
      <c r="AY64" s="9"/>
    </row>
    <row r="65" spans="1:51" ht="50" customHeight="1">
      <c r="A65" s="12">
        <v>64</v>
      </c>
      <c r="B65" s="43" t="s">
        <v>606</v>
      </c>
      <c r="C65" s="17" t="s">
        <v>607</v>
      </c>
      <c r="D65" s="19">
        <v>2020</v>
      </c>
      <c r="E65" s="17" t="s">
        <v>123</v>
      </c>
      <c r="F65" s="17" t="s">
        <v>62</v>
      </c>
      <c r="G65" s="17" t="s">
        <v>124</v>
      </c>
      <c r="H65" s="17" t="s">
        <v>608</v>
      </c>
      <c r="I65" s="21" t="s">
        <v>609</v>
      </c>
      <c r="J65" s="21" t="s">
        <v>610</v>
      </c>
      <c r="K65" s="13" t="s">
        <v>48</v>
      </c>
      <c r="L65" s="17" t="s">
        <v>47</v>
      </c>
      <c r="M65" s="15" t="s">
        <v>48</v>
      </c>
      <c r="N65" s="15" t="s">
        <v>48</v>
      </c>
      <c r="O65" s="15" t="s">
        <v>48</v>
      </c>
      <c r="P65" s="17" t="s">
        <v>47</v>
      </c>
      <c r="Q65" s="17" t="s">
        <v>47</v>
      </c>
      <c r="R65" s="17" t="s">
        <v>177</v>
      </c>
      <c r="S65" s="17" t="s">
        <v>98</v>
      </c>
      <c r="T65" s="17" t="s">
        <v>99</v>
      </c>
      <c r="U65" s="17" t="s">
        <v>47</v>
      </c>
      <c r="V65" s="20">
        <v>212</v>
      </c>
      <c r="W65" s="13" t="str">
        <f t="shared" si="0"/>
        <v>100-499</v>
      </c>
      <c r="X65" s="17" t="s">
        <v>47</v>
      </c>
      <c r="Y65" s="17" t="s">
        <v>611</v>
      </c>
      <c r="Z65" s="17" t="s">
        <v>72</v>
      </c>
      <c r="AA65" s="17" t="s">
        <v>68</v>
      </c>
      <c r="AB65" s="17" t="s">
        <v>72</v>
      </c>
      <c r="AC65" s="19">
        <v>51</v>
      </c>
      <c r="AD65" s="19">
        <v>1</v>
      </c>
      <c r="AE65" s="19">
        <v>1</v>
      </c>
      <c r="AF65" s="17" t="s">
        <v>54</v>
      </c>
      <c r="AG65" s="17" t="s">
        <v>47</v>
      </c>
      <c r="AH65" s="9"/>
      <c r="AI65" s="17" t="s">
        <v>612</v>
      </c>
      <c r="AJ65" s="17" t="s">
        <v>72</v>
      </c>
      <c r="AK65" s="17" t="s">
        <v>98</v>
      </c>
      <c r="AL65" s="17" t="s">
        <v>105</v>
      </c>
      <c r="AM65" s="17" t="s">
        <v>467</v>
      </c>
      <c r="AN65" s="9"/>
      <c r="AO65" s="9"/>
      <c r="AP65" s="9"/>
      <c r="AQ65" s="9"/>
      <c r="AR65" s="9"/>
      <c r="AS65" s="9"/>
      <c r="AT65" s="9"/>
      <c r="AU65" s="9"/>
      <c r="AV65" s="9"/>
      <c r="AW65" s="9"/>
      <c r="AX65" s="9"/>
      <c r="AY65" s="9"/>
    </row>
    <row r="66" spans="1:51" ht="50" customHeight="1">
      <c r="A66" s="12">
        <v>65</v>
      </c>
      <c r="B66" s="42" t="s">
        <v>613</v>
      </c>
      <c r="C66" s="13" t="s">
        <v>614</v>
      </c>
      <c r="D66" s="12">
        <v>2010</v>
      </c>
      <c r="E66" s="13" t="s">
        <v>123</v>
      </c>
      <c r="F66" s="13" t="s">
        <v>62</v>
      </c>
      <c r="G66" s="13" t="s">
        <v>124</v>
      </c>
      <c r="H66" s="13" t="s">
        <v>615</v>
      </c>
      <c r="I66" s="13" t="s">
        <v>256</v>
      </c>
      <c r="J66" s="13" t="s">
        <v>616</v>
      </c>
      <c r="K66" s="13" t="s">
        <v>48</v>
      </c>
      <c r="L66" s="13" t="s">
        <v>54</v>
      </c>
      <c r="M66" s="13" t="s">
        <v>277</v>
      </c>
      <c r="N66" s="13" t="s">
        <v>268</v>
      </c>
      <c r="O66" s="13" t="s">
        <v>617</v>
      </c>
      <c r="P66" s="13" t="s">
        <v>47</v>
      </c>
      <c r="Q66" s="13" t="s">
        <v>47</v>
      </c>
      <c r="R66" s="13" t="s">
        <v>155</v>
      </c>
      <c r="S66" s="13" t="s">
        <v>47</v>
      </c>
      <c r="T66" s="13" t="s">
        <v>99</v>
      </c>
      <c r="U66" s="13" t="s">
        <v>47</v>
      </c>
      <c r="V66" s="16">
        <v>2274</v>
      </c>
      <c r="W66" s="13" t="str">
        <f t="shared" si="0"/>
        <v>&gt;1000</v>
      </c>
      <c r="X66" s="13" t="s">
        <v>47</v>
      </c>
      <c r="Y66" s="17" t="s">
        <v>618</v>
      </c>
      <c r="Z66" s="13" t="s">
        <v>72</v>
      </c>
      <c r="AA66" s="13" t="s">
        <v>52</v>
      </c>
      <c r="AB66" s="13" t="s">
        <v>619</v>
      </c>
      <c r="AC66" s="12">
        <v>57</v>
      </c>
      <c r="AD66" s="12">
        <v>4</v>
      </c>
      <c r="AE66" s="12">
        <v>1</v>
      </c>
      <c r="AF66" s="13" t="s">
        <v>54</v>
      </c>
      <c r="AG66" s="13" t="s">
        <v>47</v>
      </c>
      <c r="AH66" s="13" t="s">
        <v>620</v>
      </c>
      <c r="AI66" s="13" t="s">
        <v>621</v>
      </c>
      <c r="AJ66" s="13" t="s">
        <v>72</v>
      </c>
      <c r="AK66" s="13" t="s">
        <v>48</v>
      </c>
      <c r="AL66" s="13" t="s">
        <v>90</v>
      </c>
      <c r="AM66" s="13" t="s">
        <v>48</v>
      </c>
      <c r="AN66" s="9"/>
      <c r="AO66" s="9"/>
      <c r="AP66" s="9"/>
      <c r="AQ66" s="9"/>
      <c r="AR66" s="9"/>
      <c r="AS66" s="9"/>
      <c r="AT66" s="9"/>
      <c r="AU66" s="9"/>
      <c r="AV66" s="9"/>
      <c r="AW66" s="9"/>
      <c r="AX66" s="9"/>
      <c r="AY66" s="9"/>
    </row>
    <row r="67" spans="1:51" ht="50" customHeight="1">
      <c r="A67" s="12">
        <v>66</v>
      </c>
      <c r="B67" s="43" t="s">
        <v>622</v>
      </c>
      <c r="C67" s="17" t="s">
        <v>623</v>
      </c>
      <c r="D67" s="19">
        <v>2020</v>
      </c>
      <c r="E67" s="17" t="s">
        <v>254</v>
      </c>
      <c r="F67" s="17" t="s">
        <v>62</v>
      </c>
      <c r="G67" s="17" t="s">
        <v>124</v>
      </c>
      <c r="H67" s="17" t="s">
        <v>624</v>
      </c>
      <c r="I67" s="17" t="s">
        <v>175</v>
      </c>
      <c r="J67" s="17" t="s">
        <v>625</v>
      </c>
      <c r="K67" s="13" t="s">
        <v>48</v>
      </c>
      <c r="L67" s="17" t="s">
        <v>47</v>
      </c>
      <c r="M67" s="15" t="s">
        <v>48</v>
      </c>
      <c r="N67" s="15" t="s">
        <v>48</v>
      </c>
      <c r="O67" s="15" t="s">
        <v>48</v>
      </c>
      <c r="P67" s="17" t="s">
        <v>47</v>
      </c>
      <c r="Q67" s="17" t="s">
        <v>47</v>
      </c>
      <c r="R67" s="17" t="s">
        <v>177</v>
      </c>
      <c r="S67" s="17" t="s">
        <v>98</v>
      </c>
      <c r="T67" s="17" t="s">
        <v>99</v>
      </c>
      <c r="U67" s="17" t="s">
        <v>47</v>
      </c>
      <c r="V67" s="20">
        <v>1691</v>
      </c>
      <c r="W67" s="13" t="str">
        <f t="shared" si="0"/>
        <v>&gt;1000</v>
      </c>
      <c r="X67" s="17" t="s">
        <v>47</v>
      </c>
      <c r="Y67" s="21" t="s">
        <v>626</v>
      </c>
      <c r="Z67" s="17" t="s">
        <v>72</v>
      </c>
      <c r="AA67" s="17" t="s">
        <v>101</v>
      </c>
      <c r="AB67" s="17" t="s">
        <v>72</v>
      </c>
      <c r="AC67" s="19">
        <v>60.5</v>
      </c>
      <c r="AD67" s="19">
        <v>2</v>
      </c>
      <c r="AE67" s="31">
        <v>1</v>
      </c>
      <c r="AF67" s="17" t="s">
        <v>54</v>
      </c>
      <c r="AG67" s="17" t="s">
        <v>47</v>
      </c>
      <c r="AH67" s="21" t="s">
        <v>627</v>
      </c>
      <c r="AI67" s="17" t="s">
        <v>72</v>
      </c>
      <c r="AJ67" s="21" t="s">
        <v>72</v>
      </c>
      <c r="AK67" s="17" t="s">
        <v>98</v>
      </c>
      <c r="AL67" s="13" t="s">
        <v>58</v>
      </c>
      <c r="AM67" s="19">
        <v>793</v>
      </c>
      <c r="AN67" s="9"/>
      <c r="AO67" s="9"/>
      <c r="AP67" s="9"/>
      <c r="AQ67" s="9"/>
      <c r="AR67" s="9"/>
      <c r="AS67" s="9"/>
      <c r="AT67" s="9"/>
      <c r="AU67" s="9"/>
      <c r="AV67" s="9"/>
      <c r="AW67" s="9"/>
      <c r="AX67" s="9"/>
      <c r="AY67" s="9"/>
    </row>
    <row r="68" spans="1:51" ht="50" customHeight="1">
      <c r="A68" s="12">
        <v>67</v>
      </c>
      <c r="B68" s="43" t="s">
        <v>628</v>
      </c>
      <c r="C68" s="17" t="s">
        <v>629</v>
      </c>
      <c r="D68" s="19">
        <v>2017</v>
      </c>
      <c r="E68" s="17" t="s">
        <v>75</v>
      </c>
      <c r="F68" s="17" t="s">
        <v>76</v>
      </c>
      <c r="G68" s="17" t="s">
        <v>42</v>
      </c>
      <c r="H68" s="17" t="s">
        <v>630</v>
      </c>
      <c r="I68" s="17" t="s">
        <v>175</v>
      </c>
      <c r="J68" s="17" t="s">
        <v>631</v>
      </c>
      <c r="K68" s="13" t="s">
        <v>48</v>
      </c>
      <c r="L68" s="17" t="s">
        <v>47</v>
      </c>
      <c r="M68" s="15" t="s">
        <v>48</v>
      </c>
      <c r="N68" s="15" t="s">
        <v>48</v>
      </c>
      <c r="O68" s="15" t="s">
        <v>48</v>
      </c>
      <c r="P68" s="17" t="s">
        <v>47</v>
      </c>
      <c r="Q68" s="17" t="s">
        <v>47</v>
      </c>
      <c r="R68" s="17" t="s">
        <v>97</v>
      </c>
      <c r="S68" s="17" t="s">
        <v>98</v>
      </c>
      <c r="T68" s="17" t="s">
        <v>50</v>
      </c>
      <c r="U68" s="17" t="s">
        <v>47</v>
      </c>
      <c r="V68" s="20">
        <v>76</v>
      </c>
      <c r="W68" s="13" t="str">
        <f t="shared" si="0"/>
        <v>50-99</v>
      </c>
      <c r="X68" s="17" t="s">
        <v>47</v>
      </c>
      <c r="Y68" s="17" t="s">
        <v>72</v>
      </c>
      <c r="Z68" s="17" t="s">
        <v>632</v>
      </c>
      <c r="AA68" s="17" t="s">
        <v>101</v>
      </c>
      <c r="AB68" s="17" t="s">
        <v>72</v>
      </c>
      <c r="AC68" s="19">
        <v>88.16</v>
      </c>
      <c r="AD68" s="19">
        <v>1</v>
      </c>
      <c r="AE68" s="19">
        <v>1</v>
      </c>
      <c r="AF68" s="17" t="s">
        <v>54</v>
      </c>
      <c r="AG68" s="17" t="s">
        <v>47</v>
      </c>
      <c r="AH68" s="9"/>
      <c r="AI68" s="17" t="s">
        <v>72</v>
      </c>
      <c r="AJ68" s="17" t="s">
        <v>633</v>
      </c>
      <c r="AK68" s="17" t="s">
        <v>98</v>
      </c>
      <c r="AL68" s="13" t="s">
        <v>58</v>
      </c>
      <c r="AM68" s="17" t="s">
        <v>72</v>
      </c>
      <c r="AN68" s="9"/>
      <c r="AO68" s="9"/>
      <c r="AP68" s="9"/>
      <c r="AQ68" s="9"/>
      <c r="AR68" s="9"/>
      <c r="AS68" s="9"/>
      <c r="AT68" s="9"/>
      <c r="AU68" s="9"/>
      <c r="AV68" s="9"/>
      <c r="AW68" s="9"/>
      <c r="AX68" s="9"/>
      <c r="AY68" s="9"/>
    </row>
    <row r="69" spans="1:51" ht="50" customHeight="1">
      <c r="A69" s="12">
        <v>68</v>
      </c>
      <c r="B69" s="42" t="s">
        <v>634</v>
      </c>
      <c r="C69" s="13" t="s">
        <v>635</v>
      </c>
      <c r="D69" s="12">
        <v>2018</v>
      </c>
      <c r="E69" s="13" t="s">
        <v>636</v>
      </c>
      <c r="F69" s="13" t="s">
        <v>62</v>
      </c>
      <c r="G69" s="13" t="s">
        <v>162</v>
      </c>
      <c r="H69" s="13" t="s">
        <v>637</v>
      </c>
      <c r="I69" s="14" t="s">
        <v>44</v>
      </c>
      <c r="J69" s="13" t="s">
        <v>638</v>
      </c>
      <c r="K69" s="13" t="s">
        <v>48</v>
      </c>
      <c r="L69" s="9"/>
      <c r="M69" s="15" t="s">
        <v>48</v>
      </c>
      <c r="N69" s="15" t="s">
        <v>48</v>
      </c>
      <c r="O69" s="15" t="s">
        <v>48</v>
      </c>
      <c r="P69" s="13" t="s">
        <v>47</v>
      </c>
      <c r="Q69" s="13" t="s">
        <v>47</v>
      </c>
      <c r="R69" s="13" t="s">
        <v>155</v>
      </c>
      <c r="S69" s="13" t="s">
        <v>47</v>
      </c>
      <c r="T69" s="13" t="s">
        <v>72</v>
      </c>
      <c r="U69" s="13" t="s">
        <v>47</v>
      </c>
      <c r="V69" s="16">
        <v>1942</v>
      </c>
      <c r="W69" s="13" t="str">
        <f t="shared" si="0"/>
        <v>&gt;1000</v>
      </c>
      <c r="X69" s="13" t="s">
        <v>47</v>
      </c>
      <c r="Y69" s="17" t="s">
        <v>639</v>
      </c>
      <c r="Z69" s="13" t="s">
        <v>72</v>
      </c>
      <c r="AA69" s="13" t="s">
        <v>52</v>
      </c>
      <c r="AB69" s="13" t="s">
        <v>72</v>
      </c>
      <c r="AC69" s="12">
        <v>0</v>
      </c>
      <c r="AD69" s="12">
        <v>1</v>
      </c>
      <c r="AE69" s="12">
        <v>1</v>
      </c>
      <c r="AF69" s="13" t="s">
        <v>54</v>
      </c>
      <c r="AG69" s="13" t="s">
        <v>47</v>
      </c>
      <c r="AH69" s="13" t="s">
        <v>640</v>
      </c>
      <c r="AI69" s="13" t="s">
        <v>641</v>
      </c>
      <c r="AJ69" s="13" t="s">
        <v>72</v>
      </c>
      <c r="AK69" s="13" t="s">
        <v>642</v>
      </c>
      <c r="AL69" s="13" t="s">
        <v>133</v>
      </c>
      <c r="AM69" s="13" t="s">
        <v>48</v>
      </c>
      <c r="AN69" s="9"/>
      <c r="AO69" s="9"/>
      <c r="AP69" s="9"/>
      <c r="AQ69" s="9"/>
      <c r="AR69" s="9"/>
      <c r="AS69" s="9"/>
      <c r="AT69" s="9"/>
      <c r="AU69" s="9"/>
      <c r="AV69" s="9"/>
      <c r="AW69" s="9"/>
      <c r="AX69" s="9"/>
      <c r="AY69" s="9"/>
    </row>
    <row r="70" spans="1:51" ht="50" customHeight="1">
      <c r="A70" s="12">
        <v>69</v>
      </c>
      <c r="B70" s="42" t="s">
        <v>643</v>
      </c>
      <c r="C70" s="13" t="s">
        <v>644</v>
      </c>
      <c r="D70" s="12">
        <v>2009</v>
      </c>
      <c r="E70" s="13" t="s">
        <v>123</v>
      </c>
      <c r="F70" s="13" t="s">
        <v>62</v>
      </c>
      <c r="G70" s="13" t="s">
        <v>124</v>
      </c>
      <c r="H70" s="13" t="s">
        <v>645</v>
      </c>
      <c r="I70" s="14" t="s">
        <v>44</v>
      </c>
      <c r="J70" s="13" t="s">
        <v>646</v>
      </c>
      <c r="K70" s="13" t="s">
        <v>48</v>
      </c>
      <c r="L70" s="13" t="s">
        <v>47</v>
      </c>
      <c r="M70" s="13" t="s">
        <v>48</v>
      </c>
      <c r="N70" s="15" t="s">
        <v>48</v>
      </c>
      <c r="O70" s="13" t="s">
        <v>48</v>
      </c>
      <c r="P70" s="13" t="s">
        <v>47</v>
      </c>
      <c r="Q70" s="13" t="s">
        <v>47</v>
      </c>
      <c r="R70" s="13" t="s">
        <v>49</v>
      </c>
      <c r="S70" s="13" t="s">
        <v>47</v>
      </c>
      <c r="T70" s="13" t="s">
        <v>99</v>
      </c>
      <c r="U70" s="13" t="s">
        <v>47</v>
      </c>
      <c r="V70" s="16">
        <v>544</v>
      </c>
      <c r="W70" s="13" t="str">
        <f t="shared" si="0"/>
        <v>500-999</v>
      </c>
      <c r="X70" s="13" t="s">
        <v>47</v>
      </c>
      <c r="Y70" s="17" t="s">
        <v>647</v>
      </c>
      <c r="Z70" s="13" t="s">
        <v>72</v>
      </c>
      <c r="AA70" s="13" t="s">
        <v>72</v>
      </c>
      <c r="AB70" s="13" t="s">
        <v>648</v>
      </c>
      <c r="AC70" s="18">
        <f>(80+92+89+78)/544</f>
        <v>0.62316176470588236</v>
      </c>
      <c r="AD70" s="12">
        <v>1</v>
      </c>
      <c r="AE70" s="12">
        <v>3</v>
      </c>
      <c r="AF70" s="13" t="s">
        <v>54</v>
      </c>
      <c r="AG70" s="13" t="s">
        <v>47</v>
      </c>
      <c r="AH70" s="13" t="s">
        <v>649</v>
      </c>
      <c r="AI70" s="13" t="s">
        <v>72</v>
      </c>
      <c r="AJ70" s="13" t="s">
        <v>72</v>
      </c>
      <c r="AK70" s="13" t="s">
        <v>48</v>
      </c>
      <c r="AL70" s="13" t="s">
        <v>650</v>
      </c>
      <c r="AM70" s="13" t="s">
        <v>48</v>
      </c>
      <c r="AN70" s="9"/>
      <c r="AO70" s="9"/>
      <c r="AP70" s="9"/>
      <c r="AQ70" s="9"/>
      <c r="AR70" s="9"/>
      <c r="AS70" s="9"/>
      <c r="AT70" s="9"/>
      <c r="AU70" s="9"/>
      <c r="AV70" s="9"/>
      <c r="AW70" s="9"/>
      <c r="AX70" s="9"/>
      <c r="AY70" s="9"/>
    </row>
    <row r="71" spans="1:51" ht="50" customHeight="1">
      <c r="A71" s="12">
        <v>70</v>
      </c>
      <c r="B71" s="43" t="s">
        <v>651</v>
      </c>
      <c r="C71" s="17" t="s">
        <v>652</v>
      </c>
      <c r="D71" s="19">
        <v>2011</v>
      </c>
      <c r="E71" s="17" t="s">
        <v>123</v>
      </c>
      <c r="F71" s="17" t="s">
        <v>62</v>
      </c>
      <c r="G71" s="17" t="s">
        <v>124</v>
      </c>
      <c r="H71" s="17" t="s">
        <v>653</v>
      </c>
      <c r="I71" s="17" t="s">
        <v>185</v>
      </c>
      <c r="J71" s="17" t="s">
        <v>654</v>
      </c>
      <c r="K71" s="13" t="s">
        <v>48</v>
      </c>
      <c r="L71" s="17" t="s">
        <v>54</v>
      </c>
      <c r="M71" s="17" t="s">
        <v>427</v>
      </c>
      <c r="N71" s="9" t="s">
        <v>153</v>
      </c>
      <c r="O71" s="15" t="s">
        <v>48</v>
      </c>
      <c r="P71" s="17" t="s">
        <v>47</v>
      </c>
      <c r="Q71" s="17" t="s">
        <v>47</v>
      </c>
      <c r="R71" s="17" t="s">
        <v>97</v>
      </c>
      <c r="S71" s="17" t="s">
        <v>98</v>
      </c>
      <c r="T71" s="17" t="s">
        <v>99</v>
      </c>
      <c r="U71" s="17" t="s">
        <v>47</v>
      </c>
      <c r="V71" s="20">
        <v>260</v>
      </c>
      <c r="W71" s="13" t="str">
        <f t="shared" si="0"/>
        <v>100-499</v>
      </c>
      <c r="X71" s="17" t="s">
        <v>47</v>
      </c>
      <c r="Y71" s="17" t="s">
        <v>655</v>
      </c>
      <c r="Z71" s="17" t="s">
        <v>72</v>
      </c>
      <c r="AA71" s="17" t="s">
        <v>88</v>
      </c>
      <c r="AB71" s="17" t="s">
        <v>72</v>
      </c>
      <c r="AC71" s="19">
        <v>43.1</v>
      </c>
      <c r="AD71" s="19">
        <v>1</v>
      </c>
      <c r="AE71" s="19">
        <v>1</v>
      </c>
      <c r="AF71" s="17" t="s">
        <v>54</v>
      </c>
      <c r="AG71" s="17" t="s">
        <v>47</v>
      </c>
      <c r="AH71" s="9"/>
      <c r="AI71" s="21" t="s">
        <v>656</v>
      </c>
      <c r="AJ71" s="17" t="s">
        <v>72</v>
      </c>
      <c r="AK71" s="17" t="s">
        <v>657</v>
      </c>
      <c r="AL71" s="17" t="s">
        <v>105</v>
      </c>
      <c r="AM71" s="17" t="s">
        <v>72</v>
      </c>
      <c r="AN71" s="9"/>
      <c r="AO71" s="9"/>
      <c r="AP71" s="9"/>
      <c r="AQ71" s="9"/>
      <c r="AR71" s="9"/>
      <c r="AS71" s="9"/>
      <c r="AT71" s="9"/>
      <c r="AU71" s="9"/>
      <c r="AV71" s="9"/>
      <c r="AW71" s="9"/>
      <c r="AX71" s="9"/>
      <c r="AY71" s="9"/>
    </row>
    <row r="72" spans="1:51" ht="50" customHeight="1">
      <c r="A72" s="12">
        <v>71</v>
      </c>
      <c r="B72" s="43" t="s">
        <v>658</v>
      </c>
      <c r="C72" s="17" t="s">
        <v>659</v>
      </c>
      <c r="D72" s="19">
        <v>2014</v>
      </c>
      <c r="E72" s="17" t="s">
        <v>254</v>
      </c>
      <c r="F72" s="17" t="s">
        <v>62</v>
      </c>
      <c r="G72" s="17" t="s">
        <v>124</v>
      </c>
      <c r="H72" s="17" t="s">
        <v>660</v>
      </c>
      <c r="I72" s="17" t="s">
        <v>661</v>
      </c>
      <c r="J72" s="17" t="s">
        <v>662</v>
      </c>
      <c r="K72" s="13" t="s">
        <v>48</v>
      </c>
      <c r="L72" s="17" t="s">
        <v>54</v>
      </c>
      <c r="M72" s="17" t="s">
        <v>663</v>
      </c>
      <c r="N72" s="13" t="s">
        <v>663</v>
      </c>
      <c r="O72" s="15" t="s">
        <v>48</v>
      </c>
      <c r="P72" s="17" t="s">
        <v>47</v>
      </c>
      <c r="Q72" s="17" t="s">
        <v>47</v>
      </c>
      <c r="R72" s="17" t="s">
        <v>177</v>
      </c>
      <c r="S72" s="17" t="s">
        <v>98</v>
      </c>
      <c r="T72" s="17" t="s">
        <v>50</v>
      </c>
      <c r="U72" s="17" t="s">
        <v>47</v>
      </c>
      <c r="V72" s="20">
        <v>156</v>
      </c>
      <c r="W72" s="13" t="str">
        <f t="shared" si="0"/>
        <v>100-499</v>
      </c>
      <c r="X72" s="17" t="s">
        <v>47</v>
      </c>
      <c r="Y72" s="17" t="s">
        <v>664</v>
      </c>
      <c r="Z72" s="17" t="s">
        <v>72</v>
      </c>
      <c r="AA72" s="17" t="s">
        <v>68</v>
      </c>
      <c r="AB72" s="17" t="s">
        <v>665</v>
      </c>
      <c r="AC72" s="19">
        <v>39.74</v>
      </c>
      <c r="AD72" s="19">
        <v>1</v>
      </c>
      <c r="AE72" s="19">
        <v>1</v>
      </c>
      <c r="AF72" s="17" t="s">
        <v>54</v>
      </c>
      <c r="AG72" s="17" t="s">
        <v>47</v>
      </c>
      <c r="AH72" s="9"/>
      <c r="AI72" s="32" t="s">
        <v>666</v>
      </c>
      <c r="AJ72" s="17" t="s">
        <v>72</v>
      </c>
      <c r="AK72" s="17" t="s">
        <v>98</v>
      </c>
      <c r="AL72" s="13" t="s">
        <v>58</v>
      </c>
      <c r="AM72" s="17" t="s">
        <v>72</v>
      </c>
      <c r="AN72" s="9"/>
      <c r="AO72" s="9"/>
      <c r="AP72" s="9"/>
      <c r="AQ72" s="9"/>
      <c r="AR72" s="9"/>
      <c r="AS72" s="9"/>
      <c r="AT72" s="9"/>
      <c r="AU72" s="9"/>
      <c r="AV72" s="9"/>
      <c r="AW72" s="9"/>
      <c r="AX72" s="9"/>
      <c r="AY72" s="9"/>
    </row>
    <row r="73" spans="1:51" ht="50" customHeight="1">
      <c r="A73" s="12">
        <v>72</v>
      </c>
      <c r="B73" s="43" t="s">
        <v>667</v>
      </c>
      <c r="C73" s="17" t="s">
        <v>668</v>
      </c>
      <c r="D73" s="19">
        <v>2023</v>
      </c>
      <c r="E73" s="17" t="s">
        <v>123</v>
      </c>
      <c r="F73" s="17" t="s">
        <v>62</v>
      </c>
      <c r="G73" s="17" t="s">
        <v>124</v>
      </c>
      <c r="H73" s="17" t="s">
        <v>669</v>
      </c>
      <c r="I73" s="21" t="s">
        <v>175</v>
      </c>
      <c r="J73" s="21" t="s">
        <v>670</v>
      </c>
      <c r="K73" s="13" t="s">
        <v>48</v>
      </c>
      <c r="L73" s="17" t="s">
        <v>47</v>
      </c>
      <c r="M73" s="15" t="s">
        <v>48</v>
      </c>
      <c r="N73" s="15" t="s">
        <v>48</v>
      </c>
      <c r="O73" s="15" t="s">
        <v>48</v>
      </c>
      <c r="P73" s="17" t="s">
        <v>47</v>
      </c>
      <c r="Q73" s="17" t="s">
        <v>47</v>
      </c>
      <c r="R73" s="17" t="s">
        <v>97</v>
      </c>
      <c r="S73" s="17" t="s">
        <v>98</v>
      </c>
      <c r="T73" s="17" t="s">
        <v>99</v>
      </c>
      <c r="U73" s="17" t="s">
        <v>47</v>
      </c>
      <c r="V73" s="20">
        <v>132</v>
      </c>
      <c r="W73" s="13" t="str">
        <f t="shared" si="0"/>
        <v>100-499</v>
      </c>
      <c r="X73" s="17" t="s">
        <v>47</v>
      </c>
      <c r="Y73" s="17" t="s">
        <v>671</v>
      </c>
      <c r="Z73" s="17" t="s">
        <v>672</v>
      </c>
      <c r="AA73" s="17" t="s">
        <v>68</v>
      </c>
      <c r="AB73" s="17" t="s">
        <v>673</v>
      </c>
      <c r="AC73" s="19">
        <v>56.8</v>
      </c>
      <c r="AD73" s="19">
        <v>1</v>
      </c>
      <c r="AE73" s="19">
        <v>1</v>
      </c>
      <c r="AF73" s="17" t="s">
        <v>54</v>
      </c>
      <c r="AG73" s="17" t="s">
        <v>47</v>
      </c>
      <c r="AH73" s="9"/>
      <c r="AI73" s="17" t="s">
        <v>674</v>
      </c>
      <c r="AJ73" s="17" t="s">
        <v>675</v>
      </c>
      <c r="AK73" s="17" t="s">
        <v>98</v>
      </c>
      <c r="AL73" s="13" t="s">
        <v>58</v>
      </c>
      <c r="AM73" s="17" t="s">
        <v>48</v>
      </c>
      <c r="AN73" s="9"/>
      <c r="AO73" s="9"/>
      <c r="AP73" s="9"/>
      <c r="AQ73" s="9"/>
      <c r="AR73" s="9"/>
      <c r="AS73" s="9"/>
      <c r="AT73" s="9"/>
      <c r="AU73" s="9"/>
      <c r="AV73" s="9"/>
      <c r="AW73" s="9"/>
      <c r="AX73" s="9"/>
      <c r="AY73" s="9"/>
    </row>
    <row r="74" spans="1:51" ht="50" customHeight="1">
      <c r="A74" s="12">
        <v>73</v>
      </c>
      <c r="B74" s="43" t="s">
        <v>676</v>
      </c>
      <c r="C74" s="17" t="s">
        <v>677</v>
      </c>
      <c r="D74" s="19">
        <v>2021</v>
      </c>
      <c r="E74" s="17" t="s">
        <v>254</v>
      </c>
      <c r="F74" s="17" t="s">
        <v>62</v>
      </c>
      <c r="G74" s="17" t="s">
        <v>124</v>
      </c>
      <c r="H74" s="17" t="s">
        <v>678</v>
      </c>
      <c r="I74" s="17" t="s">
        <v>679</v>
      </c>
      <c r="J74" s="17" t="s">
        <v>680</v>
      </c>
      <c r="K74" s="13" t="s">
        <v>48</v>
      </c>
      <c r="L74" s="17" t="s">
        <v>54</v>
      </c>
      <c r="M74" s="17" t="s">
        <v>681</v>
      </c>
      <c r="N74" s="13" t="s">
        <v>48</v>
      </c>
      <c r="O74" s="15" t="s">
        <v>48</v>
      </c>
      <c r="P74" s="17" t="s">
        <v>47</v>
      </c>
      <c r="Q74" s="17" t="s">
        <v>47</v>
      </c>
      <c r="R74" s="17" t="s">
        <v>97</v>
      </c>
      <c r="S74" s="17" t="s">
        <v>98</v>
      </c>
      <c r="T74" s="17" t="s">
        <v>99</v>
      </c>
      <c r="U74" s="17" t="s">
        <v>47</v>
      </c>
      <c r="V74" s="20">
        <v>68</v>
      </c>
      <c r="W74" s="13" t="str">
        <f t="shared" si="0"/>
        <v>50-99</v>
      </c>
      <c r="X74" s="17" t="s">
        <v>47</v>
      </c>
      <c r="Y74" s="17" t="s">
        <v>682</v>
      </c>
      <c r="Z74" s="17" t="s">
        <v>72</v>
      </c>
      <c r="AA74" s="17" t="s">
        <v>88</v>
      </c>
      <c r="AB74" s="17" t="s">
        <v>72</v>
      </c>
      <c r="AC74" s="19">
        <v>13.2</v>
      </c>
      <c r="AD74" s="19">
        <v>1</v>
      </c>
      <c r="AE74" s="19">
        <v>1</v>
      </c>
      <c r="AF74" s="17" t="s">
        <v>54</v>
      </c>
      <c r="AG74" s="17" t="s">
        <v>47</v>
      </c>
      <c r="AH74" s="9"/>
      <c r="AI74" s="17" t="s">
        <v>683</v>
      </c>
      <c r="AJ74" s="17" t="s">
        <v>684</v>
      </c>
      <c r="AK74" s="17" t="s">
        <v>98</v>
      </c>
      <c r="AL74" s="17" t="s">
        <v>105</v>
      </c>
      <c r="AM74" s="19">
        <v>500</v>
      </c>
      <c r="AN74" s="9"/>
      <c r="AO74" s="9"/>
      <c r="AP74" s="9"/>
      <c r="AQ74" s="9"/>
      <c r="AR74" s="9"/>
      <c r="AS74" s="9"/>
      <c r="AT74" s="9"/>
      <c r="AU74" s="9"/>
      <c r="AV74" s="9"/>
      <c r="AW74" s="9"/>
      <c r="AX74" s="9"/>
      <c r="AY74" s="9"/>
    </row>
    <row r="75" spans="1:51" ht="50" customHeight="1">
      <c r="A75" s="12">
        <v>74</v>
      </c>
      <c r="B75" s="44" t="s">
        <v>685</v>
      </c>
      <c r="C75" s="24" t="s">
        <v>686</v>
      </c>
      <c r="D75" s="12">
        <v>2010</v>
      </c>
      <c r="E75" s="13" t="s">
        <v>93</v>
      </c>
      <c r="F75" s="13" t="s">
        <v>62</v>
      </c>
      <c r="G75" s="13" t="s">
        <v>94</v>
      </c>
      <c r="H75" s="13" t="s">
        <v>687</v>
      </c>
      <c r="I75" s="13" t="s">
        <v>688</v>
      </c>
      <c r="J75" s="13" t="s">
        <v>689</v>
      </c>
      <c r="K75" s="13" t="s">
        <v>48</v>
      </c>
      <c r="L75" s="13" t="s">
        <v>166</v>
      </c>
      <c r="M75" s="13" t="s">
        <v>48</v>
      </c>
      <c r="N75" s="15" t="s">
        <v>48</v>
      </c>
      <c r="O75" s="13" t="s">
        <v>48</v>
      </c>
      <c r="P75" s="13" t="s">
        <v>47</v>
      </c>
      <c r="Q75" s="13" t="s">
        <v>47</v>
      </c>
      <c r="R75" s="13" t="s">
        <v>49</v>
      </c>
      <c r="S75" s="13" t="s">
        <v>47</v>
      </c>
      <c r="T75" s="13" t="s">
        <v>99</v>
      </c>
      <c r="U75" s="13" t="s">
        <v>54</v>
      </c>
      <c r="V75" s="16">
        <v>669</v>
      </c>
      <c r="W75" s="13" t="str">
        <f t="shared" si="0"/>
        <v>500-999</v>
      </c>
      <c r="X75" s="13" t="s">
        <v>47</v>
      </c>
      <c r="Y75" s="17" t="s">
        <v>690</v>
      </c>
      <c r="Z75" s="13" t="s">
        <v>72</v>
      </c>
      <c r="AA75" s="13" t="s">
        <v>88</v>
      </c>
      <c r="AB75" s="13" t="s">
        <v>691</v>
      </c>
      <c r="AC75" s="18">
        <f>350/669</f>
        <v>0.52316890881913303</v>
      </c>
      <c r="AD75" s="12">
        <v>1</v>
      </c>
      <c r="AE75" s="12">
        <v>1</v>
      </c>
      <c r="AF75" s="13" t="s">
        <v>54</v>
      </c>
      <c r="AG75" s="13" t="s">
        <v>47</v>
      </c>
      <c r="AH75" s="13" t="s">
        <v>48</v>
      </c>
      <c r="AI75" s="13" t="s">
        <v>692</v>
      </c>
      <c r="AJ75" s="13" t="s">
        <v>72</v>
      </c>
      <c r="AK75" s="13" t="s">
        <v>693</v>
      </c>
      <c r="AL75" s="13" t="s">
        <v>133</v>
      </c>
      <c r="AM75" s="13" t="s">
        <v>48</v>
      </c>
      <c r="AN75" s="9"/>
      <c r="AO75" s="9"/>
      <c r="AP75" s="9"/>
      <c r="AQ75" s="9"/>
      <c r="AR75" s="9"/>
      <c r="AS75" s="9"/>
      <c r="AT75" s="9"/>
      <c r="AU75" s="9"/>
      <c r="AV75" s="9"/>
      <c r="AW75" s="9"/>
      <c r="AX75" s="9"/>
      <c r="AY75" s="9"/>
    </row>
    <row r="76" spans="1:51" ht="50" customHeight="1">
      <c r="A76" s="12">
        <v>75</v>
      </c>
      <c r="B76" s="43" t="s">
        <v>694</v>
      </c>
      <c r="C76" s="17" t="s">
        <v>695</v>
      </c>
      <c r="D76" s="19">
        <v>2014</v>
      </c>
      <c r="E76" s="17" t="s">
        <v>200</v>
      </c>
      <c r="F76" s="17" t="s">
        <v>62</v>
      </c>
      <c r="G76" s="17" t="s">
        <v>162</v>
      </c>
      <c r="H76" s="21" t="s">
        <v>696</v>
      </c>
      <c r="I76" s="21" t="s">
        <v>175</v>
      </c>
      <c r="J76" s="21" t="s">
        <v>697</v>
      </c>
      <c r="K76" s="21" t="s">
        <v>698</v>
      </c>
      <c r="L76" s="17" t="s">
        <v>699</v>
      </c>
      <c r="M76" s="17" t="s">
        <v>700</v>
      </c>
      <c r="N76" s="13" t="s">
        <v>363</v>
      </c>
      <c r="O76" s="15" t="s">
        <v>48</v>
      </c>
      <c r="P76" s="17" t="s">
        <v>47</v>
      </c>
      <c r="Q76" s="17" t="s">
        <v>47</v>
      </c>
      <c r="R76" s="17" t="s">
        <v>97</v>
      </c>
      <c r="S76" s="17" t="s">
        <v>98</v>
      </c>
      <c r="T76" s="17" t="s">
        <v>99</v>
      </c>
      <c r="U76" s="17" t="s">
        <v>47</v>
      </c>
      <c r="V76" s="20">
        <v>82</v>
      </c>
      <c r="W76" s="13" t="str">
        <f t="shared" si="0"/>
        <v>50-99</v>
      </c>
      <c r="X76" s="17" t="s">
        <v>47</v>
      </c>
      <c r="Y76" s="17" t="s">
        <v>701</v>
      </c>
      <c r="Z76" s="17" t="s">
        <v>72</v>
      </c>
      <c r="AA76" s="17" t="s">
        <v>247</v>
      </c>
      <c r="AB76" s="17" t="s">
        <v>535</v>
      </c>
      <c r="AC76" s="19">
        <v>59.76</v>
      </c>
      <c r="AD76" s="19">
        <v>1</v>
      </c>
      <c r="AE76" s="19">
        <v>1</v>
      </c>
      <c r="AF76" s="17" t="s">
        <v>54</v>
      </c>
      <c r="AG76" s="17" t="s">
        <v>47</v>
      </c>
      <c r="AH76" s="9"/>
      <c r="AI76" s="17" t="s">
        <v>702</v>
      </c>
      <c r="AJ76" s="17" t="s">
        <v>72</v>
      </c>
      <c r="AK76" s="17" t="s">
        <v>98</v>
      </c>
      <c r="AL76" s="17" t="s">
        <v>105</v>
      </c>
      <c r="AM76" s="17" t="s">
        <v>72</v>
      </c>
      <c r="AN76" s="9"/>
      <c r="AO76" s="9"/>
      <c r="AP76" s="9"/>
      <c r="AQ76" s="9"/>
      <c r="AR76" s="9"/>
      <c r="AS76" s="9"/>
      <c r="AT76" s="9"/>
      <c r="AU76" s="9"/>
      <c r="AV76" s="9"/>
      <c r="AW76" s="9"/>
      <c r="AX76" s="9"/>
      <c r="AY76" s="9"/>
    </row>
    <row r="77" spans="1:51" ht="50" customHeight="1">
      <c r="A77" s="12">
        <v>76</v>
      </c>
      <c r="B77" s="42" t="s">
        <v>703</v>
      </c>
      <c r="C77" s="13" t="s">
        <v>704</v>
      </c>
      <c r="D77" s="12">
        <v>2012</v>
      </c>
      <c r="E77" s="13" t="s">
        <v>254</v>
      </c>
      <c r="F77" s="13" t="s">
        <v>62</v>
      </c>
      <c r="G77" s="13" t="s">
        <v>124</v>
      </c>
      <c r="H77" s="13" t="s">
        <v>705</v>
      </c>
      <c r="I77" s="13" t="s">
        <v>256</v>
      </c>
      <c r="J77" s="13" t="s">
        <v>706</v>
      </c>
      <c r="K77" s="13" t="s">
        <v>48</v>
      </c>
      <c r="L77" s="13" t="s">
        <v>47</v>
      </c>
      <c r="M77" s="13" t="s">
        <v>48</v>
      </c>
      <c r="N77" s="15" t="s">
        <v>48</v>
      </c>
      <c r="O77" s="13" t="s">
        <v>48</v>
      </c>
      <c r="P77" s="13" t="s">
        <v>47</v>
      </c>
      <c r="Q77" s="13" t="s">
        <v>47</v>
      </c>
      <c r="R77" s="13" t="s">
        <v>155</v>
      </c>
      <c r="S77" s="13" t="s">
        <v>47</v>
      </c>
      <c r="T77" s="13" t="s">
        <v>99</v>
      </c>
      <c r="U77" s="13" t="s">
        <v>47</v>
      </c>
      <c r="V77" s="16">
        <v>1262</v>
      </c>
      <c r="W77" s="13" t="str">
        <f t="shared" si="0"/>
        <v>&gt;1000</v>
      </c>
      <c r="X77" s="13" t="s">
        <v>47</v>
      </c>
      <c r="Y77" s="17" t="s">
        <v>707</v>
      </c>
      <c r="Z77" s="13" t="s">
        <v>72</v>
      </c>
      <c r="AA77" s="13" t="s">
        <v>68</v>
      </c>
      <c r="AB77" s="13" t="s">
        <v>72</v>
      </c>
      <c r="AC77" s="12">
        <v>51</v>
      </c>
      <c r="AD77" s="12">
        <v>1</v>
      </c>
      <c r="AE77" s="12">
        <v>1</v>
      </c>
      <c r="AF77" s="13" t="s">
        <v>54</v>
      </c>
      <c r="AG77" s="13" t="s">
        <v>47</v>
      </c>
      <c r="AH77" s="13" t="s">
        <v>48</v>
      </c>
      <c r="AI77" s="13" t="s">
        <v>708</v>
      </c>
      <c r="AJ77" s="13" t="s">
        <v>72</v>
      </c>
      <c r="AK77" s="13" t="s">
        <v>709</v>
      </c>
      <c r="AL77" s="13" t="s">
        <v>72</v>
      </c>
      <c r="AM77" s="13" t="s">
        <v>48</v>
      </c>
      <c r="AN77" s="9"/>
      <c r="AO77" s="9"/>
      <c r="AP77" s="9"/>
      <c r="AQ77" s="9"/>
      <c r="AR77" s="9"/>
      <c r="AS77" s="9"/>
      <c r="AT77" s="9"/>
      <c r="AU77" s="9"/>
      <c r="AV77" s="9"/>
      <c r="AW77" s="9"/>
      <c r="AX77" s="9"/>
      <c r="AY77" s="9"/>
    </row>
    <row r="78" spans="1:51" ht="50" customHeight="1">
      <c r="A78" s="12">
        <v>77</v>
      </c>
      <c r="B78" s="42" t="s">
        <v>710</v>
      </c>
      <c r="C78" s="13" t="s">
        <v>711</v>
      </c>
      <c r="D78" s="12">
        <v>2018</v>
      </c>
      <c r="E78" s="13" t="s">
        <v>712</v>
      </c>
      <c r="F78" s="13" t="s">
        <v>62</v>
      </c>
      <c r="G78" s="17" t="s">
        <v>94</v>
      </c>
      <c r="H78" s="13" t="s">
        <v>713</v>
      </c>
      <c r="I78" s="13" t="s">
        <v>714</v>
      </c>
      <c r="J78" s="13" t="s">
        <v>715</v>
      </c>
      <c r="K78" s="13" t="s">
        <v>716</v>
      </c>
      <c r="L78" s="13" t="s">
        <v>47</v>
      </c>
      <c r="M78" s="13" t="s">
        <v>48</v>
      </c>
      <c r="N78" s="15" t="s">
        <v>48</v>
      </c>
      <c r="O78" s="13" t="s">
        <v>48</v>
      </c>
      <c r="P78" s="13" t="s">
        <v>47</v>
      </c>
      <c r="Q78" s="13" t="s">
        <v>47</v>
      </c>
      <c r="R78" s="13" t="s">
        <v>155</v>
      </c>
      <c r="S78" s="13" t="s">
        <v>47</v>
      </c>
      <c r="T78" s="13" t="s">
        <v>99</v>
      </c>
      <c r="U78" s="13" t="s">
        <v>47</v>
      </c>
      <c r="V78" s="16">
        <v>937</v>
      </c>
      <c r="W78" s="13" t="str">
        <f t="shared" si="0"/>
        <v>500-999</v>
      </c>
      <c r="X78" s="13" t="s">
        <v>47</v>
      </c>
      <c r="Y78" s="13" t="s">
        <v>72</v>
      </c>
      <c r="Z78" s="13" t="s">
        <v>72</v>
      </c>
      <c r="AA78" s="13" t="s">
        <v>72</v>
      </c>
      <c r="AB78" s="13" t="s">
        <v>247</v>
      </c>
      <c r="AC78" s="13" t="s">
        <v>72</v>
      </c>
      <c r="AD78" s="12">
        <v>1</v>
      </c>
      <c r="AE78" s="12">
        <v>3</v>
      </c>
      <c r="AF78" s="13" t="s">
        <v>54</v>
      </c>
      <c r="AG78" s="13" t="s">
        <v>47</v>
      </c>
      <c r="AH78" s="13" t="s">
        <v>717</v>
      </c>
      <c r="AI78" s="13" t="s">
        <v>72</v>
      </c>
      <c r="AJ78" s="13" t="s">
        <v>72</v>
      </c>
      <c r="AK78" s="13" t="s">
        <v>72</v>
      </c>
      <c r="AL78" s="13" t="s">
        <v>58</v>
      </c>
      <c r="AM78" s="12">
        <v>361</v>
      </c>
      <c r="AN78" s="9"/>
      <c r="AO78" s="9"/>
      <c r="AP78" s="9"/>
      <c r="AQ78" s="9"/>
      <c r="AR78" s="9"/>
      <c r="AS78" s="9"/>
      <c r="AT78" s="9"/>
      <c r="AU78" s="9"/>
      <c r="AV78" s="9"/>
      <c r="AW78" s="9"/>
      <c r="AX78" s="9"/>
      <c r="AY78" s="9"/>
    </row>
    <row r="79" spans="1:51" ht="50" customHeight="1">
      <c r="A79" s="12">
        <v>78</v>
      </c>
      <c r="B79" s="43" t="s">
        <v>718</v>
      </c>
      <c r="C79" s="17" t="s">
        <v>719</v>
      </c>
      <c r="D79" s="19">
        <v>2018</v>
      </c>
      <c r="E79" s="17" t="s">
        <v>254</v>
      </c>
      <c r="F79" s="17" t="s">
        <v>62</v>
      </c>
      <c r="G79" s="17" t="s">
        <v>124</v>
      </c>
      <c r="H79" s="17" t="s">
        <v>720</v>
      </c>
      <c r="I79" s="17" t="s">
        <v>111</v>
      </c>
      <c r="J79" s="17" t="s">
        <v>721</v>
      </c>
      <c r="K79" s="13" t="s">
        <v>48</v>
      </c>
      <c r="L79" s="17" t="s">
        <v>47</v>
      </c>
      <c r="M79" s="15" t="s">
        <v>48</v>
      </c>
      <c r="N79" s="15" t="s">
        <v>48</v>
      </c>
      <c r="O79" s="15" t="s">
        <v>48</v>
      </c>
      <c r="P79" s="17" t="s">
        <v>47</v>
      </c>
      <c r="Q79" s="17" t="s">
        <v>47</v>
      </c>
      <c r="R79" s="17" t="s">
        <v>97</v>
      </c>
      <c r="S79" s="17" t="s">
        <v>98</v>
      </c>
      <c r="T79" s="17" t="s">
        <v>99</v>
      </c>
      <c r="U79" s="17" t="s">
        <v>47</v>
      </c>
      <c r="V79" s="20">
        <v>601</v>
      </c>
      <c r="W79" s="13" t="str">
        <f t="shared" si="0"/>
        <v>500-999</v>
      </c>
      <c r="X79" s="17" t="s">
        <v>47</v>
      </c>
      <c r="Y79" s="17" t="s">
        <v>722</v>
      </c>
      <c r="Z79" s="17" t="s">
        <v>72</v>
      </c>
      <c r="AA79" s="17" t="s">
        <v>101</v>
      </c>
      <c r="AB79" s="17" t="s">
        <v>72</v>
      </c>
      <c r="AC79" s="19">
        <v>79.2</v>
      </c>
      <c r="AD79" s="19">
        <v>1</v>
      </c>
      <c r="AE79" s="19">
        <v>1</v>
      </c>
      <c r="AF79" s="17" t="s">
        <v>54</v>
      </c>
      <c r="AG79" s="17" t="s">
        <v>47</v>
      </c>
      <c r="AH79" s="9"/>
      <c r="AI79" s="17" t="s">
        <v>723</v>
      </c>
      <c r="AJ79" s="17" t="s">
        <v>72</v>
      </c>
      <c r="AK79" s="17" t="s">
        <v>98</v>
      </c>
      <c r="AL79" s="17" t="s">
        <v>105</v>
      </c>
      <c r="AM79" s="19">
        <v>400</v>
      </c>
      <c r="AN79" s="9"/>
      <c r="AO79" s="9"/>
      <c r="AP79" s="9"/>
      <c r="AQ79" s="9"/>
      <c r="AR79" s="9"/>
      <c r="AS79" s="9"/>
      <c r="AT79" s="9"/>
      <c r="AU79" s="9"/>
      <c r="AV79" s="9"/>
      <c r="AW79" s="9"/>
      <c r="AX79" s="9"/>
      <c r="AY79" s="9"/>
    </row>
    <row r="80" spans="1:51" ht="50" customHeight="1">
      <c r="A80" s="12">
        <v>79</v>
      </c>
      <c r="B80" s="43" t="s">
        <v>718</v>
      </c>
      <c r="C80" s="17" t="s">
        <v>724</v>
      </c>
      <c r="D80" s="19">
        <v>2018</v>
      </c>
      <c r="E80" s="17" t="s">
        <v>254</v>
      </c>
      <c r="F80" s="17" t="s">
        <v>62</v>
      </c>
      <c r="G80" s="17" t="s">
        <v>124</v>
      </c>
      <c r="H80" s="17" t="s">
        <v>725</v>
      </c>
      <c r="I80" s="17" t="s">
        <v>396</v>
      </c>
      <c r="J80" s="17" t="s">
        <v>726</v>
      </c>
      <c r="K80" s="17" t="s">
        <v>727</v>
      </c>
      <c r="L80" s="17" t="s">
        <v>54</v>
      </c>
      <c r="M80" s="17" t="s">
        <v>728</v>
      </c>
      <c r="N80" s="33" t="s">
        <v>48</v>
      </c>
      <c r="O80" s="17" t="s">
        <v>729</v>
      </c>
      <c r="P80" s="17" t="s">
        <v>47</v>
      </c>
      <c r="Q80" s="17" t="s">
        <v>47</v>
      </c>
      <c r="R80" s="17" t="s">
        <v>98</v>
      </c>
      <c r="S80" s="17" t="s">
        <v>206</v>
      </c>
      <c r="T80" s="17" t="s">
        <v>99</v>
      </c>
      <c r="U80" s="17" t="s">
        <v>47</v>
      </c>
      <c r="V80" s="20">
        <v>172</v>
      </c>
      <c r="W80" s="13" t="str">
        <f t="shared" si="0"/>
        <v>100-499</v>
      </c>
      <c r="X80" s="17" t="s">
        <v>47</v>
      </c>
      <c r="Y80" s="17" t="s">
        <v>730</v>
      </c>
      <c r="Z80" s="17" t="s">
        <v>72</v>
      </c>
      <c r="AA80" s="17" t="s">
        <v>52</v>
      </c>
      <c r="AB80" s="17" t="s">
        <v>731</v>
      </c>
      <c r="AC80" s="19">
        <v>73.260000000000005</v>
      </c>
      <c r="AD80" s="19">
        <v>1</v>
      </c>
      <c r="AE80" s="19">
        <v>1</v>
      </c>
      <c r="AF80" s="17" t="s">
        <v>54</v>
      </c>
      <c r="AG80" s="17" t="s">
        <v>47</v>
      </c>
      <c r="AH80" s="9"/>
      <c r="AI80" s="21" t="s">
        <v>732</v>
      </c>
      <c r="AJ80" s="17" t="s">
        <v>72</v>
      </c>
      <c r="AK80" s="17" t="s">
        <v>733</v>
      </c>
      <c r="AL80" s="17" t="s">
        <v>105</v>
      </c>
      <c r="AM80" s="17" t="s">
        <v>72</v>
      </c>
      <c r="AN80" s="9"/>
      <c r="AO80" s="9"/>
      <c r="AP80" s="9"/>
      <c r="AQ80" s="9"/>
      <c r="AR80" s="9"/>
      <c r="AS80" s="9"/>
      <c r="AT80" s="9"/>
      <c r="AU80" s="9"/>
      <c r="AV80" s="9"/>
      <c r="AW80" s="9"/>
      <c r="AX80" s="9"/>
      <c r="AY80" s="9"/>
    </row>
    <row r="81" spans="1:51" ht="50" customHeight="1">
      <c r="A81" s="12">
        <v>80</v>
      </c>
      <c r="B81" s="43" t="s">
        <v>734</v>
      </c>
      <c r="C81" s="17" t="s">
        <v>735</v>
      </c>
      <c r="D81" s="19">
        <v>2016</v>
      </c>
      <c r="E81" s="17" t="s">
        <v>547</v>
      </c>
      <c r="F81" s="17" t="s">
        <v>62</v>
      </c>
      <c r="G81" s="17" t="s">
        <v>162</v>
      </c>
      <c r="H81" s="17" t="s">
        <v>736</v>
      </c>
      <c r="I81" s="17" t="s">
        <v>737</v>
      </c>
      <c r="J81" s="17" t="s">
        <v>738</v>
      </c>
      <c r="K81" s="13" t="s">
        <v>48</v>
      </c>
      <c r="L81" s="17" t="s">
        <v>54</v>
      </c>
      <c r="M81" s="17" t="s">
        <v>739</v>
      </c>
      <c r="N81" s="13" t="s">
        <v>363</v>
      </c>
      <c r="O81" s="15" t="s">
        <v>48</v>
      </c>
      <c r="P81" s="17" t="s">
        <v>47</v>
      </c>
      <c r="Q81" s="17" t="s">
        <v>47</v>
      </c>
      <c r="R81" s="17" t="s">
        <v>97</v>
      </c>
      <c r="S81" s="17" t="s">
        <v>98</v>
      </c>
      <c r="T81" s="17" t="s">
        <v>550</v>
      </c>
      <c r="U81" s="17" t="s">
        <v>47</v>
      </c>
      <c r="V81" s="20">
        <v>305</v>
      </c>
      <c r="W81" s="13" t="str">
        <f t="shared" si="0"/>
        <v>100-499</v>
      </c>
      <c r="X81" s="17" t="s">
        <v>47</v>
      </c>
      <c r="Y81" s="17" t="s">
        <v>740</v>
      </c>
      <c r="Z81" s="17" t="s">
        <v>72</v>
      </c>
      <c r="AA81" s="17" t="s">
        <v>101</v>
      </c>
      <c r="AB81" s="17" t="s">
        <v>72</v>
      </c>
      <c r="AC81" s="19">
        <v>69.5</v>
      </c>
      <c r="AD81" s="19">
        <v>1</v>
      </c>
      <c r="AE81" s="19">
        <v>1</v>
      </c>
      <c r="AF81" s="17" t="s">
        <v>54</v>
      </c>
      <c r="AG81" s="17" t="s">
        <v>47</v>
      </c>
      <c r="AH81" s="9"/>
      <c r="AI81" s="17" t="s">
        <v>741</v>
      </c>
      <c r="AJ81" s="17" t="s">
        <v>72</v>
      </c>
      <c r="AK81" s="19">
        <v>88.67</v>
      </c>
      <c r="AL81" s="17" t="s">
        <v>105</v>
      </c>
      <c r="AM81" s="17" t="s">
        <v>72</v>
      </c>
      <c r="AN81" s="9"/>
      <c r="AO81" s="9"/>
      <c r="AP81" s="9"/>
      <c r="AQ81" s="9"/>
      <c r="AR81" s="9"/>
      <c r="AS81" s="9"/>
      <c r="AT81" s="9"/>
      <c r="AU81" s="9"/>
      <c r="AV81" s="9"/>
      <c r="AW81" s="9"/>
      <c r="AX81" s="9"/>
      <c r="AY81" s="9"/>
    </row>
    <row r="82" spans="1:51" ht="50" customHeight="1">
      <c r="A82" s="12">
        <v>81</v>
      </c>
      <c r="B82" s="43" t="s">
        <v>742</v>
      </c>
      <c r="C82" s="17" t="s">
        <v>743</v>
      </c>
      <c r="D82" s="19">
        <v>2022</v>
      </c>
      <c r="E82" s="17" t="s">
        <v>744</v>
      </c>
      <c r="F82" s="17" t="s">
        <v>76</v>
      </c>
      <c r="G82" s="17" t="s">
        <v>124</v>
      </c>
      <c r="H82" s="17" t="s">
        <v>745</v>
      </c>
      <c r="I82" s="14" t="s">
        <v>44</v>
      </c>
      <c r="J82" s="17" t="s">
        <v>746</v>
      </c>
      <c r="K82" s="13" t="s">
        <v>48</v>
      </c>
      <c r="L82" s="17" t="s">
        <v>47</v>
      </c>
      <c r="M82" s="15" t="s">
        <v>48</v>
      </c>
      <c r="N82" s="15" t="s">
        <v>48</v>
      </c>
      <c r="O82" s="15" t="s">
        <v>48</v>
      </c>
      <c r="P82" s="17" t="s">
        <v>47</v>
      </c>
      <c r="Q82" s="17" t="s">
        <v>47</v>
      </c>
      <c r="R82" s="17" t="s">
        <v>97</v>
      </c>
      <c r="S82" s="17" t="s">
        <v>98</v>
      </c>
      <c r="T82" s="17" t="s">
        <v>50</v>
      </c>
      <c r="U82" s="17" t="s">
        <v>47</v>
      </c>
      <c r="V82" s="20">
        <v>247</v>
      </c>
      <c r="W82" s="13" t="str">
        <f t="shared" si="0"/>
        <v>100-499</v>
      </c>
      <c r="X82" s="17" t="s">
        <v>47</v>
      </c>
      <c r="Y82" s="17" t="s">
        <v>747</v>
      </c>
      <c r="Z82" s="17" t="s">
        <v>72</v>
      </c>
      <c r="AA82" s="17" t="s">
        <v>68</v>
      </c>
      <c r="AB82" s="17" t="s">
        <v>72</v>
      </c>
      <c r="AC82" s="19">
        <v>59</v>
      </c>
      <c r="AD82" s="19">
        <v>1</v>
      </c>
      <c r="AE82" s="19">
        <v>1</v>
      </c>
      <c r="AF82" s="17" t="s">
        <v>54</v>
      </c>
      <c r="AG82" s="17" t="s">
        <v>47</v>
      </c>
      <c r="AH82" s="9"/>
      <c r="AI82" s="21" t="s">
        <v>748</v>
      </c>
      <c r="AJ82" s="17" t="s">
        <v>72</v>
      </c>
      <c r="AK82" s="17" t="s">
        <v>98</v>
      </c>
      <c r="AL82" s="13" t="s">
        <v>58</v>
      </c>
      <c r="AM82" s="17" t="s">
        <v>72</v>
      </c>
      <c r="AN82" s="9"/>
      <c r="AO82" s="9"/>
      <c r="AP82" s="9"/>
      <c r="AQ82" s="9"/>
      <c r="AR82" s="9"/>
      <c r="AS82" s="9"/>
      <c r="AT82" s="9"/>
      <c r="AU82" s="9"/>
      <c r="AV82" s="9"/>
      <c r="AW82" s="9"/>
      <c r="AX82" s="9"/>
      <c r="AY82" s="9"/>
    </row>
    <row r="83" spans="1:51" ht="50" customHeight="1">
      <c r="A83" s="12">
        <v>82</v>
      </c>
      <c r="B83" s="43" t="s">
        <v>749</v>
      </c>
      <c r="C83" s="17" t="s">
        <v>750</v>
      </c>
      <c r="D83" s="19">
        <v>2021</v>
      </c>
      <c r="E83" s="17" t="s">
        <v>254</v>
      </c>
      <c r="F83" s="17" t="s">
        <v>62</v>
      </c>
      <c r="G83" s="17" t="s">
        <v>124</v>
      </c>
      <c r="H83" s="17" t="s">
        <v>751</v>
      </c>
      <c r="I83" s="17" t="s">
        <v>407</v>
      </c>
      <c r="J83" s="17" t="s">
        <v>752</v>
      </c>
      <c r="K83" s="13" t="s">
        <v>48</v>
      </c>
      <c r="L83" s="17" t="s">
        <v>47</v>
      </c>
      <c r="M83" s="15" t="s">
        <v>48</v>
      </c>
      <c r="N83" s="15" t="s">
        <v>48</v>
      </c>
      <c r="O83" s="15" t="s">
        <v>48</v>
      </c>
      <c r="P83" s="17" t="s">
        <v>47</v>
      </c>
      <c r="Q83" s="17" t="s">
        <v>47</v>
      </c>
      <c r="R83" s="17" t="s">
        <v>177</v>
      </c>
      <c r="S83" s="17" t="s">
        <v>98</v>
      </c>
      <c r="T83" s="17" t="s">
        <v>99</v>
      </c>
      <c r="U83" s="17" t="s">
        <v>47</v>
      </c>
      <c r="V83" s="20">
        <v>1754</v>
      </c>
      <c r="W83" s="13" t="str">
        <f t="shared" si="0"/>
        <v>&gt;1000</v>
      </c>
      <c r="X83" s="17" t="s">
        <v>47</v>
      </c>
      <c r="Y83" s="17" t="s">
        <v>753</v>
      </c>
      <c r="Z83" s="17" t="s">
        <v>72</v>
      </c>
      <c r="AA83" s="17" t="s">
        <v>68</v>
      </c>
      <c r="AB83" s="17" t="s">
        <v>665</v>
      </c>
      <c r="AC83" s="19">
        <v>52.4</v>
      </c>
      <c r="AD83" s="19">
        <v>1</v>
      </c>
      <c r="AE83" s="19">
        <v>1</v>
      </c>
      <c r="AF83" s="17" t="s">
        <v>54</v>
      </c>
      <c r="AG83" s="17" t="s">
        <v>47</v>
      </c>
      <c r="AH83" s="9"/>
      <c r="AI83" s="17" t="s">
        <v>754</v>
      </c>
      <c r="AJ83" s="17" t="s">
        <v>72</v>
      </c>
      <c r="AK83" s="17" t="s">
        <v>755</v>
      </c>
      <c r="AL83" s="17" t="s">
        <v>105</v>
      </c>
      <c r="AM83" s="19">
        <v>793</v>
      </c>
      <c r="AN83" s="9"/>
      <c r="AO83" s="9"/>
      <c r="AP83" s="9"/>
      <c r="AQ83" s="9"/>
      <c r="AR83" s="9"/>
      <c r="AS83" s="9"/>
      <c r="AT83" s="9"/>
      <c r="AU83" s="9"/>
      <c r="AV83" s="9"/>
      <c r="AW83" s="9"/>
      <c r="AX83" s="9"/>
      <c r="AY83" s="9"/>
    </row>
    <row r="84" spans="1:51" ht="50" customHeight="1">
      <c r="A84" s="12">
        <v>83</v>
      </c>
      <c r="B84" s="43" t="s">
        <v>756</v>
      </c>
      <c r="C84" s="17" t="s">
        <v>757</v>
      </c>
      <c r="D84" s="19">
        <v>2004</v>
      </c>
      <c r="E84" s="17" t="s">
        <v>123</v>
      </c>
      <c r="F84" s="17" t="s">
        <v>62</v>
      </c>
      <c r="G84" s="17" t="s">
        <v>124</v>
      </c>
      <c r="H84" s="17" t="s">
        <v>758</v>
      </c>
      <c r="I84" s="17" t="s">
        <v>759</v>
      </c>
      <c r="J84" s="17" t="s">
        <v>760</v>
      </c>
      <c r="K84" s="13" t="s">
        <v>48</v>
      </c>
      <c r="L84" s="17" t="s">
        <v>47</v>
      </c>
      <c r="M84" s="15" t="s">
        <v>48</v>
      </c>
      <c r="N84" s="15" t="s">
        <v>48</v>
      </c>
      <c r="O84" s="15" t="s">
        <v>48</v>
      </c>
      <c r="P84" s="17" t="s">
        <v>47</v>
      </c>
      <c r="Q84" s="17" t="s">
        <v>47</v>
      </c>
      <c r="R84" s="17" t="s">
        <v>177</v>
      </c>
      <c r="S84" s="17" t="s">
        <v>98</v>
      </c>
      <c r="T84" s="17" t="s">
        <v>761</v>
      </c>
      <c r="U84" s="17" t="s">
        <v>47</v>
      </c>
      <c r="V84" s="20">
        <v>680</v>
      </c>
      <c r="W84" s="13" t="str">
        <f t="shared" si="0"/>
        <v>500-999</v>
      </c>
      <c r="X84" s="17" t="s">
        <v>47</v>
      </c>
      <c r="Y84" s="17" t="s">
        <v>762</v>
      </c>
      <c r="Z84" s="17" t="s">
        <v>72</v>
      </c>
      <c r="AA84" s="17" t="s">
        <v>101</v>
      </c>
      <c r="AB84" s="17" t="s">
        <v>72</v>
      </c>
      <c r="AC84" s="19">
        <v>65.099999999999994</v>
      </c>
      <c r="AD84" s="19">
        <v>1</v>
      </c>
      <c r="AE84" s="19">
        <v>1</v>
      </c>
      <c r="AF84" s="17" t="s">
        <v>54</v>
      </c>
      <c r="AG84" s="17" t="s">
        <v>47</v>
      </c>
      <c r="AH84" s="9"/>
      <c r="AI84" s="17" t="s">
        <v>72</v>
      </c>
      <c r="AJ84" s="17" t="s">
        <v>72</v>
      </c>
      <c r="AK84" s="17" t="s">
        <v>98</v>
      </c>
      <c r="AL84" s="17" t="s">
        <v>763</v>
      </c>
      <c r="AM84" s="17" t="s">
        <v>72</v>
      </c>
      <c r="AN84" s="9"/>
      <c r="AO84" s="9"/>
      <c r="AP84" s="9"/>
      <c r="AQ84" s="9"/>
      <c r="AR84" s="9"/>
      <c r="AS84" s="9"/>
      <c r="AT84" s="9"/>
      <c r="AU84" s="9"/>
      <c r="AV84" s="9"/>
      <c r="AW84" s="9"/>
      <c r="AX84" s="9"/>
      <c r="AY84" s="9"/>
    </row>
    <row r="85" spans="1:51" ht="50" customHeight="1">
      <c r="A85" s="12">
        <v>84</v>
      </c>
      <c r="B85" s="43" t="s">
        <v>764</v>
      </c>
      <c r="C85" s="17" t="s">
        <v>765</v>
      </c>
      <c r="D85" s="19">
        <v>2021</v>
      </c>
      <c r="E85" s="17" t="s">
        <v>123</v>
      </c>
      <c r="F85" s="17" t="s">
        <v>62</v>
      </c>
      <c r="G85" s="17" t="s">
        <v>124</v>
      </c>
      <c r="H85" s="17" t="s">
        <v>766</v>
      </c>
      <c r="I85" s="17" t="s">
        <v>126</v>
      </c>
      <c r="J85" s="17" t="s">
        <v>767</v>
      </c>
      <c r="K85" s="13" t="s">
        <v>48</v>
      </c>
      <c r="L85" s="17" t="s">
        <v>47</v>
      </c>
      <c r="M85" s="15" t="s">
        <v>48</v>
      </c>
      <c r="N85" s="15" t="s">
        <v>48</v>
      </c>
      <c r="O85" s="15" t="s">
        <v>48</v>
      </c>
      <c r="P85" s="17" t="s">
        <v>47</v>
      </c>
      <c r="Q85" s="17" t="s">
        <v>47</v>
      </c>
      <c r="R85" s="17" t="s">
        <v>177</v>
      </c>
      <c r="S85" s="17" t="s">
        <v>98</v>
      </c>
      <c r="T85" s="17" t="s">
        <v>99</v>
      </c>
      <c r="U85" s="17" t="s">
        <v>47</v>
      </c>
      <c r="V85" s="20">
        <v>65</v>
      </c>
      <c r="W85" s="13" t="str">
        <f t="shared" si="0"/>
        <v>50-99</v>
      </c>
      <c r="X85" s="17" t="s">
        <v>47</v>
      </c>
      <c r="Y85" s="17" t="s">
        <v>768</v>
      </c>
      <c r="Z85" s="17" t="s">
        <v>72</v>
      </c>
      <c r="AA85" s="17" t="s">
        <v>101</v>
      </c>
      <c r="AB85" s="17" t="s">
        <v>769</v>
      </c>
      <c r="AC85" s="19">
        <v>58.5</v>
      </c>
      <c r="AD85" s="19">
        <v>1</v>
      </c>
      <c r="AE85" s="19">
        <v>1</v>
      </c>
      <c r="AF85" s="17" t="s">
        <v>54</v>
      </c>
      <c r="AG85" s="17" t="s">
        <v>47</v>
      </c>
      <c r="AH85" s="9"/>
      <c r="AI85" s="17" t="s">
        <v>770</v>
      </c>
      <c r="AJ85" s="17" t="s">
        <v>72</v>
      </c>
      <c r="AK85" s="17" t="s">
        <v>98</v>
      </c>
      <c r="AL85" s="17" t="s">
        <v>105</v>
      </c>
      <c r="AM85" s="17" t="s">
        <v>72</v>
      </c>
      <c r="AN85" s="9"/>
      <c r="AO85" s="9"/>
      <c r="AP85" s="9"/>
      <c r="AQ85" s="9"/>
      <c r="AR85" s="9"/>
      <c r="AS85" s="9"/>
      <c r="AT85" s="9"/>
      <c r="AU85" s="9"/>
      <c r="AV85" s="9"/>
      <c r="AW85" s="9"/>
      <c r="AX85" s="9"/>
      <c r="AY85" s="9"/>
    </row>
    <row r="86" spans="1:51" ht="50" customHeight="1">
      <c r="A86" s="12">
        <v>85</v>
      </c>
      <c r="B86" s="43" t="s">
        <v>771</v>
      </c>
      <c r="C86" s="17" t="s">
        <v>772</v>
      </c>
      <c r="D86" s="19">
        <v>2018</v>
      </c>
      <c r="E86" s="17" t="s">
        <v>123</v>
      </c>
      <c r="F86" s="17" t="s">
        <v>62</v>
      </c>
      <c r="G86" s="17" t="s">
        <v>124</v>
      </c>
      <c r="H86" s="17" t="s">
        <v>773</v>
      </c>
      <c r="I86" s="17" t="s">
        <v>774</v>
      </c>
      <c r="J86" s="17" t="s">
        <v>775</v>
      </c>
      <c r="K86" s="13" t="s">
        <v>48</v>
      </c>
      <c r="L86" s="17" t="s">
        <v>47</v>
      </c>
      <c r="M86" s="15" t="s">
        <v>48</v>
      </c>
      <c r="N86" s="15" t="s">
        <v>48</v>
      </c>
      <c r="O86" s="15" t="s">
        <v>48</v>
      </c>
      <c r="P86" s="17" t="s">
        <v>47</v>
      </c>
      <c r="Q86" s="17" t="s">
        <v>47</v>
      </c>
      <c r="R86" s="17" t="s">
        <v>97</v>
      </c>
      <c r="S86" s="17" t="s">
        <v>98</v>
      </c>
      <c r="T86" s="17" t="s">
        <v>99</v>
      </c>
      <c r="U86" s="17" t="s">
        <v>47</v>
      </c>
      <c r="V86" s="20">
        <v>110</v>
      </c>
      <c r="W86" s="13" t="str">
        <f t="shared" si="0"/>
        <v>100-499</v>
      </c>
      <c r="X86" s="17" t="s">
        <v>47</v>
      </c>
      <c r="Y86" s="17" t="s">
        <v>776</v>
      </c>
      <c r="Z86" s="17" t="s">
        <v>72</v>
      </c>
      <c r="AA86" s="17" t="s">
        <v>52</v>
      </c>
      <c r="AB86" s="17" t="s">
        <v>72</v>
      </c>
      <c r="AC86" s="19">
        <v>87.27</v>
      </c>
      <c r="AD86" s="19">
        <v>1</v>
      </c>
      <c r="AE86" s="19">
        <v>1</v>
      </c>
      <c r="AF86" s="17" t="s">
        <v>54</v>
      </c>
      <c r="AG86" s="17" t="s">
        <v>47</v>
      </c>
      <c r="AH86" s="9"/>
      <c r="AI86" s="17" t="s">
        <v>72</v>
      </c>
      <c r="AJ86" s="17" t="s">
        <v>72</v>
      </c>
      <c r="AK86" s="17" t="s">
        <v>98</v>
      </c>
      <c r="AL86" s="17" t="s">
        <v>105</v>
      </c>
      <c r="AM86" s="17" t="s">
        <v>72</v>
      </c>
      <c r="AN86" s="9"/>
      <c r="AO86" s="9"/>
      <c r="AP86" s="9"/>
      <c r="AQ86" s="9"/>
      <c r="AR86" s="9"/>
      <c r="AS86" s="9"/>
      <c r="AT86" s="9"/>
      <c r="AU86" s="9"/>
      <c r="AV86" s="9"/>
      <c r="AW86" s="9"/>
      <c r="AX86" s="9"/>
      <c r="AY86" s="9"/>
    </row>
    <row r="87" spans="1:51" ht="50" customHeight="1">
      <c r="A87" s="12">
        <v>86</v>
      </c>
      <c r="B87" s="42" t="s">
        <v>777</v>
      </c>
      <c r="C87" s="13" t="s">
        <v>778</v>
      </c>
      <c r="D87" s="12">
        <v>2018</v>
      </c>
      <c r="E87" s="13" t="s">
        <v>779</v>
      </c>
      <c r="F87" s="13" t="s">
        <v>62</v>
      </c>
      <c r="G87" s="17" t="s">
        <v>94</v>
      </c>
      <c r="H87" s="13" t="s">
        <v>780</v>
      </c>
      <c r="I87" s="13" t="s">
        <v>781</v>
      </c>
      <c r="J87" s="13" t="s">
        <v>782</v>
      </c>
      <c r="K87" s="13" t="s">
        <v>48</v>
      </c>
      <c r="L87" s="13" t="s">
        <v>47</v>
      </c>
      <c r="M87" s="13" t="s">
        <v>48</v>
      </c>
      <c r="N87" s="15" t="s">
        <v>48</v>
      </c>
      <c r="O87" s="13" t="s">
        <v>48</v>
      </c>
      <c r="P87" s="13" t="s">
        <v>47</v>
      </c>
      <c r="Q87" s="13" t="s">
        <v>47</v>
      </c>
      <c r="R87" s="13" t="s">
        <v>47</v>
      </c>
      <c r="S87" s="13" t="s">
        <v>54</v>
      </c>
      <c r="T87" s="13" t="s">
        <v>50</v>
      </c>
      <c r="U87" s="13" t="s">
        <v>47</v>
      </c>
      <c r="V87" s="16">
        <v>84</v>
      </c>
      <c r="W87" s="13" t="str">
        <f t="shared" si="0"/>
        <v>50-99</v>
      </c>
      <c r="X87" s="13" t="s">
        <v>47</v>
      </c>
      <c r="Y87" s="13" t="s">
        <v>783</v>
      </c>
      <c r="Z87" s="13" t="s">
        <v>72</v>
      </c>
      <c r="AA87" s="13" t="s">
        <v>52</v>
      </c>
      <c r="AB87" s="13" t="s">
        <v>72</v>
      </c>
      <c r="AC87" s="12">
        <v>88.1</v>
      </c>
      <c r="AD87" s="12">
        <v>1</v>
      </c>
      <c r="AE87" s="12">
        <v>1</v>
      </c>
      <c r="AF87" s="13" t="s">
        <v>54</v>
      </c>
      <c r="AG87" s="13" t="s">
        <v>47</v>
      </c>
      <c r="AH87" s="13" t="s">
        <v>48</v>
      </c>
      <c r="AI87" s="13" t="s">
        <v>784</v>
      </c>
      <c r="AJ87" s="13" t="s">
        <v>72</v>
      </c>
      <c r="AK87" s="13" t="s">
        <v>48</v>
      </c>
      <c r="AL87" s="13" t="s">
        <v>72</v>
      </c>
      <c r="AM87" s="12">
        <v>400</v>
      </c>
      <c r="AN87" s="9"/>
      <c r="AO87" s="9"/>
      <c r="AP87" s="9"/>
      <c r="AQ87" s="9"/>
      <c r="AR87" s="9"/>
      <c r="AS87" s="9"/>
      <c r="AT87" s="9"/>
      <c r="AU87" s="9"/>
      <c r="AV87" s="9"/>
      <c r="AW87" s="9"/>
      <c r="AX87" s="9"/>
      <c r="AY87" s="9"/>
    </row>
    <row r="88" spans="1:51" ht="50" customHeight="1">
      <c r="A88" s="12">
        <v>87</v>
      </c>
      <c r="B88" s="42" t="s">
        <v>785</v>
      </c>
      <c r="C88" s="13" t="s">
        <v>786</v>
      </c>
      <c r="D88" s="12">
        <v>2015</v>
      </c>
      <c r="E88" s="13" t="s">
        <v>93</v>
      </c>
      <c r="F88" s="13" t="s">
        <v>62</v>
      </c>
      <c r="G88" s="17" t="s">
        <v>94</v>
      </c>
      <c r="H88" s="13" t="s">
        <v>787</v>
      </c>
      <c r="I88" s="34" t="s">
        <v>126</v>
      </c>
      <c r="J88" s="13" t="s">
        <v>788</v>
      </c>
      <c r="K88" s="13" t="s">
        <v>789</v>
      </c>
      <c r="L88" s="13" t="s">
        <v>54</v>
      </c>
      <c r="M88" s="13" t="s">
        <v>790</v>
      </c>
      <c r="N88" s="9" t="s">
        <v>791</v>
      </c>
      <c r="O88" s="13" t="s">
        <v>792</v>
      </c>
      <c r="P88" s="13" t="s">
        <v>47</v>
      </c>
      <c r="Q88" s="13" t="s">
        <v>47</v>
      </c>
      <c r="R88" s="13" t="s">
        <v>155</v>
      </c>
      <c r="S88" s="13" t="s">
        <v>47</v>
      </c>
      <c r="T88" s="13" t="s">
        <v>99</v>
      </c>
      <c r="U88" s="13" t="s">
        <v>54</v>
      </c>
      <c r="V88" s="16">
        <v>69</v>
      </c>
      <c r="W88" s="13" t="str">
        <f t="shared" si="0"/>
        <v>50-99</v>
      </c>
      <c r="X88" s="13" t="s">
        <v>47</v>
      </c>
      <c r="Y88" s="13" t="s">
        <v>72</v>
      </c>
      <c r="Z88" s="13" t="s">
        <v>793</v>
      </c>
      <c r="AA88" s="13" t="s">
        <v>88</v>
      </c>
      <c r="AB88" s="13" t="s">
        <v>72</v>
      </c>
      <c r="AC88" s="12">
        <v>37.700000000000003</v>
      </c>
      <c r="AD88" s="12">
        <v>1</v>
      </c>
      <c r="AE88" s="12">
        <v>1</v>
      </c>
      <c r="AF88" s="13" t="s">
        <v>54</v>
      </c>
      <c r="AG88" s="13" t="s">
        <v>47</v>
      </c>
      <c r="AH88" s="13" t="s">
        <v>48</v>
      </c>
      <c r="AI88" s="13" t="s">
        <v>72</v>
      </c>
      <c r="AJ88" s="13" t="s">
        <v>794</v>
      </c>
      <c r="AK88" s="13" t="s">
        <v>795</v>
      </c>
      <c r="AL88" s="13" t="s">
        <v>72</v>
      </c>
      <c r="AM88" s="12">
        <v>400</v>
      </c>
      <c r="AN88" s="9"/>
      <c r="AO88" s="9"/>
      <c r="AP88" s="9"/>
      <c r="AQ88" s="9"/>
      <c r="AR88" s="9"/>
      <c r="AS88" s="9"/>
      <c r="AT88" s="9"/>
      <c r="AU88" s="9"/>
      <c r="AV88" s="9"/>
      <c r="AW88" s="9"/>
      <c r="AX88" s="9"/>
      <c r="AY88" s="9"/>
    </row>
    <row r="89" spans="1:51" ht="50" customHeight="1">
      <c r="A89" s="12">
        <v>88</v>
      </c>
      <c r="B89" s="43" t="s">
        <v>796</v>
      </c>
      <c r="C89" s="17" t="s">
        <v>797</v>
      </c>
      <c r="D89" s="19">
        <v>2005</v>
      </c>
      <c r="E89" s="17" t="s">
        <v>123</v>
      </c>
      <c r="F89" s="17" t="s">
        <v>62</v>
      </c>
      <c r="G89" s="17" t="s">
        <v>124</v>
      </c>
      <c r="H89" s="17" t="s">
        <v>798</v>
      </c>
      <c r="I89" s="17" t="s">
        <v>111</v>
      </c>
      <c r="J89" s="17" t="s">
        <v>799</v>
      </c>
      <c r="K89" s="13" t="s">
        <v>48</v>
      </c>
      <c r="L89" s="17" t="s">
        <v>47</v>
      </c>
      <c r="M89" s="15" t="s">
        <v>48</v>
      </c>
      <c r="N89" s="15" t="s">
        <v>48</v>
      </c>
      <c r="O89" s="15" t="s">
        <v>48</v>
      </c>
      <c r="P89" s="17" t="s">
        <v>47</v>
      </c>
      <c r="Q89" s="17" t="s">
        <v>47</v>
      </c>
      <c r="R89" s="17" t="s">
        <v>98</v>
      </c>
      <c r="S89" s="17" t="s">
        <v>206</v>
      </c>
      <c r="T89" s="17" t="s">
        <v>99</v>
      </c>
      <c r="U89" s="17" t="s">
        <v>47</v>
      </c>
      <c r="V89" s="20">
        <v>373</v>
      </c>
      <c r="W89" s="13" t="str">
        <f t="shared" si="0"/>
        <v>100-499</v>
      </c>
      <c r="X89" s="17" t="s">
        <v>47</v>
      </c>
      <c r="Y89" s="21" t="s">
        <v>800</v>
      </c>
      <c r="Z89" s="17" t="s">
        <v>72</v>
      </c>
      <c r="AA89" s="17" t="s">
        <v>68</v>
      </c>
      <c r="AB89" s="17" t="s">
        <v>535</v>
      </c>
      <c r="AC89" s="19">
        <v>100</v>
      </c>
      <c r="AD89" s="19">
        <v>1</v>
      </c>
      <c r="AE89" s="19">
        <v>1</v>
      </c>
      <c r="AF89" s="17" t="s">
        <v>54</v>
      </c>
      <c r="AG89" s="17" t="s">
        <v>47</v>
      </c>
      <c r="AH89" s="9"/>
      <c r="AI89" s="17" t="s">
        <v>801</v>
      </c>
      <c r="AJ89" s="17" t="s">
        <v>72</v>
      </c>
      <c r="AK89" s="17" t="s">
        <v>802</v>
      </c>
      <c r="AL89" s="17" t="s">
        <v>72</v>
      </c>
      <c r="AM89" s="17" t="s">
        <v>72</v>
      </c>
      <c r="AN89" s="9"/>
      <c r="AO89" s="9"/>
      <c r="AP89" s="9"/>
      <c r="AQ89" s="9"/>
      <c r="AR89" s="9"/>
      <c r="AS89" s="9"/>
      <c r="AT89" s="9"/>
      <c r="AU89" s="9"/>
      <c r="AV89" s="9"/>
      <c r="AW89" s="9"/>
      <c r="AX89" s="9"/>
      <c r="AY89" s="9"/>
    </row>
    <row r="90" spans="1:51" ht="50" customHeight="1">
      <c r="A90" s="12">
        <v>89</v>
      </c>
      <c r="B90" s="43" t="s">
        <v>803</v>
      </c>
      <c r="C90" s="17" t="s">
        <v>804</v>
      </c>
      <c r="D90" s="19">
        <v>2014</v>
      </c>
      <c r="E90" s="17" t="s">
        <v>123</v>
      </c>
      <c r="F90" s="17" t="s">
        <v>62</v>
      </c>
      <c r="G90" s="17" t="s">
        <v>124</v>
      </c>
      <c r="H90" s="17" t="s">
        <v>805</v>
      </c>
      <c r="I90" s="14" t="s">
        <v>44</v>
      </c>
      <c r="J90" s="17" t="s">
        <v>806</v>
      </c>
      <c r="K90" s="13" t="s">
        <v>48</v>
      </c>
      <c r="L90" s="17" t="s">
        <v>54</v>
      </c>
      <c r="M90" s="17" t="s">
        <v>807</v>
      </c>
      <c r="N90" s="33" t="s">
        <v>48</v>
      </c>
      <c r="O90" s="15" t="s">
        <v>48</v>
      </c>
      <c r="P90" s="17" t="s">
        <v>47</v>
      </c>
      <c r="Q90" s="17" t="s">
        <v>47</v>
      </c>
      <c r="R90" s="17" t="s">
        <v>97</v>
      </c>
      <c r="S90" s="17" t="s">
        <v>98</v>
      </c>
      <c r="T90" s="17" t="s">
        <v>99</v>
      </c>
      <c r="U90" s="17" t="s">
        <v>47</v>
      </c>
      <c r="V90" s="20">
        <v>387</v>
      </c>
      <c r="W90" s="13" t="str">
        <f t="shared" si="0"/>
        <v>100-499</v>
      </c>
      <c r="X90" s="17" t="s">
        <v>47</v>
      </c>
      <c r="Y90" s="17" t="s">
        <v>808</v>
      </c>
      <c r="Z90" s="17" t="s">
        <v>72</v>
      </c>
      <c r="AA90" s="17" t="s">
        <v>68</v>
      </c>
      <c r="AB90" s="17" t="s">
        <v>809</v>
      </c>
      <c r="AC90" s="19">
        <v>100</v>
      </c>
      <c r="AD90" s="19">
        <v>1</v>
      </c>
      <c r="AE90" s="19">
        <v>3</v>
      </c>
      <c r="AF90" s="17" t="s">
        <v>54</v>
      </c>
      <c r="AG90" s="17" t="s">
        <v>47</v>
      </c>
      <c r="AH90" s="17" t="s">
        <v>810</v>
      </c>
      <c r="AI90" s="21" t="s">
        <v>811</v>
      </c>
      <c r="AJ90" s="17" t="s">
        <v>72</v>
      </c>
      <c r="AK90" s="17" t="s">
        <v>812</v>
      </c>
      <c r="AL90" s="17" t="s">
        <v>105</v>
      </c>
      <c r="AM90" s="17" t="s">
        <v>72</v>
      </c>
      <c r="AN90" s="9"/>
      <c r="AO90" s="9"/>
      <c r="AP90" s="9"/>
      <c r="AQ90" s="9"/>
      <c r="AR90" s="9"/>
      <c r="AS90" s="9"/>
      <c r="AT90" s="9"/>
      <c r="AU90" s="9"/>
      <c r="AV90" s="9"/>
      <c r="AW90" s="9"/>
      <c r="AX90" s="9"/>
      <c r="AY90" s="9"/>
    </row>
    <row r="91" spans="1:51" ht="50" customHeight="1">
      <c r="A91" s="12">
        <v>90</v>
      </c>
      <c r="B91" s="43" t="s">
        <v>813</v>
      </c>
      <c r="C91" s="17" t="s">
        <v>814</v>
      </c>
      <c r="D91" s="19">
        <v>2013</v>
      </c>
      <c r="E91" s="17" t="s">
        <v>123</v>
      </c>
      <c r="F91" s="17" t="s">
        <v>62</v>
      </c>
      <c r="G91" s="17" t="s">
        <v>124</v>
      </c>
      <c r="H91" s="17" t="s">
        <v>815</v>
      </c>
      <c r="I91" s="17" t="s">
        <v>816</v>
      </c>
      <c r="J91" s="17" t="s">
        <v>817</v>
      </c>
      <c r="K91" s="13" t="s">
        <v>48</v>
      </c>
      <c r="L91" s="17" t="s">
        <v>47</v>
      </c>
      <c r="M91" s="15" t="s">
        <v>48</v>
      </c>
      <c r="N91" s="15" t="s">
        <v>48</v>
      </c>
      <c r="O91" s="15" t="s">
        <v>48</v>
      </c>
      <c r="P91" s="17" t="s">
        <v>47</v>
      </c>
      <c r="Q91" s="17" t="s">
        <v>47</v>
      </c>
      <c r="R91" s="17" t="s">
        <v>97</v>
      </c>
      <c r="S91" s="17" t="s">
        <v>98</v>
      </c>
      <c r="T91" s="17" t="s">
        <v>99</v>
      </c>
      <c r="U91" s="17" t="s">
        <v>47</v>
      </c>
      <c r="V91" s="20">
        <v>1091</v>
      </c>
      <c r="W91" s="13" t="str">
        <f t="shared" si="0"/>
        <v>&gt;1000</v>
      </c>
      <c r="X91" s="17" t="s">
        <v>47</v>
      </c>
      <c r="Y91" s="21" t="s">
        <v>818</v>
      </c>
      <c r="Z91" s="17" t="s">
        <v>72</v>
      </c>
      <c r="AA91" s="17" t="s">
        <v>101</v>
      </c>
      <c r="AB91" s="17" t="s">
        <v>82</v>
      </c>
      <c r="AC91" s="19">
        <v>53.8</v>
      </c>
      <c r="AD91" s="19">
        <v>1</v>
      </c>
      <c r="AE91" s="19">
        <v>1</v>
      </c>
      <c r="AF91" s="17" t="s">
        <v>54</v>
      </c>
      <c r="AG91" s="17" t="s">
        <v>47</v>
      </c>
      <c r="AH91" s="9"/>
      <c r="AI91" s="21" t="s">
        <v>819</v>
      </c>
      <c r="AJ91" s="17" t="s">
        <v>72</v>
      </c>
      <c r="AK91" s="17" t="s">
        <v>820</v>
      </c>
      <c r="AL91" s="17" t="s">
        <v>133</v>
      </c>
      <c r="AM91" s="17" t="s">
        <v>72</v>
      </c>
      <c r="AN91" s="9"/>
      <c r="AO91" s="9"/>
      <c r="AP91" s="9"/>
      <c r="AQ91" s="9"/>
      <c r="AR91" s="9"/>
      <c r="AS91" s="9"/>
      <c r="AT91" s="9"/>
      <c r="AU91" s="9"/>
      <c r="AV91" s="9"/>
      <c r="AW91" s="9"/>
      <c r="AX91" s="9"/>
      <c r="AY91" s="9"/>
    </row>
    <row r="92" spans="1:51" ht="50" customHeight="1">
      <c r="A92" s="12">
        <v>91</v>
      </c>
      <c r="B92" s="43" t="s">
        <v>821</v>
      </c>
      <c r="C92" s="17" t="s">
        <v>822</v>
      </c>
      <c r="D92" s="19">
        <v>2017</v>
      </c>
      <c r="E92" s="17" t="s">
        <v>123</v>
      </c>
      <c r="F92" s="17" t="s">
        <v>62</v>
      </c>
      <c r="G92" s="17" t="s">
        <v>124</v>
      </c>
      <c r="H92" s="17" t="s">
        <v>823</v>
      </c>
      <c r="I92" s="17" t="s">
        <v>111</v>
      </c>
      <c r="J92" s="17" t="s">
        <v>824</v>
      </c>
      <c r="K92" s="13" t="s">
        <v>48</v>
      </c>
      <c r="L92" s="17" t="s">
        <v>47</v>
      </c>
      <c r="M92" s="15" t="s">
        <v>48</v>
      </c>
      <c r="N92" s="15" t="s">
        <v>48</v>
      </c>
      <c r="O92" s="17" t="s">
        <v>98</v>
      </c>
      <c r="P92" s="17" t="s">
        <v>47</v>
      </c>
      <c r="Q92" s="17" t="s">
        <v>47</v>
      </c>
      <c r="R92" s="17" t="s">
        <v>97</v>
      </c>
      <c r="S92" s="17" t="s">
        <v>98</v>
      </c>
      <c r="T92" s="17" t="s">
        <v>99</v>
      </c>
      <c r="U92" s="17" t="s">
        <v>47</v>
      </c>
      <c r="V92" s="20">
        <v>964</v>
      </c>
      <c r="W92" s="13" t="str">
        <f t="shared" si="0"/>
        <v>500-999</v>
      </c>
      <c r="X92" s="17" t="s">
        <v>47</v>
      </c>
      <c r="Y92" s="17" t="s">
        <v>825</v>
      </c>
      <c r="Z92" s="17" t="s">
        <v>72</v>
      </c>
      <c r="AA92" s="17" t="s">
        <v>101</v>
      </c>
      <c r="AB92" s="17" t="s">
        <v>82</v>
      </c>
      <c r="AC92" s="19">
        <v>55.4</v>
      </c>
      <c r="AD92" s="19">
        <v>1</v>
      </c>
      <c r="AE92" s="19">
        <v>1</v>
      </c>
      <c r="AF92" s="17" t="s">
        <v>54</v>
      </c>
      <c r="AG92" s="17" t="s">
        <v>47</v>
      </c>
      <c r="AH92" s="9"/>
      <c r="AI92" s="32" t="s">
        <v>826</v>
      </c>
      <c r="AJ92" s="17" t="s">
        <v>72</v>
      </c>
      <c r="AK92" s="17" t="s">
        <v>98</v>
      </c>
      <c r="AL92" s="17" t="s">
        <v>133</v>
      </c>
      <c r="AM92" s="19">
        <v>450</v>
      </c>
      <c r="AN92" s="9"/>
      <c r="AO92" s="9"/>
      <c r="AP92" s="9"/>
      <c r="AQ92" s="9"/>
      <c r="AR92" s="9"/>
      <c r="AS92" s="9"/>
      <c r="AT92" s="9"/>
      <c r="AU92" s="9"/>
      <c r="AV92" s="9"/>
      <c r="AW92" s="9"/>
      <c r="AX92" s="9"/>
      <c r="AY92" s="9"/>
    </row>
    <row r="93" spans="1:51" ht="50" customHeight="1">
      <c r="A93" s="12">
        <v>92</v>
      </c>
      <c r="B93" s="42" t="s">
        <v>827</v>
      </c>
      <c r="C93" s="13" t="s">
        <v>828</v>
      </c>
      <c r="D93" s="12">
        <v>2023</v>
      </c>
      <c r="E93" s="13" t="s">
        <v>123</v>
      </c>
      <c r="F93" s="13" t="s">
        <v>62</v>
      </c>
      <c r="G93" s="13" t="s">
        <v>124</v>
      </c>
      <c r="H93" s="13" t="s">
        <v>829</v>
      </c>
      <c r="I93" s="13" t="s">
        <v>714</v>
      </c>
      <c r="J93" s="13" t="s">
        <v>830</v>
      </c>
      <c r="K93" s="13" t="s">
        <v>48</v>
      </c>
      <c r="L93" s="13" t="s">
        <v>47</v>
      </c>
      <c r="M93" s="13" t="s">
        <v>48</v>
      </c>
      <c r="N93" s="15" t="s">
        <v>48</v>
      </c>
      <c r="O93" s="13" t="s">
        <v>48</v>
      </c>
      <c r="P93" s="13" t="s">
        <v>47</v>
      </c>
      <c r="Q93" s="13" t="s">
        <v>47</v>
      </c>
      <c r="R93" s="13" t="s">
        <v>49</v>
      </c>
      <c r="S93" s="13" t="s">
        <v>47</v>
      </c>
      <c r="T93" s="13" t="s">
        <v>99</v>
      </c>
      <c r="U93" s="13" t="s">
        <v>47</v>
      </c>
      <c r="V93" s="16">
        <v>62</v>
      </c>
      <c r="W93" s="13" t="str">
        <f t="shared" si="0"/>
        <v>50-99</v>
      </c>
      <c r="X93" s="13" t="s">
        <v>47</v>
      </c>
      <c r="Y93" s="13" t="s">
        <v>831</v>
      </c>
      <c r="Z93" s="13" t="s">
        <v>72</v>
      </c>
      <c r="AA93" s="13" t="s">
        <v>68</v>
      </c>
      <c r="AB93" s="13" t="s">
        <v>72</v>
      </c>
      <c r="AC93" s="12">
        <v>72.58</v>
      </c>
      <c r="AD93" s="12">
        <v>1</v>
      </c>
      <c r="AE93" s="12">
        <v>1</v>
      </c>
      <c r="AF93" s="13" t="s">
        <v>54</v>
      </c>
      <c r="AG93" s="13" t="s">
        <v>47</v>
      </c>
      <c r="AH93" s="13" t="s">
        <v>48</v>
      </c>
      <c r="AI93" s="13" t="s">
        <v>832</v>
      </c>
      <c r="AJ93" s="13" t="s">
        <v>72</v>
      </c>
      <c r="AK93" s="13" t="s">
        <v>48</v>
      </c>
      <c r="AL93" s="13" t="s">
        <v>72</v>
      </c>
      <c r="AM93" s="12">
        <v>360</v>
      </c>
      <c r="AN93" s="9"/>
      <c r="AO93" s="9"/>
      <c r="AP93" s="9"/>
      <c r="AQ93" s="9"/>
      <c r="AR93" s="9"/>
      <c r="AS93" s="9"/>
      <c r="AT93" s="9"/>
      <c r="AU93" s="9"/>
      <c r="AV93" s="9"/>
      <c r="AW93" s="9"/>
      <c r="AX93" s="9"/>
      <c r="AY93" s="9"/>
    </row>
    <row r="94" spans="1:51" ht="50" customHeight="1">
      <c r="A94" s="12">
        <v>93</v>
      </c>
      <c r="B94" s="43" t="s">
        <v>833</v>
      </c>
      <c r="C94" s="17" t="s">
        <v>834</v>
      </c>
      <c r="D94" s="19">
        <v>2016</v>
      </c>
      <c r="E94" s="17" t="s">
        <v>779</v>
      </c>
      <c r="F94" s="17" t="s">
        <v>62</v>
      </c>
      <c r="G94" s="17" t="s">
        <v>94</v>
      </c>
      <c r="H94" s="17" t="s">
        <v>835</v>
      </c>
      <c r="I94" s="17" t="s">
        <v>175</v>
      </c>
      <c r="J94" s="17" t="s">
        <v>836</v>
      </c>
      <c r="K94" s="17" t="s">
        <v>837</v>
      </c>
      <c r="L94" s="17" t="s">
        <v>47</v>
      </c>
      <c r="M94" s="15" t="s">
        <v>48</v>
      </c>
      <c r="N94" s="15" t="s">
        <v>48</v>
      </c>
      <c r="O94" s="15" t="s">
        <v>48</v>
      </c>
      <c r="P94" s="17" t="s">
        <v>47</v>
      </c>
      <c r="Q94" s="17" t="s">
        <v>47</v>
      </c>
      <c r="R94" s="17" t="s">
        <v>97</v>
      </c>
      <c r="S94" s="17" t="s">
        <v>98</v>
      </c>
      <c r="T94" s="17" t="s">
        <v>50</v>
      </c>
      <c r="U94" s="17" t="s">
        <v>47</v>
      </c>
      <c r="V94" s="20">
        <v>83</v>
      </c>
      <c r="W94" s="13" t="str">
        <f t="shared" si="0"/>
        <v>50-99</v>
      </c>
      <c r="X94" s="17" t="s">
        <v>47</v>
      </c>
      <c r="Y94" s="17" t="s">
        <v>838</v>
      </c>
      <c r="Z94" s="17" t="s">
        <v>72</v>
      </c>
      <c r="AA94" s="17" t="s">
        <v>247</v>
      </c>
      <c r="AB94" s="17" t="s">
        <v>72</v>
      </c>
      <c r="AC94" s="19">
        <v>86</v>
      </c>
      <c r="AD94" s="19">
        <v>1</v>
      </c>
      <c r="AE94" s="19">
        <v>1</v>
      </c>
      <c r="AF94" s="17" t="s">
        <v>54</v>
      </c>
      <c r="AG94" s="17" t="s">
        <v>47</v>
      </c>
      <c r="AH94" s="9"/>
      <c r="AI94" s="17" t="s">
        <v>72</v>
      </c>
      <c r="AJ94" s="17" t="s">
        <v>839</v>
      </c>
      <c r="AK94" s="17" t="s">
        <v>98</v>
      </c>
      <c r="AL94" s="17" t="s">
        <v>840</v>
      </c>
      <c r="AM94" s="19">
        <v>360</v>
      </c>
      <c r="AN94" s="9"/>
      <c r="AO94" s="9"/>
      <c r="AP94" s="9"/>
      <c r="AQ94" s="9"/>
      <c r="AR94" s="9"/>
      <c r="AS94" s="9"/>
      <c r="AT94" s="9"/>
      <c r="AU94" s="9"/>
      <c r="AV94" s="9"/>
      <c r="AW94" s="9"/>
      <c r="AX94" s="9"/>
      <c r="AY94" s="9"/>
    </row>
    <row r="95" spans="1:51" ht="50" customHeight="1">
      <c r="A95" s="12">
        <v>94</v>
      </c>
      <c r="B95" s="42" t="s">
        <v>841</v>
      </c>
      <c r="C95" s="13" t="s">
        <v>842</v>
      </c>
      <c r="D95" s="25">
        <v>2005</v>
      </c>
      <c r="E95" s="13" t="s">
        <v>123</v>
      </c>
      <c r="F95" s="13" t="s">
        <v>62</v>
      </c>
      <c r="G95" s="35" t="s">
        <v>124</v>
      </c>
      <c r="H95" s="13" t="s">
        <v>843</v>
      </c>
      <c r="I95" s="13" t="s">
        <v>714</v>
      </c>
      <c r="J95" s="13" t="s">
        <v>844</v>
      </c>
      <c r="K95" s="13" t="s">
        <v>48</v>
      </c>
      <c r="L95" s="13" t="s">
        <v>47</v>
      </c>
      <c r="M95" s="13" t="s">
        <v>48</v>
      </c>
      <c r="N95" s="15" t="s">
        <v>48</v>
      </c>
      <c r="O95" s="13" t="s">
        <v>48</v>
      </c>
      <c r="P95" s="13" t="s">
        <v>47</v>
      </c>
      <c r="Q95" s="13" t="s">
        <v>47</v>
      </c>
      <c r="R95" s="13" t="s">
        <v>155</v>
      </c>
      <c r="S95" s="13" t="s">
        <v>47</v>
      </c>
      <c r="T95" s="13" t="s">
        <v>99</v>
      </c>
      <c r="U95" s="13" t="s">
        <v>47</v>
      </c>
      <c r="V95" s="16">
        <v>420</v>
      </c>
      <c r="W95" s="13" t="str">
        <f t="shared" si="0"/>
        <v>100-499</v>
      </c>
      <c r="X95" s="13" t="s">
        <v>47</v>
      </c>
      <c r="Y95" s="13" t="s">
        <v>845</v>
      </c>
      <c r="Z95" s="13" t="s">
        <v>72</v>
      </c>
      <c r="AA95" s="13" t="s">
        <v>247</v>
      </c>
      <c r="AB95" s="13" t="s">
        <v>72</v>
      </c>
      <c r="AC95" s="12">
        <v>64.760000000000005</v>
      </c>
      <c r="AD95" s="12">
        <v>1</v>
      </c>
      <c r="AE95" s="12">
        <v>1</v>
      </c>
      <c r="AF95" s="13" t="s">
        <v>54</v>
      </c>
      <c r="AG95" s="13" t="s">
        <v>47</v>
      </c>
      <c r="AH95" s="13" t="s">
        <v>48</v>
      </c>
      <c r="AI95" s="13" t="s">
        <v>846</v>
      </c>
      <c r="AJ95" s="13" t="s">
        <v>72</v>
      </c>
      <c r="AK95" s="13" t="s">
        <v>48</v>
      </c>
      <c r="AL95" s="13" t="s">
        <v>58</v>
      </c>
      <c r="AM95" s="12">
        <v>360</v>
      </c>
      <c r="AN95" s="9"/>
      <c r="AO95" s="9"/>
      <c r="AP95" s="9"/>
      <c r="AQ95" s="9"/>
      <c r="AR95" s="9"/>
      <c r="AS95" s="9"/>
      <c r="AT95" s="9"/>
      <c r="AU95" s="9"/>
      <c r="AV95" s="9"/>
      <c r="AW95" s="9"/>
      <c r="AX95" s="9"/>
      <c r="AY95" s="9"/>
    </row>
    <row r="96" spans="1:51" ht="50" customHeight="1">
      <c r="A96" s="12">
        <v>95</v>
      </c>
      <c r="B96" s="43" t="s">
        <v>847</v>
      </c>
      <c r="C96" s="17" t="s">
        <v>848</v>
      </c>
      <c r="D96" s="19">
        <v>2010</v>
      </c>
      <c r="E96" s="17" t="s">
        <v>254</v>
      </c>
      <c r="F96" s="17" t="s">
        <v>62</v>
      </c>
      <c r="G96" s="17" t="s">
        <v>124</v>
      </c>
      <c r="H96" s="17" t="s">
        <v>849</v>
      </c>
      <c r="I96" s="17" t="s">
        <v>175</v>
      </c>
      <c r="J96" s="17" t="s">
        <v>850</v>
      </c>
      <c r="K96" s="13" t="s">
        <v>48</v>
      </c>
      <c r="L96" s="17" t="s">
        <v>47</v>
      </c>
      <c r="M96" s="15" t="s">
        <v>48</v>
      </c>
      <c r="N96" s="15" t="s">
        <v>48</v>
      </c>
      <c r="O96" s="15" t="s">
        <v>48</v>
      </c>
      <c r="P96" s="17" t="s">
        <v>47</v>
      </c>
      <c r="Q96" s="17" t="s">
        <v>47</v>
      </c>
      <c r="R96" s="17" t="s">
        <v>97</v>
      </c>
      <c r="S96" s="17" t="s">
        <v>98</v>
      </c>
      <c r="T96" s="17" t="s">
        <v>99</v>
      </c>
      <c r="U96" s="17" t="s">
        <v>47</v>
      </c>
      <c r="V96" s="20">
        <v>709</v>
      </c>
      <c r="W96" s="13" t="str">
        <f t="shared" si="0"/>
        <v>500-999</v>
      </c>
      <c r="X96" s="17" t="s">
        <v>47</v>
      </c>
      <c r="Y96" s="17" t="s">
        <v>851</v>
      </c>
      <c r="Z96" s="17" t="s">
        <v>72</v>
      </c>
      <c r="AA96" s="17" t="s">
        <v>101</v>
      </c>
      <c r="AB96" s="17" t="s">
        <v>72</v>
      </c>
      <c r="AC96" s="19">
        <v>79.5</v>
      </c>
      <c r="AD96" s="19">
        <v>1</v>
      </c>
      <c r="AE96" s="19">
        <v>1</v>
      </c>
      <c r="AF96" s="17" t="s">
        <v>54</v>
      </c>
      <c r="AG96" s="17" t="s">
        <v>47</v>
      </c>
      <c r="AH96" s="9"/>
      <c r="AI96" s="17" t="s">
        <v>852</v>
      </c>
      <c r="AJ96" s="17" t="s">
        <v>72</v>
      </c>
      <c r="AK96" s="17" t="s">
        <v>853</v>
      </c>
      <c r="AL96" s="17" t="s">
        <v>105</v>
      </c>
      <c r="AM96" s="19">
        <v>400</v>
      </c>
      <c r="AN96" s="9"/>
      <c r="AO96" s="9"/>
      <c r="AP96" s="9"/>
      <c r="AQ96" s="9"/>
      <c r="AR96" s="9"/>
      <c r="AS96" s="9"/>
      <c r="AT96" s="9"/>
      <c r="AU96" s="9"/>
      <c r="AV96" s="9"/>
      <c r="AW96" s="9"/>
      <c r="AX96" s="9"/>
      <c r="AY96" s="9"/>
    </row>
    <row r="97" spans="1:51" ht="50" customHeight="1">
      <c r="A97" s="12">
        <v>96</v>
      </c>
      <c r="B97" s="42" t="s">
        <v>854</v>
      </c>
      <c r="C97" s="13" t="s">
        <v>855</v>
      </c>
      <c r="D97" s="12">
        <v>2013</v>
      </c>
      <c r="E97" s="13" t="s">
        <v>856</v>
      </c>
      <c r="F97" s="13" t="s">
        <v>76</v>
      </c>
      <c r="G97" s="36" t="s">
        <v>42</v>
      </c>
      <c r="H97" s="13" t="s">
        <v>857</v>
      </c>
      <c r="I97" s="13" t="s">
        <v>714</v>
      </c>
      <c r="J97" s="13" t="s">
        <v>858</v>
      </c>
      <c r="K97" s="13" t="s">
        <v>48</v>
      </c>
      <c r="L97" s="13" t="s">
        <v>47</v>
      </c>
      <c r="M97" s="13" t="s">
        <v>48</v>
      </c>
      <c r="N97" s="15" t="s">
        <v>48</v>
      </c>
      <c r="O97" s="13" t="s">
        <v>48</v>
      </c>
      <c r="P97" s="13" t="s">
        <v>47</v>
      </c>
      <c r="Q97" s="13" t="s">
        <v>47</v>
      </c>
      <c r="R97" s="13" t="s">
        <v>49</v>
      </c>
      <c r="S97" s="13" t="s">
        <v>47</v>
      </c>
      <c r="T97" s="13" t="s">
        <v>502</v>
      </c>
      <c r="U97" s="13" t="s">
        <v>47</v>
      </c>
      <c r="V97" s="16">
        <v>3990</v>
      </c>
      <c r="W97" s="13" t="str">
        <f t="shared" si="0"/>
        <v>&gt;1000</v>
      </c>
      <c r="X97" s="13" t="s">
        <v>47</v>
      </c>
      <c r="Y97" s="13" t="s">
        <v>859</v>
      </c>
      <c r="Z97" s="13" t="s">
        <v>72</v>
      </c>
      <c r="AA97" s="13" t="s">
        <v>68</v>
      </c>
      <c r="AB97" s="13" t="s">
        <v>860</v>
      </c>
      <c r="AC97" s="12">
        <v>50</v>
      </c>
      <c r="AD97" s="12">
        <v>1</v>
      </c>
      <c r="AE97" s="12">
        <v>1</v>
      </c>
      <c r="AF97" s="13" t="s">
        <v>54</v>
      </c>
      <c r="AG97" s="13" t="s">
        <v>47</v>
      </c>
      <c r="AH97" s="13" t="s">
        <v>48</v>
      </c>
      <c r="AI97" s="13" t="s">
        <v>861</v>
      </c>
      <c r="AJ97" s="13" t="s">
        <v>72</v>
      </c>
      <c r="AK97" s="13" t="s">
        <v>862</v>
      </c>
      <c r="AL97" s="13" t="s">
        <v>58</v>
      </c>
      <c r="AM97" s="13" t="s">
        <v>72</v>
      </c>
      <c r="AN97" s="9"/>
      <c r="AO97" s="9"/>
      <c r="AP97" s="9"/>
      <c r="AQ97" s="9"/>
      <c r="AR97" s="9"/>
      <c r="AS97" s="9"/>
      <c r="AT97" s="9"/>
      <c r="AU97" s="9"/>
      <c r="AV97" s="9"/>
      <c r="AW97" s="9"/>
      <c r="AX97" s="9"/>
      <c r="AY97" s="9"/>
    </row>
    <row r="98" spans="1:51" ht="50" customHeight="1">
      <c r="A98" s="12">
        <v>97</v>
      </c>
      <c r="B98" s="42" t="s">
        <v>863</v>
      </c>
      <c r="C98" s="13" t="s">
        <v>864</v>
      </c>
      <c r="D98" s="12">
        <v>2017</v>
      </c>
      <c r="E98" s="13" t="s">
        <v>40</v>
      </c>
      <c r="F98" s="13" t="s">
        <v>41</v>
      </c>
      <c r="G98" s="13" t="s">
        <v>42</v>
      </c>
      <c r="H98" s="13" t="s">
        <v>865</v>
      </c>
      <c r="I98" s="13" t="s">
        <v>866</v>
      </c>
      <c r="J98" s="13" t="s">
        <v>867</v>
      </c>
      <c r="K98" s="13" t="s">
        <v>48</v>
      </c>
      <c r="L98" s="13" t="s">
        <v>47</v>
      </c>
      <c r="M98" s="13" t="s">
        <v>48</v>
      </c>
      <c r="N98" s="15" t="s">
        <v>48</v>
      </c>
      <c r="O98" s="13" t="s">
        <v>48</v>
      </c>
      <c r="P98" s="13" t="s">
        <v>47</v>
      </c>
      <c r="Q98" s="13" t="s">
        <v>47</v>
      </c>
      <c r="R98" s="13" t="s">
        <v>49</v>
      </c>
      <c r="S98" s="13" t="s">
        <v>47</v>
      </c>
      <c r="T98" s="13" t="s">
        <v>50</v>
      </c>
      <c r="U98" s="13" t="s">
        <v>47</v>
      </c>
      <c r="V98" s="16">
        <v>603</v>
      </c>
      <c r="W98" s="13" t="str">
        <f t="shared" si="0"/>
        <v>500-999</v>
      </c>
      <c r="X98" s="13" t="s">
        <v>47</v>
      </c>
      <c r="Y98" s="13" t="s">
        <v>868</v>
      </c>
      <c r="Z98" s="13" t="s">
        <v>72</v>
      </c>
      <c r="AA98" s="13" t="s">
        <v>88</v>
      </c>
      <c r="AB98" s="13" t="s">
        <v>869</v>
      </c>
      <c r="AC98" s="12">
        <v>50.75</v>
      </c>
      <c r="AD98" s="12">
        <v>1</v>
      </c>
      <c r="AE98" s="12">
        <v>1</v>
      </c>
      <c r="AF98" s="13" t="s">
        <v>54</v>
      </c>
      <c r="AG98" s="13" t="s">
        <v>47</v>
      </c>
      <c r="AH98" s="13" t="s">
        <v>48</v>
      </c>
      <c r="AI98" s="13" t="s">
        <v>870</v>
      </c>
      <c r="AJ98" s="13" t="s">
        <v>72</v>
      </c>
      <c r="AK98" s="13" t="s">
        <v>48</v>
      </c>
      <c r="AL98" s="13" t="s">
        <v>58</v>
      </c>
      <c r="AM98" s="12">
        <v>400</v>
      </c>
      <c r="AN98" s="9"/>
      <c r="AO98" s="9"/>
      <c r="AP98" s="9"/>
      <c r="AQ98" s="9"/>
      <c r="AR98" s="9"/>
      <c r="AS98" s="9"/>
      <c r="AT98" s="9"/>
      <c r="AU98" s="9"/>
      <c r="AV98" s="9"/>
      <c r="AW98" s="9"/>
      <c r="AX98" s="9"/>
      <c r="AY98" s="9"/>
    </row>
    <row r="99" spans="1:51" ht="50" customHeight="1">
      <c r="A99" s="12">
        <v>98</v>
      </c>
      <c r="B99" s="43" t="s">
        <v>871</v>
      </c>
      <c r="C99" s="17" t="s">
        <v>872</v>
      </c>
      <c r="D99" s="19">
        <v>2016</v>
      </c>
      <c r="E99" s="17" t="s">
        <v>93</v>
      </c>
      <c r="F99" s="17" t="s">
        <v>62</v>
      </c>
      <c r="G99" s="17" t="s">
        <v>94</v>
      </c>
      <c r="H99" s="17" t="s">
        <v>873</v>
      </c>
      <c r="I99" s="17" t="s">
        <v>185</v>
      </c>
      <c r="J99" s="17" t="s">
        <v>874</v>
      </c>
      <c r="K99" s="17" t="s">
        <v>875</v>
      </c>
      <c r="L99" s="17" t="s">
        <v>54</v>
      </c>
      <c r="M99" s="17" t="s">
        <v>268</v>
      </c>
      <c r="N99" s="13" t="s">
        <v>268</v>
      </c>
      <c r="O99" s="17" t="s">
        <v>876</v>
      </c>
      <c r="P99" s="17" t="s">
        <v>47</v>
      </c>
      <c r="Q99" s="17" t="s">
        <v>47</v>
      </c>
      <c r="R99" s="17" t="s">
        <v>98</v>
      </c>
      <c r="S99" s="17" t="s">
        <v>206</v>
      </c>
      <c r="T99" s="17" t="s">
        <v>99</v>
      </c>
      <c r="U99" s="17" t="s">
        <v>47</v>
      </c>
      <c r="V99" s="20">
        <v>164</v>
      </c>
      <c r="W99" s="13" t="str">
        <f t="shared" si="0"/>
        <v>100-499</v>
      </c>
      <c r="X99" s="17" t="s">
        <v>47</v>
      </c>
      <c r="Y99" s="21" t="s">
        <v>877</v>
      </c>
      <c r="Z99" s="17" t="s">
        <v>72</v>
      </c>
      <c r="AA99" s="17" t="s">
        <v>52</v>
      </c>
      <c r="AB99" s="17" t="s">
        <v>72</v>
      </c>
      <c r="AC99" s="19">
        <v>51.22</v>
      </c>
      <c r="AD99" s="19">
        <v>1</v>
      </c>
      <c r="AE99" s="19">
        <v>1</v>
      </c>
      <c r="AF99" s="17" t="s">
        <v>54</v>
      </c>
      <c r="AG99" s="17" t="s">
        <v>47</v>
      </c>
      <c r="AH99" s="9"/>
      <c r="AI99" s="21" t="s">
        <v>878</v>
      </c>
      <c r="AJ99" s="17" t="s">
        <v>72</v>
      </c>
      <c r="AK99" s="21" t="s">
        <v>879</v>
      </c>
      <c r="AL99" s="17" t="s">
        <v>105</v>
      </c>
      <c r="AM99" s="17" t="s">
        <v>467</v>
      </c>
      <c r="AN99" s="9"/>
      <c r="AO99" s="9"/>
      <c r="AP99" s="9"/>
      <c r="AQ99" s="9"/>
      <c r="AR99" s="9"/>
      <c r="AS99" s="9"/>
      <c r="AT99" s="9"/>
      <c r="AU99" s="9"/>
      <c r="AV99" s="9"/>
      <c r="AW99" s="9"/>
      <c r="AX99" s="9"/>
      <c r="AY99" s="9"/>
    </row>
    <row r="100" spans="1:51" ht="50" customHeight="1">
      <c r="A100" s="12">
        <v>99</v>
      </c>
      <c r="B100" s="43" t="s">
        <v>880</v>
      </c>
      <c r="C100" s="17" t="s">
        <v>881</v>
      </c>
      <c r="D100" s="19">
        <v>2017</v>
      </c>
      <c r="E100" s="17" t="s">
        <v>93</v>
      </c>
      <c r="F100" s="17" t="s">
        <v>62</v>
      </c>
      <c r="G100" s="17" t="s">
        <v>94</v>
      </c>
      <c r="H100" s="17" t="s">
        <v>882</v>
      </c>
      <c r="I100" s="17" t="s">
        <v>609</v>
      </c>
      <c r="J100" s="17" t="s">
        <v>883</v>
      </c>
      <c r="K100" s="17" t="s">
        <v>884</v>
      </c>
      <c r="L100" s="17" t="s">
        <v>47</v>
      </c>
      <c r="M100" s="15" t="s">
        <v>48</v>
      </c>
      <c r="N100" s="15" t="s">
        <v>48</v>
      </c>
      <c r="O100" s="15" t="s">
        <v>48</v>
      </c>
      <c r="P100" s="17" t="s">
        <v>47</v>
      </c>
      <c r="Q100" s="17" t="s">
        <v>47</v>
      </c>
      <c r="R100" s="17" t="s">
        <v>177</v>
      </c>
      <c r="S100" s="17" t="s">
        <v>98</v>
      </c>
      <c r="T100" s="17" t="s">
        <v>99</v>
      </c>
      <c r="U100" s="17" t="s">
        <v>47</v>
      </c>
      <c r="V100" s="20">
        <v>1705</v>
      </c>
      <c r="W100" s="13" t="str">
        <f t="shared" si="0"/>
        <v>&gt;1000</v>
      </c>
      <c r="X100" s="17" t="s">
        <v>47</v>
      </c>
      <c r="Y100" s="17" t="s">
        <v>885</v>
      </c>
      <c r="Z100" s="17" t="s">
        <v>72</v>
      </c>
      <c r="AA100" s="17" t="s">
        <v>101</v>
      </c>
      <c r="AB100" s="17" t="s">
        <v>72</v>
      </c>
      <c r="AC100" s="19">
        <v>0</v>
      </c>
      <c r="AD100" s="19">
        <v>1</v>
      </c>
      <c r="AE100" s="19">
        <v>1</v>
      </c>
      <c r="AF100" s="17" t="s">
        <v>54</v>
      </c>
      <c r="AG100" s="17" t="s">
        <v>47</v>
      </c>
      <c r="AH100" s="9"/>
      <c r="AI100" s="30" t="s">
        <v>886</v>
      </c>
      <c r="AJ100" s="17" t="s">
        <v>72</v>
      </c>
      <c r="AK100" s="17" t="s">
        <v>98</v>
      </c>
      <c r="AL100" s="17" t="s">
        <v>105</v>
      </c>
      <c r="AM100" s="17" t="s">
        <v>72</v>
      </c>
      <c r="AN100" s="9"/>
      <c r="AO100" s="9"/>
      <c r="AP100" s="9"/>
      <c r="AQ100" s="9"/>
      <c r="AR100" s="9"/>
      <c r="AS100" s="9"/>
      <c r="AT100" s="9"/>
      <c r="AU100" s="9"/>
      <c r="AV100" s="9"/>
      <c r="AW100" s="9"/>
      <c r="AX100" s="9"/>
      <c r="AY100" s="9"/>
    </row>
    <row r="101" spans="1:51" ht="50" customHeight="1">
      <c r="A101" s="12">
        <v>100</v>
      </c>
      <c r="B101" s="43" t="s">
        <v>887</v>
      </c>
      <c r="C101" s="17" t="s">
        <v>888</v>
      </c>
      <c r="D101" s="19">
        <v>2022</v>
      </c>
      <c r="E101" s="17" t="s">
        <v>123</v>
      </c>
      <c r="F101" s="17" t="s">
        <v>62</v>
      </c>
      <c r="G101" s="17" t="s">
        <v>124</v>
      </c>
      <c r="H101" s="17" t="s">
        <v>889</v>
      </c>
      <c r="I101" s="17" t="s">
        <v>890</v>
      </c>
      <c r="J101" s="17" t="s">
        <v>891</v>
      </c>
      <c r="K101" s="13" t="s">
        <v>48</v>
      </c>
      <c r="L101" s="17" t="s">
        <v>47</v>
      </c>
      <c r="M101" s="15" t="s">
        <v>48</v>
      </c>
      <c r="N101" s="15" t="s">
        <v>48</v>
      </c>
      <c r="O101" s="15" t="s">
        <v>48</v>
      </c>
      <c r="P101" s="17" t="s">
        <v>47</v>
      </c>
      <c r="Q101" s="17" t="s">
        <v>47</v>
      </c>
      <c r="R101" s="17" t="s">
        <v>97</v>
      </c>
      <c r="S101" s="17" t="s">
        <v>98</v>
      </c>
      <c r="T101" s="17" t="s">
        <v>99</v>
      </c>
      <c r="U101" s="17" t="s">
        <v>47</v>
      </c>
      <c r="V101" s="20">
        <v>116</v>
      </c>
      <c r="W101" s="13" t="str">
        <f t="shared" si="0"/>
        <v>100-499</v>
      </c>
      <c r="X101" s="17" t="s">
        <v>47</v>
      </c>
      <c r="Y101" s="17" t="s">
        <v>892</v>
      </c>
      <c r="Z101" s="17" t="s">
        <v>72</v>
      </c>
      <c r="AA101" s="17" t="s">
        <v>68</v>
      </c>
      <c r="AB101" s="17" t="s">
        <v>72</v>
      </c>
      <c r="AC101" s="19">
        <v>63.8</v>
      </c>
      <c r="AD101" s="19">
        <v>1</v>
      </c>
      <c r="AE101" s="19">
        <v>1</v>
      </c>
      <c r="AF101" s="17" t="s">
        <v>54</v>
      </c>
      <c r="AG101" s="17" t="s">
        <v>47</v>
      </c>
      <c r="AH101" s="9"/>
      <c r="AI101" s="17" t="s">
        <v>893</v>
      </c>
      <c r="AJ101" s="17" t="s">
        <v>72</v>
      </c>
      <c r="AK101" s="17" t="s">
        <v>98</v>
      </c>
      <c r="AL101" s="17" t="s">
        <v>105</v>
      </c>
      <c r="AM101" s="17" t="s">
        <v>72</v>
      </c>
      <c r="AN101" s="9"/>
      <c r="AO101" s="9"/>
      <c r="AP101" s="9"/>
      <c r="AQ101" s="9"/>
      <c r="AR101" s="9"/>
      <c r="AS101" s="9"/>
      <c r="AT101" s="9"/>
      <c r="AU101" s="9"/>
      <c r="AV101" s="9"/>
      <c r="AW101" s="9"/>
      <c r="AX101" s="9"/>
      <c r="AY101" s="9"/>
    </row>
    <row r="102" spans="1:51" ht="50" customHeight="1">
      <c r="A102" s="12">
        <v>101</v>
      </c>
      <c r="B102" s="44" t="s">
        <v>894</v>
      </c>
      <c r="C102" s="24" t="s">
        <v>895</v>
      </c>
      <c r="D102" s="12">
        <v>2002</v>
      </c>
      <c r="E102" s="13" t="s">
        <v>123</v>
      </c>
      <c r="F102" s="13" t="s">
        <v>62</v>
      </c>
      <c r="G102" s="13" t="s">
        <v>124</v>
      </c>
      <c r="H102" s="13" t="s">
        <v>896</v>
      </c>
      <c r="I102" s="13" t="s">
        <v>897</v>
      </c>
      <c r="J102" s="13" t="s">
        <v>898</v>
      </c>
      <c r="K102" s="13" t="s">
        <v>48</v>
      </c>
      <c r="L102" s="13" t="s">
        <v>47</v>
      </c>
      <c r="M102" s="13" t="s">
        <v>48</v>
      </c>
      <c r="N102" s="15" t="s">
        <v>48</v>
      </c>
      <c r="O102" s="13" t="s">
        <v>48</v>
      </c>
      <c r="P102" s="13" t="s">
        <v>47</v>
      </c>
      <c r="Q102" s="13" t="s">
        <v>47</v>
      </c>
      <c r="R102" s="13" t="s">
        <v>49</v>
      </c>
      <c r="S102" s="13" t="s">
        <v>47</v>
      </c>
      <c r="T102" s="13" t="s">
        <v>99</v>
      </c>
      <c r="U102" s="13" t="s">
        <v>47</v>
      </c>
      <c r="V102" s="16">
        <v>337</v>
      </c>
      <c r="W102" s="13" t="str">
        <f t="shared" si="0"/>
        <v>100-499</v>
      </c>
      <c r="X102" s="13" t="s">
        <v>47</v>
      </c>
      <c r="Y102" s="13" t="s">
        <v>899</v>
      </c>
      <c r="Z102" s="13" t="s">
        <v>72</v>
      </c>
      <c r="AA102" s="13" t="s">
        <v>68</v>
      </c>
      <c r="AB102" s="13" t="s">
        <v>900</v>
      </c>
      <c r="AC102" s="12">
        <v>57.86</v>
      </c>
      <c r="AD102" s="12">
        <v>1</v>
      </c>
      <c r="AE102" s="12">
        <v>1</v>
      </c>
      <c r="AF102" s="13" t="s">
        <v>54</v>
      </c>
      <c r="AG102" s="13" t="s">
        <v>47</v>
      </c>
      <c r="AH102" s="13" t="s">
        <v>48</v>
      </c>
      <c r="AI102" s="13" t="s">
        <v>901</v>
      </c>
      <c r="AJ102" s="13" t="s">
        <v>72</v>
      </c>
      <c r="AK102" s="13" t="s">
        <v>902</v>
      </c>
      <c r="AL102" s="13" t="s">
        <v>72</v>
      </c>
      <c r="AM102" s="13" t="s">
        <v>72</v>
      </c>
      <c r="AN102" s="9"/>
      <c r="AO102" s="9"/>
      <c r="AP102" s="9"/>
      <c r="AQ102" s="9"/>
      <c r="AR102" s="9"/>
      <c r="AS102" s="9"/>
      <c r="AT102" s="9"/>
      <c r="AU102" s="9"/>
      <c r="AV102" s="9"/>
      <c r="AW102" s="9"/>
      <c r="AX102" s="9"/>
      <c r="AY102" s="9"/>
    </row>
    <row r="103" spans="1:51" ht="50" customHeight="1">
      <c r="A103" s="12">
        <v>102</v>
      </c>
      <c r="B103" s="43" t="s">
        <v>903</v>
      </c>
      <c r="C103" s="17" t="s">
        <v>904</v>
      </c>
      <c r="D103" s="19">
        <v>2023</v>
      </c>
      <c r="E103" s="17" t="s">
        <v>905</v>
      </c>
      <c r="F103" s="17" t="s">
        <v>76</v>
      </c>
      <c r="G103" s="17" t="s">
        <v>42</v>
      </c>
      <c r="H103" s="17" t="s">
        <v>906</v>
      </c>
      <c r="I103" s="17" t="s">
        <v>185</v>
      </c>
      <c r="J103" s="17" t="s">
        <v>907</v>
      </c>
      <c r="K103" s="13" t="s">
        <v>48</v>
      </c>
      <c r="L103" s="17" t="s">
        <v>47</v>
      </c>
      <c r="M103" s="15" t="s">
        <v>48</v>
      </c>
      <c r="N103" s="15" t="s">
        <v>48</v>
      </c>
      <c r="O103" s="15" t="s">
        <v>48</v>
      </c>
      <c r="P103" s="17" t="s">
        <v>47</v>
      </c>
      <c r="Q103" s="17" t="s">
        <v>47</v>
      </c>
      <c r="R103" s="17" t="s">
        <v>177</v>
      </c>
      <c r="S103" s="17" t="s">
        <v>98</v>
      </c>
      <c r="T103" s="17" t="s">
        <v>908</v>
      </c>
      <c r="U103" s="17" t="s">
        <v>47</v>
      </c>
      <c r="V103" s="20">
        <v>555</v>
      </c>
      <c r="W103" s="13" t="str">
        <f t="shared" si="0"/>
        <v>500-999</v>
      </c>
      <c r="X103" s="17" t="s">
        <v>47</v>
      </c>
      <c r="Y103" s="17" t="s">
        <v>909</v>
      </c>
      <c r="Z103" s="17" t="s">
        <v>72</v>
      </c>
      <c r="AA103" s="17" t="s">
        <v>88</v>
      </c>
      <c r="AB103" s="17" t="s">
        <v>72</v>
      </c>
      <c r="AC103" s="19">
        <v>53</v>
      </c>
      <c r="AD103" s="19">
        <v>1</v>
      </c>
      <c r="AE103" s="19">
        <v>1</v>
      </c>
      <c r="AF103" s="17" t="s">
        <v>54</v>
      </c>
      <c r="AG103" s="17" t="s">
        <v>47</v>
      </c>
      <c r="AH103" s="17" t="s">
        <v>910</v>
      </c>
      <c r="AI103" s="17" t="s">
        <v>72</v>
      </c>
      <c r="AJ103" s="17" t="s">
        <v>72</v>
      </c>
      <c r="AK103" s="17" t="s">
        <v>98</v>
      </c>
      <c r="AL103" s="13" t="s">
        <v>58</v>
      </c>
      <c r="AM103" s="17" t="s">
        <v>72</v>
      </c>
      <c r="AN103" s="9"/>
      <c r="AO103" s="9"/>
      <c r="AP103" s="9"/>
      <c r="AQ103" s="9"/>
      <c r="AR103" s="9"/>
      <c r="AS103" s="9"/>
      <c r="AT103" s="9"/>
      <c r="AU103" s="9"/>
      <c r="AV103" s="9"/>
      <c r="AW103" s="9"/>
      <c r="AX103" s="9"/>
      <c r="AY103" s="9"/>
    </row>
    <row r="104" spans="1:51" ht="50" customHeight="1">
      <c r="A104" s="12">
        <v>103</v>
      </c>
      <c r="B104" s="43" t="s">
        <v>911</v>
      </c>
      <c r="C104" s="17" t="s">
        <v>912</v>
      </c>
      <c r="D104" s="19">
        <v>2014</v>
      </c>
      <c r="E104" s="17" t="s">
        <v>200</v>
      </c>
      <c r="F104" s="17" t="s">
        <v>62</v>
      </c>
      <c r="G104" s="17" t="s">
        <v>162</v>
      </c>
      <c r="H104" s="17" t="s">
        <v>913</v>
      </c>
      <c r="I104" s="17" t="s">
        <v>396</v>
      </c>
      <c r="J104" s="17" t="s">
        <v>914</v>
      </c>
      <c r="K104" s="17" t="s">
        <v>915</v>
      </c>
      <c r="L104" s="17" t="s">
        <v>47</v>
      </c>
      <c r="M104" s="15" t="s">
        <v>48</v>
      </c>
      <c r="N104" s="15" t="s">
        <v>48</v>
      </c>
      <c r="O104" s="15" t="s">
        <v>48</v>
      </c>
      <c r="P104" s="17" t="s">
        <v>47</v>
      </c>
      <c r="Q104" s="17" t="s">
        <v>47</v>
      </c>
      <c r="R104" s="17" t="s">
        <v>98</v>
      </c>
      <c r="S104" s="17" t="s">
        <v>206</v>
      </c>
      <c r="T104" s="17" t="s">
        <v>99</v>
      </c>
      <c r="U104" s="17" t="s">
        <v>47</v>
      </c>
      <c r="V104" s="20">
        <v>1256</v>
      </c>
      <c r="W104" s="13" t="str">
        <f t="shared" si="0"/>
        <v>&gt;1000</v>
      </c>
      <c r="X104" s="17" t="s">
        <v>47</v>
      </c>
      <c r="Y104" s="19">
        <v>73</v>
      </c>
      <c r="Z104" s="17" t="s">
        <v>72</v>
      </c>
      <c r="AA104" s="17" t="s">
        <v>68</v>
      </c>
      <c r="AB104" s="17" t="s">
        <v>916</v>
      </c>
      <c r="AC104" s="19">
        <v>62</v>
      </c>
      <c r="AD104" s="19">
        <v>1</v>
      </c>
      <c r="AE104" s="19">
        <v>1</v>
      </c>
      <c r="AF104" s="17" t="s">
        <v>54</v>
      </c>
      <c r="AG104" s="17" t="s">
        <v>47</v>
      </c>
      <c r="AH104" s="9"/>
      <c r="AI104" s="17" t="s">
        <v>917</v>
      </c>
      <c r="AJ104" s="17" t="s">
        <v>918</v>
      </c>
      <c r="AK104" s="17" t="s">
        <v>919</v>
      </c>
      <c r="AL104" s="13" t="s">
        <v>58</v>
      </c>
      <c r="AM104" s="17" t="s">
        <v>72</v>
      </c>
      <c r="AN104" s="9"/>
      <c r="AO104" s="9"/>
      <c r="AP104" s="9"/>
      <c r="AQ104" s="9"/>
      <c r="AR104" s="9"/>
      <c r="AS104" s="9"/>
      <c r="AT104" s="9"/>
      <c r="AU104" s="9"/>
      <c r="AV104" s="9"/>
      <c r="AW104" s="9"/>
      <c r="AX104" s="9"/>
      <c r="AY104" s="9"/>
    </row>
    <row r="105" spans="1:51" ht="50" customHeight="1">
      <c r="A105" s="12">
        <v>104</v>
      </c>
      <c r="B105" s="43" t="s">
        <v>920</v>
      </c>
      <c r="C105" s="21" t="s">
        <v>921</v>
      </c>
      <c r="D105" s="19">
        <v>2015</v>
      </c>
      <c r="E105" s="17" t="s">
        <v>905</v>
      </c>
      <c r="F105" s="17" t="s">
        <v>76</v>
      </c>
      <c r="G105" s="17" t="s">
        <v>42</v>
      </c>
      <c r="H105" s="21" t="s">
        <v>922</v>
      </c>
      <c r="I105" s="21" t="s">
        <v>126</v>
      </c>
      <c r="J105" s="21" t="s">
        <v>923</v>
      </c>
      <c r="K105" s="13" t="s">
        <v>48</v>
      </c>
      <c r="L105" s="17" t="s">
        <v>47</v>
      </c>
      <c r="M105" s="15" t="s">
        <v>48</v>
      </c>
      <c r="N105" s="15" t="s">
        <v>48</v>
      </c>
      <c r="O105" s="15" t="s">
        <v>48</v>
      </c>
      <c r="P105" s="17" t="s">
        <v>47</v>
      </c>
      <c r="Q105" s="17" t="s">
        <v>47</v>
      </c>
      <c r="R105" s="17" t="s">
        <v>97</v>
      </c>
      <c r="S105" s="17" t="s">
        <v>98</v>
      </c>
      <c r="T105" s="17" t="s">
        <v>908</v>
      </c>
      <c r="U105" s="17" t="s">
        <v>54</v>
      </c>
      <c r="V105" s="20">
        <v>408</v>
      </c>
      <c r="W105" s="13" t="str">
        <f t="shared" si="0"/>
        <v>100-499</v>
      </c>
      <c r="X105" s="17" t="s">
        <v>47</v>
      </c>
      <c r="Y105" s="17" t="s">
        <v>924</v>
      </c>
      <c r="Z105" s="17" t="s">
        <v>72</v>
      </c>
      <c r="AA105" s="17" t="s">
        <v>88</v>
      </c>
      <c r="AB105" s="17" t="s">
        <v>72</v>
      </c>
      <c r="AC105" s="19">
        <v>56.86</v>
      </c>
      <c r="AD105" s="22">
        <v>1</v>
      </c>
      <c r="AE105" s="19">
        <v>1</v>
      </c>
      <c r="AF105" s="22" t="s">
        <v>54</v>
      </c>
      <c r="AG105" s="17" t="s">
        <v>47</v>
      </c>
      <c r="AH105" s="9"/>
      <c r="AI105" s="17" t="s">
        <v>925</v>
      </c>
      <c r="AJ105" s="17" t="s">
        <v>926</v>
      </c>
      <c r="AK105" s="17" t="s">
        <v>98</v>
      </c>
      <c r="AL105" s="13" t="s">
        <v>58</v>
      </c>
      <c r="AM105" s="17" t="s">
        <v>72</v>
      </c>
      <c r="AN105" s="9"/>
      <c r="AO105" s="17" t="s">
        <v>927</v>
      </c>
      <c r="AP105" s="17" t="s">
        <v>928</v>
      </c>
      <c r="AQ105" s="9"/>
      <c r="AR105" s="9"/>
      <c r="AS105" s="9"/>
      <c r="AT105" s="9"/>
      <c r="AU105" s="9"/>
      <c r="AV105" s="9"/>
      <c r="AW105" s="9"/>
      <c r="AX105" s="9"/>
      <c r="AY105" s="9"/>
    </row>
    <row r="106" spans="1:51" ht="50" customHeight="1">
      <c r="A106" s="12">
        <v>105</v>
      </c>
      <c r="B106" s="43" t="s">
        <v>929</v>
      </c>
      <c r="C106" s="17" t="s">
        <v>930</v>
      </c>
      <c r="D106" s="19">
        <v>2010</v>
      </c>
      <c r="E106" s="17" t="s">
        <v>123</v>
      </c>
      <c r="F106" s="17" t="s">
        <v>62</v>
      </c>
      <c r="G106" s="17" t="s">
        <v>124</v>
      </c>
      <c r="H106" s="17" t="s">
        <v>931</v>
      </c>
      <c r="I106" s="17" t="s">
        <v>932</v>
      </c>
      <c r="J106" s="17" t="s">
        <v>788</v>
      </c>
      <c r="K106" s="13" t="s">
        <v>48</v>
      </c>
      <c r="L106" s="17" t="s">
        <v>47</v>
      </c>
      <c r="M106" s="15" t="s">
        <v>48</v>
      </c>
      <c r="N106" s="15" t="s">
        <v>48</v>
      </c>
      <c r="O106" s="15" t="s">
        <v>48</v>
      </c>
      <c r="P106" s="17" t="s">
        <v>47</v>
      </c>
      <c r="Q106" s="17" t="s">
        <v>47</v>
      </c>
      <c r="R106" s="17" t="s">
        <v>177</v>
      </c>
      <c r="S106" s="17" t="s">
        <v>98</v>
      </c>
      <c r="T106" s="17" t="s">
        <v>99</v>
      </c>
      <c r="U106" s="17" t="s">
        <v>47</v>
      </c>
      <c r="V106" s="20">
        <v>5161</v>
      </c>
      <c r="W106" s="13" t="str">
        <f t="shared" si="0"/>
        <v>&gt;1000</v>
      </c>
      <c r="X106" s="17" t="s">
        <v>47</v>
      </c>
      <c r="Y106" s="17" t="s">
        <v>933</v>
      </c>
      <c r="Z106" s="17" t="s">
        <v>72</v>
      </c>
      <c r="AA106" s="17" t="s">
        <v>68</v>
      </c>
      <c r="AB106" s="17" t="s">
        <v>72</v>
      </c>
      <c r="AC106" s="19">
        <v>0</v>
      </c>
      <c r="AD106" s="19">
        <v>1</v>
      </c>
      <c r="AE106" s="19">
        <v>1</v>
      </c>
      <c r="AF106" s="17" t="s">
        <v>54</v>
      </c>
      <c r="AG106" s="17" t="s">
        <v>47</v>
      </c>
      <c r="AH106" s="9"/>
      <c r="AI106" s="21" t="s">
        <v>934</v>
      </c>
      <c r="AJ106" s="17" t="s">
        <v>72</v>
      </c>
      <c r="AK106" s="17" t="s">
        <v>98</v>
      </c>
      <c r="AL106" s="17" t="s">
        <v>105</v>
      </c>
      <c r="AM106" s="17" t="s">
        <v>72</v>
      </c>
      <c r="AN106" s="9"/>
      <c r="AO106" s="9"/>
      <c r="AP106" s="9"/>
      <c r="AQ106" s="9"/>
      <c r="AR106" s="9"/>
      <c r="AS106" s="9"/>
      <c r="AT106" s="9"/>
      <c r="AU106" s="9"/>
      <c r="AV106" s="9"/>
      <c r="AW106" s="9"/>
      <c r="AX106" s="9"/>
      <c r="AY106" s="9"/>
    </row>
    <row r="107" spans="1:51" ht="50" customHeight="1">
      <c r="A107" s="12">
        <v>106</v>
      </c>
      <c r="B107" s="43" t="s">
        <v>935</v>
      </c>
      <c r="C107" s="17" t="s">
        <v>936</v>
      </c>
      <c r="D107" s="19">
        <v>2013</v>
      </c>
      <c r="E107" s="17" t="s">
        <v>254</v>
      </c>
      <c r="F107" s="17" t="s">
        <v>62</v>
      </c>
      <c r="G107" s="17" t="s">
        <v>124</v>
      </c>
      <c r="H107" s="17" t="s">
        <v>937</v>
      </c>
      <c r="I107" s="17" t="s">
        <v>890</v>
      </c>
      <c r="J107" s="17" t="s">
        <v>938</v>
      </c>
      <c r="K107" s="13" t="s">
        <v>48</v>
      </c>
      <c r="L107" s="17" t="s">
        <v>47</v>
      </c>
      <c r="M107" s="15" t="s">
        <v>48</v>
      </c>
      <c r="N107" s="15" t="s">
        <v>48</v>
      </c>
      <c r="O107" s="15" t="s">
        <v>48</v>
      </c>
      <c r="P107" s="17" t="s">
        <v>47</v>
      </c>
      <c r="Q107" s="17" t="s">
        <v>47</v>
      </c>
      <c r="R107" s="17" t="s">
        <v>177</v>
      </c>
      <c r="S107" s="17" t="s">
        <v>98</v>
      </c>
      <c r="T107" s="17" t="s">
        <v>99</v>
      </c>
      <c r="U107" s="17" t="s">
        <v>47</v>
      </c>
      <c r="V107" s="20">
        <v>498</v>
      </c>
      <c r="W107" s="13" t="str">
        <f t="shared" si="0"/>
        <v>100-499</v>
      </c>
      <c r="X107" s="17" t="s">
        <v>47</v>
      </c>
      <c r="Y107" s="17" t="s">
        <v>939</v>
      </c>
      <c r="Z107" s="17" t="s">
        <v>72</v>
      </c>
      <c r="AA107" s="17" t="s">
        <v>68</v>
      </c>
      <c r="AB107" s="17" t="s">
        <v>940</v>
      </c>
      <c r="AC107" s="19">
        <v>52.61</v>
      </c>
      <c r="AD107" s="19">
        <v>3</v>
      </c>
      <c r="AE107" s="19">
        <v>2</v>
      </c>
      <c r="AF107" s="17" t="s">
        <v>47</v>
      </c>
      <c r="AG107" s="17" t="s">
        <v>54</v>
      </c>
      <c r="AH107" s="17" t="s">
        <v>941</v>
      </c>
      <c r="AI107" s="17" t="s">
        <v>72</v>
      </c>
      <c r="AJ107" s="17" t="s">
        <v>72</v>
      </c>
      <c r="AK107" s="17" t="s">
        <v>98</v>
      </c>
      <c r="AL107" s="13" t="s">
        <v>58</v>
      </c>
      <c r="AM107" s="17" t="s">
        <v>72</v>
      </c>
      <c r="AN107" s="9"/>
      <c r="AO107" s="9"/>
      <c r="AP107" s="9"/>
      <c r="AQ107" s="9"/>
      <c r="AR107" s="9"/>
      <c r="AS107" s="9"/>
      <c r="AT107" s="9"/>
      <c r="AU107" s="9"/>
      <c r="AV107" s="9"/>
      <c r="AW107" s="9"/>
      <c r="AX107" s="9"/>
      <c r="AY107" s="9"/>
    </row>
    <row r="108" spans="1:51" ht="50" customHeight="1">
      <c r="A108" s="12">
        <v>107</v>
      </c>
      <c r="B108" s="43" t="s">
        <v>942</v>
      </c>
      <c r="C108" s="17" t="s">
        <v>943</v>
      </c>
      <c r="D108" s="19">
        <v>2022</v>
      </c>
      <c r="E108" s="17" t="s">
        <v>61</v>
      </c>
      <c r="F108" s="17" t="s">
        <v>62</v>
      </c>
      <c r="G108" s="17" t="s">
        <v>42</v>
      </c>
      <c r="H108" s="17" t="s">
        <v>944</v>
      </c>
      <c r="I108" s="17" t="s">
        <v>396</v>
      </c>
      <c r="J108" s="17" t="s">
        <v>945</v>
      </c>
      <c r="K108" s="17" t="s">
        <v>946</v>
      </c>
      <c r="L108" s="17" t="s">
        <v>47</v>
      </c>
      <c r="M108" s="15" t="s">
        <v>48</v>
      </c>
      <c r="N108" s="15" t="s">
        <v>48</v>
      </c>
      <c r="O108" s="15" t="s">
        <v>48</v>
      </c>
      <c r="P108" s="17" t="s">
        <v>47</v>
      </c>
      <c r="Q108" s="17" t="s">
        <v>47</v>
      </c>
      <c r="R108" s="17" t="s">
        <v>98</v>
      </c>
      <c r="S108" s="17" t="s">
        <v>206</v>
      </c>
      <c r="T108" s="17" t="s">
        <v>66</v>
      </c>
      <c r="U108" s="17" t="s">
        <v>47</v>
      </c>
      <c r="V108" s="20">
        <v>57</v>
      </c>
      <c r="W108" s="13" t="str">
        <f t="shared" si="0"/>
        <v>50-99</v>
      </c>
      <c r="X108" s="17" t="s">
        <v>47</v>
      </c>
      <c r="Y108" s="17" t="s">
        <v>947</v>
      </c>
      <c r="Z108" s="17" t="s">
        <v>72</v>
      </c>
      <c r="AA108" s="17" t="s">
        <v>101</v>
      </c>
      <c r="AB108" s="17" t="s">
        <v>72</v>
      </c>
      <c r="AC108" s="19">
        <v>63.16</v>
      </c>
      <c r="AD108" s="19">
        <v>1</v>
      </c>
      <c r="AE108" s="31">
        <v>1</v>
      </c>
      <c r="AF108" s="17" t="s">
        <v>54</v>
      </c>
      <c r="AG108" s="17" t="s">
        <v>47</v>
      </c>
      <c r="AH108" s="9"/>
      <c r="AI108" s="9"/>
      <c r="AJ108" s="21" t="s">
        <v>948</v>
      </c>
      <c r="AK108" s="29" t="s">
        <v>949</v>
      </c>
      <c r="AL108" s="17" t="s">
        <v>105</v>
      </c>
      <c r="AM108" s="17" t="s">
        <v>72</v>
      </c>
      <c r="AN108" s="9"/>
      <c r="AO108" s="9"/>
      <c r="AP108" s="9"/>
      <c r="AQ108" s="9"/>
      <c r="AR108" s="9"/>
      <c r="AS108" s="9"/>
      <c r="AT108" s="9"/>
      <c r="AU108" s="9"/>
      <c r="AV108" s="9"/>
      <c r="AW108" s="9"/>
      <c r="AX108" s="9"/>
      <c r="AY108" s="9"/>
    </row>
    <row r="109" spans="1:51" ht="50" customHeight="1">
      <c r="A109" s="12">
        <v>108</v>
      </c>
      <c r="B109" s="43" t="s">
        <v>950</v>
      </c>
      <c r="C109" s="17" t="s">
        <v>951</v>
      </c>
      <c r="D109" s="19">
        <v>2017</v>
      </c>
      <c r="E109" s="17" t="s">
        <v>779</v>
      </c>
      <c r="F109" s="17" t="s">
        <v>62</v>
      </c>
      <c r="G109" s="17" t="s">
        <v>94</v>
      </c>
      <c r="H109" s="17" t="s">
        <v>952</v>
      </c>
      <c r="I109" s="17" t="s">
        <v>953</v>
      </c>
      <c r="J109" s="17" t="s">
        <v>954</v>
      </c>
      <c r="K109" s="13" t="s">
        <v>48</v>
      </c>
      <c r="L109" s="17" t="s">
        <v>47</v>
      </c>
      <c r="M109" s="15" t="s">
        <v>48</v>
      </c>
      <c r="N109" s="15" t="s">
        <v>48</v>
      </c>
      <c r="O109" s="15" t="s">
        <v>48</v>
      </c>
      <c r="P109" s="17" t="s">
        <v>47</v>
      </c>
      <c r="Q109" s="17" t="s">
        <v>47</v>
      </c>
      <c r="R109" s="17" t="s">
        <v>98</v>
      </c>
      <c r="S109" s="17" t="s">
        <v>206</v>
      </c>
      <c r="T109" s="17" t="s">
        <v>99</v>
      </c>
      <c r="U109" s="17" t="s">
        <v>47</v>
      </c>
      <c r="V109" s="20">
        <v>80</v>
      </c>
      <c r="W109" s="13" t="str">
        <f t="shared" si="0"/>
        <v>50-99</v>
      </c>
      <c r="X109" s="17" t="s">
        <v>47</v>
      </c>
      <c r="Y109" s="17" t="s">
        <v>955</v>
      </c>
      <c r="Z109" s="17" t="s">
        <v>72</v>
      </c>
      <c r="AA109" s="17" t="s">
        <v>247</v>
      </c>
      <c r="AB109" s="17" t="s">
        <v>72</v>
      </c>
      <c r="AC109" s="19">
        <v>83.75</v>
      </c>
      <c r="AD109" s="19">
        <v>1</v>
      </c>
      <c r="AE109" s="19">
        <v>1</v>
      </c>
      <c r="AF109" s="17" t="s">
        <v>54</v>
      </c>
      <c r="AG109" s="17" t="s">
        <v>47</v>
      </c>
      <c r="AH109" s="9"/>
      <c r="AI109" s="21" t="s">
        <v>956</v>
      </c>
      <c r="AJ109" s="17" t="s">
        <v>72</v>
      </c>
      <c r="AK109" s="21" t="s">
        <v>957</v>
      </c>
      <c r="AL109" s="17" t="s">
        <v>105</v>
      </c>
      <c r="AM109" s="17" t="s">
        <v>72</v>
      </c>
      <c r="AN109" s="9"/>
      <c r="AO109" s="9"/>
      <c r="AP109" s="9"/>
      <c r="AQ109" s="9"/>
      <c r="AR109" s="9"/>
      <c r="AS109" s="9"/>
      <c r="AT109" s="9"/>
      <c r="AU109" s="9"/>
      <c r="AV109" s="9"/>
      <c r="AW109" s="9"/>
      <c r="AX109" s="9"/>
      <c r="AY109" s="9"/>
    </row>
    <row r="110" spans="1:51" ht="50" customHeight="1">
      <c r="A110" s="12">
        <v>109</v>
      </c>
      <c r="B110" s="43" t="s">
        <v>958</v>
      </c>
      <c r="C110" s="17" t="s">
        <v>959</v>
      </c>
      <c r="D110" s="19">
        <v>2019</v>
      </c>
      <c r="E110" s="17" t="s">
        <v>123</v>
      </c>
      <c r="F110" s="17" t="s">
        <v>62</v>
      </c>
      <c r="G110" s="17" t="s">
        <v>124</v>
      </c>
      <c r="H110" s="17" t="s">
        <v>960</v>
      </c>
      <c r="I110" s="17" t="s">
        <v>396</v>
      </c>
      <c r="J110" s="17" t="s">
        <v>961</v>
      </c>
      <c r="K110" s="13" t="s">
        <v>48</v>
      </c>
      <c r="L110" s="17" t="s">
        <v>47</v>
      </c>
      <c r="M110" s="15" t="s">
        <v>48</v>
      </c>
      <c r="N110" s="15" t="s">
        <v>48</v>
      </c>
      <c r="O110" s="15" t="s">
        <v>48</v>
      </c>
      <c r="P110" s="17" t="s">
        <v>54</v>
      </c>
      <c r="Q110" s="17" t="s">
        <v>54</v>
      </c>
      <c r="R110" s="17" t="s">
        <v>98</v>
      </c>
      <c r="S110" s="17" t="s">
        <v>295</v>
      </c>
      <c r="T110" s="17" t="s">
        <v>99</v>
      </c>
      <c r="U110" s="17" t="s">
        <v>47</v>
      </c>
      <c r="V110" s="20">
        <v>12</v>
      </c>
      <c r="W110" s="13" t="str">
        <f t="shared" si="0"/>
        <v>&lt;50</v>
      </c>
      <c r="X110" s="17" t="s">
        <v>47</v>
      </c>
      <c r="Y110" s="17" t="s">
        <v>962</v>
      </c>
      <c r="Z110" s="17" t="s">
        <v>72</v>
      </c>
      <c r="AA110" s="17" t="s">
        <v>68</v>
      </c>
      <c r="AB110" s="17" t="s">
        <v>963</v>
      </c>
      <c r="AC110" s="19">
        <v>50</v>
      </c>
      <c r="AD110" s="19">
        <v>1</v>
      </c>
      <c r="AE110" s="19">
        <v>1</v>
      </c>
      <c r="AF110" s="17" t="s">
        <v>54</v>
      </c>
      <c r="AG110" s="17" t="s">
        <v>47</v>
      </c>
      <c r="AH110" s="9"/>
      <c r="AI110" s="17" t="s">
        <v>964</v>
      </c>
      <c r="AJ110" s="17" t="s">
        <v>72</v>
      </c>
      <c r="AK110" s="17" t="s">
        <v>98</v>
      </c>
      <c r="AL110" s="13" t="s">
        <v>58</v>
      </c>
      <c r="AM110" s="19">
        <v>793</v>
      </c>
      <c r="AN110" s="9"/>
      <c r="AO110" s="9"/>
      <c r="AP110" s="9"/>
      <c r="AQ110" s="9"/>
      <c r="AR110" s="9"/>
      <c r="AS110" s="9"/>
      <c r="AT110" s="9"/>
      <c r="AU110" s="9"/>
      <c r="AV110" s="9"/>
      <c r="AW110" s="9"/>
      <c r="AX110" s="9"/>
      <c r="AY110" s="9"/>
    </row>
    <row r="111" spans="1:51" ht="50" customHeight="1">
      <c r="A111" s="12">
        <v>110</v>
      </c>
      <c r="B111" s="43" t="s">
        <v>965</v>
      </c>
      <c r="C111" s="17" t="s">
        <v>966</v>
      </c>
      <c r="D111" s="19">
        <v>2021</v>
      </c>
      <c r="E111" s="17" t="s">
        <v>123</v>
      </c>
      <c r="F111" s="17" t="s">
        <v>62</v>
      </c>
      <c r="G111" s="17" t="s">
        <v>124</v>
      </c>
      <c r="H111" s="17" t="s">
        <v>967</v>
      </c>
      <c r="I111" s="17" t="s">
        <v>396</v>
      </c>
      <c r="J111" s="17" t="s">
        <v>968</v>
      </c>
      <c r="K111" s="13" t="s">
        <v>48</v>
      </c>
      <c r="L111" s="17" t="s">
        <v>47</v>
      </c>
      <c r="M111" s="15" t="s">
        <v>48</v>
      </c>
      <c r="N111" s="15" t="s">
        <v>48</v>
      </c>
      <c r="O111" s="15" t="s">
        <v>48</v>
      </c>
      <c r="P111" s="17" t="s">
        <v>47</v>
      </c>
      <c r="Q111" s="17" t="s">
        <v>47</v>
      </c>
      <c r="R111" s="17" t="s">
        <v>177</v>
      </c>
      <c r="S111" s="17" t="s">
        <v>98</v>
      </c>
      <c r="T111" s="17" t="s">
        <v>99</v>
      </c>
      <c r="U111" s="17" t="s">
        <v>47</v>
      </c>
      <c r="V111" s="20">
        <v>43</v>
      </c>
      <c r="W111" s="13" t="str">
        <f t="shared" si="0"/>
        <v>&lt;50</v>
      </c>
      <c r="X111" s="17" t="s">
        <v>47</v>
      </c>
      <c r="Y111" s="17" t="s">
        <v>969</v>
      </c>
      <c r="Z111" s="17" t="s">
        <v>72</v>
      </c>
      <c r="AA111" s="17" t="s">
        <v>68</v>
      </c>
      <c r="AB111" s="17" t="s">
        <v>72</v>
      </c>
      <c r="AC111" s="19">
        <v>62.79</v>
      </c>
      <c r="AD111" s="19">
        <v>1</v>
      </c>
      <c r="AE111" s="19">
        <v>1</v>
      </c>
      <c r="AF111" s="17" t="s">
        <v>54</v>
      </c>
      <c r="AG111" s="17" t="s">
        <v>47</v>
      </c>
      <c r="AH111" s="9"/>
      <c r="AI111" s="30" t="s">
        <v>970</v>
      </c>
      <c r="AJ111" s="17" t="s">
        <v>72</v>
      </c>
      <c r="AK111" s="17" t="s">
        <v>98</v>
      </c>
      <c r="AL111" s="17" t="s">
        <v>105</v>
      </c>
      <c r="AM111" s="19">
        <v>400</v>
      </c>
      <c r="AN111" s="9"/>
      <c r="AO111" s="9"/>
      <c r="AP111" s="9"/>
      <c r="AQ111" s="9"/>
      <c r="AR111" s="9"/>
      <c r="AS111" s="9"/>
      <c r="AT111" s="9"/>
      <c r="AU111" s="9"/>
      <c r="AV111" s="9"/>
      <c r="AW111" s="9"/>
      <c r="AX111" s="9"/>
      <c r="AY111" s="9"/>
    </row>
    <row r="112" spans="1:51" ht="50" customHeight="1">
      <c r="A112" s="12">
        <v>111</v>
      </c>
      <c r="B112" s="43" t="s">
        <v>971</v>
      </c>
      <c r="C112" s="17" t="s">
        <v>972</v>
      </c>
      <c r="D112" s="19">
        <v>2021</v>
      </c>
      <c r="E112" s="17" t="s">
        <v>123</v>
      </c>
      <c r="F112" s="17" t="s">
        <v>62</v>
      </c>
      <c r="G112" s="17" t="s">
        <v>124</v>
      </c>
      <c r="H112" s="17" t="s">
        <v>973</v>
      </c>
      <c r="I112" s="14" t="s">
        <v>44</v>
      </c>
      <c r="J112" s="17" t="s">
        <v>974</v>
      </c>
      <c r="K112" s="13" t="s">
        <v>48</v>
      </c>
      <c r="L112" s="17" t="s">
        <v>47</v>
      </c>
      <c r="M112" s="15" t="s">
        <v>48</v>
      </c>
      <c r="N112" s="15" t="s">
        <v>48</v>
      </c>
      <c r="O112" s="15" t="s">
        <v>48</v>
      </c>
      <c r="P112" s="17" t="s">
        <v>47</v>
      </c>
      <c r="Q112" s="17" t="s">
        <v>47</v>
      </c>
      <c r="R112" s="17" t="s">
        <v>97</v>
      </c>
      <c r="S112" s="17" t="s">
        <v>98</v>
      </c>
      <c r="T112" s="17" t="s">
        <v>99</v>
      </c>
      <c r="U112" s="17" t="s">
        <v>47</v>
      </c>
      <c r="V112" s="20">
        <v>667</v>
      </c>
      <c r="W112" s="13" t="str">
        <f t="shared" si="0"/>
        <v>500-999</v>
      </c>
      <c r="X112" s="17" t="s">
        <v>47</v>
      </c>
      <c r="Y112" s="17" t="s">
        <v>975</v>
      </c>
      <c r="Z112" s="17" t="s">
        <v>72</v>
      </c>
      <c r="AA112" s="17" t="s">
        <v>68</v>
      </c>
      <c r="AB112" s="17" t="s">
        <v>72</v>
      </c>
      <c r="AC112" s="19">
        <v>56.37</v>
      </c>
      <c r="AD112" s="19">
        <v>1</v>
      </c>
      <c r="AE112" s="19">
        <v>1</v>
      </c>
      <c r="AF112" s="17" t="s">
        <v>54</v>
      </c>
      <c r="AG112" s="17" t="s">
        <v>47</v>
      </c>
      <c r="AH112" s="9"/>
      <c r="AI112" s="17" t="s">
        <v>976</v>
      </c>
      <c r="AJ112" s="17" t="s">
        <v>72</v>
      </c>
      <c r="AK112" s="17" t="s">
        <v>98</v>
      </c>
      <c r="AL112" s="17" t="s">
        <v>72</v>
      </c>
      <c r="AM112" s="17" t="s">
        <v>72</v>
      </c>
      <c r="AN112" s="9"/>
      <c r="AO112" s="9"/>
      <c r="AP112" s="9"/>
      <c r="AQ112" s="9"/>
      <c r="AR112" s="9"/>
      <c r="AS112" s="9"/>
      <c r="AT112" s="9"/>
      <c r="AU112" s="9"/>
      <c r="AV112" s="9"/>
      <c r="AW112" s="9"/>
      <c r="AX112" s="9"/>
      <c r="AY112" s="9"/>
    </row>
    <row r="113" spans="1:51" ht="50" customHeight="1">
      <c r="A113" s="12">
        <v>112</v>
      </c>
      <c r="B113" s="43" t="s">
        <v>977</v>
      </c>
      <c r="C113" s="17" t="s">
        <v>978</v>
      </c>
      <c r="D113" s="19">
        <v>2019</v>
      </c>
      <c r="E113" s="17" t="s">
        <v>40</v>
      </c>
      <c r="F113" s="17" t="s">
        <v>41</v>
      </c>
      <c r="G113" s="17" t="s">
        <v>42</v>
      </c>
      <c r="H113" s="17" t="s">
        <v>979</v>
      </c>
      <c r="I113" s="17" t="s">
        <v>126</v>
      </c>
      <c r="J113" s="17" t="s">
        <v>980</v>
      </c>
      <c r="K113" s="13" t="s">
        <v>48</v>
      </c>
      <c r="L113" s="17" t="s">
        <v>47</v>
      </c>
      <c r="M113" s="15" t="s">
        <v>48</v>
      </c>
      <c r="N113" s="15" t="s">
        <v>48</v>
      </c>
      <c r="O113" s="15" t="s">
        <v>48</v>
      </c>
      <c r="P113" s="17" t="s">
        <v>47</v>
      </c>
      <c r="Q113" s="17" t="s">
        <v>47</v>
      </c>
      <c r="R113" s="17" t="s">
        <v>97</v>
      </c>
      <c r="S113" s="17" t="s">
        <v>98</v>
      </c>
      <c r="T113" s="17" t="s">
        <v>981</v>
      </c>
      <c r="U113" s="17" t="s">
        <v>54</v>
      </c>
      <c r="V113" s="20">
        <v>287</v>
      </c>
      <c r="W113" s="13" t="str">
        <f t="shared" si="0"/>
        <v>100-499</v>
      </c>
      <c r="X113" s="17" t="s">
        <v>47</v>
      </c>
      <c r="Y113" s="17" t="s">
        <v>982</v>
      </c>
      <c r="Z113" s="17" t="s">
        <v>72</v>
      </c>
      <c r="AA113" s="17" t="s">
        <v>68</v>
      </c>
      <c r="AB113" s="17" t="s">
        <v>179</v>
      </c>
      <c r="AC113" s="19">
        <v>65</v>
      </c>
      <c r="AD113" s="22">
        <v>1</v>
      </c>
      <c r="AE113" s="19">
        <v>1</v>
      </c>
      <c r="AF113" s="22" t="s">
        <v>54</v>
      </c>
      <c r="AG113" s="17" t="s">
        <v>47</v>
      </c>
      <c r="AH113" s="9"/>
      <c r="AI113" s="17" t="s">
        <v>983</v>
      </c>
      <c r="AJ113" s="17" t="s">
        <v>72</v>
      </c>
      <c r="AK113" s="17" t="s">
        <v>98</v>
      </c>
      <c r="AL113" s="13" t="s">
        <v>90</v>
      </c>
      <c r="AM113" s="17" t="s">
        <v>72</v>
      </c>
      <c r="AN113" s="9"/>
      <c r="AO113" s="17" t="s">
        <v>984</v>
      </c>
      <c r="AP113" s="17" t="s">
        <v>985</v>
      </c>
      <c r="AQ113" s="9"/>
      <c r="AR113" s="9"/>
      <c r="AS113" s="9"/>
      <c r="AT113" s="9"/>
      <c r="AU113" s="9"/>
      <c r="AV113" s="9"/>
      <c r="AW113" s="9"/>
      <c r="AX113" s="9"/>
      <c r="AY113" s="9"/>
    </row>
    <row r="114" spans="1:51" ht="50" customHeight="1">
      <c r="A114" s="12">
        <v>113</v>
      </c>
      <c r="B114" s="42" t="s">
        <v>986</v>
      </c>
      <c r="C114" s="13" t="s">
        <v>987</v>
      </c>
      <c r="D114" s="12">
        <v>2000</v>
      </c>
      <c r="E114" s="13" t="s">
        <v>123</v>
      </c>
      <c r="F114" s="13" t="s">
        <v>62</v>
      </c>
      <c r="G114" s="13" t="s">
        <v>124</v>
      </c>
      <c r="H114" s="13" t="s">
        <v>988</v>
      </c>
      <c r="I114" s="13" t="s">
        <v>508</v>
      </c>
      <c r="J114" s="13" t="s">
        <v>989</v>
      </c>
      <c r="K114" s="13" t="s">
        <v>48</v>
      </c>
      <c r="L114" s="13" t="s">
        <v>47</v>
      </c>
      <c r="M114" s="13" t="s">
        <v>48</v>
      </c>
      <c r="N114" s="15" t="s">
        <v>48</v>
      </c>
      <c r="O114" s="13" t="s">
        <v>48</v>
      </c>
      <c r="P114" s="13" t="s">
        <v>47</v>
      </c>
      <c r="Q114" s="13" t="s">
        <v>47</v>
      </c>
      <c r="R114" s="13" t="s">
        <v>49</v>
      </c>
      <c r="S114" s="13" t="s">
        <v>47</v>
      </c>
      <c r="T114" s="13" t="s">
        <v>99</v>
      </c>
      <c r="U114" s="13" t="s">
        <v>47</v>
      </c>
      <c r="V114" s="16">
        <v>83</v>
      </c>
      <c r="W114" s="13" t="str">
        <f t="shared" si="0"/>
        <v>50-99</v>
      </c>
      <c r="X114" s="13" t="s">
        <v>47</v>
      </c>
      <c r="Y114" s="13" t="s">
        <v>990</v>
      </c>
      <c r="Z114" s="13" t="s">
        <v>72</v>
      </c>
      <c r="AA114" s="13" t="s">
        <v>101</v>
      </c>
      <c r="AB114" s="13" t="s">
        <v>72</v>
      </c>
      <c r="AC114" s="12">
        <v>0</v>
      </c>
      <c r="AD114" s="12">
        <v>1</v>
      </c>
      <c r="AE114" s="12">
        <v>1</v>
      </c>
      <c r="AF114" s="13" t="s">
        <v>54</v>
      </c>
      <c r="AG114" s="13" t="s">
        <v>47</v>
      </c>
      <c r="AH114" s="13" t="s">
        <v>48</v>
      </c>
      <c r="AI114" s="13" t="s">
        <v>991</v>
      </c>
      <c r="AJ114" s="13" t="s">
        <v>72</v>
      </c>
      <c r="AK114" s="13" t="s">
        <v>48</v>
      </c>
      <c r="AL114" s="13" t="s">
        <v>72</v>
      </c>
      <c r="AM114" s="13" t="s">
        <v>72</v>
      </c>
      <c r="AN114" s="9"/>
      <c r="AO114" s="9"/>
      <c r="AP114" s="9"/>
      <c r="AQ114" s="9"/>
      <c r="AR114" s="9"/>
      <c r="AS114" s="9"/>
      <c r="AT114" s="9"/>
      <c r="AU114" s="9"/>
      <c r="AV114" s="9"/>
      <c r="AW114" s="9"/>
      <c r="AX114" s="9"/>
      <c r="AY114" s="9"/>
    </row>
    <row r="115" spans="1:51" ht="50" customHeight="1">
      <c r="A115" s="12">
        <v>114</v>
      </c>
      <c r="B115" s="42" t="s">
        <v>992</v>
      </c>
      <c r="C115" s="13" t="s">
        <v>993</v>
      </c>
      <c r="D115" s="12">
        <v>2003</v>
      </c>
      <c r="E115" s="13" t="s">
        <v>123</v>
      </c>
      <c r="F115" s="13" t="s">
        <v>62</v>
      </c>
      <c r="G115" s="13" t="s">
        <v>124</v>
      </c>
      <c r="H115" s="13" t="s">
        <v>994</v>
      </c>
      <c r="I115" s="13" t="s">
        <v>508</v>
      </c>
      <c r="J115" s="13" t="s">
        <v>995</v>
      </c>
      <c r="K115" s="13" t="s">
        <v>48</v>
      </c>
      <c r="L115" s="13" t="s">
        <v>47</v>
      </c>
      <c r="M115" s="13" t="s">
        <v>48</v>
      </c>
      <c r="N115" s="15" t="s">
        <v>48</v>
      </c>
      <c r="O115" s="13" t="s">
        <v>48</v>
      </c>
      <c r="P115" s="13" t="s">
        <v>47</v>
      </c>
      <c r="Q115" s="13" t="s">
        <v>47</v>
      </c>
      <c r="R115" s="13" t="s">
        <v>49</v>
      </c>
      <c r="S115" s="13" t="s">
        <v>47</v>
      </c>
      <c r="T115" s="13" t="s">
        <v>99</v>
      </c>
      <c r="U115" s="13" t="s">
        <v>47</v>
      </c>
      <c r="V115" s="16">
        <v>189</v>
      </c>
      <c r="W115" s="13" t="str">
        <f t="shared" si="0"/>
        <v>100-499</v>
      </c>
      <c r="X115" s="13" t="s">
        <v>47</v>
      </c>
      <c r="Y115" s="13" t="s">
        <v>996</v>
      </c>
      <c r="Z115" s="13" t="s">
        <v>72</v>
      </c>
      <c r="AA115" s="13" t="s">
        <v>88</v>
      </c>
      <c r="AB115" s="13" t="s">
        <v>997</v>
      </c>
      <c r="AC115" s="12">
        <v>100</v>
      </c>
      <c r="AD115" s="12">
        <v>4</v>
      </c>
      <c r="AE115" s="12">
        <v>3</v>
      </c>
      <c r="AF115" s="13" t="s">
        <v>54</v>
      </c>
      <c r="AG115" s="13" t="s">
        <v>54</v>
      </c>
      <c r="AH115" s="13" t="s">
        <v>998</v>
      </c>
      <c r="AI115" s="13" t="s">
        <v>999</v>
      </c>
      <c r="AJ115" s="13" t="s">
        <v>72</v>
      </c>
      <c r="AK115" s="13" t="s">
        <v>72</v>
      </c>
      <c r="AL115" s="13" t="s">
        <v>72</v>
      </c>
      <c r="AM115" s="13" t="s">
        <v>72</v>
      </c>
      <c r="AN115" s="9"/>
      <c r="AO115" s="9"/>
      <c r="AP115" s="9"/>
      <c r="AQ115" s="9"/>
      <c r="AR115" s="9"/>
      <c r="AS115" s="9"/>
      <c r="AT115" s="9"/>
      <c r="AU115" s="9"/>
      <c r="AV115" s="9"/>
      <c r="AW115" s="9"/>
      <c r="AX115" s="9"/>
      <c r="AY115" s="9"/>
    </row>
    <row r="116" spans="1:51" ht="50" customHeight="1">
      <c r="A116" s="12">
        <v>115</v>
      </c>
      <c r="B116" s="43" t="s">
        <v>992</v>
      </c>
      <c r="C116" s="17" t="s">
        <v>1000</v>
      </c>
      <c r="D116" s="19">
        <v>2003</v>
      </c>
      <c r="E116" s="17" t="s">
        <v>123</v>
      </c>
      <c r="F116" s="17" t="s">
        <v>62</v>
      </c>
      <c r="G116" s="17" t="s">
        <v>124</v>
      </c>
      <c r="H116" s="21" t="s">
        <v>1001</v>
      </c>
      <c r="I116" s="14" t="s">
        <v>44</v>
      </c>
      <c r="J116" s="21" t="s">
        <v>1002</v>
      </c>
      <c r="K116" s="13" t="s">
        <v>48</v>
      </c>
      <c r="L116" s="17" t="s">
        <v>47</v>
      </c>
      <c r="M116" s="15" t="s">
        <v>48</v>
      </c>
      <c r="N116" s="15" t="s">
        <v>48</v>
      </c>
      <c r="O116" s="15" t="s">
        <v>48</v>
      </c>
      <c r="P116" s="17" t="s">
        <v>47</v>
      </c>
      <c r="Q116" s="17" t="s">
        <v>47</v>
      </c>
      <c r="R116" s="17" t="s">
        <v>98</v>
      </c>
      <c r="S116" s="17" t="s">
        <v>206</v>
      </c>
      <c r="T116" s="17" t="s">
        <v>99</v>
      </c>
      <c r="U116" s="17" t="s">
        <v>47</v>
      </c>
      <c r="V116" s="20">
        <v>65</v>
      </c>
      <c r="W116" s="13" t="str">
        <f t="shared" si="0"/>
        <v>50-99</v>
      </c>
      <c r="X116" s="17" t="s">
        <v>47</v>
      </c>
      <c r="Y116" s="21" t="s">
        <v>1003</v>
      </c>
      <c r="Z116" s="17" t="s">
        <v>72</v>
      </c>
      <c r="AA116" s="17" t="s">
        <v>48</v>
      </c>
      <c r="AB116" s="17" t="s">
        <v>1004</v>
      </c>
      <c r="AC116" s="19">
        <v>0</v>
      </c>
      <c r="AD116" s="19">
        <v>1</v>
      </c>
      <c r="AE116" s="19">
        <v>1</v>
      </c>
      <c r="AF116" s="17" t="s">
        <v>54</v>
      </c>
      <c r="AG116" s="17" t="s">
        <v>47</v>
      </c>
      <c r="AH116" s="9"/>
      <c r="AI116" s="21" t="s">
        <v>1005</v>
      </c>
      <c r="AJ116" s="17" t="s">
        <v>72</v>
      </c>
      <c r="AK116" s="17" t="s">
        <v>1006</v>
      </c>
      <c r="AL116" s="17" t="s">
        <v>105</v>
      </c>
      <c r="AM116" s="17" t="s">
        <v>72</v>
      </c>
      <c r="AN116" s="9"/>
      <c r="AO116" s="9"/>
      <c r="AP116" s="9"/>
      <c r="AQ116" s="9"/>
      <c r="AR116" s="9"/>
      <c r="AS116" s="9"/>
      <c r="AT116" s="9"/>
      <c r="AU116" s="9"/>
      <c r="AV116" s="9"/>
      <c r="AW116" s="9"/>
      <c r="AX116" s="9"/>
      <c r="AY116" s="9"/>
    </row>
    <row r="117" spans="1:51" ht="50" customHeight="1">
      <c r="A117" s="12">
        <v>116</v>
      </c>
      <c r="B117" s="42" t="s">
        <v>1007</v>
      </c>
      <c r="C117" s="13" t="s">
        <v>1008</v>
      </c>
      <c r="D117" s="12">
        <v>2005</v>
      </c>
      <c r="E117" s="13" t="s">
        <v>123</v>
      </c>
      <c r="F117" s="13" t="s">
        <v>62</v>
      </c>
      <c r="G117" s="13" t="s">
        <v>124</v>
      </c>
      <c r="H117" s="13" t="s">
        <v>1009</v>
      </c>
      <c r="I117" s="13" t="s">
        <v>1010</v>
      </c>
      <c r="J117" s="13" t="s">
        <v>1011</v>
      </c>
      <c r="K117" s="13" t="s">
        <v>48</v>
      </c>
      <c r="L117" s="13" t="s">
        <v>47</v>
      </c>
      <c r="M117" s="13" t="s">
        <v>48</v>
      </c>
      <c r="N117" s="15" t="s">
        <v>48</v>
      </c>
      <c r="O117" s="13" t="s">
        <v>48</v>
      </c>
      <c r="P117" s="13" t="s">
        <v>47</v>
      </c>
      <c r="Q117" s="13" t="s">
        <v>47</v>
      </c>
      <c r="R117" s="13" t="s">
        <v>47</v>
      </c>
      <c r="S117" s="13" t="s">
        <v>1012</v>
      </c>
      <c r="T117" s="13" t="s">
        <v>99</v>
      </c>
      <c r="U117" s="13" t="s">
        <v>47</v>
      </c>
      <c r="V117" s="16">
        <v>167</v>
      </c>
      <c r="W117" s="13" t="str">
        <f t="shared" si="0"/>
        <v>100-499</v>
      </c>
      <c r="X117" s="13" t="s">
        <v>47</v>
      </c>
      <c r="Y117" s="13" t="s">
        <v>1013</v>
      </c>
      <c r="Z117" s="13" t="s">
        <v>72</v>
      </c>
      <c r="AA117" s="13" t="s">
        <v>68</v>
      </c>
      <c r="AB117" s="13" t="s">
        <v>215</v>
      </c>
      <c r="AC117" s="12">
        <v>100</v>
      </c>
      <c r="AD117" s="12">
        <v>1</v>
      </c>
      <c r="AE117" s="12">
        <v>1</v>
      </c>
      <c r="AF117" s="13" t="s">
        <v>54</v>
      </c>
      <c r="AG117" s="13" t="s">
        <v>47</v>
      </c>
      <c r="AH117" s="13" t="s">
        <v>48</v>
      </c>
      <c r="AI117" s="13" t="s">
        <v>1014</v>
      </c>
      <c r="AJ117" s="13" t="s">
        <v>72</v>
      </c>
      <c r="AK117" s="13" t="s">
        <v>1015</v>
      </c>
      <c r="AL117" s="13" t="s">
        <v>72</v>
      </c>
      <c r="AM117" s="13" t="s">
        <v>72</v>
      </c>
      <c r="AN117" s="9"/>
      <c r="AO117" s="9"/>
      <c r="AP117" s="9"/>
      <c r="AQ117" s="9"/>
      <c r="AR117" s="9"/>
      <c r="AS117" s="9"/>
      <c r="AT117" s="9"/>
      <c r="AU117" s="9"/>
      <c r="AV117" s="9"/>
      <c r="AW117" s="9"/>
      <c r="AX117" s="9"/>
      <c r="AY117" s="9"/>
    </row>
    <row r="118" spans="1:51" ht="50" customHeight="1">
      <c r="A118" s="12">
        <v>117</v>
      </c>
      <c r="B118" s="43" t="s">
        <v>1016</v>
      </c>
      <c r="C118" s="17" t="s">
        <v>1017</v>
      </c>
      <c r="D118" s="19">
        <v>2019</v>
      </c>
      <c r="E118" s="17" t="s">
        <v>1018</v>
      </c>
      <c r="F118" s="17" t="s">
        <v>62</v>
      </c>
      <c r="G118" s="17" t="s">
        <v>42</v>
      </c>
      <c r="H118" s="17" t="s">
        <v>1019</v>
      </c>
      <c r="I118" s="27" t="s">
        <v>300</v>
      </c>
      <c r="J118" s="17" t="s">
        <v>1020</v>
      </c>
      <c r="K118" s="13" t="s">
        <v>48</v>
      </c>
      <c r="L118" s="17" t="s">
        <v>47</v>
      </c>
      <c r="M118" s="15" t="s">
        <v>48</v>
      </c>
      <c r="N118" s="15" t="s">
        <v>48</v>
      </c>
      <c r="O118" s="15" t="s">
        <v>48</v>
      </c>
      <c r="P118" s="17" t="s">
        <v>47</v>
      </c>
      <c r="Q118" s="17" t="s">
        <v>47</v>
      </c>
      <c r="R118" s="17" t="s">
        <v>97</v>
      </c>
      <c r="S118" s="17" t="s">
        <v>98</v>
      </c>
      <c r="T118" s="17" t="s">
        <v>1021</v>
      </c>
      <c r="U118" s="17" t="s">
        <v>47</v>
      </c>
      <c r="V118" s="20">
        <v>217</v>
      </c>
      <c r="W118" s="13" t="str">
        <f t="shared" si="0"/>
        <v>100-499</v>
      </c>
      <c r="X118" s="17" t="s">
        <v>47</v>
      </c>
      <c r="Y118" s="17" t="s">
        <v>1022</v>
      </c>
      <c r="Z118" s="17" t="s">
        <v>72</v>
      </c>
      <c r="AA118" s="17" t="s">
        <v>101</v>
      </c>
      <c r="AB118" s="17" t="s">
        <v>860</v>
      </c>
      <c r="AC118" s="19">
        <v>69.099999999999994</v>
      </c>
      <c r="AD118" s="19">
        <v>1</v>
      </c>
      <c r="AE118" s="19">
        <v>1</v>
      </c>
      <c r="AF118" s="17" t="s">
        <v>54</v>
      </c>
      <c r="AG118" s="17" t="s">
        <v>47</v>
      </c>
      <c r="AH118" s="9"/>
      <c r="AI118" s="30" t="s">
        <v>1023</v>
      </c>
      <c r="AJ118" s="17" t="s">
        <v>72</v>
      </c>
      <c r="AK118" s="17" t="s">
        <v>98</v>
      </c>
      <c r="AL118" s="17" t="s">
        <v>72</v>
      </c>
      <c r="AM118" s="17" t="s">
        <v>72</v>
      </c>
      <c r="AN118" s="9"/>
      <c r="AO118" s="9"/>
      <c r="AP118" s="9"/>
      <c r="AQ118" s="9"/>
      <c r="AR118" s="9"/>
      <c r="AS118" s="9"/>
      <c r="AT118" s="9"/>
      <c r="AU118" s="9"/>
      <c r="AV118" s="9"/>
      <c r="AW118" s="9"/>
      <c r="AX118" s="9"/>
      <c r="AY118" s="9"/>
    </row>
    <row r="119" spans="1:51" ht="50" customHeight="1">
      <c r="A119" s="12">
        <v>118</v>
      </c>
      <c r="B119" s="43" t="s">
        <v>1024</v>
      </c>
      <c r="C119" s="17" t="s">
        <v>1025</v>
      </c>
      <c r="D119" s="19">
        <v>2014</v>
      </c>
      <c r="E119" s="17" t="s">
        <v>61</v>
      </c>
      <c r="F119" s="17" t="s">
        <v>62</v>
      </c>
      <c r="G119" s="17" t="s">
        <v>42</v>
      </c>
      <c r="H119" s="17" t="s">
        <v>1026</v>
      </c>
      <c r="I119" s="17" t="s">
        <v>175</v>
      </c>
      <c r="J119" s="17" t="s">
        <v>1027</v>
      </c>
      <c r="K119" s="13" t="s">
        <v>48</v>
      </c>
      <c r="L119" s="17" t="s">
        <v>47</v>
      </c>
      <c r="M119" s="15" t="s">
        <v>48</v>
      </c>
      <c r="N119" s="15" t="s">
        <v>48</v>
      </c>
      <c r="O119" s="15" t="s">
        <v>48</v>
      </c>
      <c r="P119" s="17" t="s">
        <v>47</v>
      </c>
      <c r="Q119" s="17" t="s">
        <v>47</v>
      </c>
      <c r="R119" s="17" t="s">
        <v>97</v>
      </c>
      <c r="S119" s="17" t="s">
        <v>98</v>
      </c>
      <c r="T119" s="17" t="s">
        <v>66</v>
      </c>
      <c r="U119" s="17" t="s">
        <v>47</v>
      </c>
      <c r="V119" s="20">
        <v>421</v>
      </c>
      <c r="W119" s="13" t="str">
        <f t="shared" si="0"/>
        <v>100-499</v>
      </c>
      <c r="X119" s="17" t="s">
        <v>47</v>
      </c>
      <c r="Y119" s="17" t="s">
        <v>1028</v>
      </c>
      <c r="Z119" s="17" t="s">
        <v>72</v>
      </c>
      <c r="AA119" s="17" t="s">
        <v>68</v>
      </c>
      <c r="AB119" s="17" t="s">
        <v>72</v>
      </c>
      <c r="AC119" s="19">
        <v>56.3</v>
      </c>
      <c r="AD119" s="19">
        <v>3</v>
      </c>
      <c r="AE119" s="19">
        <v>1</v>
      </c>
      <c r="AF119" s="17" t="s">
        <v>47</v>
      </c>
      <c r="AG119" s="17" t="s">
        <v>54</v>
      </c>
      <c r="AH119" s="17" t="s">
        <v>1029</v>
      </c>
      <c r="AI119" s="17" t="s">
        <v>1030</v>
      </c>
      <c r="AJ119" s="17" t="s">
        <v>72</v>
      </c>
      <c r="AK119" s="17" t="s">
        <v>98</v>
      </c>
      <c r="AL119" s="17" t="s">
        <v>105</v>
      </c>
      <c r="AM119" s="17" t="s">
        <v>72</v>
      </c>
      <c r="AN119" s="9"/>
      <c r="AO119" s="9"/>
      <c r="AP119" s="9"/>
      <c r="AQ119" s="9"/>
      <c r="AR119" s="9"/>
      <c r="AS119" s="9"/>
      <c r="AT119" s="9"/>
      <c r="AU119" s="9"/>
      <c r="AV119" s="9"/>
      <c r="AW119" s="9"/>
      <c r="AX119" s="9"/>
      <c r="AY119" s="9"/>
    </row>
    <row r="120" spans="1:51" ht="50" customHeight="1">
      <c r="A120" s="12">
        <v>119</v>
      </c>
      <c r="B120" s="43" t="s">
        <v>1031</v>
      </c>
      <c r="C120" s="17" t="s">
        <v>1032</v>
      </c>
      <c r="D120" s="19">
        <v>2010</v>
      </c>
      <c r="E120" s="17" t="s">
        <v>123</v>
      </c>
      <c r="F120" s="17" t="s">
        <v>62</v>
      </c>
      <c r="G120" s="17" t="s">
        <v>124</v>
      </c>
      <c r="H120" s="23" t="s">
        <v>1033</v>
      </c>
      <c r="I120" s="17" t="s">
        <v>1034</v>
      </c>
      <c r="J120" s="17" t="s">
        <v>1035</v>
      </c>
      <c r="K120" s="17" t="s">
        <v>1036</v>
      </c>
      <c r="L120" s="17" t="s">
        <v>47</v>
      </c>
      <c r="M120" s="15" t="s">
        <v>48</v>
      </c>
      <c r="N120" s="15" t="s">
        <v>48</v>
      </c>
      <c r="O120" s="15" t="s">
        <v>48</v>
      </c>
      <c r="P120" s="17" t="s">
        <v>47</v>
      </c>
      <c r="Q120" s="17" t="s">
        <v>47</v>
      </c>
      <c r="R120" s="17" t="s">
        <v>97</v>
      </c>
      <c r="S120" s="17" t="s">
        <v>98</v>
      </c>
      <c r="T120" s="17" t="s">
        <v>99</v>
      </c>
      <c r="U120" s="17" t="s">
        <v>47</v>
      </c>
      <c r="V120" s="20">
        <v>131</v>
      </c>
      <c r="W120" s="13" t="str">
        <f t="shared" si="0"/>
        <v>100-499</v>
      </c>
      <c r="X120" s="17" t="s">
        <v>47</v>
      </c>
      <c r="Y120" s="17" t="s">
        <v>1037</v>
      </c>
      <c r="Z120" s="17" t="s">
        <v>72</v>
      </c>
      <c r="AA120" s="17" t="s">
        <v>101</v>
      </c>
      <c r="AB120" s="17" t="s">
        <v>1038</v>
      </c>
      <c r="AC120" s="19">
        <v>0</v>
      </c>
      <c r="AD120" s="19">
        <v>1</v>
      </c>
      <c r="AE120" s="19">
        <v>1</v>
      </c>
      <c r="AF120" s="17" t="s">
        <v>54</v>
      </c>
      <c r="AG120" s="17" t="s">
        <v>47</v>
      </c>
      <c r="AH120" s="9"/>
      <c r="AI120" s="32" t="s">
        <v>1039</v>
      </c>
      <c r="AJ120" s="17" t="s">
        <v>72</v>
      </c>
      <c r="AK120" s="17" t="s">
        <v>98</v>
      </c>
      <c r="AL120" s="13" t="s">
        <v>58</v>
      </c>
      <c r="AM120" s="17" t="s">
        <v>72</v>
      </c>
      <c r="AN120" s="9"/>
      <c r="AO120" s="9"/>
      <c r="AP120" s="9"/>
      <c r="AQ120" s="9"/>
      <c r="AR120" s="9"/>
      <c r="AS120" s="9"/>
      <c r="AT120" s="9"/>
      <c r="AU120" s="9"/>
      <c r="AV120" s="9"/>
      <c r="AW120" s="9"/>
      <c r="AX120" s="9"/>
      <c r="AY120" s="9"/>
    </row>
    <row r="121" spans="1:51" ht="50" customHeight="1">
      <c r="A121" s="12">
        <v>120</v>
      </c>
      <c r="B121" s="43" t="s">
        <v>1040</v>
      </c>
      <c r="C121" s="17" t="s">
        <v>1041</v>
      </c>
      <c r="D121" s="19">
        <v>2014</v>
      </c>
      <c r="E121" s="17" t="s">
        <v>123</v>
      </c>
      <c r="F121" s="17" t="s">
        <v>62</v>
      </c>
      <c r="G121" s="17" t="s">
        <v>124</v>
      </c>
      <c r="H121" s="17" t="s">
        <v>1042</v>
      </c>
      <c r="I121" s="17" t="s">
        <v>111</v>
      </c>
      <c r="J121" s="17" t="s">
        <v>1043</v>
      </c>
      <c r="K121" s="13" t="s">
        <v>48</v>
      </c>
      <c r="L121" s="17" t="s">
        <v>47</v>
      </c>
      <c r="M121" s="15" t="s">
        <v>48</v>
      </c>
      <c r="N121" s="15" t="s">
        <v>48</v>
      </c>
      <c r="O121" s="15" t="s">
        <v>48</v>
      </c>
      <c r="P121" s="17" t="s">
        <v>47</v>
      </c>
      <c r="Q121" s="17" t="s">
        <v>47</v>
      </c>
      <c r="R121" s="17" t="s">
        <v>97</v>
      </c>
      <c r="S121" s="17" t="s">
        <v>98</v>
      </c>
      <c r="T121" s="17" t="s">
        <v>99</v>
      </c>
      <c r="U121" s="17" t="s">
        <v>47</v>
      </c>
      <c r="V121" s="20">
        <v>172</v>
      </c>
      <c r="W121" s="13" t="str">
        <f t="shared" si="0"/>
        <v>100-499</v>
      </c>
      <c r="X121" s="17" t="s">
        <v>47</v>
      </c>
      <c r="Y121" s="17" t="s">
        <v>1044</v>
      </c>
      <c r="Z121" s="17" t="s">
        <v>72</v>
      </c>
      <c r="AA121" s="17" t="s">
        <v>68</v>
      </c>
      <c r="AB121" s="17" t="s">
        <v>72</v>
      </c>
      <c r="AC121" s="19">
        <v>69.599999999999994</v>
      </c>
      <c r="AD121" s="19">
        <v>1</v>
      </c>
      <c r="AE121" s="19">
        <v>1</v>
      </c>
      <c r="AF121" s="17" t="s">
        <v>54</v>
      </c>
      <c r="AG121" s="17" t="s">
        <v>47</v>
      </c>
      <c r="AH121" s="9"/>
      <c r="AI121" s="17" t="s">
        <v>1045</v>
      </c>
      <c r="AJ121" s="17" t="s">
        <v>72</v>
      </c>
      <c r="AK121" s="17" t="s">
        <v>98</v>
      </c>
      <c r="AL121" s="13" t="s">
        <v>58</v>
      </c>
      <c r="AM121" s="19">
        <v>360</v>
      </c>
      <c r="AN121" s="9"/>
      <c r="AO121" s="9"/>
      <c r="AP121" s="9"/>
      <c r="AQ121" s="9"/>
      <c r="AR121" s="9"/>
      <c r="AS121" s="9"/>
      <c r="AT121" s="9"/>
      <c r="AU121" s="9"/>
      <c r="AV121" s="9"/>
      <c r="AW121" s="9"/>
      <c r="AX121" s="9"/>
      <c r="AY121" s="9"/>
    </row>
    <row r="122" spans="1:51" ht="50" customHeight="1">
      <c r="A122" s="12">
        <v>121</v>
      </c>
      <c r="B122" s="43" t="s">
        <v>1046</v>
      </c>
      <c r="C122" s="17" t="s">
        <v>1047</v>
      </c>
      <c r="D122" s="19">
        <v>2015</v>
      </c>
      <c r="E122" s="17" t="s">
        <v>123</v>
      </c>
      <c r="F122" s="17" t="s">
        <v>62</v>
      </c>
      <c r="G122" s="17" t="s">
        <v>124</v>
      </c>
      <c r="H122" s="17" t="s">
        <v>1048</v>
      </c>
      <c r="I122" s="17" t="s">
        <v>387</v>
      </c>
      <c r="J122" s="17" t="s">
        <v>1049</v>
      </c>
      <c r="K122" s="13" t="s">
        <v>48</v>
      </c>
      <c r="L122" s="17" t="s">
        <v>47</v>
      </c>
      <c r="M122" s="15" t="s">
        <v>48</v>
      </c>
      <c r="N122" s="15" t="s">
        <v>48</v>
      </c>
      <c r="O122" s="15" t="s">
        <v>48</v>
      </c>
      <c r="P122" s="17" t="s">
        <v>54</v>
      </c>
      <c r="Q122" s="17" t="s">
        <v>54</v>
      </c>
      <c r="R122" s="17" t="s">
        <v>97</v>
      </c>
      <c r="S122" s="17" t="s">
        <v>98</v>
      </c>
      <c r="T122" s="17" t="s">
        <v>99</v>
      </c>
      <c r="U122" s="17" t="s">
        <v>47</v>
      </c>
      <c r="V122" s="20">
        <v>140</v>
      </c>
      <c r="W122" s="13" t="str">
        <f t="shared" si="0"/>
        <v>100-499</v>
      </c>
      <c r="X122" s="17" t="s">
        <v>47</v>
      </c>
      <c r="Y122" s="17" t="s">
        <v>1050</v>
      </c>
      <c r="Z122" s="17" t="s">
        <v>72</v>
      </c>
      <c r="AA122" s="17" t="s">
        <v>68</v>
      </c>
      <c r="AB122" s="17" t="s">
        <v>82</v>
      </c>
      <c r="AC122" s="19">
        <v>67.900000000000006</v>
      </c>
      <c r="AD122" s="19">
        <v>1</v>
      </c>
      <c r="AE122" s="19">
        <v>1</v>
      </c>
      <c r="AF122" s="17" t="s">
        <v>54</v>
      </c>
      <c r="AG122" s="17" t="s">
        <v>47</v>
      </c>
      <c r="AH122" s="9"/>
      <c r="AI122" s="17" t="s">
        <v>1051</v>
      </c>
      <c r="AJ122" s="17" t="s">
        <v>72</v>
      </c>
      <c r="AK122" s="17" t="s">
        <v>98</v>
      </c>
      <c r="AL122" s="13" t="s">
        <v>58</v>
      </c>
      <c r="AM122" s="19">
        <v>360</v>
      </c>
      <c r="AN122" s="9"/>
      <c r="AO122" s="9"/>
      <c r="AP122" s="9"/>
      <c r="AQ122" s="9"/>
      <c r="AR122" s="9"/>
      <c r="AS122" s="9"/>
      <c r="AT122" s="9"/>
      <c r="AU122" s="9"/>
      <c r="AV122" s="9"/>
      <c r="AW122" s="9"/>
      <c r="AX122" s="9"/>
      <c r="AY122" s="9"/>
    </row>
    <row r="123" spans="1:51" ht="50" customHeight="1">
      <c r="A123" s="12">
        <v>122</v>
      </c>
      <c r="B123" s="43" t="s">
        <v>1052</v>
      </c>
      <c r="C123" s="17" t="s">
        <v>1053</v>
      </c>
      <c r="D123" s="19">
        <v>2014</v>
      </c>
      <c r="E123" s="17" t="s">
        <v>498</v>
      </c>
      <c r="F123" s="17" t="s">
        <v>62</v>
      </c>
      <c r="G123" s="17" t="s">
        <v>42</v>
      </c>
      <c r="H123" s="17" t="s">
        <v>1054</v>
      </c>
      <c r="I123" s="17" t="s">
        <v>175</v>
      </c>
      <c r="J123" s="17" t="s">
        <v>1055</v>
      </c>
      <c r="K123" s="13" t="s">
        <v>48</v>
      </c>
      <c r="L123" s="17" t="s">
        <v>47</v>
      </c>
      <c r="M123" s="15" t="s">
        <v>48</v>
      </c>
      <c r="N123" s="15" t="s">
        <v>48</v>
      </c>
      <c r="O123" s="15" t="s">
        <v>48</v>
      </c>
      <c r="P123" s="17" t="s">
        <v>47</v>
      </c>
      <c r="Q123" s="17" t="s">
        <v>47</v>
      </c>
      <c r="R123" s="17" t="s">
        <v>1056</v>
      </c>
      <c r="S123" s="17" t="s">
        <v>98</v>
      </c>
      <c r="T123" s="17" t="s">
        <v>498</v>
      </c>
      <c r="U123" s="17" t="s">
        <v>47</v>
      </c>
      <c r="V123" s="20">
        <v>2295</v>
      </c>
      <c r="W123" s="13" t="str">
        <f t="shared" si="0"/>
        <v>&gt;1000</v>
      </c>
      <c r="X123" s="17" t="s">
        <v>47</v>
      </c>
      <c r="Y123" s="17" t="s">
        <v>72</v>
      </c>
      <c r="Z123" s="17" t="s">
        <v>72</v>
      </c>
      <c r="AA123" s="17" t="s">
        <v>48</v>
      </c>
      <c r="AB123" s="17" t="s">
        <v>72</v>
      </c>
      <c r="AC123" s="19">
        <v>53</v>
      </c>
      <c r="AD123" s="19">
        <v>1</v>
      </c>
      <c r="AE123" s="19">
        <v>1</v>
      </c>
      <c r="AF123" s="17" t="s">
        <v>54</v>
      </c>
      <c r="AG123" s="17" t="s">
        <v>47</v>
      </c>
      <c r="AH123" s="9"/>
      <c r="AI123" s="17" t="s">
        <v>1057</v>
      </c>
      <c r="AJ123" s="17" t="s">
        <v>72</v>
      </c>
      <c r="AK123" s="17" t="s">
        <v>98</v>
      </c>
      <c r="AL123" s="13" t="s">
        <v>58</v>
      </c>
      <c r="AM123" s="17" t="s">
        <v>72</v>
      </c>
      <c r="AN123" s="9"/>
      <c r="AO123" s="9"/>
      <c r="AP123" s="9"/>
      <c r="AQ123" s="9"/>
      <c r="AR123" s="9"/>
      <c r="AS123" s="9"/>
      <c r="AT123" s="9"/>
      <c r="AU123" s="9"/>
      <c r="AV123" s="9"/>
      <c r="AW123" s="9"/>
      <c r="AX123" s="9"/>
      <c r="AY123" s="9"/>
    </row>
    <row r="124" spans="1:51" ht="50" customHeight="1">
      <c r="A124" s="12">
        <v>123</v>
      </c>
      <c r="B124" s="43" t="s">
        <v>1058</v>
      </c>
      <c r="C124" s="17" t="s">
        <v>1059</v>
      </c>
      <c r="D124" s="19">
        <v>2020</v>
      </c>
      <c r="E124" s="17" t="s">
        <v>40</v>
      </c>
      <c r="F124" s="17" t="s">
        <v>41</v>
      </c>
      <c r="G124" s="17" t="s">
        <v>42</v>
      </c>
      <c r="H124" s="17" t="s">
        <v>1060</v>
      </c>
      <c r="I124" s="17" t="s">
        <v>175</v>
      </c>
      <c r="J124" s="17" t="s">
        <v>1061</v>
      </c>
      <c r="K124" s="13" t="s">
        <v>48</v>
      </c>
      <c r="L124" s="17" t="s">
        <v>47</v>
      </c>
      <c r="M124" s="15" t="s">
        <v>48</v>
      </c>
      <c r="N124" s="15" t="s">
        <v>48</v>
      </c>
      <c r="O124" s="15" t="s">
        <v>48</v>
      </c>
      <c r="P124" s="17" t="s">
        <v>47</v>
      </c>
      <c r="Q124" s="17" t="s">
        <v>47</v>
      </c>
      <c r="R124" s="17" t="s">
        <v>97</v>
      </c>
      <c r="S124" s="17" t="s">
        <v>98</v>
      </c>
      <c r="T124" s="17" t="s">
        <v>72</v>
      </c>
      <c r="U124" s="17" t="s">
        <v>47</v>
      </c>
      <c r="V124" s="20">
        <v>434</v>
      </c>
      <c r="W124" s="13" t="str">
        <f t="shared" si="0"/>
        <v>100-499</v>
      </c>
      <c r="X124" s="17" t="s">
        <v>47</v>
      </c>
      <c r="Y124" s="17" t="s">
        <v>1062</v>
      </c>
      <c r="Z124" s="17" t="s">
        <v>72</v>
      </c>
      <c r="AA124" s="17" t="s">
        <v>68</v>
      </c>
      <c r="AB124" s="17" t="s">
        <v>72</v>
      </c>
      <c r="AC124" s="19">
        <v>0</v>
      </c>
      <c r="AD124" s="19">
        <v>1</v>
      </c>
      <c r="AE124" s="19">
        <v>1</v>
      </c>
      <c r="AF124" s="17" t="s">
        <v>54</v>
      </c>
      <c r="AG124" s="17" t="s">
        <v>47</v>
      </c>
      <c r="AH124" s="17" t="s">
        <v>1063</v>
      </c>
      <c r="AI124" s="17" t="s">
        <v>1064</v>
      </c>
      <c r="AJ124" s="17" t="s">
        <v>72</v>
      </c>
      <c r="AK124" s="19">
        <v>94.97</v>
      </c>
      <c r="AL124" s="13" t="s">
        <v>58</v>
      </c>
      <c r="AM124" s="17" t="s">
        <v>72</v>
      </c>
      <c r="AN124" s="9"/>
      <c r="AO124" s="9"/>
      <c r="AP124" s="9"/>
      <c r="AQ124" s="9"/>
      <c r="AR124" s="9"/>
      <c r="AS124" s="9"/>
      <c r="AT124" s="9"/>
      <c r="AU124" s="9"/>
      <c r="AV124" s="9"/>
      <c r="AW124" s="9"/>
      <c r="AX124" s="9"/>
      <c r="AY124" s="9"/>
    </row>
    <row r="125" spans="1:51" ht="50" customHeight="1">
      <c r="A125" s="12">
        <v>124</v>
      </c>
      <c r="B125" s="43" t="s">
        <v>1065</v>
      </c>
      <c r="C125" s="17" t="s">
        <v>1066</v>
      </c>
      <c r="D125" s="19">
        <v>2017</v>
      </c>
      <c r="E125" s="17" t="s">
        <v>123</v>
      </c>
      <c r="F125" s="17" t="s">
        <v>62</v>
      </c>
      <c r="G125" s="17" t="s">
        <v>124</v>
      </c>
      <c r="H125" s="17" t="s">
        <v>1067</v>
      </c>
      <c r="I125" s="17" t="s">
        <v>434</v>
      </c>
      <c r="J125" s="17" t="s">
        <v>1068</v>
      </c>
      <c r="K125" s="13" t="s">
        <v>48</v>
      </c>
      <c r="L125" s="17" t="s">
        <v>47</v>
      </c>
      <c r="M125" s="15" t="s">
        <v>48</v>
      </c>
      <c r="N125" s="15" t="s">
        <v>48</v>
      </c>
      <c r="O125" s="15" t="s">
        <v>48</v>
      </c>
      <c r="P125" s="17" t="s">
        <v>47</v>
      </c>
      <c r="Q125" s="17" t="s">
        <v>47</v>
      </c>
      <c r="R125" s="17" t="s">
        <v>177</v>
      </c>
      <c r="S125" s="17" t="s">
        <v>98</v>
      </c>
      <c r="T125" s="17" t="s">
        <v>99</v>
      </c>
      <c r="U125" s="17" t="s">
        <v>47</v>
      </c>
      <c r="V125" s="20">
        <v>5964</v>
      </c>
      <c r="W125" s="13" t="str">
        <f t="shared" si="0"/>
        <v>&gt;1000</v>
      </c>
      <c r="X125" s="17" t="s">
        <v>47</v>
      </c>
      <c r="Y125" s="17" t="s">
        <v>488</v>
      </c>
      <c r="Z125" s="17" t="s">
        <v>72</v>
      </c>
      <c r="AA125" s="17" t="s">
        <v>68</v>
      </c>
      <c r="AB125" s="17" t="s">
        <v>72</v>
      </c>
      <c r="AC125" s="19">
        <v>0</v>
      </c>
      <c r="AD125" s="19">
        <v>1</v>
      </c>
      <c r="AE125" s="19">
        <v>1</v>
      </c>
      <c r="AF125" s="17" t="s">
        <v>54</v>
      </c>
      <c r="AG125" s="17" t="s">
        <v>47</v>
      </c>
      <c r="AH125" s="17" t="s">
        <v>1069</v>
      </c>
      <c r="AI125" s="17" t="s">
        <v>72</v>
      </c>
      <c r="AJ125" s="17" t="s">
        <v>72</v>
      </c>
      <c r="AK125" s="17" t="s">
        <v>98</v>
      </c>
      <c r="AL125" s="17" t="s">
        <v>105</v>
      </c>
      <c r="AM125" s="17" t="s">
        <v>72</v>
      </c>
      <c r="AN125" s="9"/>
      <c r="AO125" s="9"/>
      <c r="AP125" s="9"/>
      <c r="AQ125" s="9"/>
      <c r="AR125" s="9"/>
      <c r="AS125" s="9"/>
      <c r="AT125" s="9"/>
      <c r="AU125" s="9"/>
      <c r="AV125" s="9"/>
      <c r="AW125" s="9"/>
      <c r="AX125" s="9"/>
      <c r="AY125" s="9"/>
    </row>
    <row r="126" spans="1:51" ht="50" customHeight="1">
      <c r="A126" s="12">
        <v>125</v>
      </c>
      <c r="B126" s="43" t="s">
        <v>1070</v>
      </c>
      <c r="C126" s="17" t="s">
        <v>1071</v>
      </c>
      <c r="D126" s="19">
        <v>2018</v>
      </c>
      <c r="E126" s="17" t="s">
        <v>123</v>
      </c>
      <c r="F126" s="17" t="s">
        <v>62</v>
      </c>
      <c r="G126" s="17" t="s">
        <v>124</v>
      </c>
      <c r="H126" s="17" t="s">
        <v>1072</v>
      </c>
      <c r="I126" s="17" t="s">
        <v>1073</v>
      </c>
      <c r="J126" s="17" t="s">
        <v>500</v>
      </c>
      <c r="K126" s="13" t="s">
        <v>48</v>
      </c>
      <c r="L126" s="17" t="s">
        <v>47</v>
      </c>
      <c r="M126" s="15" t="s">
        <v>48</v>
      </c>
      <c r="N126" s="15" t="s">
        <v>48</v>
      </c>
      <c r="O126" s="15" t="s">
        <v>48</v>
      </c>
      <c r="P126" s="17" t="s">
        <v>47</v>
      </c>
      <c r="Q126" s="17" t="s">
        <v>47</v>
      </c>
      <c r="R126" s="17" t="s">
        <v>177</v>
      </c>
      <c r="S126" s="17" t="s">
        <v>98</v>
      </c>
      <c r="T126" s="17" t="s">
        <v>99</v>
      </c>
      <c r="U126" s="17" t="s">
        <v>47</v>
      </c>
      <c r="V126" s="20">
        <v>3767</v>
      </c>
      <c r="W126" s="13" t="str">
        <f t="shared" si="0"/>
        <v>&gt;1000</v>
      </c>
      <c r="X126" s="17" t="s">
        <v>47</v>
      </c>
      <c r="Y126" s="17" t="s">
        <v>1074</v>
      </c>
      <c r="Z126" s="17" t="s">
        <v>72</v>
      </c>
      <c r="AA126" s="17" t="s">
        <v>101</v>
      </c>
      <c r="AB126" s="17" t="s">
        <v>72</v>
      </c>
      <c r="AC126" s="19">
        <v>0</v>
      </c>
      <c r="AD126" s="19">
        <v>1</v>
      </c>
      <c r="AE126" s="19">
        <v>1</v>
      </c>
      <c r="AF126" s="17" t="s">
        <v>54</v>
      </c>
      <c r="AG126" s="17" t="s">
        <v>47</v>
      </c>
      <c r="AH126" s="9"/>
      <c r="AI126" s="17" t="s">
        <v>1075</v>
      </c>
      <c r="AJ126" s="17" t="s">
        <v>72</v>
      </c>
      <c r="AK126" s="17" t="s">
        <v>98</v>
      </c>
      <c r="AL126" s="17" t="s">
        <v>105</v>
      </c>
      <c r="AM126" s="17" t="s">
        <v>72</v>
      </c>
      <c r="AN126" s="9"/>
      <c r="AO126" s="9"/>
      <c r="AP126" s="9"/>
      <c r="AQ126" s="9"/>
      <c r="AR126" s="9"/>
      <c r="AS126" s="9"/>
      <c r="AT126" s="9"/>
      <c r="AU126" s="9"/>
      <c r="AV126" s="9"/>
      <c r="AW126" s="9"/>
      <c r="AX126" s="9"/>
      <c r="AY126" s="9"/>
    </row>
    <row r="127" spans="1:51" ht="50" customHeight="1">
      <c r="A127" s="12">
        <v>126</v>
      </c>
      <c r="B127" s="43" t="s">
        <v>1076</v>
      </c>
      <c r="C127" s="17" t="s">
        <v>1077</v>
      </c>
      <c r="D127" s="19">
        <v>2007</v>
      </c>
      <c r="E127" s="17" t="s">
        <v>93</v>
      </c>
      <c r="F127" s="17" t="s">
        <v>62</v>
      </c>
      <c r="G127" s="17" t="s">
        <v>94</v>
      </c>
      <c r="H127" s="17" t="s">
        <v>1078</v>
      </c>
      <c r="I127" s="17" t="s">
        <v>434</v>
      </c>
      <c r="J127" s="17" t="s">
        <v>1079</v>
      </c>
      <c r="K127" s="17" t="s">
        <v>1080</v>
      </c>
      <c r="L127" s="17" t="s">
        <v>54</v>
      </c>
      <c r="M127" s="17" t="s">
        <v>268</v>
      </c>
      <c r="N127" s="13" t="s">
        <v>268</v>
      </c>
      <c r="O127" s="17" t="s">
        <v>1081</v>
      </c>
      <c r="P127" s="17" t="s">
        <v>47</v>
      </c>
      <c r="Q127" s="17" t="s">
        <v>47</v>
      </c>
      <c r="R127" s="17" t="s">
        <v>97</v>
      </c>
      <c r="S127" s="17" t="s">
        <v>98</v>
      </c>
      <c r="T127" s="17" t="s">
        <v>99</v>
      </c>
      <c r="U127" s="17" t="s">
        <v>47</v>
      </c>
      <c r="V127" s="20">
        <v>41</v>
      </c>
      <c r="W127" s="13" t="str">
        <f t="shared" si="0"/>
        <v>&lt;50</v>
      </c>
      <c r="X127" s="17" t="s">
        <v>47</v>
      </c>
      <c r="Y127" s="17" t="s">
        <v>1082</v>
      </c>
      <c r="Z127" s="17" t="s">
        <v>72</v>
      </c>
      <c r="AA127" s="17" t="s">
        <v>52</v>
      </c>
      <c r="AB127" s="17" t="s">
        <v>72</v>
      </c>
      <c r="AC127" s="19">
        <v>100</v>
      </c>
      <c r="AD127" s="19">
        <v>1</v>
      </c>
      <c r="AE127" s="19">
        <v>1</v>
      </c>
      <c r="AF127" s="17" t="s">
        <v>54</v>
      </c>
      <c r="AG127" s="17" t="s">
        <v>47</v>
      </c>
      <c r="AH127" s="9"/>
      <c r="AI127" s="17" t="s">
        <v>1083</v>
      </c>
      <c r="AJ127" s="17" t="s">
        <v>72</v>
      </c>
      <c r="AK127" s="17" t="s">
        <v>1084</v>
      </c>
      <c r="AL127" s="13" t="s">
        <v>58</v>
      </c>
      <c r="AM127" s="17" t="s">
        <v>72</v>
      </c>
      <c r="AN127" s="9"/>
      <c r="AO127" s="9"/>
      <c r="AP127" s="9"/>
      <c r="AQ127" s="9"/>
      <c r="AR127" s="9"/>
      <c r="AS127" s="9"/>
      <c r="AT127" s="9"/>
      <c r="AU127" s="9"/>
      <c r="AV127" s="9"/>
      <c r="AW127" s="9"/>
      <c r="AX127" s="9"/>
      <c r="AY127" s="9"/>
    </row>
    <row r="128" spans="1:51" ht="50" customHeight="1">
      <c r="A128" s="12">
        <v>127</v>
      </c>
      <c r="B128" s="43" t="s">
        <v>1085</v>
      </c>
      <c r="C128" s="17" t="s">
        <v>1086</v>
      </c>
      <c r="D128" s="19">
        <v>2016</v>
      </c>
      <c r="E128" s="17" t="s">
        <v>123</v>
      </c>
      <c r="F128" s="17" t="s">
        <v>62</v>
      </c>
      <c r="G128" s="17" t="s">
        <v>124</v>
      </c>
      <c r="H128" s="17" t="s">
        <v>1087</v>
      </c>
      <c r="I128" s="17" t="s">
        <v>434</v>
      </c>
      <c r="J128" s="17" t="s">
        <v>1088</v>
      </c>
      <c r="K128" s="13" t="s">
        <v>48</v>
      </c>
      <c r="L128" s="17" t="s">
        <v>47</v>
      </c>
      <c r="M128" s="15" t="s">
        <v>48</v>
      </c>
      <c r="N128" s="15" t="s">
        <v>48</v>
      </c>
      <c r="O128" s="15" t="s">
        <v>48</v>
      </c>
      <c r="P128" s="17" t="s">
        <v>47</v>
      </c>
      <c r="Q128" s="17" t="s">
        <v>47</v>
      </c>
      <c r="R128" s="17" t="s">
        <v>97</v>
      </c>
      <c r="S128" s="17" t="s">
        <v>98</v>
      </c>
      <c r="T128" s="17" t="s">
        <v>99</v>
      </c>
      <c r="U128" s="17" t="s">
        <v>47</v>
      </c>
      <c r="V128" s="20">
        <v>328</v>
      </c>
      <c r="W128" s="13" t="str">
        <f t="shared" si="0"/>
        <v>100-499</v>
      </c>
      <c r="X128" s="17" t="s">
        <v>47</v>
      </c>
      <c r="Y128" s="17" t="s">
        <v>1089</v>
      </c>
      <c r="Z128" s="17" t="s">
        <v>72</v>
      </c>
      <c r="AA128" s="17" t="s">
        <v>101</v>
      </c>
      <c r="AB128" s="17" t="s">
        <v>72</v>
      </c>
      <c r="AC128" s="19">
        <v>0</v>
      </c>
      <c r="AD128" s="19">
        <v>1</v>
      </c>
      <c r="AE128" s="19">
        <v>1</v>
      </c>
      <c r="AF128" s="17" t="s">
        <v>54</v>
      </c>
      <c r="AG128" s="17" t="s">
        <v>47</v>
      </c>
      <c r="AH128" s="9"/>
      <c r="AI128" s="17" t="s">
        <v>1090</v>
      </c>
      <c r="AJ128" s="17" t="s">
        <v>72</v>
      </c>
      <c r="AK128" s="17" t="s">
        <v>98</v>
      </c>
      <c r="AL128" s="17" t="s">
        <v>840</v>
      </c>
      <c r="AM128" s="17" t="s">
        <v>72</v>
      </c>
      <c r="AN128" s="9"/>
      <c r="AO128" s="9"/>
      <c r="AP128" s="9"/>
      <c r="AQ128" s="9"/>
      <c r="AR128" s="9"/>
      <c r="AS128" s="9"/>
      <c r="AT128" s="9"/>
      <c r="AU128" s="9"/>
      <c r="AV128" s="9"/>
      <c r="AW128" s="9"/>
      <c r="AX128" s="9"/>
      <c r="AY128" s="9"/>
    </row>
    <row r="129" spans="1:51" ht="50" customHeight="1">
      <c r="A129" s="12">
        <v>128</v>
      </c>
      <c r="B129" s="43" t="s">
        <v>1091</v>
      </c>
      <c r="C129" s="17" t="s">
        <v>1092</v>
      </c>
      <c r="D129" s="19">
        <v>2007</v>
      </c>
      <c r="E129" s="17" t="s">
        <v>856</v>
      </c>
      <c r="F129" s="17" t="s">
        <v>62</v>
      </c>
      <c r="G129" s="17" t="s">
        <v>42</v>
      </c>
      <c r="H129" s="17" t="s">
        <v>1093</v>
      </c>
      <c r="I129" s="17" t="s">
        <v>434</v>
      </c>
      <c r="J129" s="17" t="s">
        <v>1094</v>
      </c>
      <c r="K129" s="13" t="s">
        <v>48</v>
      </c>
      <c r="L129" s="17" t="s">
        <v>47</v>
      </c>
      <c r="M129" s="15" t="s">
        <v>48</v>
      </c>
      <c r="N129" s="15" t="s">
        <v>48</v>
      </c>
      <c r="O129" s="15" t="s">
        <v>48</v>
      </c>
      <c r="P129" s="17" t="s">
        <v>47</v>
      </c>
      <c r="Q129" s="17" t="s">
        <v>47</v>
      </c>
      <c r="R129" s="17" t="s">
        <v>97</v>
      </c>
      <c r="S129" s="17" t="s">
        <v>98</v>
      </c>
      <c r="T129" s="17" t="s">
        <v>50</v>
      </c>
      <c r="U129" s="17" t="s">
        <v>47</v>
      </c>
      <c r="V129" s="20">
        <v>4000</v>
      </c>
      <c r="W129" s="13" t="str">
        <f t="shared" si="0"/>
        <v>&gt;1000</v>
      </c>
      <c r="X129" s="17" t="s">
        <v>47</v>
      </c>
      <c r="Y129" s="17" t="s">
        <v>1095</v>
      </c>
      <c r="Z129" s="17" t="s">
        <v>72</v>
      </c>
      <c r="AA129" s="17" t="s">
        <v>68</v>
      </c>
      <c r="AB129" s="17" t="s">
        <v>72</v>
      </c>
      <c r="AC129" s="19">
        <v>50</v>
      </c>
      <c r="AD129" s="19">
        <v>1</v>
      </c>
      <c r="AE129" s="19">
        <v>1</v>
      </c>
      <c r="AF129" s="17" t="s">
        <v>54</v>
      </c>
      <c r="AG129" s="17" t="s">
        <v>47</v>
      </c>
      <c r="AH129" s="17" t="s">
        <v>1096</v>
      </c>
      <c r="AI129" s="17" t="s">
        <v>72</v>
      </c>
      <c r="AJ129" s="17" t="s">
        <v>72</v>
      </c>
      <c r="AK129" s="17" t="s">
        <v>98</v>
      </c>
      <c r="AL129" s="13" t="s">
        <v>58</v>
      </c>
      <c r="AM129" s="17" t="s">
        <v>72</v>
      </c>
      <c r="AN129" s="9"/>
      <c r="AO129" s="9"/>
      <c r="AP129" s="9"/>
      <c r="AQ129" s="9"/>
      <c r="AR129" s="9"/>
      <c r="AS129" s="9"/>
      <c r="AT129" s="9"/>
      <c r="AU129" s="9"/>
      <c r="AV129" s="9"/>
      <c r="AW129" s="9"/>
      <c r="AX129" s="9"/>
      <c r="AY129" s="9"/>
    </row>
    <row r="130" spans="1:51" ht="50" customHeight="1">
      <c r="A130" s="12">
        <v>129</v>
      </c>
      <c r="B130" s="43" t="s">
        <v>1097</v>
      </c>
      <c r="C130" s="17" t="s">
        <v>1098</v>
      </c>
      <c r="D130" s="19">
        <v>2014</v>
      </c>
      <c r="E130" s="17" t="s">
        <v>123</v>
      </c>
      <c r="F130" s="17" t="s">
        <v>62</v>
      </c>
      <c r="G130" s="17" t="s">
        <v>124</v>
      </c>
      <c r="H130" s="17" t="s">
        <v>1099</v>
      </c>
      <c r="I130" s="17" t="s">
        <v>1100</v>
      </c>
      <c r="J130" s="17" t="s">
        <v>1101</v>
      </c>
      <c r="K130" s="13" t="s">
        <v>48</v>
      </c>
      <c r="L130" s="17" t="s">
        <v>47</v>
      </c>
      <c r="M130" s="15" t="s">
        <v>48</v>
      </c>
      <c r="N130" s="15" t="s">
        <v>48</v>
      </c>
      <c r="O130" s="15" t="s">
        <v>48</v>
      </c>
      <c r="P130" s="17" t="s">
        <v>47</v>
      </c>
      <c r="Q130" s="17" t="s">
        <v>47</v>
      </c>
      <c r="R130" s="17" t="s">
        <v>177</v>
      </c>
      <c r="S130" s="17" t="s">
        <v>98</v>
      </c>
      <c r="T130" s="17" t="s">
        <v>99</v>
      </c>
      <c r="U130" s="17" t="s">
        <v>47</v>
      </c>
      <c r="V130" s="20">
        <v>4137</v>
      </c>
      <c r="W130" s="13" t="str">
        <f t="shared" si="0"/>
        <v>&gt;1000</v>
      </c>
      <c r="X130" s="17" t="s">
        <v>47</v>
      </c>
      <c r="Y130" s="17" t="s">
        <v>1102</v>
      </c>
      <c r="Z130" s="17" t="s">
        <v>72</v>
      </c>
      <c r="AA130" s="17" t="s">
        <v>68</v>
      </c>
      <c r="AB130" s="17" t="s">
        <v>72</v>
      </c>
      <c r="AC130" s="19">
        <v>0</v>
      </c>
      <c r="AD130" s="19">
        <v>1</v>
      </c>
      <c r="AE130" s="19">
        <v>1</v>
      </c>
      <c r="AF130" s="17" t="s">
        <v>54</v>
      </c>
      <c r="AG130" s="17" t="s">
        <v>47</v>
      </c>
      <c r="AH130" s="9"/>
      <c r="AI130" s="17" t="s">
        <v>1103</v>
      </c>
      <c r="AJ130" s="17" t="s">
        <v>72</v>
      </c>
      <c r="AK130" s="17">
        <v>150.63999999999999</v>
      </c>
      <c r="AL130" s="17" t="s">
        <v>105</v>
      </c>
      <c r="AM130" s="17" t="s">
        <v>72</v>
      </c>
      <c r="AN130" s="9"/>
      <c r="AO130" s="9"/>
      <c r="AP130" s="9"/>
      <c r="AQ130" s="9"/>
      <c r="AR130" s="9"/>
      <c r="AS130" s="9"/>
      <c r="AT130" s="9"/>
      <c r="AU130" s="9"/>
      <c r="AV130" s="9"/>
      <c r="AW130" s="9"/>
      <c r="AX130" s="9"/>
      <c r="AY130" s="9"/>
    </row>
    <row r="131" spans="1:51" ht="50" customHeight="1">
      <c r="A131" s="12">
        <v>130</v>
      </c>
      <c r="B131" s="43" t="s">
        <v>1104</v>
      </c>
      <c r="C131" s="17" t="s">
        <v>1105</v>
      </c>
      <c r="D131" s="19">
        <v>2021</v>
      </c>
      <c r="E131" s="17" t="s">
        <v>254</v>
      </c>
      <c r="F131" s="17" t="s">
        <v>62</v>
      </c>
      <c r="G131" s="17" t="s">
        <v>124</v>
      </c>
      <c r="H131" s="17" t="s">
        <v>1106</v>
      </c>
      <c r="I131" s="17" t="s">
        <v>185</v>
      </c>
      <c r="J131" s="17" t="s">
        <v>1107</v>
      </c>
      <c r="K131" s="13" t="s">
        <v>48</v>
      </c>
      <c r="L131" s="17" t="s">
        <v>47</v>
      </c>
      <c r="M131" s="15" t="s">
        <v>48</v>
      </c>
      <c r="N131" s="15" t="s">
        <v>48</v>
      </c>
      <c r="O131" s="15" t="s">
        <v>48</v>
      </c>
      <c r="P131" s="17" t="s">
        <v>47</v>
      </c>
      <c r="Q131" s="17" t="s">
        <v>47</v>
      </c>
      <c r="R131" s="17" t="s">
        <v>97</v>
      </c>
      <c r="S131" s="17" t="s">
        <v>98</v>
      </c>
      <c r="T131" s="17" t="s">
        <v>99</v>
      </c>
      <c r="U131" s="17" t="s">
        <v>47</v>
      </c>
      <c r="V131" s="20">
        <v>75</v>
      </c>
      <c r="W131" s="13" t="str">
        <f t="shared" si="0"/>
        <v>50-99</v>
      </c>
      <c r="X131" s="17" t="s">
        <v>47</v>
      </c>
      <c r="Y131" s="17" t="s">
        <v>1108</v>
      </c>
      <c r="Z131" s="17" t="s">
        <v>72</v>
      </c>
      <c r="AA131" s="17" t="s">
        <v>68</v>
      </c>
      <c r="AB131" s="17" t="s">
        <v>72</v>
      </c>
      <c r="AC131" s="19">
        <v>100</v>
      </c>
      <c r="AD131" s="19">
        <v>1</v>
      </c>
      <c r="AE131" s="19">
        <v>1</v>
      </c>
      <c r="AF131" s="17" t="s">
        <v>54</v>
      </c>
      <c r="AG131" s="17" t="s">
        <v>47</v>
      </c>
      <c r="AH131" s="9"/>
      <c r="AI131" s="17" t="s">
        <v>1109</v>
      </c>
      <c r="AJ131" s="17" t="s">
        <v>72</v>
      </c>
      <c r="AK131" s="17" t="s">
        <v>98</v>
      </c>
      <c r="AL131" s="17" t="s">
        <v>840</v>
      </c>
      <c r="AM131" s="17" t="s">
        <v>72</v>
      </c>
      <c r="AN131" s="9"/>
      <c r="AO131" s="9"/>
      <c r="AP131" s="9"/>
      <c r="AQ131" s="9"/>
      <c r="AR131" s="9"/>
      <c r="AS131" s="9"/>
      <c r="AT131" s="9"/>
      <c r="AU131" s="9"/>
      <c r="AV131" s="9"/>
      <c r="AW131" s="9"/>
      <c r="AX131" s="9"/>
      <c r="AY131" s="9"/>
    </row>
    <row r="132" spans="1:51" ht="50" customHeight="1">
      <c r="A132" s="12">
        <v>131</v>
      </c>
      <c r="B132" s="43" t="s">
        <v>1110</v>
      </c>
      <c r="C132" s="17" t="s">
        <v>1111</v>
      </c>
      <c r="D132" s="19">
        <v>2010</v>
      </c>
      <c r="E132" s="17" t="s">
        <v>254</v>
      </c>
      <c r="F132" s="17" t="s">
        <v>62</v>
      </c>
      <c r="G132" s="17" t="s">
        <v>124</v>
      </c>
      <c r="H132" s="17" t="s">
        <v>1112</v>
      </c>
      <c r="I132" s="17" t="s">
        <v>111</v>
      </c>
      <c r="J132" s="17" t="s">
        <v>1113</v>
      </c>
      <c r="K132" s="13" t="s">
        <v>48</v>
      </c>
      <c r="L132" s="17" t="s">
        <v>47</v>
      </c>
      <c r="M132" s="15" t="s">
        <v>48</v>
      </c>
      <c r="N132" s="15" t="s">
        <v>48</v>
      </c>
      <c r="O132" s="15" t="s">
        <v>48</v>
      </c>
      <c r="P132" s="17" t="s">
        <v>47</v>
      </c>
      <c r="Q132" s="17" t="s">
        <v>47</v>
      </c>
      <c r="R132" s="17" t="s">
        <v>97</v>
      </c>
      <c r="S132" s="17" t="s">
        <v>98</v>
      </c>
      <c r="T132" s="17" t="s">
        <v>99</v>
      </c>
      <c r="U132" s="17" t="s">
        <v>47</v>
      </c>
      <c r="V132" s="20">
        <v>271</v>
      </c>
      <c r="W132" s="13" t="str">
        <f t="shared" si="0"/>
        <v>100-499</v>
      </c>
      <c r="X132" s="17" t="s">
        <v>47</v>
      </c>
      <c r="Y132" s="17" t="s">
        <v>1114</v>
      </c>
      <c r="Z132" s="17" t="s">
        <v>72</v>
      </c>
      <c r="AA132" s="17" t="s">
        <v>68</v>
      </c>
      <c r="AB132" s="17" t="s">
        <v>1115</v>
      </c>
      <c r="AC132" s="19">
        <v>100</v>
      </c>
      <c r="AD132" s="19">
        <v>1</v>
      </c>
      <c r="AE132" s="19">
        <v>1</v>
      </c>
      <c r="AF132" s="17" t="s">
        <v>54</v>
      </c>
      <c r="AG132" s="17" t="s">
        <v>47</v>
      </c>
      <c r="AH132" s="9"/>
      <c r="AI132" s="32" t="s">
        <v>1116</v>
      </c>
      <c r="AJ132" s="17" t="s">
        <v>72</v>
      </c>
      <c r="AK132" s="17" t="s">
        <v>98</v>
      </c>
      <c r="AL132" s="17" t="s">
        <v>105</v>
      </c>
      <c r="AM132" s="17" t="s">
        <v>72</v>
      </c>
      <c r="AN132" s="9"/>
      <c r="AO132" s="9"/>
      <c r="AP132" s="9"/>
      <c r="AQ132" s="9"/>
      <c r="AR132" s="9"/>
      <c r="AS132" s="9"/>
      <c r="AT132" s="9"/>
      <c r="AU132" s="9"/>
      <c r="AV132" s="9"/>
      <c r="AW132" s="9"/>
      <c r="AX132" s="9"/>
      <c r="AY132" s="9"/>
    </row>
    <row r="133" spans="1:51" ht="50" customHeight="1">
      <c r="A133" s="12">
        <v>132</v>
      </c>
      <c r="B133" s="43" t="s">
        <v>1117</v>
      </c>
      <c r="C133" s="17" t="s">
        <v>1118</v>
      </c>
      <c r="D133" s="19">
        <v>2018</v>
      </c>
      <c r="E133" s="17" t="s">
        <v>1119</v>
      </c>
      <c r="F133" s="17" t="s">
        <v>76</v>
      </c>
      <c r="G133" s="17" t="s">
        <v>42</v>
      </c>
      <c r="H133" s="17" t="s">
        <v>1120</v>
      </c>
      <c r="I133" s="17" t="s">
        <v>1121</v>
      </c>
      <c r="J133" s="17" t="s">
        <v>1122</v>
      </c>
      <c r="K133" s="13" t="s">
        <v>48</v>
      </c>
      <c r="L133" s="17" t="s">
        <v>47</v>
      </c>
      <c r="M133" s="15" t="s">
        <v>48</v>
      </c>
      <c r="N133" s="15" t="s">
        <v>48</v>
      </c>
      <c r="O133" s="15" t="s">
        <v>48</v>
      </c>
      <c r="P133" s="17" t="s">
        <v>47</v>
      </c>
      <c r="Q133" s="17" t="s">
        <v>47</v>
      </c>
      <c r="R133" s="17" t="s">
        <v>97</v>
      </c>
      <c r="S133" s="17" t="s">
        <v>98</v>
      </c>
      <c r="T133" s="17" t="s">
        <v>502</v>
      </c>
      <c r="U133" s="17" t="s">
        <v>47</v>
      </c>
      <c r="V133" s="20">
        <v>290</v>
      </c>
      <c r="W133" s="13" t="str">
        <f t="shared" si="0"/>
        <v>100-499</v>
      </c>
      <c r="X133" s="17" t="s">
        <v>47</v>
      </c>
      <c r="Y133" s="17" t="s">
        <v>1123</v>
      </c>
      <c r="Z133" s="17" t="s">
        <v>72</v>
      </c>
      <c r="AA133" s="17" t="s">
        <v>88</v>
      </c>
      <c r="AB133" s="17" t="s">
        <v>72</v>
      </c>
      <c r="AC133" s="19">
        <v>53.4</v>
      </c>
      <c r="AD133" s="19">
        <v>1</v>
      </c>
      <c r="AE133" s="19">
        <v>1</v>
      </c>
      <c r="AF133" s="17" t="s">
        <v>54</v>
      </c>
      <c r="AG133" s="17" t="s">
        <v>47</v>
      </c>
      <c r="AH133" s="9"/>
      <c r="AI133" s="17" t="s">
        <v>1124</v>
      </c>
      <c r="AJ133" s="17" t="s">
        <v>72</v>
      </c>
      <c r="AK133" s="17" t="s">
        <v>98</v>
      </c>
      <c r="AL133" s="13" t="s">
        <v>58</v>
      </c>
      <c r="AM133" s="17" t="s">
        <v>72</v>
      </c>
      <c r="AN133" s="9"/>
      <c r="AO133" s="9"/>
      <c r="AP133" s="9"/>
      <c r="AQ133" s="9"/>
      <c r="AR133" s="9"/>
      <c r="AS133" s="9"/>
      <c r="AT133" s="9"/>
      <c r="AU133" s="9"/>
      <c r="AV133" s="9"/>
      <c r="AW133" s="9"/>
      <c r="AX133" s="9"/>
      <c r="AY133" s="9"/>
    </row>
    <row r="134" spans="1:51" ht="50" customHeight="1">
      <c r="A134" s="12">
        <v>133</v>
      </c>
      <c r="B134" s="43" t="s">
        <v>1125</v>
      </c>
      <c r="C134" s="17" t="s">
        <v>1126</v>
      </c>
      <c r="D134" s="19">
        <v>2020</v>
      </c>
      <c r="E134" s="17" t="s">
        <v>498</v>
      </c>
      <c r="F134" s="17" t="s">
        <v>62</v>
      </c>
      <c r="G134" s="17" t="s">
        <v>42</v>
      </c>
      <c r="H134" s="17" t="s">
        <v>1127</v>
      </c>
      <c r="I134" s="17" t="s">
        <v>1121</v>
      </c>
      <c r="J134" s="17" t="s">
        <v>1128</v>
      </c>
      <c r="K134" s="17" t="s">
        <v>1129</v>
      </c>
      <c r="L134" s="17" t="s">
        <v>47</v>
      </c>
      <c r="M134" s="15" t="s">
        <v>48</v>
      </c>
      <c r="N134" s="15" t="s">
        <v>48</v>
      </c>
      <c r="O134" s="15" t="s">
        <v>48</v>
      </c>
      <c r="P134" s="17" t="s">
        <v>47</v>
      </c>
      <c r="Q134" s="17" t="s">
        <v>47</v>
      </c>
      <c r="R134" s="17" t="s">
        <v>97</v>
      </c>
      <c r="S134" s="17" t="s">
        <v>98</v>
      </c>
      <c r="T134" s="17" t="s">
        <v>502</v>
      </c>
      <c r="U134" s="17" t="s">
        <v>47</v>
      </c>
      <c r="V134" s="20">
        <v>150</v>
      </c>
      <c r="W134" s="13" t="str">
        <f t="shared" si="0"/>
        <v>100-499</v>
      </c>
      <c r="X134" s="17" t="s">
        <v>47</v>
      </c>
      <c r="Y134" s="17" t="s">
        <v>1130</v>
      </c>
      <c r="Z134" s="17" t="s">
        <v>72</v>
      </c>
      <c r="AA134" s="17" t="s">
        <v>101</v>
      </c>
      <c r="AB134" s="17" t="s">
        <v>72</v>
      </c>
      <c r="AC134" s="17" t="s">
        <v>72</v>
      </c>
      <c r="AD134" s="19">
        <v>1</v>
      </c>
      <c r="AE134" s="19">
        <v>1</v>
      </c>
      <c r="AF134" s="17" t="s">
        <v>54</v>
      </c>
      <c r="AG134" s="17" t="s">
        <v>47</v>
      </c>
      <c r="AH134" s="9"/>
      <c r="AI134" s="17" t="s">
        <v>1131</v>
      </c>
      <c r="AJ134" s="17" t="s">
        <v>72</v>
      </c>
      <c r="AK134" s="17" t="s">
        <v>98</v>
      </c>
      <c r="AL134" s="17" t="s">
        <v>357</v>
      </c>
      <c r="AM134" s="19">
        <v>360</v>
      </c>
      <c r="AN134" s="9"/>
      <c r="AO134" s="9"/>
      <c r="AP134" s="9"/>
      <c r="AQ134" s="9"/>
      <c r="AR134" s="9"/>
      <c r="AS134" s="9"/>
      <c r="AT134" s="9"/>
      <c r="AU134" s="9"/>
      <c r="AV134" s="9"/>
      <c r="AW134" s="9"/>
      <c r="AX134" s="9"/>
      <c r="AY134" s="9"/>
    </row>
    <row r="135" spans="1:51" ht="50" customHeight="1">
      <c r="A135" s="12">
        <v>134</v>
      </c>
      <c r="B135" s="43" t="s">
        <v>1125</v>
      </c>
      <c r="C135" s="17" t="s">
        <v>1132</v>
      </c>
      <c r="D135" s="19">
        <v>2020</v>
      </c>
      <c r="E135" s="17" t="s">
        <v>123</v>
      </c>
      <c r="F135" s="17" t="s">
        <v>62</v>
      </c>
      <c r="G135" s="17" t="s">
        <v>124</v>
      </c>
      <c r="H135" s="17" t="s">
        <v>1133</v>
      </c>
      <c r="I135" s="17" t="s">
        <v>1134</v>
      </c>
      <c r="J135" s="17" t="s">
        <v>1135</v>
      </c>
      <c r="K135" s="13" t="s">
        <v>48</v>
      </c>
      <c r="L135" s="17" t="s">
        <v>47</v>
      </c>
      <c r="M135" s="15" t="s">
        <v>48</v>
      </c>
      <c r="N135" s="15" t="s">
        <v>48</v>
      </c>
      <c r="O135" s="15" t="s">
        <v>48</v>
      </c>
      <c r="P135" s="17" t="s">
        <v>47</v>
      </c>
      <c r="Q135" s="17" t="s">
        <v>47</v>
      </c>
      <c r="R135" s="17" t="s">
        <v>98</v>
      </c>
      <c r="S135" s="17" t="s">
        <v>295</v>
      </c>
      <c r="T135" s="17" t="s">
        <v>99</v>
      </c>
      <c r="U135" s="17" t="s">
        <v>47</v>
      </c>
      <c r="V135" s="20">
        <v>8</v>
      </c>
      <c r="W135" s="13" t="str">
        <f t="shared" si="0"/>
        <v>&lt;50</v>
      </c>
      <c r="X135" s="17" t="s">
        <v>47</v>
      </c>
      <c r="Y135" s="17" t="s">
        <v>1136</v>
      </c>
      <c r="Z135" s="17" t="s">
        <v>72</v>
      </c>
      <c r="AA135" s="17" t="s">
        <v>68</v>
      </c>
      <c r="AB135" s="17" t="s">
        <v>1137</v>
      </c>
      <c r="AC135" s="19">
        <v>75</v>
      </c>
      <c r="AD135" s="19">
        <v>1</v>
      </c>
      <c r="AE135" s="19">
        <v>1</v>
      </c>
      <c r="AF135" s="17" t="s">
        <v>54</v>
      </c>
      <c r="AG135" s="17" t="s">
        <v>47</v>
      </c>
      <c r="AH135" s="9"/>
      <c r="AI135" s="17" t="s">
        <v>1138</v>
      </c>
      <c r="AJ135" s="17" t="s">
        <v>72</v>
      </c>
      <c r="AK135" s="17" t="s">
        <v>98</v>
      </c>
      <c r="AL135" s="17" t="s">
        <v>357</v>
      </c>
      <c r="AM135" s="17" t="s">
        <v>72</v>
      </c>
      <c r="AN135" s="9"/>
      <c r="AO135" s="9"/>
      <c r="AP135" s="9"/>
      <c r="AQ135" s="9"/>
      <c r="AR135" s="9"/>
      <c r="AS135" s="9"/>
      <c r="AT135" s="9"/>
      <c r="AU135" s="9"/>
      <c r="AV135" s="9"/>
      <c r="AW135" s="9"/>
      <c r="AX135" s="9"/>
      <c r="AY135" s="9"/>
    </row>
    <row r="136" spans="1:51" ht="50" customHeight="1">
      <c r="A136" s="12">
        <v>135</v>
      </c>
      <c r="B136" s="43" t="s">
        <v>1139</v>
      </c>
      <c r="C136" s="17" t="s">
        <v>1140</v>
      </c>
      <c r="D136" s="19">
        <v>2022</v>
      </c>
      <c r="E136" s="17" t="s">
        <v>1119</v>
      </c>
      <c r="F136" s="17" t="s">
        <v>76</v>
      </c>
      <c r="G136" s="17" t="s">
        <v>42</v>
      </c>
      <c r="H136" s="17" t="s">
        <v>1141</v>
      </c>
      <c r="I136" s="17" t="s">
        <v>1121</v>
      </c>
      <c r="J136" s="17" t="s">
        <v>1142</v>
      </c>
      <c r="K136" s="13" t="s">
        <v>48</v>
      </c>
      <c r="L136" s="17" t="s">
        <v>47</v>
      </c>
      <c r="M136" s="15" t="s">
        <v>48</v>
      </c>
      <c r="N136" s="15" t="s">
        <v>48</v>
      </c>
      <c r="O136" s="15" t="s">
        <v>48</v>
      </c>
      <c r="P136" s="17" t="s">
        <v>47</v>
      </c>
      <c r="Q136" s="17" t="s">
        <v>47</v>
      </c>
      <c r="R136" s="17" t="s">
        <v>177</v>
      </c>
      <c r="S136" s="17" t="s">
        <v>98</v>
      </c>
      <c r="T136" s="17" t="s">
        <v>502</v>
      </c>
      <c r="U136" s="17" t="s">
        <v>47</v>
      </c>
      <c r="V136" s="20">
        <v>511</v>
      </c>
      <c r="W136" s="13" t="str">
        <f t="shared" si="0"/>
        <v>500-999</v>
      </c>
      <c r="X136" s="17" t="s">
        <v>47</v>
      </c>
      <c r="Y136" s="17" t="s">
        <v>1143</v>
      </c>
      <c r="Z136" s="17" t="s">
        <v>72</v>
      </c>
      <c r="AA136" s="17" t="s">
        <v>68</v>
      </c>
      <c r="AB136" s="17" t="s">
        <v>72</v>
      </c>
      <c r="AC136" s="19">
        <v>65.599999999999994</v>
      </c>
      <c r="AD136" s="19">
        <v>1</v>
      </c>
      <c r="AE136" s="19">
        <v>1</v>
      </c>
      <c r="AF136" s="17" t="s">
        <v>54</v>
      </c>
      <c r="AG136" s="17" t="s">
        <v>47</v>
      </c>
      <c r="AH136" s="9"/>
      <c r="AI136" s="32" t="s">
        <v>1144</v>
      </c>
      <c r="AJ136" s="17" t="s">
        <v>72</v>
      </c>
      <c r="AK136" s="17" t="s">
        <v>98</v>
      </c>
      <c r="AL136" s="13" t="s">
        <v>58</v>
      </c>
      <c r="AM136" s="17" t="s">
        <v>467</v>
      </c>
      <c r="AN136" s="9"/>
      <c r="AO136" s="9"/>
      <c r="AP136" s="9"/>
      <c r="AQ136" s="9"/>
      <c r="AR136" s="9"/>
      <c r="AS136" s="9"/>
      <c r="AT136" s="9"/>
      <c r="AU136" s="9"/>
      <c r="AV136" s="9"/>
      <c r="AW136" s="9"/>
      <c r="AX136" s="9"/>
      <c r="AY136" s="9"/>
    </row>
    <row r="137" spans="1:51" ht="50" customHeight="1">
      <c r="A137" s="12">
        <v>136</v>
      </c>
      <c r="B137" s="43" t="s">
        <v>1139</v>
      </c>
      <c r="C137" s="17" t="s">
        <v>1145</v>
      </c>
      <c r="D137" s="19">
        <v>2022</v>
      </c>
      <c r="E137" s="17" t="s">
        <v>123</v>
      </c>
      <c r="F137" s="17" t="s">
        <v>62</v>
      </c>
      <c r="G137" s="17" t="s">
        <v>124</v>
      </c>
      <c r="H137" s="17" t="s">
        <v>1146</v>
      </c>
      <c r="I137" s="17" t="s">
        <v>1147</v>
      </c>
      <c r="J137" s="17" t="s">
        <v>1148</v>
      </c>
      <c r="K137" s="17" t="s">
        <v>98</v>
      </c>
      <c r="L137" s="17" t="s">
        <v>47</v>
      </c>
      <c r="M137" s="15" t="s">
        <v>48</v>
      </c>
      <c r="N137" s="15" t="s">
        <v>48</v>
      </c>
      <c r="O137" s="15" t="s">
        <v>48</v>
      </c>
      <c r="P137" s="17" t="s">
        <v>47</v>
      </c>
      <c r="Q137" s="17" t="s">
        <v>47</v>
      </c>
      <c r="R137" s="17" t="s">
        <v>98</v>
      </c>
      <c r="S137" s="17" t="s">
        <v>295</v>
      </c>
      <c r="T137" s="17" t="s">
        <v>99</v>
      </c>
      <c r="U137" s="17" t="s">
        <v>47</v>
      </c>
      <c r="V137" s="20">
        <v>21</v>
      </c>
      <c r="W137" s="13" t="str">
        <f t="shared" si="0"/>
        <v>&lt;50</v>
      </c>
      <c r="X137" s="17" t="s">
        <v>47</v>
      </c>
      <c r="Y137" s="17" t="s">
        <v>1149</v>
      </c>
      <c r="Z137" s="17" t="s">
        <v>72</v>
      </c>
      <c r="AA137" s="17" t="s">
        <v>68</v>
      </c>
      <c r="AB137" s="17" t="s">
        <v>72</v>
      </c>
      <c r="AC137" s="19">
        <v>71.400000000000006</v>
      </c>
      <c r="AD137" s="19">
        <v>1</v>
      </c>
      <c r="AE137" s="19">
        <v>1</v>
      </c>
      <c r="AF137" s="17" t="s">
        <v>54</v>
      </c>
      <c r="AG137" s="17" t="s">
        <v>47</v>
      </c>
      <c r="AH137" s="9"/>
      <c r="AI137" s="17" t="s">
        <v>1150</v>
      </c>
      <c r="AJ137" s="17" t="s">
        <v>72</v>
      </c>
      <c r="AK137" s="17" t="s">
        <v>1151</v>
      </c>
      <c r="AL137" s="17" t="s">
        <v>357</v>
      </c>
      <c r="AM137" s="17" t="s">
        <v>72</v>
      </c>
      <c r="AN137" s="9"/>
      <c r="AO137" s="9"/>
      <c r="AP137" s="9"/>
      <c r="AQ137" s="9"/>
      <c r="AR137" s="9"/>
      <c r="AS137" s="9"/>
      <c r="AT137" s="9"/>
      <c r="AU137" s="9"/>
      <c r="AV137" s="9"/>
      <c r="AW137" s="9"/>
      <c r="AX137" s="9"/>
      <c r="AY137" s="9"/>
    </row>
    <row r="138" spans="1:51" ht="50" customHeight="1">
      <c r="A138" s="12">
        <v>137</v>
      </c>
      <c r="B138" s="43" t="s">
        <v>1152</v>
      </c>
      <c r="C138" s="17" t="s">
        <v>1153</v>
      </c>
      <c r="D138" s="19">
        <v>2021</v>
      </c>
      <c r="E138" s="17" t="s">
        <v>1119</v>
      </c>
      <c r="F138" s="17" t="s">
        <v>76</v>
      </c>
      <c r="G138" s="17" t="s">
        <v>42</v>
      </c>
      <c r="H138" s="17" t="s">
        <v>1154</v>
      </c>
      <c r="I138" s="17" t="s">
        <v>1121</v>
      </c>
      <c r="J138" s="17" t="s">
        <v>1155</v>
      </c>
      <c r="K138" s="13" t="s">
        <v>48</v>
      </c>
      <c r="L138" s="17" t="s">
        <v>47</v>
      </c>
      <c r="M138" s="15" t="s">
        <v>48</v>
      </c>
      <c r="N138" s="15" t="s">
        <v>48</v>
      </c>
      <c r="O138" s="15" t="s">
        <v>48</v>
      </c>
      <c r="P138" s="17" t="s">
        <v>47</v>
      </c>
      <c r="Q138" s="17" t="s">
        <v>47</v>
      </c>
      <c r="R138" s="17" t="s">
        <v>97</v>
      </c>
      <c r="S138" s="17" t="s">
        <v>98</v>
      </c>
      <c r="T138" s="17" t="s">
        <v>502</v>
      </c>
      <c r="U138" s="17" t="s">
        <v>47</v>
      </c>
      <c r="V138" s="20">
        <v>2525</v>
      </c>
      <c r="W138" s="13" t="str">
        <f t="shared" si="0"/>
        <v>&gt;1000</v>
      </c>
      <c r="X138" s="17" t="s">
        <v>47</v>
      </c>
      <c r="Y138" s="17" t="s">
        <v>72</v>
      </c>
      <c r="Z138" s="17" t="s">
        <v>72</v>
      </c>
      <c r="AA138" s="17" t="s">
        <v>48</v>
      </c>
      <c r="AB138" s="17" t="s">
        <v>72</v>
      </c>
      <c r="AC138" s="19">
        <v>55.8</v>
      </c>
      <c r="AD138" s="19">
        <v>1</v>
      </c>
      <c r="AE138" s="19">
        <v>1</v>
      </c>
      <c r="AF138" s="17" t="s">
        <v>54</v>
      </c>
      <c r="AG138" s="17" t="s">
        <v>47</v>
      </c>
      <c r="AH138" s="9"/>
      <c r="AI138" s="17" t="s">
        <v>1156</v>
      </c>
      <c r="AJ138" s="17" t="s">
        <v>72</v>
      </c>
      <c r="AK138" s="17" t="s">
        <v>1157</v>
      </c>
      <c r="AL138" s="13" t="s">
        <v>58</v>
      </c>
      <c r="AM138" s="17" t="s">
        <v>1158</v>
      </c>
      <c r="AN138" s="9"/>
      <c r="AO138" s="9"/>
      <c r="AP138" s="9"/>
      <c r="AQ138" s="9"/>
      <c r="AR138" s="9"/>
      <c r="AS138" s="9"/>
      <c r="AT138" s="9"/>
      <c r="AU138" s="9"/>
      <c r="AV138" s="9"/>
      <c r="AW138" s="9"/>
      <c r="AX138" s="9"/>
      <c r="AY138" s="9"/>
    </row>
    <row r="139" spans="1:51" ht="50" customHeight="1">
      <c r="A139" s="12">
        <v>138</v>
      </c>
      <c r="B139" s="43" t="s">
        <v>1159</v>
      </c>
      <c r="C139" s="17" t="s">
        <v>1160</v>
      </c>
      <c r="D139" s="19">
        <v>2022</v>
      </c>
      <c r="E139" s="17" t="s">
        <v>856</v>
      </c>
      <c r="F139" s="17" t="s">
        <v>62</v>
      </c>
      <c r="G139" s="17" t="s">
        <v>42</v>
      </c>
      <c r="H139" s="17" t="s">
        <v>1161</v>
      </c>
      <c r="I139" s="17" t="s">
        <v>340</v>
      </c>
      <c r="J139" s="17" t="s">
        <v>1162</v>
      </c>
      <c r="K139" s="17" t="s">
        <v>1163</v>
      </c>
      <c r="L139" s="17" t="s">
        <v>47</v>
      </c>
      <c r="M139" s="15" t="s">
        <v>48</v>
      </c>
      <c r="N139" s="15" t="s">
        <v>48</v>
      </c>
      <c r="O139" s="15" t="s">
        <v>48</v>
      </c>
      <c r="P139" s="17" t="s">
        <v>47</v>
      </c>
      <c r="Q139" s="17" t="s">
        <v>47</v>
      </c>
      <c r="R139" s="17" t="s">
        <v>177</v>
      </c>
      <c r="S139" s="17" t="s">
        <v>98</v>
      </c>
      <c r="T139" s="17" t="s">
        <v>50</v>
      </c>
      <c r="U139" s="17" t="s">
        <v>47</v>
      </c>
      <c r="V139" s="20">
        <v>1056</v>
      </c>
      <c r="W139" s="13" t="str">
        <f t="shared" si="0"/>
        <v>&gt;1000</v>
      </c>
      <c r="X139" s="17" t="s">
        <v>47</v>
      </c>
      <c r="Y139" s="17" t="s">
        <v>72</v>
      </c>
      <c r="Z139" s="17" t="s">
        <v>72</v>
      </c>
      <c r="AA139" s="17" t="s">
        <v>48</v>
      </c>
      <c r="AB139" s="17" t="s">
        <v>72</v>
      </c>
      <c r="AC139" s="19">
        <v>51.65</v>
      </c>
      <c r="AD139" s="19">
        <v>3</v>
      </c>
      <c r="AE139" s="19">
        <v>1</v>
      </c>
      <c r="AF139" s="17" t="s">
        <v>47</v>
      </c>
      <c r="AG139" s="17" t="s">
        <v>54</v>
      </c>
      <c r="AH139" s="17" t="s">
        <v>1164</v>
      </c>
      <c r="AI139" s="17" t="s">
        <v>72</v>
      </c>
      <c r="AJ139" s="17" t="s">
        <v>72</v>
      </c>
      <c r="AK139" s="17" t="s">
        <v>98</v>
      </c>
      <c r="AL139" s="13" t="s">
        <v>58</v>
      </c>
      <c r="AM139" s="17" t="s">
        <v>72</v>
      </c>
      <c r="AN139" s="9"/>
      <c r="AO139" s="9"/>
      <c r="AP139" s="9"/>
      <c r="AQ139" s="9"/>
      <c r="AR139" s="9"/>
      <c r="AS139" s="9"/>
      <c r="AT139" s="9"/>
      <c r="AU139" s="9"/>
      <c r="AV139" s="9"/>
      <c r="AW139" s="9"/>
      <c r="AX139" s="9"/>
      <c r="AY139" s="9"/>
    </row>
    <row r="140" spans="1:51" ht="50" customHeight="1">
      <c r="A140" s="12">
        <v>139</v>
      </c>
      <c r="B140" s="43" t="s">
        <v>1165</v>
      </c>
      <c r="C140" s="17" t="s">
        <v>1166</v>
      </c>
      <c r="D140" s="19">
        <v>2019</v>
      </c>
      <c r="E140" s="17" t="s">
        <v>498</v>
      </c>
      <c r="F140" s="17" t="s">
        <v>62</v>
      </c>
      <c r="G140" s="17" t="s">
        <v>42</v>
      </c>
      <c r="H140" s="17" t="s">
        <v>1167</v>
      </c>
      <c r="I140" s="17" t="s">
        <v>1168</v>
      </c>
      <c r="J140" s="17" t="s">
        <v>1169</v>
      </c>
      <c r="K140" s="13" t="s">
        <v>48</v>
      </c>
      <c r="L140" s="17" t="s">
        <v>54</v>
      </c>
      <c r="M140" s="17" t="s">
        <v>1170</v>
      </c>
      <c r="N140" s="13" t="s">
        <v>363</v>
      </c>
      <c r="O140" s="17" t="s">
        <v>1171</v>
      </c>
      <c r="P140" s="17" t="s">
        <v>47</v>
      </c>
      <c r="Q140" s="17" t="s">
        <v>47</v>
      </c>
      <c r="R140" s="17" t="s">
        <v>97</v>
      </c>
      <c r="S140" s="17" t="s">
        <v>98</v>
      </c>
      <c r="T140" s="17" t="s">
        <v>502</v>
      </c>
      <c r="U140" s="17" t="s">
        <v>47</v>
      </c>
      <c r="V140" s="20">
        <v>40</v>
      </c>
      <c r="W140" s="13" t="str">
        <f t="shared" si="0"/>
        <v>&lt;50</v>
      </c>
      <c r="X140" s="17" t="s">
        <v>47</v>
      </c>
      <c r="Y140" s="17" t="s">
        <v>1172</v>
      </c>
      <c r="Z140" s="17" t="s">
        <v>72</v>
      </c>
      <c r="AA140" s="17" t="s">
        <v>101</v>
      </c>
      <c r="AB140" s="17" t="s">
        <v>691</v>
      </c>
      <c r="AC140" s="19">
        <v>55</v>
      </c>
      <c r="AD140" s="19">
        <v>1</v>
      </c>
      <c r="AE140" s="19">
        <v>1</v>
      </c>
      <c r="AF140" s="17" t="s">
        <v>54</v>
      </c>
      <c r="AG140" s="17" t="s">
        <v>47</v>
      </c>
      <c r="AH140" s="9"/>
      <c r="AI140" s="17" t="s">
        <v>1173</v>
      </c>
      <c r="AJ140" s="17" t="s">
        <v>72</v>
      </c>
      <c r="AK140" s="17" t="s">
        <v>1174</v>
      </c>
      <c r="AL140" s="17" t="s">
        <v>72</v>
      </c>
      <c r="AM140" s="17" t="s">
        <v>72</v>
      </c>
      <c r="AN140" s="9"/>
      <c r="AO140" s="9"/>
      <c r="AP140" s="9"/>
      <c r="AQ140" s="9"/>
      <c r="AR140" s="9"/>
      <c r="AS140" s="9"/>
      <c r="AT140" s="9"/>
      <c r="AU140" s="9"/>
      <c r="AV140" s="9"/>
      <c r="AW140" s="9"/>
      <c r="AX140" s="9"/>
      <c r="AY140" s="9"/>
    </row>
    <row r="141" spans="1:51" ht="50" customHeight="1">
      <c r="A141" s="12">
        <v>140</v>
      </c>
      <c r="B141" s="43" t="s">
        <v>1175</v>
      </c>
      <c r="C141" s="17" t="s">
        <v>1176</v>
      </c>
      <c r="D141" s="19">
        <v>2020</v>
      </c>
      <c r="E141" s="17" t="s">
        <v>856</v>
      </c>
      <c r="F141" s="17" t="s">
        <v>62</v>
      </c>
      <c r="G141" s="17" t="s">
        <v>42</v>
      </c>
      <c r="H141" s="17" t="s">
        <v>1177</v>
      </c>
      <c r="I141" s="17" t="s">
        <v>1147</v>
      </c>
      <c r="J141" s="17" t="s">
        <v>1178</v>
      </c>
      <c r="K141" s="13" t="s">
        <v>48</v>
      </c>
      <c r="L141" s="17" t="s">
        <v>47</v>
      </c>
      <c r="M141" s="15" t="s">
        <v>48</v>
      </c>
      <c r="N141" s="15" t="s">
        <v>48</v>
      </c>
      <c r="O141" s="15" t="s">
        <v>48</v>
      </c>
      <c r="P141" s="17" t="s">
        <v>47</v>
      </c>
      <c r="Q141" s="17" t="s">
        <v>47</v>
      </c>
      <c r="R141" s="17" t="s">
        <v>177</v>
      </c>
      <c r="S141" s="17" t="s">
        <v>98</v>
      </c>
      <c r="T141" s="17" t="s">
        <v>502</v>
      </c>
      <c r="U141" s="17" t="s">
        <v>47</v>
      </c>
      <c r="V141" s="20">
        <v>3944</v>
      </c>
      <c r="W141" s="13" t="str">
        <f t="shared" si="0"/>
        <v>&gt;1000</v>
      </c>
      <c r="X141" s="17" t="s">
        <v>47</v>
      </c>
      <c r="Y141" s="19">
        <v>72.5</v>
      </c>
      <c r="Z141" s="17" t="s">
        <v>72</v>
      </c>
      <c r="AA141" s="17" t="s">
        <v>68</v>
      </c>
      <c r="AB141" s="17" t="s">
        <v>860</v>
      </c>
      <c r="AC141" s="19">
        <v>50</v>
      </c>
      <c r="AD141" s="19">
        <v>1</v>
      </c>
      <c r="AE141" s="19">
        <v>1</v>
      </c>
      <c r="AF141" s="17" t="s">
        <v>54</v>
      </c>
      <c r="AG141" s="17" t="s">
        <v>47</v>
      </c>
      <c r="AH141" s="17" t="s">
        <v>1179</v>
      </c>
      <c r="AI141" s="17" t="s">
        <v>72</v>
      </c>
      <c r="AJ141" s="17" t="s">
        <v>72</v>
      </c>
      <c r="AK141" s="17" t="s">
        <v>98</v>
      </c>
      <c r="AL141" s="17" t="s">
        <v>72</v>
      </c>
      <c r="AM141" s="17" t="s">
        <v>72</v>
      </c>
      <c r="AN141" s="9"/>
      <c r="AO141" s="9"/>
      <c r="AP141" s="9"/>
      <c r="AQ141" s="9"/>
      <c r="AR141" s="9"/>
      <c r="AS141" s="9"/>
      <c r="AT141" s="9"/>
      <c r="AU141" s="9"/>
      <c r="AV141" s="9"/>
      <c r="AW141" s="9"/>
      <c r="AX141" s="9"/>
      <c r="AY141" s="9"/>
    </row>
    <row r="142" spans="1:51" ht="50" customHeight="1">
      <c r="A142" s="12">
        <v>141</v>
      </c>
      <c r="B142" s="43" t="s">
        <v>1180</v>
      </c>
      <c r="C142" s="17" t="s">
        <v>1181</v>
      </c>
      <c r="D142" s="19">
        <v>2002</v>
      </c>
      <c r="E142" s="17" t="s">
        <v>93</v>
      </c>
      <c r="F142" s="17" t="s">
        <v>62</v>
      </c>
      <c r="G142" s="17" t="s">
        <v>94</v>
      </c>
      <c r="H142" s="17" t="s">
        <v>1182</v>
      </c>
      <c r="I142" s="17" t="s">
        <v>1134</v>
      </c>
      <c r="J142" s="17" t="s">
        <v>1183</v>
      </c>
      <c r="K142" s="17" t="s">
        <v>1184</v>
      </c>
      <c r="L142" s="17" t="s">
        <v>54</v>
      </c>
      <c r="M142" s="17" t="s">
        <v>1185</v>
      </c>
      <c r="N142" s="13" t="s">
        <v>48</v>
      </c>
      <c r="O142" s="17" t="s">
        <v>1186</v>
      </c>
      <c r="P142" s="17" t="s">
        <v>47</v>
      </c>
      <c r="Q142" s="17" t="s">
        <v>47</v>
      </c>
      <c r="R142" s="17" t="s">
        <v>98</v>
      </c>
      <c r="S142" s="17" t="s">
        <v>206</v>
      </c>
      <c r="T142" s="17" t="s">
        <v>99</v>
      </c>
      <c r="U142" s="17" t="s">
        <v>47</v>
      </c>
      <c r="V142" s="20">
        <v>40</v>
      </c>
      <c r="W142" s="13" t="str">
        <f t="shared" si="0"/>
        <v>&lt;50</v>
      </c>
      <c r="X142" s="17" t="s">
        <v>47</v>
      </c>
      <c r="Y142" s="17" t="s">
        <v>1187</v>
      </c>
      <c r="Z142" s="17" t="s">
        <v>72</v>
      </c>
      <c r="AA142" s="17" t="s">
        <v>88</v>
      </c>
      <c r="AB142" s="17" t="s">
        <v>1188</v>
      </c>
      <c r="AC142" s="19">
        <v>0</v>
      </c>
      <c r="AD142" s="19">
        <v>1</v>
      </c>
      <c r="AE142" s="19">
        <v>1</v>
      </c>
      <c r="AF142" s="17" t="s">
        <v>54</v>
      </c>
      <c r="AG142" s="17" t="s">
        <v>47</v>
      </c>
      <c r="AH142" s="9"/>
      <c r="AI142" s="17" t="s">
        <v>1189</v>
      </c>
      <c r="AJ142" s="17" t="s">
        <v>72</v>
      </c>
      <c r="AK142" s="17" t="s">
        <v>1190</v>
      </c>
      <c r="AL142" s="17" t="s">
        <v>72</v>
      </c>
      <c r="AM142" s="17" t="s">
        <v>72</v>
      </c>
      <c r="AN142" s="9"/>
      <c r="AO142" s="9"/>
      <c r="AP142" s="9"/>
      <c r="AQ142" s="9"/>
      <c r="AR142" s="9"/>
      <c r="AS142" s="9"/>
      <c r="AT142" s="9"/>
      <c r="AU142" s="9"/>
      <c r="AV142" s="9"/>
      <c r="AW142" s="9"/>
      <c r="AX142" s="9"/>
      <c r="AY142" s="9"/>
    </row>
    <row r="143" spans="1:51" ht="50" customHeight="1">
      <c r="A143" s="12">
        <v>142</v>
      </c>
      <c r="B143" s="43" t="s">
        <v>1191</v>
      </c>
      <c r="C143" s="17" t="s">
        <v>1192</v>
      </c>
      <c r="D143" s="19">
        <v>2003</v>
      </c>
      <c r="E143" s="17" t="s">
        <v>93</v>
      </c>
      <c r="F143" s="17" t="s">
        <v>62</v>
      </c>
      <c r="G143" s="17" t="s">
        <v>94</v>
      </c>
      <c r="H143" s="17" t="s">
        <v>1193</v>
      </c>
      <c r="I143" s="17" t="s">
        <v>1134</v>
      </c>
      <c r="J143" s="17" t="s">
        <v>1194</v>
      </c>
      <c r="K143" s="13" t="s">
        <v>48</v>
      </c>
      <c r="L143" s="17" t="s">
        <v>47</v>
      </c>
      <c r="M143" s="15" t="s">
        <v>48</v>
      </c>
      <c r="N143" s="15" t="s">
        <v>48</v>
      </c>
      <c r="O143" s="15" t="s">
        <v>48</v>
      </c>
      <c r="P143" s="17" t="s">
        <v>47</v>
      </c>
      <c r="Q143" s="17" t="s">
        <v>47</v>
      </c>
      <c r="R143" s="17" t="s">
        <v>98</v>
      </c>
      <c r="S143" s="17" t="s">
        <v>206</v>
      </c>
      <c r="T143" s="17" t="s">
        <v>99</v>
      </c>
      <c r="U143" s="17" t="s">
        <v>47</v>
      </c>
      <c r="V143" s="20">
        <v>17</v>
      </c>
      <c r="W143" s="13" t="str">
        <f t="shared" si="0"/>
        <v>&lt;50</v>
      </c>
      <c r="X143" s="17" t="s">
        <v>47</v>
      </c>
      <c r="Y143" s="17" t="s">
        <v>1195</v>
      </c>
      <c r="Z143" s="17" t="s">
        <v>72</v>
      </c>
      <c r="AA143" s="17" t="s">
        <v>88</v>
      </c>
      <c r="AB143" s="17" t="s">
        <v>72</v>
      </c>
      <c r="AC143" s="19">
        <v>0</v>
      </c>
      <c r="AD143" s="19">
        <v>1</v>
      </c>
      <c r="AE143" s="19">
        <v>1</v>
      </c>
      <c r="AF143" s="17" t="s">
        <v>54</v>
      </c>
      <c r="AG143" s="17" t="s">
        <v>47</v>
      </c>
      <c r="AH143" s="9"/>
      <c r="AI143" s="17" t="s">
        <v>72</v>
      </c>
      <c r="AJ143" s="17" t="s">
        <v>72</v>
      </c>
      <c r="AK143" s="17" t="s">
        <v>98</v>
      </c>
      <c r="AL143" s="17" t="s">
        <v>72</v>
      </c>
      <c r="AM143" s="17" t="s">
        <v>72</v>
      </c>
      <c r="AN143" s="9"/>
      <c r="AO143" s="9"/>
      <c r="AP143" s="9"/>
      <c r="AQ143" s="9"/>
      <c r="AR143" s="9"/>
      <c r="AS143" s="9"/>
      <c r="AT143" s="9"/>
      <c r="AU143" s="9"/>
      <c r="AV143" s="9"/>
      <c r="AW143" s="9"/>
      <c r="AX143" s="9"/>
      <c r="AY143" s="9"/>
    </row>
    <row r="144" spans="1:51" ht="50" customHeight="1">
      <c r="A144" s="12">
        <v>143</v>
      </c>
      <c r="B144" s="43" t="s">
        <v>1196</v>
      </c>
      <c r="C144" s="17" t="s">
        <v>1197</v>
      </c>
      <c r="D144" s="19">
        <v>2022</v>
      </c>
      <c r="E144" s="17" t="s">
        <v>1119</v>
      </c>
      <c r="F144" s="17" t="s">
        <v>76</v>
      </c>
      <c r="G144" s="17" t="s">
        <v>42</v>
      </c>
      <c r="H144" s="17" t="s">
        <v>1198</v>
      </c>
      <c r="I144" s="17" t="s">
        <v>1199</v>
      </c>
      <c r="J144" s="17" t="s">
        <v>1200</v>
      </c>
      <c r="K144" s="13" t="s">
        <v>48</v>
      </c>
      <c r="L144" s="17" t="s">
        <v>47</v>
      </c>
      <c r="M144" s="15" t="s">
        <v>48</v>
      </c>
      <c r="N144" s="15" t="s">
        <v>48</v>
      </c>
      <c r="O144" s="15" t="s">
        <v>48</v>
      </c>
      <c r="P144" s="17" t="s">
        <v>47</v>
      </c>
      <c r="Q144" s="17" t="s">
        <v>47</v>
      </c>
      <c r="R144" s="17" t="s">
        <v>97</v>
      </c>
      <c r="S144" s="17" t="s">
        <v>98</v>
      </c>
      <c r="T144" s="17" t="s">
        <v>502</v>
      </c>
      <c r="U144" s="17" t="s">
        <v>47</v>
      </c>
      <c r="V144" s="20">
        <v>792</v>
      </c>
      <c r="W144" s="13" t="str">
        <f t="shared" si="0"/>
        <v>500-999</v>
      </c>
      <c r="X144" s="17" t="s">
        <v>47</v>
      </c>
      <c r="Y144" s="17" t="s">
        <v>1201</v>
      </c>
      <c r="Z144" s="17" t="s">
        <v>72</v>
      </c>
      <c r="AA144" s="17" t="s">
        <v>88</v>
      </c>
      <c r="AB144" s="17" t="s">
        <v>72</v>
      </c>
      <c r="AC144" s="19">
        <v>51.52</v>
      </c>
      <c r="AD144" s="19">
        <v>2</v>
      </c>
      <c r="AE144" s="19">
        <v>1</v>
      </c>
      <c r="AF144" s="17" t="s">
        <v>54</v>
      </c>
      <c r="AG144" s="17" t="s">
        <v>47</v>
      </c>
      <c r="AH144" s="17" t="s">
        <v>1202</v>
      </c>
      <c r="AI144" s="17" t="s">
        <v>72</v>
      </c>
      <c r="AJ144" s="17" t="s">
        <v>72</v>
      </c>
      <c r="AK144" s="17" t="s">
        <v>98</v>
      </c>
      <c r="AL144" s="17" t="s">
        <v>72</v>
      </c>
      <c r="AM144" s="19">
        <v>360</v>
      </c>
      <c r="AN144" s="9"/>
      <c r="AO144" s="9"/>
      <c r="AP144" s="9"/>
      <c r="AQ144" s="9"/>
      <c r="AR144" s="9"/>
      <c r="AS144" s="9"/>
      <c r="AT144" s="9"/>
      <c r="AU144" s="9"/>
      <c r="AV144" s="9"/>
      <c r="AW144" s="9"/>
      <c r="AX144" s="9"/>
      <c r="AY144" s="9"/>
    </row>
    <row r="145" spans="1:51" ht="50" customHeight="1">
      <c r="A145" s="12">
        <v>144</v>
      </c>
      <c r="B145" s="42" t="s">
        <v>1203</v>
      </c>
      <c r="C145" s="13" t="s">
        <v>1204</v>
      </c>
      <c r="D145" s="12">
        <v>2004</v>
      </c>
      <c r="E145" s="13" t="s">
        <v>254</v>
      </c>
      <c r="F145" s="13" t="s">
        <v>62</v>
      </c>
      <c r="G145" s="13" t="s">
        <v>124</v>
      </c>
      <c r="H145" s="13" t="s">
        <v>1205</v>
      </c>
      <c r="I145" s="13" t="s">
        <v>150</v>
      </c>
      <c r="J145" s="13" t="s">
        <v>1206</v>
      </c>
      <c r="K145" s="13" t="s">
        <v>788</v>
      </c>
      <c r="L145" s="13" t="s">
        <v>47</v>
      </c>
      <c r="M145" s="13" t="s">
        <v>48</v>
      </c>
      <c r="N145" s="15" t="s">
        <v>48</v>
      </c>
      <c r="O145" s="13" t="s">
        <v>48</v>
      </c>
      <c r="P145" s="13" t="s">
        <v>47</v>
      </c>
      <c r="Q145" s="13" t="s">
        <v>47</v>
      </c>
      <c r="R145" s="13" t="s">
        <v>47</v>
      </c>
      <c r="S145" s="13" t="s">
        <v>1207</v>
      </c>
      <c r="T145" s="13" t="s">
        <v>99</v>
      </c>
      <c r="U145" s="13" t="s">
        <v>47</v>
      </c>
      <c r="V145" s="16">
        <v>98</v>
      </c>
      <c r="W145" s="13" t="str">
        <f t="shared" si="0"/>
        <v>50-99</v>
      </c>
      <c r="X145" s="13" t="s">
        <v>166</v>
      </c>
      <c r="Y145" s="17" t="s">
        <v>1208</v>
      </c>
      <c r="Z145" s="13" t="s">
        <v>48</v>
      </c>
      <c r="AA145" s="13" t="s">
        <v>101</v>
      </c>
      <c r="AB145" s="13" t="s">
        <v>1209</v>
      </c>
      <c r="AC145" s="12">
        <v>100</v>
      </c>
      <c r="AD145" s="12">
        <v>1</v>
      </c>
      <c r="AE145" s="12">
        <v>1</v>
      </c>
      <c r="AF145" s="13" t="s">
        <v>54</v>
      </c>
      <c r="AG145" s="13" t="s">
        <v>47</v>
      </c>
      <c r="AH145" s="13" t="s">
        <v>48</v>
      </c>
      <c r="AI145" s="26" t="s">
        <v>1210</v>
      </c>
      <c r="AJ145" s="13" t="s">
        <v>48</v>
      </c>
      <c r="AK145" s="13" t="s">
        <v>1211</v>
      </c>
      <c r="AL145" s="13" t="s">
        <v>90</v>
      </c>
      <c r="AM145" s="13" t="s">
        <v>48</v>
      </c>
      <c r="AN145" s="9"/>
      <c r="AO145" s="9"/>
      <c r="AP145" s="9"/>
      <c r="AQ145" s="9"/>
      <c r="AR145" s="9"/>
      <c r="AS145" s="9"/>
      <c r="AT145" s="9"/>
      <c r="AU145" s="9"/>
      <c r="AV145" s="9"/>
      <c r="AW145" s="9"/>
      <c r="AX145" s="9"/>
      <c r="AY145" s="9"/>
    </row>
    <row r="146" spans="1:51" ht="50" customHeight="1">
      <c r="A146" s="12">
        <v>145</v>
      </c>
      <c r="B146" s="43" t="s">
        <v>1212</v>
      </c>
      <c r="C146" s="17" t="s">
        <v>1213</v>
      </c>
      <c r="D146" s="19">
        <v>2013</v>
      </c>
      <c r="E146" s="17" t="s">
        <v>254</v>
      </c>
      <c r="F146" s="17" t="s">
        <v>62</v>
      </c>
      <c r="G146" s="17" t="s">
        <v>124</v>
      </c>
      <c r="H146" s="17" t="s">
        <v>1214</v>
      </c>
      <c r="I146" s="17" t="s">
        <v>434</v>
      </c>
      <c r="J146" s="17" t="s">
        <v>1215</v>
      </c>
      <c r="K146" s="13" t="s">
        <v>48</v>
      </c>
      <c r="L146" s="17" t="s">
        <v>47</v>
      </c>
      <c r="M146" s="15" t="s">
        <v>48</v>
      </c>
      <c r="N146" s="15" t="s">
        <v>48</v>
      </c>
      <c r="O146" s="15" t="s">
        <v>48</v>
      </c>
      <c r="P146" s="17" t="s">
        <v>47</v>
      </c>
      <c r="Q146" s="17" t="s">
        <v>47</v>
      </c>
      <c r="R146" s="17" t="s">
        <v>97</v>
      </c>
      <c r="S146" s="17" t="s">
        <v>98</v>
      </c>
      <c r="T146" s="17" t="s">
        <v>99</v>
      </c>
      <c r="U146" s="17" t="s">
        <v>47</v>
      </c>
      <c r="V146" s="20">
        <v>297</v>
      </c>
      <c r="W146" s="13" t="str">
        <f t="shared" si="0"/>
        <v>100-499</v>
      </c>
      <c r="X146" s="17" t="s">
        <v>47</v>
      </c>
      <c r="Y146" s="17" t="s">
        <v>1216</v>
      </c>
      <c r="Z146" s="17" t="s">
        <v>72</v>
      </c>
      <c r="AA146" s="17" t="s">
        <v>68</v>
      </c>
      <c r="AB146" s="17" t="s">
        <v>1217</v>
      </c>
      <c r="AC146" s="19">
        <v>61.3</v>
      </c>
      <c r="AD146" s="19">
        <v>1</v>
      </c>
      <c r="AE146" s="19">
        <v>1</v>
      </c>
      <c r="AF146" s="17" t="s">
        <v>54</v>
      </c>
      <c r="AG146" s="17" t="s">
        <v>47</v>
      </c>
      <c r="AH146" s="9"/>
      <c r="AI146" s="32" t="s">
        <v>1218</v>
      </c>
      <c r="AJ146" s="17" t="s">
        <v>72</v>
      </c>
      <c r="AK146" s="17" t="s">
        <v>98</v>
      </c>
      <c r="AL146" s="17" t="s">
        <v>357</v>
      </c>
      <c r="AM146" s="19">
        <v>793</v>
      </c>
      <c r="AN146" s="9"/>
      <c r="AO146" s="9"/>
      <c r="AP146" s="9"/>
      <c r="AQ146" s="9"/>
      <c r="AR146" s="9"/>
      <c r="AS146" s="9"/>
      <c r="AT146" s="9"/>
      <c r="AU146" s="9"/>
      <c r="AV146" s="9"/>
      <c r="AW146" s="9"/>
      <c r="AX146" s="9"/>
      <c r="AY146" s="9"/>
    </row>
    <row r="147" spans="1:51" ht="50" customHeight="1">
      <c r="A147" s="12">
        <v>146</v>
      </c>
      <c r="B147" s="43" t="s">
        <v>1219</v>
      </c>
      <c r="C147" s="17" t="s">
        <v>1220</v>
      </c>
      <c r="D147" s="19">
        <v>2002</v>
      </c>
      <c r="E147" s="17" t="s">
        <v>394</v>
      </c>
      <c r="F147" s="17" t="s">
        <v>62</v>
      </c>
      <c r="G147" s="17" t="s">
        <v>162</v>
      </c>
      <c r="H147" s="17" t="s">
        <v>1221</v>
      </c>
      <c r="I147" s="17" t="s">
        <v>126</v>
      </c>
      <c r="J147" s="17" t="s">
        <v>788</v>
      </c>
      <c r="K147" s="13" t="s">
        <v>48</v>
      </c>
      <c r="L147" s="22" t="s">
        <v>47</v>
      </c>
      <c r="M147" s="15" t="s">
        <v>48</v>
      </c>
      <c r="N147" s="15" t="s">
        <v>48</v>
      </c>
      <c r="O147" s="15" t="s">
        <v>48</v>
      </c>
      <c r="P147" s="22" t="s">
        <v>47</v>
      </c>
      <c r="Q147" s="22" t="s">
        <v>47</v>
      </c>
      <c r="R147" s="22" t="s">
        <v>1222</v>
      </c>
      <c r="S147" s="22" t="s">
        <v>98</v>
      </c>
      <c r="T147" s="17" t="s">
        <v>410</v>
      </c>
      <c r="U147" s="22" t="s">
        <v>54</v>
      </c>
      <c r="V147" s="20">
        <v>343</v>
      </c>
      <c r="W147" s="13" t="str">
        <f t="shared" si="0"/>
        <v>100-499</v>
      </c>
      <c r="X147" s="22" t="s">
        <v>47</v>
      </c>
      <c r="Y147" s="19">
        <v>74.66</v>
      </c>
      <c r="Z147" s="17" t="s">
        <v>72</v>
      </c>
      <c r="AA147" s="17" t="s">
        <v>68</v>
      </c>
      <c r="AB147" s="17" t="s">
        <v>72</v>
      </c>
      <c r="AC147" s="19">
        <v>53.94</v>
      </c>
      <c r="AD147" s="22">
        <v>1</v>
      </c>
      <c r="AE147" s="19">
        <v>1</v>
      </c>
      <c r="AF147" s="22" t="s">
        <v>54</v>
      </c>
      <c r="AG147" s="17" t="s">
        <v>47</v>
      </c>
      <c r="AH147" s="9"/>
      <c r="AI147" s="22" t="s">
        <v>1223</v>
      </c>
      <c r="AJ147" s="19">
        <v>121.39</v>
      </c>
      <c r="AK147" s="9"/>
      <c r="AL147" s="13" t="s">
        <v>1224</v>
      </c>
      <c r="AM147" s="17" t="s">
        <v>72</v>
      </c>
      <c r="AN147" s="9"/>
      <c r="AO147" s="17" t="s">
        <v>1225</v>
      </c>
      <c r="AP147" s="9"/>
      <c r="AQ147" s="9"/>
      <c r="AR147" s="9"/>
      <c r="AS147" s="9"/>
      <c r="AT147" s="9"/>
      <c r="AU147" s="9"/>
      <c r="AV147" s="9"/>
      <c r="AW147" s="9"/>
      <c r="AX147" s="9"/>
      <c r="AY147" s="9"/>
    </row>
    <row r="148" spans="1:51" ht="50" customHeight="1">
      <c r="A148" s="12">
        <v>147</v>
      </c>
      <c r="B148" s="44" t="s">
        <v>1226</v>
      </c>
      <c r="C148" s="24" t="s">
        <v>1227</v>
      </c>
      <c r="D148" s="12">
        <v>2016</v>
      </c>
      <c r="E148" s="13" t="s">
        <v>123</v>
      </c>
      <c r="F148" s="13" t="s">
        <v>62</v>
      </c>
      <c r="G148" s="13" t="s">
        <v>124</v>
      </c>
      <c r="H148" s="13" t="s">
        <v>1228</v>
      </c>
      <c r="I148" s="13" t="s">
        <v>1229</v>
      </c>
      <c r="J148" s="13" t="s">
        <v>1230</v>
      </c>
      <c r="K148" s="13" t="s">
        <v>48</v>
      </c>
      <c r="L148" s="13" t="s">
        <v>47</v>
      </c>
      <c r="M148" s="13" t="s">
        <v>48</v>
      </c>
      <c r="N148" s="15" t="s">
        <v>48</v>
      </c>
      <c r="O148" s="13" t="s">
        <v>48</v>
      </c>
      <c r="P148" s="13" t="s">
        <v>47</v>
      </c>
      <c r="Q148" s="13" t="s">
        <v>47</v>
      </c>
      <c r="R148" s="13" t="s">
        <v>49</v>
      </c>
      <c r="S148" s="13" t="s">
        <v>47</v>
      </c>
      <c r="T148" s="13" t="s">
        <v>99</v>
      </c>
      <c r="U148" s="13" t="s">
        <v>47</v>
      </c>
      <c r="V148" s="16">
        <v>46</v>
      </c>
      <c r="W148" s="13" t="str">
        <f t="shared" si="0"/>
        <v>&lt;50</v>
      </c>
      <c r="X148" s="13" t="s">
        <v>47</v>
      </c>
      <c r="Y148" s="13" t="s">
        <v>1231</v>
      </c>
      <c r="Z148" s="13" t="s">
        <v>72</v>
      </c>
      <c r="AA148" s="13" t="s">
        <v>68</v>
      </c>
      <c r="AB148" s="13" t="s">
        <v>72</v>
      </c>
      <c r="AC148" s="12">
        <v>91.3</v>
      </c>
      <c r="AD148" s="12">
        <v>1</v>
      </c>
      <c r="AE148" s="12">
        <v>1</v>
      </c>
      <c r="AF148" s="13" t="s">
        <v>54</v>
      </c>
      <c r="AG148" s="13" t="s">
        <v>47</v>
      </c>
      <c r="AH148" s="13" t="s">
        <v>48</v>
      </c>
      <c r="AI148" s="13" t="s">
        <v>1232</v>
      </c>
      <c r="AJ148" s="13" t="s">
        <v>72</v>
      </c>
      <c r="AK148" s="13" t="s">
        <v>1233</v>
      </c>
      <c r="AL148" s="13" t="s">
        <v>1234</v>
      </c>
      <c r="AM148" s="13" t="s">
        <v>72</v>
      </c>
      <c r="AN148" s="9"/>
      <c r="AO148" s="9"/>
      <c r="AP148" s="9"/>
      <c r="AQ148" s="9"/>
      <c r="AR148" s="9"/>
      <c r="AS148" s="9"/>
      <c r="AT148" s="9"/>
      <c r="AU148" s="9"/>
      <c r="AV148" s="9"/>
      <c r="AW148" s="9"/>
      <c r="AX148" s="9"/>
      <c r="AY148" s="9"/>
    </row>
    <row r="149" spans="1:51" ht="50" customHeight="1">
      <c r="A149" s="12">
        <v>148</v>
      </c>
      <c r="B149" s="43" t="s">
        <v>1235</v>
      </c>
      <c r="C149" s="17" t="s">
        <v>1236</v>
      </c>
      <c r="D149" s="19">
        <v>2010</v>
      </c>
      <c r="E149" s="17" t="s">
        <v>123</v>
      </c>
      <c r="F149" s="17" t="s">
        <v>62</v>
      </c>
      <c r="G149" s="17" t="s">
        <v>124</v>
      </c>
      <c r="H149" s="17" t="s">
        <v>1237</v>
      </c>
      <c r="I149" s="17" t="s">
        <v>175</v>
      </c>
      <c r="J149" s="17" t="s">
        <v>1238</v>
      </c>
      <c r="K149" s="13" t="s">
        <v>48</v>
      </c>
      <c r="L149" s="17" t="s">
        <v>47</v>
      </c>
      <c r="M149" s="15" t="s">
        <v>48</v>
      </c>
      <c r="N149" s="15" t="s">
        <v>48</v>
      </c>
      <c r="O149" s="15" t="s">
        <v>48</v>
      </c>
      <c r="P149" s="17" t="s">
        <v>47</v>
      </c>
      <c r="Q149" s="17" t="s">
        <v>47</v>
      </c>
      <c r="R149" s="17" t="s">
        <v>177</v>
      </c>
      <c r="S149" s="17" t="s">
        <v>98</v>
      </c>
      <c r="T149" s="17" t="s">
        <v>99</v>
      </c>
      <c r="U149" s="17" t="s">
        <v>47</v>
      </c>
      <c r="V149" s="20">
        <v>5682</v>
      </c>
      <c r="W149" s="13" t="str">
        <f t="shared" si="0"/>
        <v>&gt;1000</v>
      </c>
      <c r="X149" s="17" t="s">
        <v>47</v>
      </c>
      <c r="Y149" s="17" t="s">
        <v>1239</v>
      </c>
      <c r="Z149" s="17" t="s">
        <v>72</v>
      </c>
      <c r="AA149" s="17" t="s">
        <v>68</v>
      </c>
      <c r="AB149" s="17" t="s">
        <v>72</v>
      </c>
      <c r="AC149" s="19">
        <v>0</v>
      </c>
      <c r="AD149" s="19">
        <v>1</v>
      </c>
      <c r="AE149" s="19">
        <v>1</v>
      </c>
      <c r="AF149" s="17" t="s">
        <v>54</v>
      </c>
      <c r="AG149" s="17" t="s">
        <v>47</v>
      </c>
      <c r="AH149" s="9"/>
      <c r="AI149" s="17" t="s">
        <v>1240</v>
      </c>
      <c r="AJ149" s="17" t="s">
        <v>72</v>
      </c>
      <c r="AK149" s="17" t="s">
        <v>1241</v>
      </c>
      <c r="AL149" s="17" t="s">
        <v>72</v>
      </c>
      <c r="AM149" s="17" t="s">
        <v>72</v>
      </c>
      <c r="AN149" s="9"/>
      <c r="AO149" s="9"/>
      <c r="AP149" s="9"/>
      <c r="AQ149" s="9"/>
      <c r="AR149" s="9"/>
      <c r="AS149" s="9"/>
      <c r="AT149" s="9"/>
      <c r="AU149" s="9"/>
      <c r="AV149" s="9"/>
      <c r="AW149" s="9"/>
      <c r="AX149" s="9"/>
      <c r="AY149" s="9"/>
    </row>
    <row r="150" spans="1:51" ht="50" customHeight="1">
      <c r="A150" s="12">
        <v>149</v>
      </c>
      <c r="B150" s="43" t="s">
        <v>1242</v>
      </c>
      <c r="C150" s="17" t="s">
        <v>1243</v>
      </c>
      <c r="D150" s="19">
        <v>2018</v>
      </c>
      <c r="E150" s="17" t="s">
        <v>123</v>
      </c>
      <c r="F150" s="17" t="s">
        <v>62</v>
      </c>
      <c r="G150" s="17" t="s">
        <v>124</v>
      </c>
      <c r="H150" s="17" t="s">
        <v>1244</v>
      </c>
      <c r="I150" s="17" t="s">
        <v>185</v>
      </c>
      <c r="J150" s="17" t="s">
        <v>1245</v>
      </c>
      <c r="K150" s="13" t="s">
        <v>48</v>
      </c>
      <c r="L150" s="17" t="s">
        <v>54</v>
      </c>
      <c r="M150" s="17" t="s">
        <v>427</v>
      </c>
      <c r="N150" s="9" t="s">
        <v>153</v>
      </c>
      <c r="O150" s="17" t="s">
        <v>1246</v>
      </c>
      <c r="P150" s="17" t="s">
        <v>54</v>
      </c>
      <c r="Q150" s="17" t="s">
        <v>47</v>
      </c>
      <c r="R150" s="17" t="s">
        <v>97</v>
      </c>
      <c r="S150" s="17" t="s">
        <v>98</v>
      </c>
      <c r="T150" s="17" t="s">
        <v>99</v>
      </c>
      <c r="U150" s="17" t="s">
        <v>47</v>
      </c>
      <c r="V150" s="20">
        <v>75</v>
      </c>
      <c r="W150" s="13" t="str">
        <f t="shared" si="0"/>
        <v>50-99</v>
      </c>
      <c r="X150" s="17" t="s">
        <v>47</v>
      </c>
      <c r="Y150" s="17" t="s">
        <v>1247</v>
      </c>
      <c r="Z150" s="17" t="s">
        <v>1248</v>
      </c>
      <c r="AA150" s="17" t="s">
        <v>68</v>
      </c>
      <c r="AB150" s="17" t="s">
        <v>72</v>
      </c>
      <c r="AC150" s="17" t="s">
        <v>72</v>
      </c>
      <c r="AD150" s="19">
        <v>1</v>
      </c>
      <c r="AE150" s="19">
        <v>1</v>
      </c>
      <c r="AF150" s="17" t="s">
        <v>54</v>
      </c>
      <c r="AG150" s="17" t="s">
        <v>47</v>
      </c>
      <c r="AH150" s="9"/>
      <c r="AI150" s="9"/>
      <c r="AJ150" s="17" t="s">
        <v>1249</v>
      </c>
      <c r="AK150" s="29" t="s">
        <v>1250</v>
      </c>
      <c r="AL150" s="17" t="s">
        <v>357</v>
      </c>
      <c r="AM150" s="19">
        <v>500</v>
      </c>
      <c r="AN150" s="9"/>
      <c r="AO150" s="9"/>
      <c r="AP150" s="9"/>
      <c r="AQ150" s="9"/>
      <c r="AR150" s="9"/>
      <c r="AS150" s="9"/>
      <c r="AT150" s="9"/>
      <c r="AU150" s="9"/>
      <c r="AV150" s="9"/>
      <c r="AW150" s="9"/>
      <c r="AX150" s="9"/>
      <c r="AY150" s="9"/>
    </row>
    <row r="151" spans="1:51" ht="50" customHeight="1">
      <c r="A151" s="12">
        <v>150</v>
      </c>
      <c r="B151" s="43" t="s">
        <v>1242</v>
      </c>
      <c r="C151" s="17" t="s">
        <v>1251</v>
      </c>
      <c r="D151" s="19">
        <v>2019</v>
      </c>
      <c r="E151" s="17" t="s">
        <v>123</v>
      </c>
      <c r="F151" s="17" t="s">
        <v>62</v>
      </c>
      <c r="G151" s="17" t="s">
        <v>124</v>
      </c>
      <c r="H151" s="17" t="s">
        <v>1252</v>
      </c>
      <c r="I151" s="17" t="s">
        <v>175</v>
      </c>
      <c r="J151" s="17" t="s">
        <v>1253</v>
      </c>
      <c r="K151" s="13" t="s">
        <v>48</v>
      </c>
      <c r="L151" s="17" t="s">
        <v>54</v>
      </c>
      <c r="M151" s="17" t="s">
        <v>427</v>
      </c>
      <c r="N151" s="9" t="s">
        <v>153</v>
      </c>
      <c r="O151" s="15" t="s">
        <v>48</v>
      </c>
      <c r="P151" s="17" t="s">
        <v>47</v>
      </c>
      <c r="Q151" s="17" t="s">
        <v>47</v>
      </c>
      <c r="R151" s="17" t="s">
        <v>97</v>
      </c>
      <c r="S151" s="17" t="s">
        <v>98</v>
      </c>
      <c r="T151" s="17" t="s">
        <v>99</v>
      </c>
      <c r="U151" s="9"/>
      <c r="V151" s="20">
        <v>66</v>
      </c>
      <c r="W151" s="13" t="str">
        <f t="shared" si="0"/>
        <v>50-99</v>
      </c>
      <c r="X151" s="17" t="s">
        <v>47</v>
      </c>
      <c r="Y151" s="17" t="s">
        <v>1254</v>
      </c>
      <c r="Z151" s="17" t="s">
        <v>1255</v>
      </c>
      <c r="AA151" s="17" t="s">
        <v>68</v>
      </c>
      <c r="AB151" s="17" t="s">
        <v>72</v>
      </c>
      <c r="AC151" s="19">
        <v>2.2000000000000002</v>
      </c>
      <c r="AD151" s="19">
        <v>1</v>
      </c>
      <c r="AE151" s="19">
        <v>1</v>
      </c>
      <c r="AF151" s="17" t="s">
        <v>54</v>
      </c>
      <c r="AG151" s="17" t="s">
        <v>47</v>
      </c>
      <c r="AH151" s="9"/>
      <c r="AI151" s="9"/>
      <c r="AJ151" s="17" t="s">
        <v>1249</v>
      </c>
      <c r="AK151" s="29" t="s">
        <v>1250</v>
      </c>
      <c r="AL151" s="17" t="s">
        <v>1256</v>
      </c>
      <c r="AM151" s="19">
        <v>500</v>
      </c>
      <c r="AN151" s="9"/>
      <c r="AO151" s="9"/>
      <c r="AP151" s="9"/>
      <c r="AQ151" s="9"/>
      <c r="AR151" s="9"/>
      <c r="AS151" s="9"/>
      <c r="AT151" s="9"/>
      <c r="AU151" s="9"/>
      <c r="AV151" s="9"/>
      <c r="AW151" s="9"/>
      <c r="AX151" s="9"/>
      <c r="AY151" s="9"/>
    </row>
    <row r="152" spans="1:51" ht="50" customHeight="1">
      <c r="A152" s="12">
        <v>151</v>
      </c>
      <c r="B152" s="43" t="s">
        <v>1257</v>
      </c>
      <c r="C152" s="17" t="s">
        <v>1258</v>
      </c>
      <c r="D152" s="19">
        <v>2005</v>
      </c>
      <c r="E152" s="17" t="s">
        <v>200</v>
      </c>
      <c r="F152" s="17" t="s">
        <v>62</v>
      </c>
      <c r="G152" s="17" t="s">
        <v>162</v>
      </c>
      <c r="H152" s="17" t="s">
        <v>1259</v>
      </c>
      <c r="I152" s="21" t="s">
        <v>185</v>
      </c>
      <c r="J152" s="21" t="s">
        <v>1260</v>
      </c>
      <c r="K152" s="13" t="s">
        <v>48</v>
      </c>
      <c r="L152" s="17" t="s">
        <v>47</v>
      </c>
      <c r="M152" s="15" t="s">
        <v>48</v>
      </c>
      <c r="N152" s="15" t="s">
        <v>48</v>
      </c>
      <c r="O152" s="15" t="s">
        <v>48</v>
      </c>
      <c r="P152" s="17" t="s">
        <v>47</v>
      </c>
      <c r="Q152" s="17" t="s">
        <v>47</v>
      </c>
      <c r="R152" s="17" t="s">
        <v>97</v>
      </c>
      <c r="S152" s="17" t="s">
        <v>98</v>
      </c>
      <c r="T152" s="17" t="s">
        <v>99</v>
      </c>
      <c r="U152" s="17" t="s">
        <v>47</v>
      </c>
      <c r="V152" s="20">
        <v>684</v>
      </c>
      <c r="W152" s="13" t="str">
        <f t="shared" si="0"/>
        <v>500-999</v>
      </c>
      <c r="X152" s="17" t="s">
        <v>47</v>
      </c>
      <c r="Y152" s="17" t="s">
        <v>1261</v>
      </c>
      <c r="Z152" s="17" t="s">
        <v>72</v>
      </c>
      <c r="AA152" s="17" t="s">
        <v>52</v>
      </c>
      <c r="AB152" s="17" t="s">
        <v>1262</v>
      </c>
      <c r="AC152" s="19">
        <v>100</v>
      </c>
      <c r="AD152" s="19">
        <v>1</v>
      </c>
      <c r="AE152" s="19">
        <v>1</v>
      </c>
      <c r="AF152" s="17" t="s">
        <v>54</v>
      </c>
      <c r="AG152" s="17" t="s">
        <v>47</v>
      </c>
      <c r="AH152" s="9"/>
      <c r="AI152" s="17" t="s">
        <v>1263</v>
      </c>
      <c r="AJ152" s="17" t="s">
        <v>72</v>
      </c>
      <c r="AK152" s="17" t="s">
        <v>98</v>
      </c>
      <c r="AL152" s="17" t="s">
        <v>1256</v>
      </c>
      <c r="AM152" s="17" t="s">
        <v>72</v>
      </c>
      <c r="AN152" s="9"/>
      <c r="AO152" s="9"/>
      <c r="AP152" s="9"/>
      <c r="AQ152" s="9"/>
      <c r="AR152" s="9"/>
      <c r="AS152" s="9"/>
      <c r="AT152" s="9"/>
      <c r="AU152" s="9"/>
      <c r="AV152" s="9"/>
      <c r="AW152" s="9"/>
      <c r="AX152" s="9"/>
      <c r="AY152" s="9"/>
    </row>
    <row r="153" spans="1:51" ht="50" customHeight="1">
      <c r="A153" s="12">
        <v>152</v>
      </c>
      <c r="B153" s="43" t="s">
        <v>1264</v>
      </c>
      <c r="C153" s="17" t="s">
        <v>1265</v>
      </c>
      <c r="D153" s="19">
        <v>2006</v>
      </c>
      <c r="E153" s="17" t="s">
        <v>123</v>
      </c>
      <c r="F153" s="17" t="s">
        <v>62</v>
      </c>
      <c r="G153" s="17" t="s">
        <v>124</v>
      </c>
      <c r="H153" s="17" t="s">
        <v>1266</v>
      </c>
      <c r="I153" s="17" t="s">
        <v>1267</v>
      </c>
      <c r="J153" s="17" t="s">
        <v>1268</v>
      </c>
      <c r="K153" s="13" t="s">
        <v>48</v>
      </c>
      <c r="L153" s="17" t="s">
        <v>47</v>
      </c>
      <c r="M153" s="15" t="s">
        <v>48</v>
      </c>
      <c r="N153" s="15" t="s">
        <v>48</v>
      </c>
      <c r="O153" s="15" t="s">
        <v>48</v>
      </c>
      <c r="P153" s="17" t="s">
        <v>47</v>
      </c>
      <c r="Q153" s="17" t="s">
        <v>47</v>
      </c>
      <c r="R153" s="17" t="s">
        <v>97</v>
      </c>
      <c r="S153" s="17" t="s">
        <v>98</v>
      </c>
      <c r="T153" s="17" t="s">
        <v>99</v>
      </c>
      <c r="U153" s="17" t="s">
        <v>47</v>
      </c>
      <c r="V153" s="20">
        <v>2734</v>
      </c>
      <c r="W153" s="13" t="str">
        <f t="shared" si="0"/>
        <v>&gt;1000</v>
      </c>
      <c r="X153" s="17" t="s">
        <v>47</v>
      </c>
      <c r="Y153" s="17" t="s">
        <v>1269</v>
      </c>
      <c r="Z153" s="17" t="s">
        <v>72</v>
      </c>
      <c r="AA153" s="17" t="s">
        <v>68</v>
      </c>
      <c r="AB153" s="17" t="s">
        <v>72</v>
      </c>
      <c r="AC153" s="19">
        <v>58.12</v>
      </c>
      <c r="AD153" s="19">
        <v>1</v>
      </c>
      <c r="AE153" s="19">
        <v>1</v>
      </c>
      <c r="AF153" s="17" t="s">
        <v>54</v>
      </c>
      <c r="AG153" s="17" t="s">
        <v>47</v>
      </c>
      <c r="AH153" s="9"/>
      <c r="AI153" s="17" t="s">
        <v>1270</v>
      </c>
      <c r="AJ153" s="17" t="s">
        <v>72</v>
      </c>
      <c r="AK153" s="17" t="s">
        <v>98</v>
      </c>
      <c r="AL153" s="17" t="s">
        <v>72</v>
      </c>
      <c r="AM153" s="19">
        <v>400</v>
      </c>
      <c r="AN153" s="9"/>
      <c r="AO153" s="9"/>
      <c r="AP153" s="9"/>
      <c r="AQ153" s="9"/>
      <c r="AR153" s="9"/>
      <c r="AS153" s="9"/>
      <c r="AT153" s="9"/>
      <c r="AU153" s="9"/>
      <c r="AV153" s="9"/>
      <c r="AW153" s="9"/>
      <c r="AX153" s="9"/>
      <c r="AY153" s="9"/>
    </row>
    <row r="154" spans="1:51" ht="50" customHeight="1">
      <c r="A154" s="12">
        <v>153</v>
      </c>
      <c r="B154" s="43" t="s">
        <v>1271</v>
      </c>
      <c r="C154" s="17" t="s">
        <v>1272</v>
      </c>
      <c r="D154" s="19">
        <v>2014</v>
      </c>
      <c r="E154" s="17" t="s">
        <v>254</v>
      </c>
      <c r="F154" s="17" t="s">
        <v>62</v>
      </c>
      <c r="G154" s="17" t="s">
        <v>124</v>
      </c>
      <c r="H154" s="17" t="s">
        <v>1273</v>
      </c>
      <c r="I154" s="17" t="s">
        <v>175</v>
      </c>
      <c r="J154" s="17" t="s">
        <v>1274</v>
      </c>
      <c r="K154" s="13" t="s">
        <v>48</v>
      </c>
      <c r="L154" s="17" t="s">
        <v>47</v>
      </c>
      <c r="M154" s="15" t="s">
        <v>48</v>
      </c>
      <c r="N154" s="15" t="s">
        <v>48</v>
      </c>
      <c r="O154" s="15" t="s">
        <v>48</v>
      </c>
      <c r="P154" s="17" t="s">
        <v>47</v>
      </c>
      <c r="Q154" s="17" t="s">
        <v>47</v>
      </c>
      <c r="R154" s="17" t="s">
        <v>97</v>
      </c>
      <c r="S154" s="17" t="s">
        <v>98</v>
      </c>
      <c r="T154" s="17" t="s">
        <v>99</v>
      </c>
      <c r="U154" s="17" t="s">
        <v>47</v>
      </c>
      <c r="V154" s="20">
        <v>847</v>
      </c>
      <c r="W154" s="13" t="str">
        <f t="shared" si="0"/>
        <v>500-999</v>
      </c>
      <c r="X154" s="17" t="s">
        <v>47</v>
      </c>
      <c r="Y154" s="17" t="s">
        <v>1275</v>
      </c>
      <c r="Z154" s="17" t="s">
        <v>72</v>
      </c>
      <c r="AA154" s="17" t="s">
        <v>68</v>
      </c>
      <c r="AB154" s="17" t="s">
        <v>72</v>
      </c>
      <c r="AC154" s="19">
        <v>55.49</v>
      </c>
      <c r="AD154" s="19">
        <v>1</v>
      </c>
      <c r="AE154" s="19">
        <v>1</v>
      </c>
      <c r="AF154" s="17" t="s">
        <v>54</v>
      </c>
      <c r="AG154" s="17" t="s">
        <v>47</v>
      </c>
      <c r="AH154" s="9"/>
      <c r="AI154" s="17" t="s">
        <v>1276</v>
      </c>
      <c r="AJ154" s="17" t="s">
        <v>72</v>
      </c>
      <c r="AK154" s="17" t="s">
        <v>98</v>
      </c>
      <c r="AL154" s="17" t="s">
        <v>72</v>
      </c>
      <c r="AM154" s="17" t="s">
        <v>72</v>
      </c>
      <c r="AN154" s="9"/>
      <c r="AO154" s="9"/>
      <c r="AP154" s="9"/>
      <c r="AQ154" s="9"/>
      <c r="AR154" s="9"/>
      <c r="AS154" s="9"/>
      <c r="AT154" s="9"/>
      <c r="AU154" s="9"/>
      <c r="AV154" s="9"/>
      <c r="AW154" s="9"/>
      <c r="AX154" s="9"/>
      <c r="AY154" s="9"/>
    </row>
    <row r="155" spans="1:51" ht="50" customHeight="1">
      <c r="A155" s="12">
        <v>154</v>
      </c>
      <c r="B155" s="43" t="s">
        <v>1277</v>
      </c>
      <c r="C155" s="17" t="s">
        <v>1278</v>
      </c>
      <c r="D155" s="19">
        <v>2007</v>
      </c>
      <c r="E155" s="17" t="s">
        <v>123</v>
      </c>
      <c r="F155" s="17" t="s">
        <v>62</v>
      </c>
      <c r="G155" s="17" t="s">
        <v>124</v>
      </c>
      <c r="H155" s="21" t="s">
        <v>1279</v>
      </c>
      <c r="I155" s="21" t="s">
        <v>185</v>
      </c>
      <c r="J155" s="21" t="s">
        <v>1280</v>
      </c>
      <c r="K155" s="13" t="s">
        <v>48</v>
      </c>
      <c r="L155" s="17" t="s">
        <v>47</v>
      </c>
      <c r="M155" s="15" t="s">
        <v>48</v>
      </c>
      <c r="N155" s="15" t="s">
        <v>48</v>
      </c>
      <c r="O155" s="15" t="s">
        <v>48</v>
      </c>
      <c r="P155" s="17" t="s">
        <v>47</v>
      </c>
      <c r="Q155" s="17" t="s">
        <v>47</v>
      </c>
      <c r="R155" s="17" t="s">
        <v>177</v>
      </c>
      <c r="S155" s="9"/>
      <c r="T155" s="17" t="s">
        <v>99</v>
      </c>
      <c r="U155" s="17" t="s">
        <v>47</v>
      </c>
      <c r="V155" s="20">
        <v>249</v>
      </c>
      <c r="W155" s="13" t="str">
        <f t="shared" si="0"/>
        <v>100-499</v>
      </c>
      <c r="X155" s="17" t="s">
        <v>47</v>
      </c>
      <c r="Y155" s="17" t="s">
        <v>1281</v>
      </c>
      <c r="Z155" s="17" t="s">
        <v>72</v>
      </c>
      <c r="AA155" s="17" t="s">
        <v>88</v>
      </c>
      <c r="AB155" s="17" t="s">
        <v>1282</v>
      </c>
      <c r="AC155" s="19">
        <v>100</v>
      </c>
      <c r="AD155" s="19">
        <v>1</v>
      </c>
      <c r="AE155" s="19">
        <v>1</v>
      </c>
      <c r="AF155" s="17" t="s">
        <v>54</v>
      </c>
      <c r="AG155" s="17" t="s">
        <v>47</v>
      </c>
      <c r="AH155" s="9"/>
      <c r="AI155" s="30" t="s">
        <v>1283</v>
      </c>
      <c r="AJ155" s="17" t="s">
        <v>72</v>
      </c>
      <c r="AK155" s="17" t="s">
        <v>98</v>
      </c>
      <c r="AL155" s="17" t="s">
        <v>72</v>
      </c>
      <c r="AM155" s="17" t="s">
        <v>72</v>
      </c>
      <c r="AN155" s="9"/>
      <c r="AO155" s="9"/>
      <c r="AP155" s="9"/>
      <c r="AQ155" s="9"/>
      <c r="AR155" s="9"/>
      <c r="AS155" s="9"/>
      <c r="AT155" s="9"/>
      <c r="AU155" s="9"/>
      <c r="AV155" s="9"/>
      <c r="AW155" s="9"/>
      <c r="AX155" s="9"/>
      <c r="AY155" s="9"/>
    </row>
    <row r="156" spans="1:51" ht="50" customHeight="1">
      <c r="A156" s="12">
        <v>155</v>
      </c>
      <c r="B156" s="43" t="s">
        <v>1284</v>
      </c>
      <c r="C156" s="17" t="s">
        <v>1285</v>
      </c>
      <c r="D156" s="19">
        <v>2009</v>
      </c>
      <c r="E156" s="17" t="s">
        <v>123</v>
      </c>
      <c r="F156" s="17" t="s">
        <v>62</v>
      </c>
      <c r="G156" s="17" t="s">
        <v>124</v>
      </c>
      <c r="H156" s="17" t="s">
        <v>1286</v>
      </c>
      <c r="I156" s="17" t="s">
        <v>1287</v>
      </c>
      <c r="J156" s="17" t="s">
        <v>1288</v>
      </c>
      <c r="K156" s="13" t="s">
        <v>48</v>
      </c>
      <c r="L156" s="17" t="s">
        <v>47</v>
      </c>
      <c r="M156" s="15" t="s">
        <v>48</v>
      </c>
      <c r="N156" s="15" t="s">
        <v>48</v>
      </c>
      <c r="O156" s="15" t="s">
        <v>48</v>
      </c>
      <c r="P156" s="17" t="s">
        <v>47</v>
      </c>
      <c r="Q156" s="17" t="s">
        <v>47</v>
      </c>
      <c r="R156" s="17" t="s">
        <v>177</v>
      </c>
      <c r="S156" s="17" t="s">
        <v>98</v>
      </c>
      <c r="T156" s="17" t="s">
        <v>99</v>
      </c>
      <c r="U156" s="17" t="s">
        <v>47</v>
      </c>
      <c r="V156" s="20">
        <v>249</v>
      </c>
      <c r="W156" s="13" t="str">
        <f t="shared" si="0"/>
        <v>100-499</v>
      </c>
      <c r="X156" s="17" t="s">
        <v>47</v>
      </c>
      <c r="Y156" s="19">
        <v>68.12</v>
      </c>
      <c r="Z156" s="17" t="s">
        <v>72</v>
      </c>
      <c r="AA156" s="17" t="s">
        <v>88</v>
      </c>
      <c r="AB156" s="17" t="s">
        <v>1282</v>
      </c>
      <c r="AC156" s="19">
        <v>100</v>
      </c>
      <c r="AD156" s="19">
        <v>1</v>
      </c>
      <c r="AE156" s="19">
        <v>1</v>
      </c>
      <c r="AF156" s="17" t="s">
        <v>54</v>
      </c>
      <c r="AG156" s="17" t="s">
        <v>47</v>
      </c>
      <c r="AH156" s="9"/>
      <c r="AI156" s="32" t="s">
        <v>1289</v>
      </c>
      <c r="AJ156" s="17" t="s">
        <v>72</v>
      </c>
      <c r="AK156" s="17" t="s">
        <v>98</v>
      </c>
      <c r="AL156" s="17" t="s">
        <v>72</v>
      </c>
      <c r="AM156" s="17" t="s">
        <v>72</v>
      </c>
      <c r="AN156" s="9"/>
      <c r="AO156" s="9"/>
      <c r="AP156" s="9"/>
      <c r="AQ156" s="9"/>
      <c r="AR156" s="9"/>
      <c r="AS156" s="9"/>
      <c r="AT156" s="9"/>
      <c r="AU156" s="9"/>
      <c r="AV156" s="9"/>
      <c r="AW156" s="9"/>
      <c r="AX156" s="9"/>
      <c r="AY156" s="9"/>
    </row>
    <row r="157" spans="1:51" ht="50" customHeight="1">
      <c r="A157" s="12">
        <v>156</v>
      </c>
      <c r="B157" s="43" t="s">
        <v>1290</v>
      </c>
      <c r="C157" s="17" t="s">
        <v>1291</v>
      </c>
      <c r="D157" s="19">
        <v>2016</v>
      </c>
      <c r="E157" s="17" t="s">
        <v>123</v>
      </c>
      <c r="F157" s="17" t="s">
        <v>62</v>
      </c>
      <c r="G157" s="17" t="s">
        <v>124</v>
      </c>
      <c r="H157" s="17" t="s">
        <v>1292</v>
      </c>
      <c r="I157" s="17" t="s">
        <v>175</v>
      </c>
      <c r="J157" s="17" t="s">
        <v>1293</v>
      </c>
      <c r="K157" s="13" t="s">
        <v>48</v>
      </c>
      <c r="L157" s="17" t="s">
        <v>54</v>
      </c>
      <c r="M157" s="17" t="s">
        <v>268</v>
      </c>
      <c r="N157" s="13" t="s">
        <v>268</v>
      </c>
      <c r="O157" s="17" t="s">
        <v>1294</v>
      </c>
      <c r="P157" s="17" t="s">
        <v>47</v>
      </c>
      <c r="Q157" s="17" t="s">
        <v>47</v>
      </c>
      <c r="R157" s="17" t="s">
        <v>97</v>
      </c>
      <c r="S157" s="17" t="s">
        <v>98</v>
      </c>
      <c r="T157" s="17" t="s">
        <v>99</v>
      </c>
      <c r="U157" s="17" t="s">
        <v>47</v>
      </c>
      <c r="V157" s="20">
        <v>195</v>
      </c>
      <c r="W157" s="13" t="str">
        <f t="shared" si="0"/>
        <v>100-499</v>
      </c>
      <c r="X157" s="17" t="s">
        <v>47</v>
      </c>
      <c r="Y157" s="17" t="s">
        <v>1295</v>
      </c>
      <c r="Z157" s="17" t="s">
        <v>72</v>
      </c>
      <c r="AA157" s="17" t="s">
        <v>101</v>
      </c>
      <c r="AB157" s="17" t="s">
        <v>72</v>
      </c>
      <c r="AC157" s="19">
        <v>80.900000000000006</v>
      </c>
      <c r="AD157" s="19">
        <v>1</v>
      </c>
      <c r="AE157" s="19">
        <v>1</v>
      </c>
      <c r="AF157" s="17" t="s">
        <v>54</v>
      </c>
      <c r="AG157" s="17" t="s">
        <v>47</v>
      </c>
      <c r="AH157" s="9"/>
      <c r="AI157" s="17" t="s">
        <v>1296</v>
      </c>
      <c r="AJ157" s="17" t="s">
        <v>72</v>
      </c>
      <c r="AK157" s="17" t="s">
        <v>98</v>
      </c>
      <c r="AL157" s="13" t="s">
        <v>58</v>
      </c>
      <c r="AM157" s="17" t="s">
        <v>72</v>
      </c>
      <c r="AN157" s="9"/>
      <c r="AO157" s="9"/>
      <c r="AP157" s="9"/>
      <c r="AQ157" s="9"/>
      <c r="AR157" s="9"/>
      <c r="AS157" s="9"/>
      <c r="AT157" s="9"/>
      <c r="AU157" s="9"/>
      <c r="AV157" s="9"/>
      <c r="AW157" s="9"/>
      <c r="AX157" s="9"/>
      <c r="AY157" s="9"/>
    </row>
    <row r="158" spans="1:51" ht="50" customHeight="1">
      <c r="A158" s="12">
        <v>157</v>
      </c>
      <c r="B158" s="43" t="s">
        <v>1297</v>
      </c>
      <c r="C158" s="17" t="s">
        <v>1298</v>
      </c>
      <c r="D158" s="19">
        <v>2013</v>
      </c>
      <c r="E158" s="17" t="s">
        <v>254</v>
      </c>
      <c r="F158" s="17" t="s">
        <v>62</v>
      </c>
      <c r="G158" s="17" t="s">
        <v>124</v>
      </c>
      <c r="H158" s="17" t="s">
        <v>1299</v>
      </c>
      <c r="I158" s="17" t="s">
        <v>175</v>
      </c>
      <c r="J158" s="17" t="s">
        <v>1300</v>
      </c>
      <c r="K158" s="13" t="s">
        <v>48</v>
      </c>
      <c r="L158" s="17" t="s">
        <v>47</v>
      </c>
      <c r="M158" s="15" t="s">
        <v>48</v>
      </c>
      <c r="N158" s="15" t="s">
        <v>48</v>
      </c>
      <c r="O158" s="15" t="s">
        <v>48</v>
      </c>
      <c r="P158" s="17" t="s">
        <v>47</v>
      </c>
      <c r="Q158" s="17" t="s">
        <v>47</v>
      </c>
      <c r="R158" s="17" t="s">
        <v>97</v>
      </c>
      <c r="S158" s="17" t="s">
        <v>98</v>
      </c>
      <c r="T158" s="17" t="s">
        <v>99</v>
      </c>
      <c r="U158" s="17" t="s">
        <v>47</v>
      </c>
      <c r="V158" s="20">
        <v>247</v>
      </c>
      <c r="W158" s="13" t="str">
        <f t="shared" si="0"/>
        <v>100-499</v>
      </c>
      <c r="X158" s="17" t="s">
        <v>47</v>
      </c>
      <c r="Y158" s="17" t="s">
        <v>1301</v>
      </c>
      <c r="Z158" s="17" t="s">
        <v>72</v>
      </c>
      <c r="AA158" s="17" t="s">
        <v>68</v>
      </c>
      <c r="AB158" s="17" t="s">
        <v>1302</v>
      </c>
      <c r="AC158" s="19">
        <v>66.8</v>
      </c>
      <c r="AD158" s="19">
        <v>1</v>
      </c>
      <c r="AE158" s="19">
        <v>1</v>
      </c>
      <c r="AF158" s="17" t="s">
        <v>54</v>
      </c>
      <c r="AG158" s="17" t="s">
        <v>47</v>
      </c>
      <c r="AH158" s="9"/>
      <c r="AI158" s="17" t="s">
        <v>1303</v>
      </c>
      <c r="AJ158" s="17" t="s">
        <v>72</v>
      </c>
      <c r="AK158" s="17" t="s">
        <v>98</v>
      </c>
      <c r="AL158" s="17" t="s">
        <v>1256</v>
      </c>
      <c r="AM158" s="17" t="s">
        <v>72</v>
      </c>
      <c r="AN158" s="9"/>
      <c r="AO158" s="9"/>
      <c r="AP158" s="9"/>
      <c r="AQ158" s="9"/>
      <c r="AR158" s="9"/>
      <c r="AS158" s="9"/>
      <c r="AT158" s="9"/>
      <c r="AU158" s="9"/>
      <c r="AV158" s="9"/>
      <c r="AW158" s="9"/>
      <c r="AX158" s="9"/>
      <c r="AY158" s="9"/>
    </row>
    <row r="159" spans="1:51" ht="50" customHeight="1">
      <c r="A159" s="12">
        <v>158</v>
      </c>
      <c r="B159" s="42" t="s">
        <v>1304</v>
      </c>
      <c r="C159" s="13" t="s">
        <v>1305</v>
      </c>
      <c r="D159" s="12">
        <v>2021</v>
      </c>
      <c r="E159" s="13" t="s">
        <v>1306</v>
      </c>
      <c r="F159" s="13" t="s">
        <v>62</v>
      </c>
      <c r="G159" s="13" t="s">
        <v>94</v>
      </c>
      <c r="H159" s="13" t="s">
        <v>1307</v>
      </c>
      <c r="I159" s="13" t="s">
        <v>508</v>
      </c>
      <c r="J159" s="13" t="s">
        <v>1308</v>
      </c>
      <c r="K159" s="13" t="s">
        <v>48</v>
      </c>
      <c r="L159" s="13" t="s">
        <v>47</v>
      </c>
      <c r="M159" s="13" t="s">
        <v>48</v>
      </c>
      <c r="N159" s="15" t="s">
        <v>48</v>
      </c>
      <c r="O159" s="13" t="s">
        <v>48</v>
      </c>
      <c r="P159" s="13" t="s">
        <v>47</v>
      </c>
      <c r="Q159" s="13" t="s">
        <v>47</v>
      </c>
      <c r="R159" s="13" t="s">
        <v>155</v>
      </c>
      <c r="S159" s="13" t="s">
        <v>47</v>
      </c>
      <c r="T159" s="13" t="s">
        <v>99</v>
      </c>
      <c r="U159" s="13" t="s">
        <v>47</v>
      </c>
      <c r="V159" s="16">
        <v>1705</v>
      </c>
      <c r="W159" s="13" t="str">
        <f t="shared" si="0"/>
        <v>&gt;1000</v>
      </c>
      <c r="X159" s="13" t="s">
        <v>47</v>
      </c>
      <c r="Y159" s="13" t="s">
        <v>1309</v>
      </c>
      <c r="Z159" s="13" t="s">
        <v>72</v>
      </c>
      <c r="AA159" s="13" t="s">
        <v>101</v>
      </c>
      <c r="AB159" s="13" t="s">
        <v>72</v>
      </c>
      <c r="AC159" s="12">
        <v>0</v>
      </c>
      <c r="AD159" s="12">
        <v>1</v>
      </c>
      <c r="AE159" s="12">
        <v>1</v>
      </c>
      <c r="AF159" s="13" t="s">
        <v>54</v>
      </c>
      <c r="AG159" s="13" t="s">
        <v>47</v>
      </c>
      <c r="AH159" s="13" t="s">
        <v>48</v>
      </c>
      <c r="AI159" s="13" t="s">
        <v>72</v>
      </c>
      <c r="AJ159" s="13" t="s">
        <v>1310</v>
      </c>
      <c r="AK159" s="9"/>
      <c r="AL159" s="13" t="s">
        <v>1311</v>
      </c>
      <c r="AM159" s="13" t="s">
        <v>72</v>
      </c>
      <c r="AN159" s="9"/>
      <c r="AO159" s="9"/>
      <c r="AP159" s="9"/>
      <c r="AQ159" s="9"/>
      <c r="AR159" s="9"/>
      <c r="AS159" s="9"/>
      <c r="AT159" s="9"/>
      <c r="AU159" s="9"/>
      <c r="AV159" s="9"/>
      <c r="AW159" s="9"/>
      <c r="AX159" s="9"/>
      <c r="AY159" s="9"/>
    </row>
    <row r="160" spans="1:51" ht="50" customHeight="1">
      <c r="A160" s="12">
        <v>159</v>
      </c>
      <c r="B160" s="43" t="s">
        <v>1312</v>
      </c>
      <c r="C160" s="17" t="s">
        <v>1313</v>
      </c>
      <c r="D160" s="19">
        <v>2017</v>
      </c>
      <c r="E160" s="17" t="s">
        <v>61</v>
      </c>
      <c r="F160" s="17" t="s">
        <v>62</v>
      </c>
      <c r="G160" s="17" t="s">
        <v>42</v>
      </c>
      <c r="H160" s="17" t="s">
        <v>1314</v>
      </c>
      <c r="I160" s="17" t="s">
        <v>175</v>
      </c>
      <c r="J160" s="17" t="s">
        <v>1315</v>
      </c>
      <c r="K160" s="13" t="s">
        <v>48</v>
      </c>
      <c r="L160" s="17" t="s">
        <v>47</v>
      </c>
      <c r="M160" s="15" t="s">
        <v>48</v>
      </c>
      <c r="N160" s="15" t="s">
        <v>48</v>
      </c>
      <c r="O160" s="15" t="s">
        <v>48</v>
      </c>
      <c r="P160" s="17" t="s">
        <v>47</v>
      </c>
      <c r="Q160" s="17" t="s">
        <v>47</v>
      </c>
      <c r="R160" s="17" t="s">
        <v>177</v>
      </c>
      <c r="S160" s="17" t="s">
        <v>98</v>
      </c>
      <c r="T160" s="17" t="s">
        <v>66</v>
      </c>
      <c r="U160" s="17" t="s">
        <v>47</v>
      </c>
      <c r="V160" s="20">
        <v>179</v>
      </c>
      <c r="W160" s="13" t="str">
        <f t="shared" si="0"/>
        <v>100-499</v>
      </c>
      <c r="X160" s="17" t="s">
        <v>47</v>
      </c>
      <c r="Y160" s="17" t="s">
        <v>1316</v>
      </c>
      <c r="Z160" s="17" t="s">
        <v>72</v>
      </c>
      <c r="AA160" s="17" t="s">
        <v>68</v>
      </c>
      <c r="AB160" s="17" t="s">
        <v>1317</v>
      </c>
      <c r="AC160" s="19">
        <v>45.3</v>
      </c>
      <c r="AD160" s="19">
        <v>2</v>
      </c>
      <c r="AE160" s="19">
        <v>1</v>
      </c>
      <c r="AF160" s="17" t="s">
        <v>54</v>
      </c>
      <c r="AG160" s="17" t="s">
        <v>47</v>
      </c>
      <c r="AH160" s="17" t="s">
        <v>1318</v>
      </c>
      <c r="AI160" s="17" t="s">
        <v>1319</v>
      </c>
      <c r="AJ160" s="17" t="s">
        <v>72</v>
      </c>
      <c r="AK160" s="17" t="s">
        <v>98</v>
      </c>
      <c r="AL160" s="17" t="s">
        <v>1256</v>
      </c>
      <c r="AM160" s="17" t="s">
        <v>72</v>
      </c>
      <c r="AN160" s="9"/>
      <c r="AO160" s="9"/>
      <c r="AP160" s="9"/>
      <c r="AQ160" s="9"/>
      <c r="AR160" s="9"/>
      <c r="AS160" s="9"/>
      <c r="AT160" s="9"/>
      <c r="AU160" s="9"/>
      <c r="AV160" s="9"/>
      <c r="AW160" s="9"/>
      <c r="AX160" s="9"/>
      <c r="AY160" s="9"/>
    </row>
    <row r="161" spans="1:51" ht="50" customHeight="1">
      <c r="A161" s="12">
        <v>160</v>
      </c>
      <c r="B161" s="42" t="s">
        <v>1320</v>
      </c>
      <c r="C161" s="13" t="s">
        <v>1321</v>
      </c>
      <c r="D161" s="12">
        <v>2015</v>
      </c>
      <c r="E161" s="13" t="s">
        <v>123</v>
      </c>
      <c r="F161" s="13" t="s">
        <v>62</v>
      </c>
      <c r="G161" s="13" t="s">
        <v>124</v>
      </c>
      <c r="H161" s="13" t="s">
        <v>1322</v>
      </c>
      <c r="I161" s="13" t="s">
        <v>1323</v>
      </c>
      <c r="J161" s="13" t="s">
        <v>1324</v>
      </c>
      <c r="K161" s="13" t="s">
        <v>48</v>
      </c>
      <c r="L161" s="13" t="s">
        <v>47</v>
      </c>
      <c r="M161" s="13" t="s">
        <v>48</v>
      </c>
      <c r="N161" s="15" t="s">
        <v>48</v>
      </c>
      <c r="O161" s="13" t="s">
        <v>48</v>
      </c>
      <c r="P161" s="13" t="s">
        <v>47</v>
      </c>
      <c r="Q161" s="13" t="s">
        <v>47</v>
      </c>
      <c r="R161" s="13" t="s">
        <v>49</v>
      </c>
      <c r="S161" s="13" t="s">
        <v>47</v>
      </c>
      <c r="T161" s="13" t="s">
        <v>99</v>
      </c>
      <c r="U161" s="13" t="s">
        <v>47</v>
      </c>
      <c r="V161" s="16">
        <v>3497</v>
      </c>
      <c r="W161" s="13" t="str">
        <f t="shared" si="0"/>
        <v>&gt;1000</v>
      </c>
      <c r="X161" s="13" t="s">
        <v>47</v>
      </c>
      <c r="Y161" s="13" t="s">
        <v>72</v>
      </c>
      <c r="Z161" s="13" t="s">
        <v>72</v>
      </c>
      <c r="AA161" s="13" t="s">
        <v>72</v>
      </c>
      <c r="AB161" s="13" t="s">
        <v>335</v>
      </c>
      <c r="AC161" s="12">
        <v>59.9</v>
      </c>
      <c r="AD161" s="12">
        <v>4</v>
      </c>
      <c r="AE161" s="12">
        <v>3</v>
      </c>
      <c r="AF161" s="13" t="s">
        <v>54</v>
      </c>
      <c r="AG161" s="13" t="s">
        <v>47</v>
      </c>
      <c r="AH161" s="13" t="s">
        <v>1325</v>
      </c>
      <c r="AI161" s="13" t="s">
        <v>1326</v>
      </c>
      <c r="AJ161" s="13" t="s">
        <v>72</v>
      </c>
      <c r="AK161" s="13" t="s">
        <v>1327</v>
      </c>
      <c r="AL161" s="13" t="s">
        <v>58</v>
      </c>
      <c r="AM161" s="13" t="s">
        <v>72</v>
      </c>
      <c r="AN161" s="9"/>
      <c r="AO161" s="9"/>
      <c r="AP161" s="9"/>
      <c r="AQ161" s="9"/>
      <c r="AR161" s="9"/>
      <c r="AS161" s="9"/>
      <c r="AT161" s="9"/>
      <c r="AU161" s="9"/>
      <c r="AV161" s="9"/>
      <c r="AW161" s="9"/>
      <c r="AX161" s="9"/>
      <c r="AY161" s="9"/>
    </row>
    <row r="162" spans="1:51" ht="50" customHeight="1">
      <c r="A162" s="12">
        <v>161</v>
      </c>
      <c r="B162" s="43" t="s">
        <v>1328</v>
      </c>
      <c r="C162" s="17" t="s">
        <v>1329</v>
      </c>
      <c r="D162" s="19">
        <v>2017</v>
      </c>
      <c r="E162" s="17" t="s">
        <v>123</v>
      </c>
      <c r="F162" s="17" t="s">
        <v>62</v>
      </c>
      <c r="G162" s="17" t="s">
        <v>124</v>
      </c>
      <c r="H162" s="17" t="s">
        <v>1330</v>
      </c>
      <c r="I162" s="17" t="s">
        <v>111</v>
      </c>
      <c r="J162" s="17" t="s">
        <v>1331</v>
      </c>
      <c r="K162" s="13" t="s">
        <v>48</v>
      </c>
      <c r="L162" s="17" t="s">
        <v>47</v>
      </c>
      <c r="M162" s="15" t="s">
        <v>48</v>
      </c>
      <c r="N162" s="15" t="s">
        <v>48</v>
      </c>
      <c r="O162" s="15" t="s">
        <v>48</v>
      </c>
      <c r="P162" s="17" t="s">
        <v>47</v>
      </c>
      <c r="Q162" s="17" t="s">
        <v>47</v>
      </c>
      <c r="R162" s="17" t="s">
        <v>177</v>
      </c>
      <c r="S162" s="17" t="s">
        <v>98</v>
      </c>
      <c r="T162" s="17" t="s">
        <v>99</v>
      </c>
      <c r="U162" s="17" t="s">
        <v>47</v>
      </c>
      <c r="V162" s="20">
        <v>2355</v>
      </c>
      <c r="W162" s="13" t="str">
        <f t="shared" si="0"/>
        <v>&gt;1000</v>
      </c>
      <c r="X162" s="17" t="s">
        <v>47</v>
      </c>
      <c r="Y162" s="17" t="s">
        <v>72</v>
      </c>
      <c r="Z162" s="17" t="s">
        <v>72</v>
      </c>
      <c r="AA162" s="17" t="s">
        <v>48</v>
      </c>
      <c r="AB162" s="17" t="s">
        <v>335</v>
      </c>
      <c r="AC162" s="19">
        <v>61</v>
      </c>
      <c r="AD162" s="19">
        <v>1</v>
      </c>
      <c r="AE162" s="19">
        <v>1</v>
      </c>
      <c r="AF162" s="17" t="s">
        <v>54</v>
      </c>
      <c r="AG162" s="17" t="s">
        <v>47</v>
      </c>
      <c r="AH162" s="9"/>
      <c r="AI162" s="32" t="s">
        <v>1332</v>
      </c>
      <c r="AJ162" s="17" t="s">
        <v>72</v>
      </c>
      <c r="AK162" s="17" t="s">
        <v>98</v>
      </c>
      <c r="AL162" s="17" t="s">
        <v>1333</v>
      </c>
      <c r="AM162" s="17" t="s">
        <v>72</v>
      </c>
      <c r="AN162" s="9"/>
      <c r="AO162" s="9"/>
      <c r="AP162" s="9"/>
      <c r="AQ162" s="9"/>
      <c r="AR162" s="9"/>
      <c r="AS162" s="9"/>
      <c r="AT162" s="9"/>
      <c r="AU162" s="9"/>
      <c r="AV162" s="9"/>
      <c r="AW162" s="9"/>
      <c r="AX162" s="9"/>
      <c r="AY162" s="9"/>
    </row>
    <row r="163" spans="1:51" ht="50" customHeight="1">
      <c r="A163" s="12">
        <v>162</v>
      </c>
      <c r="B163" s="43" t="s">
        <v>1334</v>
      </c>
      <c r="C163" s="17" t="s">
        <v>1335</v>
      </c>
      <c r="D163" s="19">
        <v>2022</v>
      </c>
      <c r="E163" s="17" t="s">
        <v>123</v>
      </c>
      <c r="F163" s="17" t="s">
        <v>62</v>
      </c>
      <c r="G163" s="17" t="s">
        <v>124</v>
      </c>
      <c r="H163" s="17" t="s">
        <v>1336</v>
      </c>
      <c r="I163" s="17" t="s">
        <v>150</v>
      </c>
      <c r="J163" s="17" t="s">
        <v>1337</v>
      </c>
      <c r="K163" s="17" t="s">
        <v>1338</v>
      </c>
      <c r="L163" s="17" t="s">
        <v>47</v>
      </c>
      <c r="M163" s="15" t="s">
        <v>48</v>
      </c>
      <c r="N163" s="15" t="s">
        <v>48</v>
      </c>
      <c r="O163" s="15" t="s">
        <v>48</v>
      </c>
      <c r="P163" s="17" t="s">
        <v>47</v>
      </c>
      <c r="Q163" s="17" t="s">
        <v>47</v>
      </c>
      <c r="R163" s="17" t="s">
        <v>177</v>
      </c>
      <c r="S163" s="17" t="s">
        <v>98</v>
      </c>
      <c r="T163" s="17" t="s">
        <v>99</v>
      </c>
      <c r="U163" s="17" t="s">
        <v>47</v>
      </c>
      <c r="V163" s="20">
        <v>1759</v>
      </c>
      <c r="W163" s="13" t="str">
        <f t="shared" si="0"/>
        <v>&gt;1000</v>
      </c>
      <c r="X163" s="17" t="s">
        <v>47</v>
      </c>
      <c r="Y163" s="17" t="s">
        <v>1339</v>
      </c>
      <c r="Z163" s="17" t="s">
        <v>72</v>
      </c>
      <c r="AA163" s="17" t="s">
        <v>247</v>
      </c>
      <c r="AB163" s="17" t="s">
        <v>72</v>
      </c>
      <c r="AC163" s="19">
        <v>0</v>
      </c>
      <c r="AD163" s="19">
        <v>4</v>
      </c>
      <c r="AE163" s="19">
        <v>1</v>
      </c>
      <c r="AF163" s="17" t="s">
        <v>54</v>
      </c>
      <c r="AG163" s="17" t="s">
        <v>47</v>
      </c>
      <c r="AH163" s="17" t="s">
        <v>1340</v>
      </c>
      <c r="AI163" s="17" t="s">
        <v>72</v>
      </c>
      <c r="AJ163" s="17" t="s">
        <v>72</v>
      </c>
      <c r="AK163" s="17" t="s">
        <v>98</v>
      </c>
      <c r="AL163" s="17" t="s">
        <v>357</v>
      </c>
      <c r="AM163" s="17" t="s">
        <v>72</v>
      </c>
      <c r="AN163" s="9"/>
      <c r="AO163" s="9"/>
      <c r="AP163" s="9"/>
      <c r="AQ163" s="9"/>
      <c r="AR163" s="9"/>
      <c r="AS163" s="9"/>
      <c r="AT163" s="9"/>
      <c r="AU163" s="9"/>
      <c r="AV163" s="9"/>
      <c r="AW163" s="9"/>
      <c r="AX163" s="9"/>
      <c r="AY163" s="9"/>
    </row>
    <row r="164" spans="1:51" ht="50" customHeight="1">
      <c r="A164" s="12">
        <v>163</v>
      </c>
      <c r="B164" s="43" t="s">
        <v>1341</v>
      </c>
      <c r="C164" s="17" t="s">
        <v>1342</v>
      </c>
      <c r="D164" s="19">
        <v>2008</v>
      </c>
      <c r="E164" s="17" t="s">
        <v>123</v>
      </c>
      <c r="F164" s="17" t="s">
        <v>62</v>
      </c>
      <c r="G164" s="17" t="s">
        <v>124</v>
      </c>
      <c r="H164" s="17" t="s">
        <v>1343</v>
      </c>
      <c r="I164" s="17" t="s">
        <v>1344</v>
      </c>
      <c r="J164" s="17" t="s">
        <v>1345</v>
      </c>
      <c r="K164" s="13" t="s">
        <v>48</v>
      </c>
      <c r="L164" s="17" t="s">
        <v>47</v>
      </c>
      <c r="M164" s="15" t="s">
        <v>48</v>
      </c>
      <c r="N164" s="15" t="s">
        <v>48</v>
      </c>
      <c r="O164" s="15" t="s">
        <v>48</v>
      </c>
      <c r="P164" s="17" t="s">
        <v>47</v>
      </c>
      <c r="Q164" s="17" t="s">
        <v>47</v>
      </c>
      <c r="R164" s="17" t="s">
        <v>177</v>
      </c>
      <c r="S164" s="17" t="s">
        <v>98</v>
      </c>
      <c r="T164" s="17" t="s">
        <v>99</v>
      </c>
      <c r="U164" s="17" t="s">
        <v>47</v>
      </c>
      <c r="V164" s="20">
        <v>137</v>
      </c>
      <c r="W164" s="13" t="str">
        <f t="shared" si="0"/>
        <v>100-499</v>
      </c>
      <c r="X164" s="17" t="s">
        <v>47</v>
      </c>
      <c r="Y164" s="19">
        <v>69.599999999999994</v>
      </c>
      <c r="Z164" s="17" t="s">
        <v>72</v>
      </c>
      <c r="AA164" s="17" t="s">
        <v>88</v>
      </c>
      <c r="AB164" s="17" t="s">
        <v>72</v>
      </c>
      <c r="AC164" s="19">
        <v>100</v>
      </c>
      <c r="AD164" s="19">
        <v>1</v>
      </c>
      <c r="AE164" s="19">
        <v>1</v>
      </c>
      <c r="AF164" s="17" t="s">
        <v>54</v>
      </c>
      <c r="AG164" s="17" t="s">
        <v>47</v>
      </c>
      <c r="AH164" s="9"/>
      <c r="AI164" s="32" t="s">
        <v>1346</v>
      </c>
      <c r="AJ164" s="17" t="s">
        <v>72</v>
      </c>
      <c r="AK164" s="17" t="s">
        <v>98</v>
      </c>
      <c r="AL164" s="17" t="s">
        <v>1347</v>
      </c>
      <c r="AM164" s="17" t="s">
        <v>72</v>
      </c>
      <c r="AN164" s="9"/>
      <c r="AO164" s="9"/>
      <c r="AP164" s="9"/>
      <c r="AQ164" s="9"/>
      <c r="AR164" s="9"/>
      <c r="AS164" s="9"/>
      <c r="AT164" s="9"/>
      <c r="AU164" s="9"/>
      <c r="AV164" s="9"/>
      <c r="AW164" s="9"/>
      <c r="AX164" s="9"/>
      <c r="AY164" s="9"/>
    </row>
    <row r="165" spans="1:51" ht="50" customHeight="1">
      <c r="A165" s="12">
        <v>164</v>
      </c>
      <c r="B165" s="43" t="s">
        <v>1348</v>
      </c>
      <c r="C165" s="17" t="s">
        <v>1349</v>
      </c>
      <c r="D165" s="19">
        <v>2020</v>
      </c>
      <c r="E165" s="17" t="s">
        <v>1350</v>
      </c>
      <c r="F165" s="17" t="s">
        <v>41</v>
      </c>
      <c r="G165" s="17" t="s">
        <v>42</v>
      </c>
      <c r="H165" s="17" t="s">
        <v>1351</v>
      </c>
      <c r="I165" s="17" t="s">
        <v>111</v>
      </c>
      <c r="J165" s="17" t="s">
        <v>1352</v>
      </c>
      <c r="K165" s="13" t="s">
        <v>48</v>
      </c>
      <c r="L165" s="17" t="s">
        <v>47</v>
      </c>
      <c r="M165" s="15" t="s">
        <v>48</v>
      </c>
      <c r="N165" s="15" t="s">
        <v>48</v>
      </c>
      <c r="O165" s="15" t="s">
        <v>48</v>
      </c>
      <c r="P165" s="17" t="s">
        <v>47</v>
      </c>
      <c r="Q165" s="17" t="s">
        <v>47</v>
      </c>
      <c r="R165" s="17" t="s">
        <v>98</v>
      </c>
      <c r="S165" s="17" t="s">
        <v>295</v>
      </c>
      <c r="T165" s="17" t="s">
        <v>72</v>
      </c>
      <c r="U165" s="17" t="s">
        <v>47</v>
      </c>
      <c r="V165" s="20">
        <v>60</v>
      </c>
      <c r="W165" s="13" t="str">
        <f t="shared" si="0"/>
        <v>50-99</v>
      </c>
      <c r="X165" s="17" t="s">
        <v>47</v>
      </c>
      <c r="Y165" s="17" t="s">
        <v>72</v>
      </c>
      <c r="Z165" s="17" t="s">
        <v>72</v>
      </c>
      <c r="AA165" s="17" t="s">
        <v>48</v>
      </c>
      <c r="AB165" s="17" t="s">
        <v>1353</v>
      </c>
      <c r="AC165" s="17" t="s">
        <v>72</v>
      </c>
      <c r="AD165" s="19">
        <v>1</v>
      </c>
      <c r="AE165" s="19">
        <v>1</v>
      </c>
      <c r="AF165" s="17" t="s">
        <v>54</v>
      </c>
      <c r="AG165" s="17" t="s">
        <v>47</v>
      </c>
      <c r="AH165" s="9"/>
      <c r="AI165" s="17" t="s">
        <v>1354</v>
      </c>
      <c r="AJ165" s="17" t="s">
        <v>72</v>
      </c>
      <c r="AK165" s="19">
        <v>40.85</v>
      </c>
      <c r="AL165" s="17" t="s">
        <v>72</v>
      </c>
      <c r="AM165" s="17" t="s">
        <v>72</v>
      </c>
      <c r="AN165" s="9"/>
      <c r="AO165" s="9"/>
      <c r="AP165" s="9"/>
      <c r="AQ165" s="9"/>
      <c r="AR165" s="9"/>
      <c r="AS165" s="9"/>
      <c r="AT165" s="9"/>
      <c r="AU165" s="9"/>
      <c r="AV165" s="9"/>
      <c r="AW165" s="9"/>
      <c r="AX165" s="9"/>
      <c r="AY165" s="9"/>
    </row>
    <row r="166" spans="1:51" ht="50" customHeight="1">
      <c r="A166" s="12">
        <v>165</v>
      </c>
      <c r="B166" s="42" t="s">
        <v>1355</v>
      </c>
      <c r="C166" s="13" t="s">
        <v>1356</v>
      </c>
      <c r="D166" s="12">
        <v>2017</v>
      </c>
      <c r="E166" s="13" t="s">
        <v>547</v>
      </c>
      <c r="F166" s="13" t="s">
        <v>62</v>
      </c>
      <c r="G166" s="13" t="s">
        <v>162</v>
      </c>
      <c r="H166" s="13" t="s">
        <v>1357</v>
      </c>
      <c r="I166" s="13" t="s">
        <v>508</v>
      </c>
      <c r="J166" s="13" t="s">
        <v>1358</v>
      </c>
      <c r="K166" s="13" t="s">
        <v>48</v>
      </c>
      <c r="L166" s="13" t="s">
        <v>47</v>
      </c>
      <c r="M166" s="13" t="s">
        <v>48</v>
      </c>
      <c r="N166" s="15" t="s">
        <v>48</v>
      </c>
      <c r="O166" s="13" t="s">
        <v>48</v>
      </c>
      <c r="P166" s="13" t="s">
        <v>47</v>
      </c>
      <c r="Q166" s="13" t="s">
        <v>47</v>
      </c>
      <c r="R166" s="13" t="s">
        <v>155</v>
      </c>
      <c r="S166" s="13" t="s">
        <v>47</v>
      </c>
      <c r="T166" s="13" t="s">
        <v>50</v>
      </c>
      <c r="U166" s="13" t="s">
        <v>47</v>
      </c>
      <c r="V166" s="16">
        <v>500</v>
      </c>
      <c r="W166" s="13" t="str">
        <f t="shared" si="0"/>
        <v>500-999</v>
      </c>
      <c r="X166" s="13" t="s">
        <v>47</v>
      </c>
      <c r="Y166" s="13" t="s">
        <v>1359</v>
      </c>
      <c r="Z166" s="13" t="s">
        <v>72</v>
      </c>
      <c r="AA166" s="13" t="s">
        <v>247</v>
      </c>
      <c r="AB166" s="13" t="s">
        <v>1360</v>
      </c>
      <c r="AC166" s="12">
        <v>65.8</v>
      </c>
      <c r="AD166" s="12">
        <v>4</v>
      </c>
      <c r="AE166" s="12">
        <v>3</v>
      </c>
      <c r="AF166" s="13" t="s">
        <v>54</v>
      </c>
      <c r="AG166" s="13" t="s">
        <v>47</v>
      </c>
      <c r="AH166" s="13" t="s">
        <v>1361</v>
      </c>
      <c r="AI166" s="13" t="s">
        <v>72</v>
      </c>
      <c r="AJ166" s="13" t="s">
        <v>1362</v>
      </c>
      <c r="AK166" s="9"/>
      <c r="AL166" s="13" t="s">
        <v>133</v>
      </c>
      <c r="AM166" s="13" t="s">
        <v>72</v>
      </c>
      <c r="AN166" s="9"/>
      <c r="AO166" s="9"/>
      <c r="AP166" s="9"/>
      <c r="AQ166" s="9"/>
      <c r="AR166" s="9"/>
      <c r="AS166" s="9"/>
      <c r="AT166" s="9"/>
      <c r="AU166" s="9"/>
      <c r="AV166" s="9"/>
      <c r="AW166" s="9"/>
      <c r="AX166" s="9"/>
      <c r="AY166" s="9"/>
    </row>
    <row r="167" spans="1:51" ht="50" customHeight="1">
      <c r="A167" s="12">
        <v>166</v>
      </c>
      <c r="B167" s="43" t="s">
        <v>1363</v>
      </c>
      <c r="C167" s="17" t="s">
        <v>1364</v>
      </c>
      <c r="D167" s="19">
        <v>2019</v>
      </c>
      <c r="E167" s="17" t="s">
        <v>61</v>
      </c>
      <c r="F167" s="17" t="s">
        <v>62</v>
      </c>
      <c r="G167" s="17" t="s">
        <v>42</v>
      </c>
      <c r="H167" s="17" t="s">
        <v>1365</v>
      </c>
      <c r="I167" s="17" t="s">
        <v>737</v>
      </c>
      <c r="J167" s="17" t="s">
        <v>1366</v>
      </c>
      <c r="K167" s="13" t="s">
        <v>48</v>
      </c>
      <c r="L167" s="17" t="s">
        <v>47</v>
      </c>
      <c r="M167" s="15" t="s">
        <v>48</v>
      </c>
      <c r="N167" s="15" t="s">
        <v>48</v>
      </c>
      <c r="O167" s="15" t="s">
        <v>48</v>
      </c>
      <c r="P167" s="17" t="s">
        <v>47</v>
      </c>
      <c r="Q167" s="17" t="s">
        <v>47</v>
      </c>
      <c r="R167" s="17" t="s">
        <v>177</v>
      </c>
      <c r="S167" s="17" t="s">
        <v>98</v>
      </c>
      <c r="T167" s="17" t="s">
        <v>50</v>
      </c>
      <c r="U167" s="17" t="s">
        <v>47</v>
      </c>
      <c r="V167" s="20">
        <v>22</v>
      </c>
      <c r="W167" s="13" t="str">
        <f t="shared" si="0"/>
        <v>&lt;50</v>
      </c>
      <c r="X167" s="17" t="s">
        <v>47</v>
      </c>
      <c r="Y167" s="17" t="s">
        <v>1367</v>
      </c>
      <c r="Z167" s="17" t="s">
        <v>72</v>
      </c>
      <c r="AA167" s="17" t="s">
        <v>101</v>
      </c>
      <c r="AB167" s="17" t="s">
        <v>72</v>
      </c>
      <c r="AC167" s="19">
        <v>86.36</v>
      </c>
      <c r="AD167" s="19">
        <v>4</v>
      </c>
      <c r="AE167" s="19">
        <v>1</v>
      </c>
      <c r="AF167" s="17" t="s">
        <v>54</v>
      </c>
      <c r="AG167" s="17" t="s">
        <v>47</v>
      </c>
      <c r="AH167" s="9"/>
      <c r="AI167" s="21" t="s">
        <v>1368</v>
      </c>
      <c r="AJ167" s="17" t="s">
        <v>72</v>
      </c>
      <c r="AK167" s="17" t="s">
        <v>98</v>
      </c>
      <c r="AL167" s="17" t="s">
        <v>1369</v>
      </c>
      <c r="AM167" s="17" t="s">
        <v>467</v>
      </c>
      <c r="AN167" s="9"/>
      <c r="AO167" s="9"/>
      <c r="AP167" s="9"/>
      <c r="AQ167" s="9"/>
      <c r="AR167" s="9"/>
      <c r="AS167" s="9"/>
      <c r="AT167" s="9"/>
      <c r="AU167" s="9"/>
      <c r="AV167" s="9"/>
      <c r="AW167" s="9"/>
      <c r="AX167" s="9"/>
      <c r="AY167" s="9"/>
    </row>
    <row r="168" spans="1:51" ht="50" customHeight="1">
      <c r="A168" s="12">
        <v>167</v>
      </c>
      <c r="B168" s="43" t="s">
        <v>1370</v>
      </c>
      <c r="C168" s="17" t="s">
        <v>1371</v>
      </c>
      <c r="D168" s="19">
        <v>2008</v>
      </c>
      <c r="E168" s="17" t="s">
        <v>123</v>
      </c>
      <c r="F168" s="17" t="s">
        <v>62</v>
      </c>
      <c r="G168" s="17" t="s">
        <v>124</v>
      </c>
      <c r="H168" s="17" t="s">
        <v>1372</v>
      </c>
      <c r="I168" s="17" t="s">
        <v>111</v>
      </c>
      <c r="J168" s="17" t="s">
        <v>1373</v>
      </c>
      <c r="K168" s="13" t="s">
        <v>48</v>
      </c>
      <c r="L168" s="17" t="s">
        <v>47</v>
      </c>
      <c r="M168" s="15" t="s">
        <v>48</v>
      </c>
      <c r="N168" s="15" t="s">
        <v>48</v>
      </c>
      <c r="O168" s="15" t="s">
        <v>48</v>
      </c>
      <c r="P168" s="17" t="s">
        <v>47</v>
      </c>
      <c r="Q168" s="17" t="s">
        <v>47</v>
      </c>
      <c r="R168" s="17" t="s">
        <v>97</v>
      </c>
      <c r="S168" s="17" t="s">
        <v>98</v>
      </c>
      <c r="T168" s="17" t="s">
        <v>99</v>
      </c>
      <c r="U168" s="17" t="s">
        <v>47</v>
      </c>
      <c r="V168" s="20">
        <v>203</v>
      </c>
      <c r="W168" s="13" t="str">
        <f t="shared" si="0"/>
        <v>100-499</v>
      </c>
      <c r="X168" s="17" t="s">
        <v>47</v>
      </c>
      <c r="Y168" s="17" t="s">
        <v>1374</v>
      </c>
      <c r="Z168" s="17" t="s">
        <v>72</v>
      </c>
      <c r="AA168" s="17" t="s">
        <v>101</v>
      </c>
      <c r="AB168" s="17" t="s">
        <v>1375</v>
      </c>
      <c r="AC168" s="19">
        <v>100</v>
      </c>
      <c r="AD168" s="19">
        <v>1</v>
      </c>
      <c r="AE168" s="19">
        <v>1</v>
      </c>
      <c r="AF168" s="17" t="s">
        <v>54</v>
      </c>
      <c r="AG168" s="17" t="s">
        <v>47</v>
      </c>
      <c r="AH168" s="9"/>
      <c r="AI168" s="17" t="s">
        <v>1376</v>
      </c>
      <c r="AJ168" s="17" t="s">
        <v>72</v>
      </c>
      <c r="AK168" s="17" t="s">
        <v>98</v>
      </c>
      <c r="AL168" s="17" t="s">
        <v>650</v>
      </c>
      <c r="AM168" s="17" t="s">
        <v>72</v>
      </c>
      <c r="AN168" s="9"/>
      <c r="AO168" s="9"/>
      <c r="AP168" s="9"/>
      <c r="AQ168" s="9"/>
      <c r="AR168" s="9"/>
      <c r="AS168" s="9"/>
      <c r="AT168" s="9"/>
      <c r="AU168" s="9"/>
      <c r="AV168" s="9"/>
      <c r="AW168" s="9"/>
      <c r="AX168" s="9"/>
      <c r="AY168" s="9"/>
    </row>
    <row r="169" spans="1:51" ht="50" customHeight="1">
      <c r="A169" s="12">
        <v>168</v>
      </c>
      <c r="B169" s="43" t="s">
        <v>1377</v>
      </c>
      <c r="C169" s="17" t="s">
        <v>1378</v>
      </c>
      <c r="D169" s="19">
        <v>2009</v>
      </c>
      <c r="E169" s="17" t="s">
        <v>123</v>
      </c>
      <c r="F169" s="17" t="s">
        <v>62</v>
      </c>
      <c r="G169" s="17" t="s">
        <v>124</v>
      </c>
      <c r="H169" s="23" t="s">
        <v>1379</v>
      </c>
      <c r="I169" s="17" t="s">
        <v>175</v>
      </c>
      <c r="J169" s="17" t="s">
        <v>1380</v>
      </c>
      <c r="K169" s="13" t="s">
        <v>48</v>
      </c>
      <c r="L169" s="17" t="s">
        <v>47</v>
      </c>
      <c r="M169" s="15" t="s">
        <v>48</v>
      </c>
      <c r="N169" s="15" t="s">
        <v>48</v>
      </c>
      <c r="O169" s="15" t="s">
        <v>48</v>
      </c>
      <c r="P169" s="17" t="s">
        <v>47</v>
      </c>
      <c r="Q169" s="17" t="s">
        <v>47</v>
      </c>
      <c r="R169" s="17" t="s">
        <v>97</v>
      </c>
      <c r="S169" s="17" t="s">
        <v>98</v>
      </c>
      <c r="T169" s="17" t="s">
        <v>99</v>
      </c>
      <c r="U169" s="17" t="s">
        <v>47</v>
      </c>
      <c r="V169" s="20">
        <v>133</v>
      </c>
      <c r="W169" s="13" t="str">
        <f t="shared" si="0"/>
        <v>100-499</v>
      </c>
      <c r="X169" s="17" t="s">
        <v>47</v>
      </c>
      <c r="Y169" s="17" t="s">
        <v>1381</v>
      </c>
      <c r="Z169" s="17" t="s">
        <v>72</v>
      </c>
      <c r="AA169" s="17" t="s">
        <v>101</v>
      </c>
      <c r="AB169" s="17" t="s">
        <v>72</v>
      </c>
      <c r="AC169" s="19">
        <v>100</v>
      </c>
      <c r="AD169" s="19">
        <v>1</v>
      </c>
      <c r="AE169" s="19">
        <v>1</v>
      </c>
      <c r="AF169" s="17" t="s">
        <v>54</v>
      </c>
      <c r="AG169" s="17" t="s">
        <v>47</v>
      </c>
      <c r="AH169" s="9"/>
      <c r="AI169" s="17" t="s">
        <v>1382</v>
      </c>
      <c r="AJ169" s="17" t="s">
        <v>72</v>
      </c>
      <c r="AK169" s="17" t="s">
        <v>1383</v>
      </c>
      <c r="AL169" s="17" t="s">
        <v>72</v>
      </c>
      <c r="AM169" s="19">
        <v>100</v>
      </c>
      <c r="AN169" s="9"/>
      <c r="AO169" s="9"/>
      <c r="AP169" s="9"/>
      <c r="AQ169" s="9"/>
      <c r="AR169" s="9"/>
      <c r="AS169" s="9"/>
      <c r="AT169" s="9"/>
      <c r="AU169" s="9"/>
      <c r="AV169" s="9"/>
      <c r="AW169" s="9"/>
      <c r="AX169" s="9"/>
      <c r="AY169" s="9"/>
    </row>
    <row r="170" spans="1:51" ht="50" customHeight="1">
      <c r="A170" s="12">
        <v>169</v>
      </c>
      <c r="B170" s="43" t="s">
        <v>1384</v>
      </c>
      <c r="C170" s="17" t="s">
        <v>1385</v>
      </c>
      <c r="D170" s="19">
        <v>2020</v>
      </c>
      <c r="E170" s="17" t="s">
        <v>93</v>
      </c>
      <c r="F170" s="17" t="s">
        <v>62</v>
      </c>
      <c r="G170" s="17" t="s">
        <v>94</v>
      </c>
      <c r="H170" s="17" t="s">
        <v>1386</v>
      </c>
      <c r="I170" s="17" t="s">
        <v>175</v>
      </c>
      <c r="J170" s="17" t="s">
        <v>1387</v>
      </c>
      <c r="K170" s="13" t="s">
        <v>48</v>
      </c>
      <c r="L170" s="17" t="s">
        <v>47</v>
      </c>
      <c r="M170" s="15" t="s">
        <v>48</v>
      </c>
      <c r="N170" s="15" t="s">
        <v>48</v>
      </c>
      <c r="O170" s="15" t="s">
        <v>48</v>
      </c>
      <c r="P170" s="17" t="s">
        <v>47</v>
      </c>
      <c r="Q170" s="17" t="s">
        <v>47</v>
      </c>
      <c r="R170" s="17" t="s">
        <v>177</v>
      </c>
      <c r="S170" s="17" t="s">
        <v>98</v>
      </c>
      <c r="T170" s="17" t="s">
        <v>99</v>
      </c>
      <c r="U170" s="17" t="s">
        <v>47</v>
      </c>
      <c r="V170" s="20">
        <v>1599</v>
      </c>
      <c r="W170" s="13" t="str">
        <f t="shared" si="0"/>
        <v>&gt;1000</v>
      </c>
      <c r="X170" s="17" t="s">
        <v>47</v>
      </c>
      <c r="Y170" s="17" t="s">
        <v>1388</v>
      </c>
      <c r="Z170" s="17" t="s">
        <v>72</v>
      </c>
      <c r="AA170" s="17" t="s">
        <v>101</v>
      </c>
      <c r="AB170" s="17" t="s">
        <v>72</v>
      </c>
      <c r="AC170" s="19">
        <v>0</v>
      </c>
      <c r="AD170" s="19">
        <v>1</v>
      </c>
      <c r="AE170" s="19">
        <v>1</v>
      </c>
      <c r="AF170" s="17" t="s">
        <v>54</v>
      </c>
      <c r="AG170" s="17" t="s">
        <v>47</v>
      </c>
      <c r="AH170" s="9"/>
      <c r="AI170" s="17" t="s">
        <v>1389</v>
      </c>
      <c r="AJ170" s="17" t="s">
        <v>72</v>
      </c>
      <c r="AK170" s="17" t="s">
        <v>98</v>
      </c>
      <c r="AL170" s="17" t="s">
        <v>357</v>
      </c>
      <c r="AM170" s="17" t="s">
        <v>72</v>
      </c>
      <c r="AN170" s="9"/>
      <c r="AO170" s="9"/>
      <c r="AP170" s="9"/>
      <c r="AQ170" s="9"/>
      <c r="AR170" s="9"/>
      <c r="AS170" s="9"/>
      <c r="AT170" s="9"/>
      <c r="AU170" s="9"/>
      <c r="AV170" s="9"/>
      <c r="AW170" s="9"/>
      <c r="AX170" s="9"/>
      <c r="AY170" s="9"/>
    </row>
    <row r="171" spans="1:51" ht="50" customHeight="1">
      <c r="A171" s="12">
        <v>170</v>
      </c>
      <c r="B171" s="43" t="s">
        <v>1384</v>
      </c>
      <c r="C171" s="17" t="s">
        <v>1390</v>
      </c>
      <c r="D171" s="19">
        <v>2020</v>
      </c>
      <c r="E171" s="17" t="s">
        <v>506</v>
      </c>
      <c r="F171" s="17" t="s">
        <v>62</v>
      </c>
      <c r="G171" s="17" t="s">
        <v>42</v>
      </c>
      <c r="H171" s="17" t="s">
        <v>1391</v>
      </c>
      <c r="I171" s="17" t="s">
        <v>185</v>
      </c>
      <c r="J171" s="17" t="s">
        <v>1392</v>
      </c>
      <c r="K171" s="13" t="s">
        <v>48</v>
      </c>
      <c r="L171" s="17" t="s">
        <v>47</v>
      </c>
      <c r="M171" s="15" t="s">
        <v>48</v>
      </c>
      <c r="N171" s="15" t="s">
        <v>48</v>
      </c>
      <c r="O171" s="15" t="s">
        <v>48</v>
      </c>
      <c r="P171" s="17" t="s">
        <v>47</v>
      </c>
      <c r="Q171" s="17" t="s">
        <v>47</v>
      </c>
      <c r="R171" s="17" t="s">
        <v>97</v>
      </c>
      <c r="S171" s="17" t="s">
        <v>98</v>
      </c>
      <c r="T171" s="17" t="s">
        <v>1393</v>
      </c>
      <c r="U171" s="17" t="s">
        <v>47</v>
      </c>
      <c r="V171" s="20">
        <v>397</v>
      </c>
      <c r="W171" s="13" t="str">
        <f t="shared" si="0"/>
        <v>100-499</v>
      </c>
      <c r="X171" s="17" t="s">
        <v>47</v>
      </c>
      <c r="Y171" s="17" t="s">
        <v>72</v>
      </c>
      <c r="Z171" s="17" t="s">
        <v>72</v>
      </c>
      <c r="AA171" s="17" t="s">
        <v>48</v>
      </c>
      <c r="AB171" s="17" t="s">
        <v>72</v>
      </c>
      <c r="AC171" s="19">
        <v>50.9</v>
      </c>
      <c r="AD171" s="19">
        <v>1</v>
      </c>
      <c r="AE171" s="19">
        <v>1</v>
      </c>
      <c r="AF171" s="17" t="s">
        <v>54</v>
      </c>
      <c r="AG171" s="17" t="s">
        <v>47</v>
      </c>
      <c r="AH171" s="9"/>
      <c r="AI171" s="17" t="s">
        <v>839</v>
      </c>
      <c r="AJ171" s="17" t="s">
        <v>1394</v>
      </c>
      <c r="AK171" s="29" t="s">
        <v>1395</v>
      </c>
      <c r="AL171" s="13" t="s">
        <v>58</v>
      </c>
      <c r="AM171" s="17" t="s">
        <v>72</v>
      </c>
      <c r="AN171" s="9"/>
      <c r="AO171" s="9"/>
      <c r="AP171" s="9"/>
      <c r="AQ171" s="9"/>
      <c r="AR171" s="9"/>
      <c r="AS171" s="9"/>
      <c r="AT171" s="9"/>
      <c r="AU171" s="9"/>
      <c r="AV171" s="9"/>
      <c r="AW171" s="9"/>
      <c r="AX171" s="9"/>
      <c r="AY171" s="9"/>
    </row>
    <row r="172" spans="1:51" ht="50" customHeight="1">
      <c r="A172" s="12">
        <v>171</v>
      </c>
      <c r="B172" s="43" t="s">
        <v>1396</v>
      </c>
      <c r="C172" s="17" t="s">
        <v>1397</v>
      </c>
      <c r="D172" s="19">
        <v>2012</v>
      </c>
      <c r="E172" s="17" t="s">
        <v>1119</v>
      </c>
      <c r="F172" s="17" t="s">
        <v>76</v>
      </c>
      <c r="G172" s="17" t="s">
        <v>42</v>
      </c>
      <c r="H172" s="17" t="s">
        <v>1398</v>
      </c>
      <c r="I172" s="17" t="s">
        <v>126</v>
      </c>
      <c r="J172" s="17" t="s">
        <v>1399</v>
      </c>
      <c r="K172" s="13" t="s">
        <v>48</v>
      </c>
      <c r="L172" s="17" t="s">
        <v>47</v>
      </c>
      <c r="M172" s="15" t="s">
        <v>48</v>
      </c>
      <c r="N172" s="15" t="s">
        <v>48</v>
      </c>
      <c r="O172" s="15" t="s">
        <v>48</v>
      </c>
      <c r="P172" s="17" t="s">
        <v>47</v>
      </c>
      <c r="Q172" s="17" t="s">
        <v>47</v>
      </c>
      <c r="R172" s="17" t="s">
        <v>97</v>
      </c>
      <c r="S172" s="17" t="s">
        <v>98</v>
      </c>
      <c r="T172" s="17" t="s">
        <v>502</v>
      </c>
      <c r="U172" s="17" t="s">
        <v>54</v>
      </c>
      <c r="V172" s="20">
        <v>90</v>
      </c>
      <c r="W172" s="13" t="str">
        <f t="shared" si="0"/>
        <v>50-99</v>
      </c>
      <c r="X172" s="17" t="s">
        <v>47</v>
      </c>
      <c r="Y172" s="17" t="s">
        <v>1400</v>
      </c>
      <c r="Z172" s="17" t="s">
        <v>72</v>
      </c>
      <c r="AA172" s="17" t="s">
        <v>101</v>
      </c>
      <c r="AB172" s="17" t="s">
        <v>72</v>
      </c>
      <c r="AC172" s="19">
        <v>60</v>
      </c>
      <c r="AD172" s="22">
        <v>1</v>
      </c>
      <c r="AE172" s="19">
        <v>1</v>
      </c>
      <c r="AF172" s="22" t="s">
        <v>54</v>
      </c>
      <c r="AG172" s="17" t="s">
        <v>47</v>
      </c>
      <c r="AH172" s="9"/>
      <c r="AI172" s="17" t="s">
        <v>1401</v>
      </c>
      <c r="AJ172" s="17" t="s">
        <v>1402</v>
      </c>
      <c r="AK172" s="17" t="s">
        <v>98</v>
      </c>
      <c r="AL172" s="17" t="s">
        <v>1403</v>
      </c>
      <c r="AM172" s="17" t="s">
        <v>72</v>
      </c>
      <c r="AN172" s="9"/>
      <c r="AO172" s="17" t="s">
        <v>1404</v>
      </c>
      <c r="AP172" s="17" t="s">
        <v>1405</v>
      </c>
      <c r="AQ172" s="9"/>
      <c r="AR172" s="9"/>
      <c r="AS172" s="9"/>
      <c r="AT172" s="9"/>
      <c r="AU172" s="9"/>
      <c r="AV172" s="9"/>
      <c r="AW172" s="9"/>
      <c r="AX172" s="9"/>
      <c r="AY172" s="9"/>
    </row>
    <row r="173" spans="1:51" ht="50" customHeight="1">
      <c r="A173" s="12">
        <v>172</v>
      </c>
      <c r="B173" s="43" t="s">
        <v>1406</v>
      </c>
      <c r="C173" s="17" t="s">
        <v>1407</v>
      </c>
      <c r="D173" s="19">
        <v>2016</v>
      </c>
      <c r="E173" s="17" t="s">
        <v>93</v>
      </c>
      <c r="F173" s="17" t="s">
        <v>62</v>
      </c>
      <c r="G173" s="17" t="s">
        <v>94</v>
      </c>
      <c r="H173" s="17" t="s">
        <v>1408</v>
      </c>
      <c r="I173" s="17" t="s">
        <v>185</v>
      </c>
      <c r="J173" s="17" t="s">
        <v>1409</v>
      </c>
      <c r="K173" s="13" t="s">
        <v>48</v>
      </c>
      <c r="L173" s="17" t="s">
        <v>47</v>
      </c>
      <c r="M173" s="15" t="s">
        <v>48</v>
      </c>
      <c r="N173" s="15" t="s">
        <v>48</v>
      </c>
      <c r="O173" s="15" t="s">
        <v>48</v>
      </c>
      <c r="P173" s="17" t="s">
        <v>47</v>
      </c>
      <c r="Q173" s="17" t="s">
        <v>47</v>
      </c>
      <c r="R173" s="17" t="s">
        <v>98</v>
      </c>
      <c r="S173" s="17" t="s">
        <v>206</v>
      </c>
      <c r="T173" s="17" t="s">
        <v>99</v>
      </c>
      <c r="U173" s="17" t="s">
        <v>47</v>
      </c>
      <c r="V173" s="20">
        <v>39</v>
      </c>
      <c r="W173" s="13" t="str">
        <f t="shared" si="0"/>
        <v>&lt;50</v>
      </c>
      <c r="X173" s="17" t="s">
        <v>47</v>
      </c>
      <c r="Y173" s="17" t="s">
        <v>1410</v>
      </c>
      <c r="Z173" s="17" t="s">
        <v>72</v>
      </c>
      <c r="AA173" s="17" t="s">
        <v>88</v>
      </c>
      <c r="AB173" s="17" t="s">
        <v>72</v>
      </c>
      <c r="AC173" s="19">
        <v>74.36</v>
      </c>
      <c r="AD173" s="19">
        <v>1</v>
      </c>
      <c r="AE173" s="19">
        <v>1</v>
      </c>
      <c r="AF173" s="17" t="s">
        <v>54</v>
      </c>
      <c r="AG173" s="17" t="s">
        <v>47</v>
      </c>
      <c r="AH173" s="9"/>
      <c r="AI173" s="21" t="s">
        <v>1411</v>
      </c>
      <c r="AJ173" s="17" t="s">
        <v>72</v>
      </c>
      <c r="AK173" s="21" t="s">
        <v>1412</v>
      </c>
      <c r="AL173" s="17" t="s">
        <v>1413</v>
      </c>
      <c r="AM173" s="17" t="s">
        <v>72</v>
      </c>
      <c r="AN173" s="9"/>
      <c r="AO173" s="9"/>
      <c r="AP173" s="9"/>
      <c r="AQ173" s="9"/>
      <c r="AR173" s="9"/>
      <c r="AS173" s="9"/>
      <c r="AT173" s="9"/>
      <c r="AU173" s="9"/>
      <c r="AV173" s="9"/>
      <c r="AW173" s="9"/>
      <c r="AX173" s="9"/>
      <c r="AY173" s="9"/>
    </row>
    <row r="174" spans="1:51" ht="50" customHeight="1">
      <c r="A174" s="12">
        <v>173</v>
      </c>
      <c r="B174" s="43" t="s">
        <v>1414</v>
      </c>
      <c r="C174" s="17" t="s">
        <v>1415</v>
      </c>
      <c r="D174" s="19">
        <v>2022</v>
      </c>
      <c r="E174" s="17" t="s">
        <v>108</v>
      </c>
      <c r="F174" s="17" t="s">
        <v>41</v>
      </c>
      <c r="G174" s="17" t="s">
        <v>109</v>
      </c>
      <c r="H174" s="17" t="s">
        <v>1416</v>
      </c>
      <c r="I174" s="17" t="s">
        <v>111</v>
      </c>
      <c r="J174" s="17" t="s">
        <v>1417</v>
      </c>
      <c r="K174" s="13" t="s">
        <v>48</v>
      </c>
      <c r="L174" s="17" t="s">
        <v>47</v>
      </c>
      <c r="M174" s="15" t="s">
        <v>48</v>
      </c>
      <c r="N174" s="15" t="s">
        <v>48</v>
      </c>
      <c r="O174" s="15" t="s">
        <v>48</v>
      </c>
      <c r="P174" s="17" t="s">
        <v>47</v>
      </c>
      <c r="Q174" s="17" t="s">
        <v>47</v>
      </c>
      <c r="R174" s="17" t="s">
        <v>97</v>
      </c>
      <c r="S174" s="17" t="s">
        <v>98</v>
      </c>
      <c r="T174" s="37" t="s">
        <v>1418</v>
      </c>
      <c r="U174" s="17" t="s">
        <v>47</v>
      </c>
      <c r="V174" s="20">
        <v>100</v>
      </c>
      <c r="W174" s="13" t="str">
        <f t="shared" si="0"/>
        <v>100-499</v>
      </c>
      <c r="X174" s="17" t="s">
        <v>47</v>
      </c>
      <c r="Y174" s="17" t="s">
        <v>1419</v>
      </c>
      <c r="Z174" s="17" t="s">
        <v>72</v>
      </c>
      <c r="AA174" s="17" t="s">
        <v>68</v>
      </c>
      <c r="AB174" s="17" t="s">
        <v>916</v>
      </c>
      <c r="AC174" s="19">
        <v>65</v>
      </c>
      <c r="AD174" s="19">
        <v>1</v>
      </c>
      <c r="AE174" s="19">
        <v>1</v>
      </c>
      <c r="AF174" s="17" t="s">
        <v>54</v>
      </c>
      <c r="AG174" s="17" t="s">
        <v>47</v>
      </c>
      <c r="AH174" s="9"/>
      <c r="AI174" s="17" t="s">
        <v>1420</v>
      </c>
      <c r="AJ174" s="17" t="s">
        <v>72</v>
      </c>
      <c r="AK174" s="17" t="s">
        <v>98</v>
      </c>
      <c r="AL174" s="13" t="s">
        <v>90</v>
      </c>
      <c r="AM174" s="17" t="s">
        <v>72</v>
      </c>
      <c r="AN174" s="9"/>
      <c r="AO174" s="9"/>
      <c r="AP174" s="9"/>
      <c r="AQ174" s="9"/>
      <c r="AR174" s="9"/>
      <c r="AS174" s="9"/>
      <c r="AT174" s="9"/>
      <c r="AU174" s="9"/>
      <c r="AV174" s="9"/>
      <c r="AW174" s="9"/>
      <c r="AX174" s="9"/>
      <c r="AY174" s="9"/>
    </row>
    <row r="175" spans="1:51" ht="50" customHeight="1">
      <c r="A175" s="12">
        <v>174</v>
      </c>
      <c r="B175" s="43" t="s">
        <v>1421</v>
      </c>
      <c r="C175" s="17" t="s">
        <v>1422</v>
      </c>
      <c r="D175" s="19">
        <v>2015</v>
      </c>
      <c r="E175" s="17" t="s">
        <v>93</v>
      </c>
      <c r="F175" s="17" t="s">
        <v>62</v>
      </c>
      <c r="G175" s="17" t="s">
        <v>94</v>
      </c>
      <c r="H175" s="17" t="s">
        <v>1423</v>
      </c>
      <c r="I175" s="17" t="s">
        <v>111</v>
      </c>
      <c r="J175" s="17" t="s">
        <v>1424</v>
      </c>
      <c r="K175" s="13" t="s">
        <v>48</v>
      </c>
      <c r="L175" s="17" t="s">
        <v>54</v>
      </c>
      <c r="M175" s="17" t="s">
        <v>1425</v>
      </c>
      <c r="N175" s="13" t="s">
        <v>1425</v>
      </c>
      <c r="O175" s="17" t="s">
        <v>1426</v>
      </c>
      <c r="P175" s="17" t="s">
        <v>47</v>
      </c>
      <c r="Q175" s="17" t="s">
        <v>47</v>
      </c>
      <c r="R175" s="17" t="s">
        <v>97</v>
      </c>
      <c r="S175" s="17" t="s">
        <v>98</v>
      </c>
      <c r="T175" s="17" t="s">
        <v>99</v>
      </c>
      <c r="U175" s="17" t="s">
        <v>47</v>
      </c>
      <c r="V175" s="20">
        <v>40</v>
      </c>
      <c r="W175" s="13" t="str">
        <f t="shared" si="0"/>
        <v>&lt;50</v>
      </c>
      <c r="X175" s="17" t="s">
        <v>47</v>
      </c>
      <c r="Y175" s="17" t="s">
        <v>1427</v>
      </c>
      <c r="Z175" s="17" t="s">
        <v>72</v>
      </c>
      <c r="AA175" s="17" t="s">
        <v>68</v>
      </c>
      <c r="AB175" s="17" t="s">
        <v>72</v>
      </c>
      <c r="AC175" s="19">
        <v>52</v>
      </c>
      <c r="AD175" s="19">
        <v>1</v>
      </c>
      <c r="AE175" s="19">
        <v>1</v>
      </c>
      <c r="AF175" s="17" t="s">
        <v>54</v>
      </c>
      <c r="AG175" s="17" t="s">
        <v>47</v>
      </c>
      <c r="AH175" s="9"/>
      <c r="AI175" s="17" t="s">
        <v>1428</v>
      </c>
      <c r="AJ175" s="17" t="s">
        <v>72</v>
      </c>
      <c r="AK175" s="17" t="s">
        <v>1429</v>
      </c>
      <c r="AL175" s="17" t="s">
        <v>357</v>
      </c>
      <c r="AM175" s="19">
        <v>400</v>
      </c>
      <c r="AN175" s="9"/>
      <c r="AO175" s="9"/>
      <c r="AP175" s="9"/>
      <c r="AQ175" s="9"/>
      <c r="AR175" s="9"/>
      <c r="AS175" s="9"/>
      <c r="AT175" s="9"/>
      <c r="AU175" s="9"/>
      <c r="AV175" s="9"/>
      <c r="AW175" s="9"/>
      <c r="AX175" s="9"/>
      <c r="AY175" s="9"/>
    </row>
    <row r="176" spans="1:51" ht="50" customHeight="1">
      <c r="A176" s="12">
        <v>175</v>
      </c>
      <c r="B176" s="43" t="s">
        <v>1430</v>
      </c>
      <c r="C176" s="17" t="s">
        <v>1431</v>
      </c>
      <c r="D176" s="19">
        <v>2016</v>
      </c>
      <c r="E176" s="17" t="s">
        <v>61</v>
      </c>
      <c r="F176" s="17" t="s">
        <v>62</v>
      </c>
      <c r="G176" s="17" t="s">
        <v>42</v>
      </c>
      <c r="H176" s="17" t="s">
        <v>1432</v>
      </c>
      <c r="I176" s="14" t="s">
        <v>44</v>
      </c>
      <c r="J176" s="17" t="s">
        <v>1433</v>
      </c>
      <c r="K176" s="17" t="s">
        <v>1434</v>
      </c>
      <c r="L176" s="17" t="s">
        <v>47</v>
      </c>
      <c r="M176" s="15" t="s">
        <v>48</v>
      </c>
      <c r="N176" s="15" t="s">
        <v>48</v>
      </c>
      <c r="O176" s="15" t="s">
        <v>48</v>
      </c>
      <c r="P176" s="17" t="s">
        <v>47</v>
      </c>
      <c r="Q176" s="17" t="s">
        <v>47</v>
      </c>
      <c r="R176" s="17" t="s">
        <v>97</v>
      </c>
      <c r="S176" s="17" t="s">
        <v>98</v>
      </c>
      <c r="T176" s="17" t="s">
        <v>66</v>
      </c>
      <c r="U176" s="17" t="s">
        <v>47</v>
      </c>
      <c r="V176" s="20">
        <v>94</v>
      </c>
      <c r="W176" s="13" t="str">
        <f t="shared" si="0"/>
        <v>50-99</v>
      </c>
      <c r="X176" s="17" t="s">
        <v>47</v>
      </c>
      <c r="Y176" s="17" t="s">
        <v>1435</v>
      </c>
      <c r="Z176" s="17" t="s">
        <v>1436</v>
      </c>
      <c r="AA176" s="17" t="s">
        <v>88</v>
      </c>
      <c r="AB176" s="17" t="s">
        <v>1437</v>
      </c>
      <c r="AC176" s="19">
        <v>68.040000000000006</v>
      </c>
      <c r="AD176" s="19">
        <v>4</v>
      </c>
      <c r="AE176" s="19">
        <v>1</v>
      </c>
      <c r="AF176" s="17" t="s">
        <v>54</v>
      </c>
      <c r="AG176" s="17" t="s">
        <v>47</v>
      </c>
      <c r="AH176" s="17" t="s">
        <v>1438</v>
      </c>
      <c r="AI176" s="17" t="s">
        <v>1439</v>
      </c>
      <c r="AJ176" s="17" t="s">
        <v>1440</v>
      </c>
      <c r="AK176" s="28" t="s">
        <v>1441</v>
      </c>
      <c r="AL176" s="17" t="s">
        <v>357</v>
      </c>
      <c r="AM176" s="17" t="s">
        <v>72</v>
      </c>
      <c r="AN176" s="9"/>
      <c r="AO176" s="9"/>
      <c r="AP176" s="9"/>
      <c r="AQ176" s="9"/>
      <c r="AR176" s="9"/>
      <c r="AS176" s="9"/>
      <c r="AT176" s="9"/>
      <c r="AU176" s="9"/>
      <c r="AV176" s="9"/>
      <c r="AW176" s="9"/>
      <c r="AX176" s="9"/>
      <c r="AY176" s="9"/>
    </row>
    <row r="177" spans="1:51" ht="50" customHeight="1">
      <c r="A177" s="12">
        <v>176</v>
      </c>
      <c r="B177" s="43" t="s">
        <v>1442</v>
      </c>
      <c r="C177" s="17" t="s">
        <v>1443</v>
      </c>
      <c r="D177" s="19">
        <v>2012</v>
      </c>
      <c r="E177" s="17" t="s">
        <v>123</v>
      </c>
      <c r="F177" s="17" t="s">
        <v>62</v>
      </c>
      <c r="G177" s="17" t="s">
        <v>124</v>
      </c>
      <c r="H177" s="17" t="s">
        <v>1444</v>
      </c>
      <c r="I177" s="17" t="s">
        <v>175</v>
      </c>
      <c r="J177" s="17" t="s">
        <v>500</v>
      </c>
      <c r="K177" s="15" t="s">
        <v>98</v>
      </c>
      <c r="L177" s="17" t="s">
        <v>47</v>
      </c>
      <c r="M177" s="15" t="s">
        <v>48</v>
      </c>
      <c r="N177" s="15" t="s">
        <v>48</v>
      </c>
      <c r="O177" s="15" t="s">
        <v>48</v>
      </c>
      <c r="P177" s="17" t="s">
        <v>47</v>
      </c>
      <c r="Q177" s="17" t="s">
        <v>47</v>
      </c>
      <c r="R177" s="17" t="s">
        <v>177</v>
      </c>
      <c r="S177" s="17" t="s">
        <v>98</v>
      </c>
      <c r="T177" s="17" t="s">
        <v>50</v>
      </c>
      <c r="U177" s="17" t="s">
        <v>47</v>
      </c>
      <c r="V177" s="20">
        <v>948</v>
      </c>
      <c r="W177" s="13" t="str">
        <f t="shared" si="0"/>
        <v>500-999</v>
      </c>
      <c r="X177" s="17" t="s">
        <v>47</v>
      </c>
      <c r="Y177" s="17" t="s">
        <v>1445</v>
      </c>
      <c r="Z177" s="17" t="s">
        <v>72</v>
      </c>
      <c r="AA177" s="17" t="s">
        <v>247</v>
      </c>
      <c r="AB177" s="17" t="s">
        <v>72</v>
      </c>
      <c r="AC177" s="19">
        <v>63</v>
      </c>
      <c r="AD177" s="19">
        <v>4</v>
      </c>
      <c r="AE177" s="19">
        <v>1</v>
      </c>
      <c r="AF177" s="17" t="s">
        <v>54</v>
      </c>
      <c r="AG177" s="17" t="s">
        <v>47</v>
      </c>
      <c r="AH177" s="9" t="s">
        <v>1446</v>
      </c>
      <c r="AI177" s="17" t="s">
        <v>1447</v>
      </c>
      <c r="AJ177" s="17" t="s">
        <v>72</v>
      </c>
      <c r="AK177" s="17" t="s">
        <v>98</v>
      </c>
      <c r="AL177" s="13" t="s">
        <v>58</v>
      </c>
      <c r="AM177" s="19">
        <v>400</v>
      </c>
      <c r="AN177" s="9"/>
      <c r="AO177" s="9"/>
      <c r="AP177" s="9"/>
      <c r="AQ177" s="9"/>
      <c r="AR177" s="9"/>
      <c r="AS177" s="9"/>
      <c r="AT177" s="9"/>
      <c r="AU177" s="9"/>
      <c r="AV177" s="9"/>
      <c r="AW177" s="9"/>
      <c r="AX177" s="9"/>
      <c r="AY177" s="9"/>
    </row>
    <row r="178" spans="1:51" ht="50" customHeight="1">
      <c r="A178" s="12">
        <v>177</v>
      </c>
      <c r="B178" s="43" t="s">
        <v>1448</v>
      </c>
      <c r="C178" s="17" t="s">
        <v>1449</v>
      </c>
      <c r="D178" s="19">
        <v>2014</v>
      </c>
      <c r="E178" s="17" t="s">
        <v>1450</v>
      </c>
      <c r="F178" s="17" t="s">
        <v>62</v>
      </c>
      <c r="G178" s="17" t="s">
        <v>42</v>
      </c>
      <c r="H178" s="17" t="s">
        <v>1451</v>
      </c>
      <c r="I178" s="17" t="s">
        <v>1452</v>
      </c>
      <c r="J178" s="17" t="s">
        <v>1453</v>
      </c>
      <c r="K178" s="15" t="s">
        <v>98</v>
      </c>
      <c r="L178" s="17" t="s">
        <v>47</v>
      </c>
      <c r="M178" s="15" t="s">
        <v>48</v>
      </c>
      <c r="N178" s="15" t="s">
        <v>48</v>
      </c>
      <c r="O178" s="15" t="s">
        <v>48</v>
      </c>
      <c r="P178" s="17" t="s">
        <v>47</v>
      </c>
      <c r="Q178" s="17" t="s">
        <v>47</v>
      </c>
      <c r="R178" s="17" t="s">
        <v>97</v>
      </c>
      <c r="S178" s="17" t="s">
        <v>98</v>
      </c>
      <c r="T178" s="17" t="s">
        <v>1021</v>
      </c>
      <c r="U178" s="17" t="s">
        <v>47</v>
      </c>
      <c r="V178" s="20">
        <v>187</v>
      </c>
      <c r="W178" s="13" t="str">
        <f t="shared" si="0"/>
        <v>100-499</v>
      </c>
      <c r="X178" s="17" t="s">
        <v>47</v>
      </c>
      <c r="Y178" s="17" t="s">
        <v>1454</v>
      </c>
      <c r="Z178" s="9"/>
      <c r="AA178" s="17" t="s">
        <v>68</v>
      </c>
      <c r="AB178" s="17" t="s">
        <v>1455</v>
      </c>
      <c r="AC178" s="19">
        <v>70.099999999999994</v>
      </c>
      <c r="AD178" s="19">
        <v>1</v>
      </c>
      <c r="AE178" s="19">
        <v>1</v>
      </c>
      <c r="AF178" s="17" t="s">
        <v>54</v>
      </c>
      <c r="AG178" s="17" t="s">
        <v>47</v>
      </c>
      <c r="AH178" s="9"/>
      <c r="AI178" s="17" t="s">
        <v>72</v>
      </c>
      <c r="AJ178" s="17" t="s">
        <v>72</v>
      </c>
      <c r="AK178" s="17" t="s">
        <v>98</v>
      </c>
      <c r="AL178" s="17" t="s">
        <v>105</v>
      </c>
      <c r="AM178" s="17" t="s">
        <v>72</v>
      </c>
      <c r="AN178" s="9"/>
      <c r="AO178" s="9"/>
      <c r="AP178" s="9"/>
      <c r="AQ178" s="9"/>
      <c r="AR178" s="9"/>
      <c r="AS178" s="9"/>
      <c r="AT178" s="9"/>
      <c r="AU178" s="9"/>
      <c r="AV178" s="9"/>
      <c r="AW178" s="9"/>
      <c r="AX178" s="9"/>
      <c r="AY178" s="9"/>
    </row>
    <row r="179" spans="1:51" ht="50" customHeight="1">
      <c r="A179" s="12">
        <v>178</v>
      </c>
      <c r="B179" s="43" t="s">
        <v>1456</v>
      </c>
      <c r="C179" s="17" t="s">
        <v>1457</v>
      </c>
      <c r="D179" s="19">
        <v>2018</v>
      </c>
      <c r="E179" s="17" t="s">
        <v>200</v>
      </c>
      <c r="F179" s="17" t="s">
        <v>62</v>
      </c>
      <c r="G179" s="17" t="s">
        <v>162</v>
      </c>
      <c r="H179" s="17" t="s">
        <v>1458</v>
      </c>
      <c r="I179" s="17" t="s">
        <v>175</v>
      </c>
      <c r="J179" s="17" t="s">
        <v>1459</v>
      </c>
      <c r="K179" s="15" t="s">
        <v>98</v>
      </c>
      <c r="L179" s="17" t="s">
        <v>47</v>
      </c>
      <c r="M179" s="15" t="s">
        <v>48</v>
      </c>
      <c r="N179" s="15" t="s">
        <v>48</v>
      </c>
      <c r="O179" s="15" t="s">
        <v>48</v>
      </c>
      <c r="P179" s="17" t="s">
        <v>47</v>
      </c>
      <c r="Q179" s="17" t="s">
        <v>47</v>
      </c>
      <c r="R179" s="17" t="s">
        <v>177</v>
      </c>
      <c r="S179" s="17" t="s">
        <v>98</v>
      </c>
      <c r="T179" s="17" t="s">
        <v>99</v>
      </c>
      <c r="U179" s="17" t="s">
        <v>47</v>
      </c>
      <c r="V179" s="20">
        <v>63</v>
      </c>
      <c r="W179" s="13" t="str">
        <f t="shared" si="0"/>
        <v>50-99</v>
      </c>
      <c r="X179" s="17" t="s">
        <v>47</v>
      </c>
      <c r="Y179" s="17" t="s">
        <v>1460</v>
      </c>
      <c r="Z179" s="17" t="s">
        <v>72</v>
      </c>
      <c r="AA179" s="17" t="s">
        <v>68</v>
      </c>
      <c r="AB179" s="17" t="s">
        <v>72</v>
      </c>
      <c r="AC179" s="19">
        <v>68.3</v>
      </c>
      <c r="AD179" s="19">
        <v>1</v>
      </c>
      <c r="AE179" s="19">
        <v>1</v>
      </c>
      <c r="AF179" s="17" t="s">
        <v>54</v>
      </c>
      <c r="AG179" s="17" t="s">
        <v>47</v>
      </c>
      <c r="AH179" s="9"/>
      <c r="AI179" s="17" t="s">
        <v>1461</v>
      </c>
      <c r="AJ179" s="17" t="s">
        <v>72</v>
      </c>
      <c r="AK179" s="17" t="s">
        <v>98</v>
      </c>
      <c r="AL179" s="17" t="s">
        <v>72</v>
      </c>
      <c r="AM179" s="17" t="s">
        <v>72</v>
      </c>
      <c r="AN179" s="9"/>
      <c r="AO179" s="9"/>
      <c r="AP179" s="9"/>
      <c r="AQ179" s="9"/>
      <c r="AR179" s="9"/>
      <c r="AS179" s="9"/>
      <c r="AT179" s="9"/>
      <c r="AU179" s="9"/>
      <c r="AV179" s="9"/>
      <c r="AW179" s="9"/>
      <c r="AX179" s="9"/>
      <c r="AY179" s="9"/>
    </row>
    <row r="180" spans="1:51" ht="50" customHeight="1">
      <c r="A180" s="12">
        <v>179</v>
      </c>
      <c r="B180" s="43" t="s">
        <v>1462</v>
      </c>
      <c r="C180" s="17" t="s">
        <v>1463</v>
      </c>
      <c r="D180" s="19">
        <v>2011</v>
      </c>
      <c r="E180" s="17" t="s">
        <v>123</v>
      </c>
      <c r="F180" s="17" t="s">
        <v>62</v>
      </c>
      <c r="G180" s="17" t="s">
        <v>124</v>
      </c>
      <c r="H180" s="17" t="s">
        <v>1464</v>
      </c>
      <c r="I180" s="17" t="s">
        <v>175</v>
      </c>
      <c r="J180" s="17" t="s">
        <v>1465</v>
      </c>
      <c r="K180" s="15" t="s">
        <v>98</v>
      </c>
      <c r="L180" s="17" t="s">
        <v>47</v>
      </c>
      <c r="M180" s="15" t="s">
        <v>48</v>
      </c>
      <c r="N180" s="15" t="s">
        <v>48</v>
      </c>
      <c r="O180" s="15" t="s">
        <v>48</v>
      </c>
      <c r="P180" s="17" t="s">
        <v>47</v>
      </c>
      <c r="Q180" s="17" t="s">
        <v>47</v>
      </c>
      <c r="R180" s="17" t="s">
        <v>177</v>
      </c>
      <c r="S180" s="17" t="s">
        <v>98</v>
      </c>
      <c r="T180" s="17" t="s">
        <v>99</v>
      </c>
      <c r="U180" s="17" t="s">
        <v>47</v>
      </c>
      <c r="V180" s="20">
        <v>1695</v>
      </c>
      <c r="W180" s="13" t="str">
        <f t="shared" si="0"/>
        <v>&gt;1000</v>
      </c>
      <c r="X180" s="17" t="s">
        <v>47</v>
      </c>
      <c r="Y180" s="17" t="s">
        <v>1466</v>
      </c>
      <c r="Z180" s="17" t="s">
        <v>72</v>
      </c>
      <c r="AA180" s="17" t="s">
        <v>68</v>
      </c>
      <c r="AB180" s="17" t="s">
        <v>1467</v>
      </c>
      <c r="AC180" s="19">
        <v>0</v>
      </c>
      <c r="AD180" s="19">
        <v>1</v>
      </c>
      <c r="AE180" s="19">
        <v>1</v>
      </c>
      <c r="AF180" s="17" t="s">
        <v>54</v>
      </c>
      <c r="AG180" s="17" t="s">
        <v>47</v>
      </c>
      <c r="AH180" s="17" t="s">
        <v>1096</v>
      </c>
      <c r="AI180" s="17" t="s">
        <v>72</v>
      </c>
      <c r="AJ180" s="17" t="s">
        <v>72</v>
      </c>
      <c r="AK180" s="17" t="s">
        <v>98</v>
      </c>
      <c r="AL180" s="17" t="s">
        <v>72</v>
      </c>
      <c r="AM180" s="17" t="s">
        <v>72</v>
      </c>
      <c r="AN180" s="9"/>
      <c r="AO180" s="9"/>
      <c r="AP180" s="9"/>
      <c r="AQ180" s="9"/>
      <c r="AR180" s="9"/>
      <c r="AS180" s="9"/>
      <c r="AT180" s="9"/>
      <c r="AU180" s="9"/>
      <c r="AV180" s="9"/>
      <c r="AW180" s="9"/>
      <c r="AX180" s="9"/>
      <c r="AY180" s="9"/>
    </row>
    <row r="181" spans="1:51" ht="50" customHeight="1">
      <c r="A181" s="12">
        <v>180</v>
      </c>
      <c r="B181" s="43" t="s">
        <v>1468</v>
      </c>
      <c r="C181" s="17" t="s">
        <v>1469</v>
      </c>
      <c r="D181" s="19">
        <v>2013</v>
      </c>
      <c r="E181" s="17" t="s">
        <v>123</v>
      </c>
      <c r="F181" s="17" t="s">
        <v>62</v>
      </c>
      <c r="G181" s="17" t="s">
        <v>124</v>
      </c>
      <c r="H181" s="17" t="s">
        <v>1470</v>
      </c>
      <c r="I181" s="17" t="s">
        <v>175</v>
      </c>
      <c r="J181" s="17" t="s">
        <v>1471</v>
      </c>
      <c r="K181" s="15" t="s">
        <v>98</v>
      </c>
      <c r="L181" s="17" t="s">
        <v>47</v>
      </c>
      <c r="M181" s="15" t="s">
        <v>48</v>
      </c>
      <c r="N181" s="15" t="s">
        <v>48</v>
      </c>
      <c r="O181" s="15" t="s">
        <v>48</v>
      </c>
      <c r="P181" s="17" t="s">
        <v>47</v>
      </c>
      <c r="Q181" s="17" t="s">
        <v>47</v>
      </c>
      <c r="R181" s="17" t="s">
        <v>177</v>
      </c>
      <c r="S181" s="17" t="s">
        <v>98</v>
      </c>
      <c r="T181" s="17" t="s">
        <v>99</v>
      </c>
      <c r="U181" s="17" t="s">
        <v>47</v>
      </c>
      <c r="V181" s="20">
        <v>321</v>
      </c>
      <c r="W181" s="13" t="str">
        <f t="shared" si="0"/>
        <v>100-499</v>
      </c>
      <c r="X181" s="17" t="s">
        <v>47</v>
      </c>
      <c r="Y181" s="19">
        <v>63.8</v>
      </c>
      <c r="Z181" s="17" t="s">
        <v>72</v>
      </c>
      <c r="AA181" s="17" t="s">
        <v>52</v>
      </c>
      <c r="AB181" s="17" t="s">
        <v>1472</v>
      </c>
      <c r="AC181" s="19">
        <v>80.099999999999994</v>
      </c>
      <c r="AD181" s="19">
        <v>1</v>
      </c>
      <c r="AE181" s="19">
        <v>1</v>
      </c>
      <c r="AF181" s="17" t="s">
        <v>54</v>
      </c>
      <c r="AG181" s="17" t="s">
        <v>47</v>
      </c>
      <c r="AH181" s="9"/>
      <c r="AI181" s="30" t="s">
        <v>1473</v>
      </c>
      <c r="AJ181" s="17" t="s">
        <v>72</v>
      </c>
      <c r="AK181" s="17" t="s">
        <v>98</v>
      </c>
      <c r="AL181" s="17" t="s">
        <v>72</v>
      </c>
      <c r="AM181" s="17" t="s">
        <v>72</v>
      </c>
      <c r="AN181" s="9"/>
      <c r="AO181" s="9"/>
      <c r="AP181" s="9"/>
      <c r="AQ181" s="9"/>
      <c r="AR181" s="9"/>
      <c r="AS181" s="9"/>
      <c r="AT181" s="9"/>
      <c r="AU181" s="9"/>
      <c r="AV181" s="9"/>
      <c r="AW181" s="9"/>
      <c r="AX181" s="9"/>
      <c r="AY181" s="9"/>
    </row>
    <row r="182" spans="1:51" ht="50" customHeight="1">
      <c r="A182" s="12">
        <v>181</v>
      </c>
      <c r="B182" s="43" t="s">
        <v>1474</v>
      </c>
      <c r="C182" s="17" t="s">
        <v>1475</v>
      </c>
      <c r="D182" s="19">
        <v>2009</v>
      </c>
      <c r="E182" s="17" t="s">
        <v>123</v>
      </c>
      <c r="F182" s="17" t="s">
        <v>62</v>
      </c>
      <c r="G182" s="17" t="s">
        <v>124</v>
      </c>
      <c r="H182" s="17" t="s">
        <v>1476</v>
      </c>
      <c r="I182" s="17" t="s">
        <v>185</v>
      </c>
      <c r="J182" s="17" t="s">
        <v>1477</v>
      </c>
      <c r="K182" s="15" t="s">
        <v>98</v>
      </c>
      <c r="L182" s="17" t="s">
        <v>47</v>
      </c>
      <c r="M182" s="15" t="s">
        <v>48</v>
      </c>
      <c r="N182" s="15" t="s">
        <v>48</v>
      </c>
      <c r="O182" s="15" t="s">
        <v>48</v>
      </c>
      <c r="P182" s="17" t="s">
        <v>47</v>
      </c>
      <c r="Q182" s="17" t="s">
        <v>47</v>
      </c>
      <c r="R182" s="17" t="s">
        <v>97</v>
      </c>
      <c r="S182" s="17" t="s">
        <v>98</v>
      </c>
      <c r="T182" s="17" t="s">
        <v>99</v>
      </c>
      <c r="U182" s="17" t="s">
        <v>47</v>
      </c>
      <c r="V182" s="20">
        <v>34</v>
      </c>
      <c r="W182" s="13" t="str">
        <f t="shared" si="0"/>
        <v>&lt;50</v>
      </c>
      <c r="X182" s="17" t="s">
        <v>47</v>
      </c>
      <c r="Y182" s="17" t="s">
        <v>1478</v>
      </c>
      <c r="Z182" s="17" t="s">
        <v>72</v>
      </c>
      <c r="AA182" s="17" t="s">
        <v>88</v>
      </c>
      <c r="AB182" s="17" t="s">
        <v>1479</v>
      </c>
      <c r="AC182" s="19">
        <v>62</v>
      </c>
      <c r="AD182" s="19">
        <v>1</v>
      </c>
      <c r="AE182" s="19">
        <v>1</v>
      </c>
      <c r="AF182" s="17" t="s">
        <v>54</v>
      </c>
      <c r="AG182" s="17" t="s">
        <v>47</v>
      </c>
      <c r="AH182" s="9"/>
      <c r="AI182" s="17" t="s">
        <v>1480</v>
      </c>
      <c r="AJ182" s="17" t="s">
        <v>72</v>
      </c>
      <c r="AK182" s="17" t="s">
        <v>98</v>
      </c>
      <c r="AL182" s="17" t="s">
        <v>72</v>
      </c>
      <c r="AM182" s="17" t="s">
        <v>72</v>
      </c>
      <c r="AN182" s="9"/>
      <c r="AO182" s="9"/>
      <c r="AP182" s="9"/>
      <c r="AQ182" s="9"/>
      <c r="AR182" s="9"/>
      <c r="AS182" s="9"/>
      <c r="AT182" s="9"/>
      <c r="AU182" s="9"/>
      <c r="AV182" s="9"/>
      <c r="AW182" s="9"/>
      <c r="AX182" s="9"/>
      <c r="AY182" s="9"/>
    </row>
    <row r="183" spans="1:51" ht="50" customHeight="1">
      <c r="A183" s="12">
        <v>182</v>
      </c>
      <c r="B183" s="43" t="s">
        <v>1481</v>
      </c>
      <c r="C183" s="17" t="s">
        <v>1482</v>
      </c>
      <c r="D183" s="19">
        <v>2014</v>
      </c>
      <c r="E183" s="17" t="s">
        <v>254</v>
      </c>
      <c r="F183" s="17" t="s">
        <v>62</v>
      </c>
      <c r="G183" s="17" t="s">
        <v>124</v>
      </c>
      <c r="H183" s="17" t="s">
        <v>1483</v>
      </c>
      <c r="I183" s="17" t="s">
        <v>1484</v>
      </c>
      <c r="J183" s="17" t="s">
        <v>1485</v>
      </c>
      <c r="K183" s="15" t="s">
        <v>98</v>
      </c>
      <c r="L183" s="17" t="s">
        <v>54</v>
      </c>
      <c r="M183" s="17" t="s">
        <v>663</v>
      </c>
      <c r="N183" s="13" t="s">
        <v>663</v>
      </c>
      <c r="O183" s="17" t="s">
        <v>1486</v>
      </c>
      <c r="P183" s="17" t="s">
        <v>47</v>
      </c>
      <c r="Q183" s="17" t="s">
        <v>47</v>
      </c>
      <c r="R183" s="17" t="s">
        <v>177</v>
      </c>
      <c r="S183" s="17" t="s">
        <v>98</v>
      </c>
      <c r="T183" s="17" t="s">
        <v>99</v>
      </c>
      <c r="U183" s="17" t="s">
        <v>47</v>
      </c>
      <c r="V183" s="20">
        <v>159</v>
      </c>
      <c r="W183" s="13" t="str">
        <f t="shared" si="0"/>
        <v>100-499</v>
      </c>
      <c r="X183" s="17" t="s">
        <v>47</v>
      </c>
      <c r="Y183" s="17" t="s">
        <v>1487</v>
      </c>
      <c r="Z183" s="17" t="s">
        <v>72</v>
      </c>
      <c r="AA183" s="17" t="s">
        <v>68</v>
      </c>
      <c r="AB183" s="17" t="s">
        <v>665</v>
      </c>
      <c r="AC183" s="19">
        <v>39.619999999999997</v>
      </c>
      <c r="AD183" s="19">
        <v>1</v>
      </c>
      <c r="AE183" s="19">
        <v>1</v>
      </c>
      <c r="AF183" s="17" t="s">
        <v>54</v>
      </c>
      <c r="AG183" s="17" t="s">
        <v>47</v>
      </c>
      <c r="AH183" s="9"/>
      <c r="AI183" s="32" t="s">
        <v>1488</v>
      </c>
      <c r="AJ183" s="17" t="s">
        <v>72</v>
      </c>
      <c r="AK183" s="17" t="s">
        <v>98</v>
      </c>
      <c r="AL183" s="13" t="s">
        <v>58</v>
      </c>
      <c r="AM183" s="19">
        <v>793</v>
      </c>
      <c r="AN183" s="9"/>
      <c r="AO183" s="9"/>
      <c r="AP183" s="9"/>
      <c r="AQ183" s="9"/>
      <c r="AR183" s="9"/>
      <c r="AS183" s="9"/>
      <c r="AT183" s="9"/>
      <c r="AU183" s="9"/>
      <c r="AV183" s="9"/>
      <c r="AW183" s="9"/>
      <c r="AX183" s="9"/>
      <c r="AY183" s="9"/>
    </row>
    <row r="184" spans="1:51" ht="50" customHeight="1">
      <c r="A184" s="12">
        <v>183</v>
      </c>
      <c r="B184" s="43" t="s">
        <v>1481</v>
      </c>
      <c r="C184" s="17" t="s">
        <v>1489</v>
      </c>
      <c r="D184" s="19">
        <v>2014</v>
      </c>
      <c r="E184" s="17" t="s">
        <v>254</v>
      </c>
      <c r="F184" s="17" t="s">
        <v>62</v>
      </c>
      <c r="G184" s="17" t="s">
        <v>124</v>
      </c>
      <c r="H184" s="38" t="s">
        <v>1490</v>
      </c>
      <c r="I184" s="38" t="s">
        <v>661</v>
      </c>
      <c r="J184" s="38" t="s">
        <v>1491</v>
      </c>
      <c r="K184" s="15" t="s">
        <v>98</v>
      </c>
      <c r="L184" s="17" t="s">
        <v>47</v>
      </c>
      <c r="M184" s="15" t="s">
        <v>48</v>
      </c>
      <c r="N184" s="15" t="s">
        <v>48</v>
      </c>
      <c r="O184" s="15" t="s">
        <v>48</v>
      </c>
      <c r="P184" s="17" t="s">
        <v>47</v>
      </c>
      <c r="Q184" s="17" t="s">
        <v>47</v>
      </c>
      <c r="R184" s="17" t="s">
        <v>177</v>
      </c>
      <c r="S184" s="17" t="s">
        <v>98</v>
      </c>
      <c r="T184" s="17" t="s">
        <v>99</v>
      </c>
      <c r="U184" s="17" t="s">
        <v>47</v>
      </c>
      <c r="V184" s="20">
        <v>156</v>
      </c>
      <c r="W184" s="13" t="str">
        <f t="shared" si="0"/>
        <v>100-499</v>
      </c>
      <c r="X184" s="17" t="s">
        <v>47</v>
      </c>
      <c r="Y184" s="17" t="s">
        <v>664</v>
      </c>
      <c r="Z184" s="17" t="s">
        <v>72</v>
      </c>
      <c r="AA184" s="17" t="s">
        <v>68</v>
      </c>
      <c r="AB184" s="17" t="s">
        <v>665</v>
      </c>
      <c r="AC184" s="19">
        <v>39.74</v>
      </c>
      <c r="AD184" s="19">
        <v>1</v>
      </c>
      <c r="AE184" s="19">
        <v>1</v>
      </c>
      <c r="AF184" s="17" t="s">
        <v>54</v>
      </c>
      <c r="AG184" s="17" t="s">
        <v>47</v>
      </c>
      <c r="AH184" s="9"/>
      <c r="AI184" s="32" t="s">
        <v>1492</v>
      </c>
      <c r="AJ184" s="17" t="s">
        <v>72</v>
      </c>
      <c r="AK184" s="17" t="s">
        <v>98</v>
      </c>
      <c r="AL184" s="13" t="s">
        <v>58</v>
      </c>
      <c r="AM184" s="17" t="s">
        <v>72</v>
      </c>
      <c r="AN184" s="9"/>
      <c r="AO184" s="9"/>
      <c r="AP184" s="9"/>
      <c r="AQ184" s="9"/>
      <c r="AR184" s="9"/>
      <c r="AS184" s="9"/>
      <c r="AT184" s="9"/>
      <c r="AU184" s="9"/>
      <c r="AV184" s="9"/>
      <c r="AW184" s="9"/>
      <c r="AX184" s="9"/>
      <c r="AY184" s="9"/>
    </row>
    <row r="185" spans="1:51" ht="50" customHeight="1">
      <c r="A185" s="12">
        <v>184</v>
      </c>
      <c r="B185" s="43" t="s">
        <v>1493</v>
      </c>
      <c r="C185" s="17" t="s">
        <v>1494</v>
      </c>
      <c r="D185" s="19">
        <v>2003</v>
      </c>
      <c r="E185" s="17" t="s">
        <v>123</v>
      </c>
      <c r="F185" s="17" t="s">
        <v>62</v>
      </c>
      <c r="G185" s="17" t="s">
        <v>124</v>
      </c>
      <c r="H185" s="17" t="s">
        <v>1495</v>
      </c>
      <c r="I185" s="17" t="s">
        <v>175</v>
      </c>
      <c r="J185" s="17" t="s">
        <v>1496</v>
      </c>
      <c r="K185" s="15" t="s">
        <v>98</v>
      </c>
      <c r="L185" s="17" t="s">
        <v>47</v>
      </c>
      <c r="M185" s="15" t="s">
        <v>48</v>
      </c>
      <c r="N185" s="15" t="s">
        <v>48</v>
      </c>
      <c r="O185" s="15" t="s">
        <v>48</v>
      </c>
      <c r="P185" s="17" t="s">
        <v>47</v>
      </c>
      <c r="Q185" s="17" t="s">
        <v>47</v>
      </c>
      <c r="R185" s="17" t="s">
        <v>97</v>
      </c>
      <c r="S185" s="17" t="s">
        <v>98</v>
      </c>
      <c r="T185" s="17" t="s">
        <v>99</v>
      </c>
      <c r="U185" s="17" t="s">
        <v>47</v>
      </c>
      <c r="V185" s="20">
        <v>140</v>
      </c>
      <c r="W185" s="13" t="str">
        <f t="shared" si="0"/>
        <v>100-499</v>
      </c>
      <c r="X185" s="17" t="s">
        <v>47</v>
      </c>
      <c r="Y185" s="17" t="s">
        <v>1497</v>
      </c>
      <c r="Z185" s="17" t="s">
        <v>72</v>
      </c>
      <c r="AA185" s="17" t="s">
        <v>68</v>
      </c>
      <c r="AB185" s="17" t="s">
        <v>82</v>
      </c>
      <c r="AC185" s="19">
        <v>56</v>
      </c>
      <c r="AD185" s="19">
        <v>1</v>
      </c>
      <c r="AE185" s="19">
        <v>1</v>
      </c>
      <c r="AF185" s="17" t="s">
        <v>54</v>
      </c>
      <c r="AG185" s="17" t="s">
        <v>47</v>
      </c>
      <c r="AH185" s="9"/>
      <c r="AI185" s="17" t="s">
        <v>1498</v>
      </c>
      <c r="AJ185" s="17" t="s">
        <v>72</v>
      </c>
      <c r="AK185" s="17" t="s">
        <v>98</v>
      </c>
      <c r="AL185" s="17" t="s">
        <v>251</v>
      </c>
      <c r="AM185" s="19">
        <v>400</v>
      </c>
      <c r="AN185" s="9"/>
      <c r="AO185" s="9"/>
      <c r="AP185" s="9"/>
      <c r="AQ185" s="9"/>
      <c r="AR185" s="9"/>
      <c r="AS185" s="9"/>
      <c r="AT185" s="9"/>
      <c r="AU185" s="9"/>
      <c r="AV185" s="9"/>
      <c r="AW185" s="9"/>
      <c r="AX185" s="9"/>
      <c r="AY185" s="9"/>
    </row>
    <row r="186" spans="1:51" ht="50" customHeight="1">
      <c r="A186" s="12">
        <v>185</v>
      </c>
      <c r="B186" s="43" t="s">
        <v>1499</v>
      </c>
      <c r="C186" s="17" t="s">
        <v>1500</v>
      </c>
      <c r="D186" s="19">
        <v>2014</v>
      </c>
      <c r="E186" s="17" t="s">
        <v>123</v>
      </c>
      <c r="F186" s="17" t="s">
        <v>62</v>
      </c>
      <c r="G186" s="17" t="s">
        <v>124</v>
      </c>
      <c r="H186" s="17" t="s">
        <v>1501</v>
      </c>
      <c r="I186" s="17" t="s">
        <v>175</v>
      </c>
      <c r="J186" s="17" t="s">
        <v>1502</v>
      </c>
      <c r="K186" s="15" t="s">
        <v>98</v>
      </c>
      <c r="L186" s="17" t="s">
        <v>47</v>
      </c>
      <c r="M186" s="15" t="s">
        <v>48</v>
      </c>
      <c r="N186" s="15" t="s">
        <v>48</v>
      </c>
      <c r="O186" s="15" t="s">
        <v>48</v>
      </c>
      <c r="P186" s="17" t="s">
        <v>47</v>
      </c>
      <c r="Q186" s="17" t="s">
        <v>47</v>
      </c>
      <c r="R186" s="17" t="s">
        <v>97</v>
      </c>
      <c r="S186" s="17" t="s">
        <v>98</v>
      </c>
      <c r="T186" s="17" t="s">
        <v>99</v>
      </c>
      <c r="U186" s="17" t="s">
        <v>47</v>
      </c>
      <c r="V186" s="20">
        <v>84</v>
      </c>
      <c r="W186" s="13" t="str">
        <f t="shared" si="0"/>
        <v>50-99</v>
      </c>
      <c r="X186" s="17" t="s">
        <v>47</v>
      </c>
      <c r="Y186" s="17" t="s">
        <v>1503</v>
      </c>
      <c r="Z186" s="17" t="s">
        <v>72</v>
      </c>
      <c r="AA186" s="17" t="s">
        <v>101</v>
      </c>
      <c r="AB186" s="17" t="s">
        <v>72</v>
      </c>
      <c r="AC186" s="19">
        <v>54.8</v>
      </c>
      <c r="AD186" s="19">
        <v>1</v>
      </c>
      <c r="AE186" s="19">
        <v>1</v>
      </c>
      <c r="AF186" s="17" t="s">
        <v>54</v>
      </c>
      <c r="AG186" s="17" t="s">
        <v>47</v>
      </c>
      <c r="AH186" s="9"/>
      <c r="AI186" s="17" t="s">
        <v>1504</v>
      </c>
      <c r="AJ186" s="17" t="s">
        <v>72</v>
      </c>
      <c r="AK186" s="17" t="s">
        <v>98</v>
      </c>
      <c r="AL186" s="17" t="s">
        <v>72</v>
      </c>
      <c r="AM186" s="17" t="s">
        <v>467</v>
      </c>
      <c r="AN186" s="9"/>
      <c r="AO186" s="9"/>
      <c r="AP186" s="9"/>
      <c r="AQ186" s="9"/>
      <c r="AR186" s="9"/>
      <c r="AS186" s="9"/>
      <c r="AT186" s="9"/>
      <c r="AU186" s="9"/>
      <c r="AV186" s="9"/>
      <c r="AW186" s="9"/>
      <c r="AX186" s="9"/>
      <c r="AY186" s="9"/>
    </row>
    <row r="187" spans="1:51" ht="50" customHeight="1">
      <c r="A187" s="12">
        <v>186</v>
      </c>
      <c r="B187" s="43" t="s">
        <v>1505</v>
      </c>
      <c r="C187" s="17" t="s">
        <v>1506</v>
      </c>
      <c r="D187" s="19">
        <v>2015</v>
      </c>
      <c r="E187" s="17" t="s">
        <v>905</v>
      </c>
      <c r="F187" s="17" t="s">
        <v>76</v>
      </c>
      <c r="G187" s="17" t="s">
        <v>42</v>
      </c>
      <c r="H187" s="17" t="s">
        <v>1507</v>
      </c>
      <c r="I187" s="17" t="s">
        <v>396</v>
      </c>
      <c r="J187" s="17" t="s">
        <v>1508</v>
      </c>
      <c r="K187" s="17" t="s">
        <v>1509</v>
      </c>
      <c r="L187" s="17" t="s">
        <v>54</v>
      </c>
      <c r="M187" s="17" t="s">
        <v>663</v>
      </c>
      <c r="N187" s="13" t="s">
        <v>663</v>
      </c>
      <c r="O187" s="17" t="s">
        <v>1510</v>
      </c>
      <c r="P187" s="17" t="s">
        <v>47</v>
      </c>
      <c r="Q187" s="17" t="s">
        <v>47</v>
      </c>
      <c r="R187" s="17" t="s">
        <v>98</v>
      </c>
      <c r="S187" s="17" t="s">
        <v>206</v>
      </c>
      <c r="T187" s="17" t="s">
        <v>50</v>
      </c>
      <c r="U187" s="17" t="s">
        <v>47</v>
      </c>
      <c r="V187" s="20">
        <v>69</v>
      </c>
      <c r="W187" s="13" t="str">
        <f t="shared" si="0"/>
        <v>50-99</v>
      </c>
      <c r="X187" s="17" t="s">
        <v>47</v>
      </c>
      <c r="Y187" s="17" t="s">
        <v>1511</v>
      </c>
      <c r="Z187" s="17" t="s">
        <v>72</v>
      </c>
      <c r="AA187" s="17" t="s">
        <v>52</v>
      </c>
      <c r="AB187" s="17" t="s">
        <v>72</v>
      </c>
      <c r="AC187" s="19">
        <v>46.4</v>
      </c>
      <c r="AD187" s="19">
        <v>1</v>
      </c>
      <c r="AE187" s="19">
        <v>1</v>
      </c>
      <c r="AF187" s="17" t="s">
        <v>54</v>
      </c>
      <c r="AG187" s="17" t="s">
        <v>47</v>
      </c>
      <c r="AH187" s="9"/>
      <c r="AI187" s="32" t="s">
        <v>1512</v>
      </c>
      <c r="AJ187" s="17" t="s">
        <v>72</v>
      </c>
      <c r="AK187" s="17" t="s">
        <v>98</v>
      </c>
      <c r="AL187" s="17" t="s">
        <v>72</v>
      </c>
      <c r="AM187" s="17" t="s">
        <v>72</v>
      </c>
      <c r="AN187" s="9"/>
      <c r="AO187" s="9"/>
      <c r="AP187" s="9"/>
      <c r="AQ187" s="9"/>
      <c r="AR187" s="9"/>
      <c r="AS187" s="9"/>
      <c r="AT187" s="9"/>
      <c r="AU187" s="9"/>
      <c r="AV187" s="9"/>
      <c r="AW187" s="9"/>
      <c r="AX187" s="9"/>
      <c r="AY187" s="9"/>
    </row>
    <row r="188" spans="1:51" ht="50" customHeight="1">
      <c r="A188" s="12">
        <v>187</v>
      </c>
      <c r="B188" s="43" t="s">
        <v>1513</v>
      </c>
      <c r="C188" s="17" t="s">
        <v>1514</v>
      </c>
      <c r="D188" s="19">
        <v>2008</v>
      </c>
      <c r="E188" s="17" t="s">
        <v>123</v>
      </c>
      <c r="F188" s="17" t="s">
        <v>62</v>
      </c>
      <c r="G188" s="17" t="s">
        <v>124</v>
      </c>
      <c r="H188" s="17" t="s">
        <v>1515</v>
      </c>
      <c r="I188" s="17" t="s">
        <v>44</v>
      </c>
      <c r="J188" s="17" t="s">
        <v>1516</v>
      </c>
      <c r="K188" s="15" t="s">
        <v>98</v>
      </c>
      <c r="L188" s="17" t="s">
        <v>54</v>
      </c>
      <c r="M188" s="17" t="s">
        <v>1517</v>
      </c>
      <c r="N188" s="13" t="s">
        <v>48</v>
      </c>
      <c r="O188" s="17" t="s">
        <v>1518</v>
      </c>
      <c r="P188" s="17" t="s">
        <v>47</v>
      </c>
      <c r="Q188" s="17" t="s">
        <v>47</v>
      </c>
      <c r="R188" s="17" t="s">
        <v>97</v>
      </c>
      <c r="S188" s="17" t="s">
        <v>98</v>
      </c>
      <c r="T188" s="17" t="s">
        <v>99</v>
      </c>
      <c r="U188" s="17" t="s">
        <v>47</v>
      </c>
      <c r="V188" s="20">
        <v>1543</v>
      </c>
      <c r="W188" s="13" t="str">
        <f t="shared" si="0"/>
        <v>&gt;1000</v>
      </c>
      <c r="X188" s="17" t="s">
        <v>47</v>
      </c>
      <c r="Y188" s="17" t="s">
        <v>1519</v>
      </c>
      <c r="Z188" s="17" t="s">
        <v>72</v>
      </c>
      <c r="AA188" s="17" t="s">
        <v>52</v>
      </c>
      <c r="AB188" s="17" t="s">
        <v>1520</v>
      </c>
      <c r="AC188" s="19">
        <v>60.1</v>
      </c>
      <c r="AD188" s="19">
        <v>1</v>
      </c>
      <c r="AE188" s="19">
        <v>1</v>
      </c>
      <c r="AF188" s="17" t="s">
        <v>54</v>
      </c>
      <c r="AG188" s="17" t="s">
        <v>47</v>
      </c>
      <c r="AH188" s="17" t="s">
        <v>1521</v>
      </c>
      <c r="AI188" s="26" t="s">
        <v>1522</v>
      </c>
      <c r="AJ188" s="17" t="s">
        <v>72</v>
      </c>
      <c r="AK188" s="17" t="s">
        <v>98</v>
      </c>
      <c r="AL188" s="17" t="s">
        <v>90</v>
      </c>
      <c r="AM188" s="17" t="s">
        <v>72</v>
      </c>
      <c r="AN188" s="9"/>
      <c r="AO188" s="9"/>
      <c r="AP188" s="9"/>
      <c r="AQ188" s="9"/>
      <c r="AR188" s="9"/>
      <c r="AS188" s="9"/>
      <c r="AT188" s="9"/>
      <c r="AU188" s="9"/>
      <c r="AV188" s="9"/>
      <c r="AW188" s="9"/>
      <c r="AX188" s="9"/>
      <c r="AY188" s="9"/>
    </row>
    <row r="189" spans="1:51" ht="50" customHeight="1">
      <c r="A189" s="12">
        <v>188</v>
      </c>
      <c r="B189" s="43" t="s">
        <v>1523</v>
      </c>
      <c r="C189" s="17" t="s">
        <v>1524</v>
      </c>
      <c r="D189" s="19">
        <v>2021</v>
      </c>
      <c r="E189" s="17" t="s">
        <v>61</v>
      </c>
      <c r="F189" s="17" t="s">
        <v>62</v>
      </c>
      <c r="G189" s="17" t="s">
        <v>42</v>
      </c>
      <c r="H189" s="17" t="s">
        <v>1525</v>
      </c>
      <c r="I189" s="17" t="s">
        <v>175</v>
      </c>
      <c r="J189" s="17" t="s">
        <v>1526</v>
      </c>
      <c r="K189" s="15" t="s">
        <v>98</v>
      </c>
      <c r="L189" s="17" t="s">
        <v>47</v>
      </c>
      <c r="M189" s="15" t="s">
        <v>48</v>
      </c>
      <c r="N189" s="15" t="s">
        <v>48</v>
      </c>
      <c r="O189" s="15" t="s">
        <v>48</v>
      </c>
      <c r="P189" s="17" t="s">
        <v>47</v>
      </c>
      <c r="Q189" s="17" t="s">
        <v>47</v>
      </c>
      <c r="R189" s="17" t="s">
        <v>97</v>
      </c>
      <c r="S189" s="17" t="s">
        <v>98</v>
      </c>
      <c r="T189" s="17" t="s">
        <v>66</v>
      </c>
      <c r="U189" s="17" t="s">
        <v>47</v>
      </c>
      <c r="V189" s="20">
        <v>1339</v>
      </c>
      <c r="W189" s="13" t="str">
        <f t="shared" si="0"/>
        <v>&gt;1000</v>
      </c>
      <c r="X189" s="17" t="s">
        <v>47</v>
      </c>
      <c r="Y189" s="17" t="s">
        <v>1527</v>
      </c>
      <c r="Z189" s="17" t="s">
        <v>72</v>
      </c>
      <c r="AA189" s="17" t="s">
        <v>68</v>
      </c>
      <c r="AB189" s="17" t="s">
        <v>72</v>
      </c>
      <c r="AC189" s="19">
        <v>54.54</v>
      </c>
      <c r="AD189" s="19">
        <v>1</v>
      </c>
      <c r="AE189" s="19">
        <v>1</v>
      </c>
      <c r="AF189" s="17" t="s">
        <v>54</v>
      </c>
      <c r="AG189" s="17" t="s">
        <v>47</v>
      </c>
      <c r="AH189" s="9"/>
      <c r="AI189" s="21" t="s">
        <v>1528</v>
      </c>
      <c r="AJ189" s="17" t="s">
        <v>72</v>
      </c>
      <c r="AK189" s="17" t="s">
        <v>1529</v>
      </c>
      <c r="AL189" s="17" t="s">
        <v>72</v>
      </c>
      <c r="AM189" s="17" t="s">
        <v>72</v>
      </c>
      <c r="AN189" s="9"/>
      <c r="AO189" s="9"/>
      <c r="AP189" s="9"/>
      <c r="AQ189" s="9"/>
      <c r="AR189" s="9"/>
      <c r="AS189" s="9"/>
      <c r="AT189" s="9"/>
      <c r="AU189" s="9"/>
      <c r="AV189" s="9"/>
      <c r="AW189" s="9"/>
      <c r="AX189" s="9"/>
      <c r="AY189" s="9"/>
    </row>
    <row r="190" spans="1:51" ht="50" customHeight="1">
      <c r="A190" s="12">
        <v>189</v>
      </c>
      <c r="B190" s="43" t="s">
        <v>1530</v>
      </c>
      <c r="C190" s="17" t="s">
        <v>1531</v>
      </c>
      <c r="D190" s="19">
        <v>2016</v>
      </c>
      <c r="E190" s="17" t="s">
        <v>1532</v>
      </c>
      <c r="F190" s="17" t="s">
        <v>62</v>
      </c>
      <c r="G190" s="17" t="s">
        <v>162</v>
      </c>
      <c r="H190" s="17" t="s">
        <v>1533</v>
      </c>
      <c r="I190" s="17" t="s">
        <v>185</v>
      </c>
      <c r="J190" s="17" t="s">
        <v>1534</v>
      </c>
      <c r="K190" s="15" t="s">
        <v>98</v>
      </c>
      <c r="L190" s="17" t="s">
        <v>47</v>
      </c>
      <c r="M190" s="15" t="s">
        <v>48</v>
      </c>
      <c r="N190" s="15" t="s">
        <v>48</v>
      </c>
      <c r="O190" s="15" t="s">
        <v>48</v>
      </c>
      <c r="P190" s="17" t="s">
        <v>47</v>
      </c>
      <c r="Q190" s="17" t="s">
        <v>47</v>
      </c>
      <c r="R190" s="17" t="s">
        <v>97</v>
      </c>
      <c r="S190" s="17" t="s">
        <v>98</v>
      </c>
      <c r="T190" s="17" t="s">
        <v>99</v>
      </c>
      <c r="U190" s="17" t="s">
        <v>47</v>
      </c>
      <c r="V190" s="20">
        <v>72</v>
      </c>
      <c r="W190" s="13" t="str">
        <f t="shared" si="0"/>
        <v>50-99</v>
      </c>
      <c r="X190" s="17" t="s">
        <v>47</v>
      </c>
      <c r="Y190" s="17" t="s">
        <v>1535</v>
      </c>
      <c r="Z190" s="17" t="s">
        <v>72</v>
      </c>
      <c r="AA190" s="17" t="s">
        <v>88</v>
      </c>
      <c r="AB190" s="17" t="s">
        <v>72</v>
      </c>
      <c r="AC190" s="19">
        <v>81.94</v>
      </c>
      <c r="AD190" s="19">
        <v>1</v>
      </c>
      <c r="AE190" s="19">
        <v>1</v>
      </c>
      <c r="AF190" s="17" t="s">
        <v>54</v>
      </c>
      <c r="AG190" s="17" t="s">
        <v>47</v>
      </c>
      <c r="AH190" s="9"/>
      <c r="AI190" s="17" t="s">
        <v>72</v>
      </c>
      <c r="AJ190" s="17" t="s">
        <v>1536</v>
      </c>
      <c r="AK190" s="17" t="s">
        <v>98</v>
      </c>
      <c r="AL190" s="17" t="s">
        <v>1537</v>
      </c>
      <c r="AM190" s="17" t="s">
        <v>72</v>
      </c>
      <c r="AN190" s="9"/>
      <c r="AO190" s="9"/>
      <c r="AP190" s="9"/>
      <c r="AQ190" s="9"/>
      <c r="AR190" s="9"/>
      <c r="AS190" s="9"/>
      <c r="AT190" s="9"/>
      <c r="AU190" s="9"/>
      <c r="AV190" s="9"/>
      <c r="AW190" s="9"/>
      <c r="AX190" s="9"/>
      <c r="AY190" s="9"/>
    </row>
    <row r="191" spans="1:51" ht="50" customHeight="1">
      <c r="A191" s="12">
        <v>190</v>
      </c>
      <c r="B191" s="42" t="s">
        <v>1538</v>
      </c>
      <c r="C191" s="13" t="s">
        <v>1539</v>
      </c>
      <c r="D191" s="12">
        <v>2003</v>
      </c>
      <c r="E191" s="13" t="s">
        <v>123</v>
      </c>
      <c r="F191" s="13" t="s">
        <v>62</v>
      </c>
      <c r="G191" s="13" t="s">
        <v>124</v>
      </c>
      <c r="H191" s="13" t="s">
        <v>1540</v>
      </c>
      <c r="I191" s="13" t="s">
        <v>508</v>
      </c>
      <c r="J191" s="13" t="s">
        <v>1541</v>
      </c>
      <c r="K191" s="15" t="s">
        <v>98</v>
      </c>
      <c r="L191" s="13" t="s">
        <v>54</v>
      </c>
      <c r="M191" s="13" t="s">
        <v>311</v>
      </c>
      <c r="N191" s="13" t="s">
        <v>268</v>
      </c>
      <c r="O191" s="13" t="s">
        <v>1542</v>
      </c>
      <c r="P191" s="13" t="s">
        <v>47</v>
      </c>
      <c r="Q191" s="13" t="s">
        <v>47</v>
      </c>
      <c r="R191" s="13" t="s">
        <v>155</v>
      </c>
      <c r="S191" s="13" t="s">
        <v>47</v>
      </c>
      <c r="T191" s="13" t="s">
        <v>99</v>
      </c>
      <c r="U191" s="13" t="s">
        <v>47</v>
      </c>
      <c r="V191" s="16">
        <v>236</v>
      </c>
      <c r="W191" s="13" t="str">
        <f t="shared" si="0"/>
        <v>100-499</v>
      </c>
      <c r="X191" s="13" t="s">
        <v>47</v>
      </c>
      <c r="Y191" s="13" t="s">
        <v>1543</v>
      </c>
      <c r="Z191" s="13" t="s">
        <v>72</v>
      </c>
      <c r="AA191" s="13" t="s">
        <v>88</v>
      </c>
      <c r="AB191" s="13" t="s">
        <v>72</v>
      </c>
      <c r="AC191" s="12">
        <v>73</v>
      </c>
      <c r="AD191" s="12">
        <v>1</v>
      </c>
      <c r="AE191" s="12">
        <v>1</v>
      </c>
      <c r="AF191" s="13" t="s">
        <v>54</v>
      </c>
      <c r="AG191" s="13" t="s">
        <v>47</v>
      </c>
      <c r="AH191" s="13" t="s">
        <v>48</v>
      </c>
      <c r="AI191" s="13" t="s">
        <v>1544</v>
      </c>
      <c r="AJ191" s="13" t="s">
        <v>72</v>
      </c>
      <c r="AK191" s="13" t="s">
        <v>1545</v>
      </c>
      <c r="AL191" s="13" t="s">
        <v>72</v>
      </c>
      <c r="AM191" s="13" t="s">
        <v>72</v>
      </c>
      <c r="AN191" s="9"/>
      <c r="AO191" s="9"/>
      <c r="AP191" s="9"/>
      <c r="AQ191" s="9"/>
      <c r="AR191" s="9"/>
      <c r="AS191" s="9"/>
      <c r="AT191" s="9"/>
      <c r="AU191" s="9"/>
      <c r="AV191" s="9"/>
      <c r="AW191" s="9"/>
      <c r="AX191" s="9"/>
      <c r="AY191" s="9"/>
    </row>
    <row r="192" spans="1:51" ht="50" customHeight="1">
      <c r="A192" s="12">
        <v>191</v>
      </c>
      <c r="B192" s="43" t="s">
        <v>1546</v>
      </c>
      <c r="C192" s="17" t="s">
        <v>1547</v>
      </c>
      <c r="D192" s="19">
        <v>2019</v>
      </c>
      <c r="E192" s="17" t="s">
        <v>123</v>
      </c>
      <c r="F192" s="17" t="s">
        <v>62</v>
      </c>
      <c r="G192" s="17" t="s">
        <v>124</v>
      </c>
      <c r="H192" s="17" t="s">
        <v>1548</v>
      </c>
      <c r="I192" s="27" t="s">
        <v>300</v>
      </c>
      <c r="J192" s="17" t="s">
        <v>1549</v>
      </c>
      <c r="K192" s="15" t="s">
        <v>98</v>
      </c>
      <c r="L192" s="17" t="s">
        <v>47</v>
      </c>
      <c r="M192" s="15" t="s">
        <v>48</v>
      </c>
      <c r="N192" s="15" t="s">
        <v>48</v>
      </c>
      <c r="O192" s="15" t="s">
        <v>48</v>
      </c>
      <c r="P192" s="17" t="s">
        <v>47</v>
      </c>
      <c r="Q192" s="17" t="s">
        <v>47</v>
      </c>
      <c r="R192" s="17" t="s">
        <v>97</v>
      </c>
      <c r="S192" s="17" t="s">
        <v>98</v>
      </c>
      <c r="T192" s="17" t="s">
        <v>99</v>
      </c>
      <c r="U192" s="17" t="s">
        <v>47</v>
      </c>
      <c r="V192" s="20">
        <v>90</v>
      </c>
      <c r="W192" s="13" t="str">
        <f t="shared" si="0"/>
        <v>50-99</v>
      </c>
      <c r="X192" s="17" t="s">
        <v>47</v>
      </c>
      <c r="Y192" s="17" t="s">
        <v>1550</v>
      </c>
      <c r="Z192" s="17" t="s">
        <v>72</v>
      </c>
      <c r="AA192" s="17" t="s">
        <v>101</v>
      </c>
      <c r="AB192" s="17" t="s">
        <v>72</v>
      </c>
      <c r="AC192" s="19">
        <v>76.67</v>
      </c>
      <c r="AD192" s="19">
        <v>1</v>
      </c>
      <c r="AE192" s="19">
        <v>1</v>
      </c>
      <c r="AF192" s="17" t="s">
        <v>54</v>
      </c>
      <c r="AG192" s="17" t="s">
        <v>47</v>
      </c>
      <c r="AH192" s="9"/>
      <c r="AI192" s="17" t="s">
        <v>1551</v>
      </c>
      <c r="AJ192" s="17" t="s">
        <v>72</v>
      </c>
      <c r="AK192" s="17" t="s">
        <v>98</v>
      </c>
      <c r="AL192" s="17" t="s">
        <v>357</v>
      </c>
      <c r="AM192" s="17" t="s">
        <v>72</v>
      </c>
      <c r="AN192" s="9"/>
      <c r="AO192" s="9"/>
      <c r="AP192" s="9"/>
      <c r="AQ192" s="9"/>
      <c r="AR192" s="9"/>
      <c r="AS192" s="9"/>
      <c r="AT192" s="9"/>
      <c r="AU192" s="9"/>
      <c r="AV192" s="9"/>
      <c r="AW192" s="9"/>
      <c r="AX192" s="9"/>
      <c r="AY192" s="9"/>
    </row>
    <row r="193" spans="1:51" ht="50" customHeight="1">
      <c r="A193" s="12">
        <v>192</v>
      </c>
      <c r="B193" s="43" t="s">
        <v>1552</v>
      </c>
      <c r="C193" s="17" t="s">
        <v>1553</v>
      </c>
      <c r="D193" s="19">
        <v>2021</v>
      </c>
      <c r="E193" s="17" t="s">
        <v>123</v>
      </c>
      <c r="F193" s="17" t="s">
        <v>62</v>
      </c>
      <c r="G193" s="17" t="s">
        <v>124</v>
      </c>
      <c r="H193" s="17" t="s">
        <v>1554</v>
      </c>
      <c r="I193" s="17" t="s">
        <v>175</v>
      </c>
      <c r="J193" s="17" t="s">
        <v>1555</v>
      </c>
      <c r="K193" s="15" t="s">
        <v>98</v>
      </c>
      <c r="L193" s="17" t="s">
        <v>47</v>
      </c>
      <c r="M193" s="15" t="s">
        <v>48</v>
      </c>
      <c r="N193" s="15" t="s">
        <v>48</v>
      </c>
      <c r="O193" s="15" t="s">
        <v>48</v>
      </c>
      <c r="P193" s="17" t="s">
        <v>47</v>
      </c>
      <c r="Q193" s="17" t="s">
        <v>47</v>
      </c>
      <c r="R193" s="17" t="s">
        <v>97</v>
      </c>
      <c r="S193" s="17" t="s">
        <v>98</v>
      </c>
      <c r="T193" s="17" t="s">
        <v>99</v>
      </c>
      <c r="U193" s="17" t="s">
        <v>47</v>
      </c>
      <c r="V193" s="20">
        <v>477</v>
      </c>
      <c r="W193" s="13" t="str">
        <f t="shared" si="0"/>
        <v>100-499</v>
      </c>
      <c r="X193" s="17" t="s">
        <v>47</v>
      </c>
      <c r="Y193" s="17" t="s">
        <v>1556</v>
      </c>
      <c r="Z193" s="17" t="s">
        <v>72</v>
      </c>
      <c r="AA193" s="17" t="s">
        <v>68</v>
      </c>
      <c r="AB193" s="17" t="s">
        <v>72</v>
      </c>
      <c r="AC193" s="19">
        <v>48.7</v>
      </c>
      <c r="AD193" s="19">
        <v>1</v>
      </c>
      <c r="AE193" s="19">
        <v>1</v>
      </c>
      <c r="AF193" s="17" t="s">
        <v>54</v>
      </c>
      <c r="AG193" s="17" t="s">
        <v>47</v>
      </c>
      <c r="AH193" s="9"/>
      <c r="AI193" s="17" t="s">
        <v>1557</v>
      </c>
      <c r="AJ193" s="17" t="s">
        <v>72</v>
      </c>
      <c r="AK193" s="17" t="s">
        <v>98</v>
      </c>
      <c r="AL193" s="17" t="s">
        <v>1558</v>
      </c>
      <c r="AM193" s="19">
        <v>793</v>
      </c>
      <c r="AN193" s="9"/>
      <c r="AO193" s="9"/>
      <c r="AP193" s="9"/>
      <c r="AQ193" s="9"/>
      <c r="AR193" s="9"/>
      <c r="AS193" s="9"/>
      <c r="AT193" s="9"/>
      <c r="AU193" s="9"/>
      <c r="AV193" s="9"/>
      <c r="AW193" s="9"/>
      <c r="AX193" s="9"/>
      <c r="AY193" s="9"/>
    </row>
    <row r="194" spans="1:51" ht="50" customHeight="1">
      <c r="A194" s="12">
        <v>193</v>
      </c>
      <c r="B194" s="43" t="s">
        <v>1559</v>
      </c>
      <c r="C194" s="17" t="s">
        <v>1560</v>
      </c>
      <c r="D194" s="19">
        <v>2018</v>
      </c>
      <c r="E194" s="17" t="s">
        <v>905</v>
      </c>
      <c r="F194" s="17" t="s">
        <v>76</v>
      </c>
      <c r="G194" s="17" t="s">
        <v>42</v>
      </c>
      <c r="H194" s="17" t="s">
        <v>1561</v>
      </c>
      <c r="I194" s="17" t="s">
        <v>126</v>
      </c>
      <c r="J194" s="17" t="s">
        <v>1562</v>
      </c>
      <c r="K194" s="15" t="s">
        <v>98</v>
      </c>
      <c r="L194" s="17" t="s">
        <v>47</v>
      </c>
      <c r="M194" s="15" t="s">
        <v>48</v>
      </c>
      <c r="N194" s="15" t="s">
        <v>48</v>
      </c>
      <c r="O194" s="15" t="s">
        <v>48</v>
      </c>
      <c r="P194" s="17" t="s">
        <v>47</v>
      </c>
      <c r="Q194" s="17" t="s">
        <v>47</v>
      </c>
      <c r="R194" s="17" t="s">
        <v>97</v>
      </c>
      <c r="S194" s="17" t="s">
        <v>98</v>
      </c>
      <c r="T194" s="17" t="s">
        <v>908</v>
      </c>
      <c r="U194" s="17" t="s">
        <v>54</v>
      </c>
      <c r="V194" s="20">
        <v>33</v>
      </c>
      <c r="W194" s="13" t="str">
        <f t="shared" si="0"/>
        <v>&lt;50</v>
      </c>
      <c r="X194" s="17" t="s">
        <v>47</v>
      </c>
      <c r="Y194" s="17" t="s">
        <v>1563</v>
      </c>
      <c r="Z194" s="17" t="s">
        <v>72</v>
      </c>
      <c r="AA194" s="17" t="s">
        <v>88</v>
      </c>
      <c r="AB194" s="17" t="s">
        <v>72</v>
      </c>
      <c r="AC194" s="19">
        <v>75.760000000000005</v>
      </c>
      <c r="AD194" s="22">
        <v>1</v>
      </c>
      <c r="AE194" s="19">
        <v>1</v>
      </c>
      <c r="AF194" s="22" t="s">
        <v>54</v>
      </c>
      <c r="AG194" s="17" t="s">
        <v>47</v>
      </c>
      <c r="AH194" s="9"/>
      <c r="AI194" s="32" t="s">
        <v>1564</v>
      </c>
      <c r="AJ194" s="17" t="s">
        <v>72</v>
      </c>
      <c r="AK194" s="17" t="s">
        <v>98</v>
      </c>
      <c r="AL194" s="13" t="s">
        <v>58</v>
      </c>
      <c r="AM194" s="17" t="s">
        <v>72</v>
      </c>
      <c r="AN194" s="9"/>
      <c r="AO194" s="17" t="s">
        <v>1565</v>
      </c>
      <c r="AP194" s="17" t="s">
        <v>1566</v>
      </c>
      <c r="AQ194" s="9"/>
      <c r="AR194" s="9"/>
      <c r="AS194" s="9"/>
      <c r="AT194" s="9"/>
      <c r="AU194" s="9"/>
      <c r="AV194" s="9"/>
      <c r="AW194" s="9"/>
      <c r="AX194" s="9"/>
      <c r="AY194" s="9"/>
    </row>
    <row r="195" spans="1:51" ht="50" customHeight="1">
      <c r="A195" s="12">
        <v>194</v>
      </c>
      <c r="B195" s="42" t="s">
        <v>1567</v>
      </c>
      <c r="C195" s="13" t="s">
        <v>1568</v>
      </c>
      <c r="D195" s="12">
        <v>2012</v>
      </c>
      <c r="E195" s="13" t="s">
        <v>123</v>
      </c>
      <c r="F195" s="13" t="s">
        <v>62</v>
      </c>
      <c r="G195" s="13" t="s">
        <v>124</v>
      </c>
      <c r="H195" s="13" t="s">
        <v>1569</v>
      </c>
      <c r="I195" s="13" t="s">
        <v>1570</v>
      </c>
      <c r="J195" s="13" t="s">
        <v>1571</v>
      </c>
      <c r="K195" s="15" t="s">
        <v>98</v>
      </c>
      <c r="L195" s="13" t="s">
        <v>47</v>
      </c>
      <c r="M195" s="13" t="s">
        <v>48</v>
      </c>
      <c r="N195" s="15" t="s">
        <v>48</v>
      </c>
      <c r="O195" s="13" t="s">
        <v>48</v>
      </c>
      <c r="P195" s="13" t="s">
        <v>47</v>
      </c>
      <c r="Q195" s="13" t="s">
        <v>47</v>
      </c>
      <c r="R195" s="13" t="s">
        <v>49</v>
      </c>
      <c r="S195" s="13" t="s">
        <v>47</v>
      </c>
      <c r="T195" s="13" t="s">
        <v>99</v>
      </c>
      <c r="U195" s="13" t="s">
        <v>47</v>
      </c>
      <c r="V195" s="16">
        <v>2438</v>
      </c>
      <c r="W195" s="13" t="str">
        <f t="shared" si="0"/>
        <v>&gt;1000</v>
      </c>
      <c r="X195" s="13" t="s">
        <v>47</v>
      </c>
      <c r="Y195" s="13" t="s">
        <v>1572</v>
      </c>
      <c r="Z195" s="13" t="s">
        <v>72</v>
      </c>
      <c r="AA195" s="13" t="s">
        <v>68</v>
      </c>
      <c r="AB195" s="13" t="s">
        <v>72</v>
      </c>
      <c r="AC195" s="13" t="s">
        <v>72</v>
      </c>
      <c r="AD195" s="12">
        <v>1</v>
      </c>
      <c r="AE195" s="12">
        <v>3</v>
      </c>
      <c r="AF195" s="13" t="s">
        <v>54</v>
      </c>
      <c r="AG195" s="13" t="s">
        <v>47</v>
      </c>
      <c r="AH195" s="13" t="s">
        <v>1573</v>
      </c>
      <c r="AI195" s="13" t="s">
        <v>1574</v>
      </c>
      <c r="AJ195" s="13" t="s">
        <v>72</v>
      </c>
      <c r="AK195" s="13" t="s">
        <v>48</v>
      </c>
      <c r="AL195" s="13" t="s">
        <v>72</v>
      </c>
      <c r="AM195" s="13" t="s">
        <v>72</v>
      </c>
      <c r="AN195" s="9"/>
      <c r="AO195" s="9"/>
      <c r="AP195" s="9"/>
      <c r="AQ195" s="9"/>
      <c r="AR195" s="9"/>
      <c r="AS195" s="9"/>
      <c r="AT195" s="9"/>
      <c r="AU195" s="9"/>
      <c r="AV195" s="9"/>
      <c r="AW195" s="9"/>
      <c r="AX195" s="9"/>
      <c r="AY195" s="9"/>
    </row>
    <row r="196" spans="1:51" ht="50" customHeight="1">
      <c r="A196" s="12">
        <v>195</v>
      </c>
      <c r="B196" s="43" t="s">
        <v>1575</v>
      </c>
      <c r="C196" s="17" t="s">
        <v>1576</v>
      </c>
      <c r="D196" s="19">
        <v>2016</v>
      </c>
      <c r="E196" s="17" t="s">
        <v>123</v>
      </c>
      <c r="F196" s="17" t="s">
        <v>62</v>
      </c>
      <c r="G196" s="17" t="s">
        <v>124</v>
      </c>
      <c r="H196" s="17" t="s">
        <v>1577</v>
      </c>
      <c r="I196" s="17" t="s">
        <v>175</v>
      </c>
      <c r="J196" s="17" t="s">
        <v>1578</v>
      </c>
      <c r="K196" s="17" t="s">
        <v>1579</v>
      </c>
      <c r="L196" s="17" t="s">
        <v>54</v>
      </c>
      <c r="M196" s="17" t="s">
        <v>1580</v>
      </c>
      <c r="N196" s="13" t="s">
        <v>268</v>
      </c>
      <c r="O196" s="17" t="s">
        <v>1581</v>
      </c>
      <c r="P196" s="17" t="s">
        <v>47</v>
      </c>
      <c r="Q196" s="17" t="s">
        <v>47</v>
      </c>
      <c r="R196" s="17" t="s">
        <v>177</v>
      </c>
      <c r="S196" s="17" t="s">
        <v>98</v>
      </c>
      <c r="T196" s="17" t="s">
        <v>99</v>
      </c>
      <c r="U196" s="17" t="s">
        <v>47</v>
      </c>
      <c r="V196" s="20">
        <v>1252</v>
      </c>
      <c r="W196" s="13" t="str">
        <f t="shared" si="0"/>
        <v>&gt;1000</v>
      </c>
      <c r="X196" s="17" t="s">
        <v>47</v>
      </c>
      <c r="Y196" s="17" t="s">
        <v>1582</v>
      </c>
      <c r="Z196" s="17" t="s">
        <v>72</v>
      </c>
      <c r="AA196" s="17" t="s">
        <v>52</v>
      </c>
      <c r="AB196" s="17" t="s">
        <v>72</v>
      </c>
      <c r="AC196" s="19">
        <v>65.3</v>
      </c>
      <c r="AD196" s="19">
        <v>1</v>
      </c>
      <c r="AE196" s="19">
        <v>1</v>
      </c>
      <c r="AF196" s="17" t="s">
        <v>54</v>
      </c>
      <c r="AG196" s="17" t="s">
        <v>47</v>
      </c>
      <c r="AH196" s="9"/>
      <c r="AI196" s="32" t="s">
        <v>1583</v>
      </c>
      <c r="AJ196" s="17" t="s">
        <v>72</v>
      </c>
      <c r="AK196" s="17" t="s">
        <v>98</v>
      </c>
      <c r="AL196" s="17" t="s">
        <v>72</v>
      </c>
      <c r="AM196" s="17" t="s">
        <v>72</v>
      </c>
      <c r="AN196" s="9"/>
      <c r="AO196" s="9"/>
      <c r="AP196" s="9"/>
      <c r="AQ196" s="9"/>
      <c r="AR196" s="9"/>
      <c r="AS196" s="9"/>
      <c r="AT196" s="9"/>
      <c r="AU196" s="9"/>
      <c r="AV196" s="9"/>
      <c r="AW196" s="9"/>
      <c r="AX196" s="9"/>
      <c r="AY196" s="9"/>
    </row>
    <row r="197" spans="1:51" ht="50" customHeight="1">
      <c r="A197" s="12">
        <v>196</v>
      </c>
      <c r="B197" s="43" t="s">
        <v>1584</v>
      </c>
      <c r="C197" s="17" t="s">
        <v>1585</v>
      </c>
      <c r="D197" s="19">
        <v>2015</v>
      </c>
      <c r="E197" s="17" t="s">
        <v>93</v>
      </c>
      <c r="F197" s="17" t="s">
        <v>62</v>
      </c>
      <c r="G197" s="17" t="s">
        <v>94</v>
      </c>
      <c r="H197" s="17" t="s">
        <v>1586</v>
      </c>
      <c r="I197" s="14" t="s">
        <v>44</v>
      </c>
      <c r="J197" s="17" t="s">
        <v>1587</v>
      </c>
      <c r="K197" s="15" t="s">
        <v>98</v>
      </c>
      <c r="L197" s="17" t="s">
        <v>47</v>
      </c>
      <c r="M197" s="15" t="s">
        <v>48</v>
      </c>
      <c r="N197" s="15" t="s">
        <v>48</v>
      </c>
      <c r="O197" s="15" t="s">
        <v>48</v>
      </c>
      <c r="P197" s="17" t="s">
        <v>47</v>
      </c>
      <c r="Q197" s="17" t="s">
        <v>47</v>
      </c>
      <c r="R197" s="17" t="s">
        <v>97</v>
      </c>
      <c r="S197" s="17" t="s">
        <v>98</v>
      </c>
      <c r="T197" s="17" t="s">
        <v>99</v>
      </c>
      <c r="U197" s="17" t="s">
        <v>47</v>
      </c>
      <c r="V197" s="20">
        <v>171</v>
      </c>
      <c r="W197" s="13" t="str">
        <f t="shared" si="0"/>
        <v>100-499</v>
      </c>
      <c r="X197" s="17" t="s">
        <v>47</v>
      </c>
      <c r="Y197" s="17" t="s">
        <v>1588</v>
      </c>
      <c r="Z197" s="17" t="s">
        <v>72</v>
      </c>
      <c r="AA197" s="17" t="s">
        <v>88</v>
      </c>
      <c r="AB197" s="17" t="s">
        <v>72</v>
      </c>
      <c r="AC197" s="19">
        <v>71.930000000000007</v>
      </c>
      <c r="AD197" s="19">
        <v>1</v>
      </c>
      <c r="AE197" s="19">
        <v>2</v>
      </c>
      <c r="AF197" s="17" t="s">
        <v>54</v>
      </c>
      <c r="AG197" s="17" t="s">
        <v>47</v>
      </c>
      <c r="AH197" s="17" t="s">
        <v>1589</v>
      </c>
      <c r="AI197" s="17" t="s">
        <v>72</v>
      </c>
      <c r="AJ197" s="17" t="s">
        <v>72</v>
      </c>
      <c r="AK197" s="17" t="s">
        <v>98</v>
      </c>
      <c r="AL197" s="17" t="s">
        <v>72</v>
      </c>
      <c r="AM197" s="17" t="s">
        <v>72</v>
      </c>
      <c r="AN197" s="9"/>
      <c r="AO197" s="9"/>
      <c r="AP197" s="9"/>
      <c r="AQ197" s="9"/>
      <c r="AR197" s="9"/>
      <c r="AS197" s="9"/>
      <c r="AT197" s="9"/>
      <c r="AU197" s="9"/>
      <c r="AV197" s="9"/>
      <c r="AW197" s="9"/>
      <c r="AX197" s="9"/>
      <c r="AY197" s="9"/>
    </row>
    <row r="198" spans="1:51" ht="50" customHeight="1">
      <c r="A198" s="12">
        <v>197</v>
      </c>
      <c r="B198" s="42" t="s">
        <v>1590</v>
      </c>
      <c r="C198" s="13" t="s">
        <v>1591</v>
      </c>
      <c r="D198" s="12">
        <v>2011</v>
      </c>
      <c r="E198" s="13" t="s">
        <v>254</v>
      </c>
      <c r="F198" s="13" t="s">
        <v>62</v>
      </c>
      <c r="G198" s="13" t="s">
        <v>124</v>
      </c>
      <c r="H198" s="13" t="s">
        <v>1592</v>
      </c>
      <c r="I198" s="13" t="s">
        <v>781</v>
      </c>
      <c r="J198" s="13" t="s">
        <v>1593</v>
      </c>
      <c r="K198" s="13" t="s">
        <v>1594</v>
      </c>
      <c r="L198" s="13" t="s">
        <v>47</v>
      </c>
      <c r="M198" s="13" t="s">
        <v>48</v>
      </c>
      <c r="N198" s="15" t="s">
        <v>48</v>
      </c>
      <c r="O198" s="13" t="s">
        <v>48</v>
      </c>
      <c r="P198" s="13" t="s">
        <v>47</v>
      </c>
      <c r="Q198" s="13" t="s">
        <v>47</v>
      </c>
      <c r="R198" s="13" t="s">
        <v>47</v>
      </c>
      <c r="S198" s="13" t="s">
        <v>54</v>
      </c>
      <c r="T198" s="13" t="s">
        <v>99</v>
      </c>
      <c r="U198" s="13" t="s">
        <v>47</v>
      </c>
      <c r="V198" s="16">
        <v>144</v>
      </c>
      <c r="W198" s="13" t="str">
        <f t="shared" si="0"/>
        <v>100-499</v>
      </c>
      <c r="X198" s="13" t="s">
        <v>47</v>
      </c>
      <c r="Y198" s="13" t="s">
        <v>1595</v>
      </c>
      <c r="Z198" s="13" t="s">
        <v>72</v>
      </c>
      <c r="AA198" s="13" t="s">
        <v>68</v>
      </c>
      <c r="AB198" s="13" t="s">
        <v>72</v>
      </c>
      <c r="AC198" s="12">
        <v>16.670000000000002</v>
      </c>
      <c r="AD198" s="12">
        <v>1</v>
      </c>
      <c r="AE198" s="12">
        <v>1</v>
      </c>
      <c r="AF198" s="13" t="s">
        <v>54</v>
      </c>
      <c r="AG198" s="13" t="s">
        <v>47</v>
      </c>
      <c r="AH198" s="13" t="s">
        <v>48</v>
      </c>
      <c r="AI198" s="13" t="s">
        <v>1596</v>
      </c>
      <c r="AJ198" s="13" t="s">
        <v>72</v>
      </c>
      <c r="AK198" s="13" t="s">
        <v>1597</v>
      </c>
      <c r="AL198" s="13" t="s">
        <v>90</v>
      </c>
      <c r="AM198" s="12">
        <v>360</v>
      </c>
      <c r="AN198" s="9"/>
      <c r="AO198" s="9"/>
      <c r="AP198" s="9"/>
      <c r="AQ198" s="9"/>
      <c r="AR198" s="9"/>
      <c r="AS198" s="9"/>
      <c r="AT198" s="9"/>
      <c r="AU198" s="9"/>
      <c r="AV198" s="9"/>
      <c r="AW198" s="9"/>
      <c r="AX198" s="9"/>
      <c r="AY198" s="9"/>
    </row>
    <row r="199" spans="1:51" ht="50" customHeight="1">
      <c r="A199" s="12">
        <v>198</v>
      </c>
      <c r="B199" s="43" t="s">
        <v>1598</v>
      </c>
      <c r="C199" s="17" t="s">
        <v>1599</v>
      </c>
      <c r="D199" s="19">
        <v>2018</v>
      </c>
      <c r="E199" s="17" t="s">
        <v>123</v>
      </c>
      <c r="F199" s="17" t="s">
        <v>62</v>
      </c>
      <c r="G199" s="17" t="s">
        <v>124</v>
      </c>
      <c r="H199" s="17" t="s">
        <v>1600</v>
      </c>
      <c r="I199" s="17" t="s">
        <v>1601</v>
      </c>
      <c r="J199" s="17" t="s">
        <v>1602</v>
      </c>
      <c r="K199" s="15" t="s">
        <v>98</v>
      </c>
      <c r="L199" s="17" t="s">
        <v>54</v>
      </c>
      <c r="M199" s="17" t="s">
        <v>1603</v>
      </c>
      <c r="N199" s="13" t="s">
        <v>268</v>
      </c>
      <c r="O199" s="17" t="s">
        <v>1604</v>
      </c>
      <c r="P199" s="17" t="s">
        <v>47</v>
      </c>
      <c r="Q199" s="17" t="s">
        <v>47</v>
      </c>
      <c r="R199" s="17" t="s">
        <v>177</v>
      </c>
      <c r="S199" s="17" t="s">
        <v>98</v>
      </c>
      <c r="T199" s="17" t="s">
        <v>99</v>
      </c>
      <c r="U199" s="17" t="s">
        <v>47</v>
      </c>
      <c r="V199" s="20">
        <v>884</v>
      </c>
      <c r="W199" s="13" t="str">
        <f t="shared" si="0"/>
        <v>500-999</v>
      </c>
      <c r="X199" s="17" t="s">
        <v>47</v>
      </c>
      <c r="Y199" s="17" t="s">
        <v>1605</v>
      </c>
      <c r="Z199" s="17" t="s">
        <v>72</v>
      </c>
      <c r="AA199" s="17" t="s">
        <v>88</v>
      </c>
      <c r="AB199" s="17" t="s">
        <v>72</v>
      </c>
      <c r="AC199" s="19">
        <v>58.12</v>
      </c>
      <c r="AD199" s="19">
        <v>1</v>
      </c>
      <c r="AE199" s="19">
        <v>1</v>
      </c>
      <c r="AF199" s="17" t="s">
        <v>54</v>
      </c>
      <c r="AG199" s="17" t="s">
        <v>47</v>
      </c>
      <c r="AH199" s="9"/>
      <c r="AI199" s="17" t="s">
        <v>1606</v>
      </c>
      <c r="AJ199" s="17" t="s">
        <v>72</v>
      </c>
      <c r="AK199" s="21" t="s">
        <v>1607</v>
      </c>
      <c r="AL199" s="21" t="s">
        <v>72</v>
      </c>
      <c r="AM199" s="17" t="s">
        <v>72</v>
      </c>
      <c r="AN199" s="9"/>
      <c r="AO199" s="9"/>
      <c r="AP199" s="9"/>
      <c r="AQ199" s="9"/>
      <c r="AR199" s="9"/>
      <c r="AS199" s="9"/>
      <c r="AT199" s="9"/>
      <c r="AU199" s="9"/>
      <c r="AV199" s="9"/>
      <c r="AW199" s="9"/>
      <c r="AX199" s="9"/>
      <c r="AY199" s="9"/>
    </row>
    <row r="200" spans="1:51" ht="50" customHeight="1">
      <c r="A200" s="12">
        <v>199</v>
      </c>
      <c r="B200" s="42" t="s">
        <v>1608</v>
      </c>
      <c r="C200" s="13" t="s">
        <v>1609</v>
      </c>
      <c r="D200" s="12">
        <v>2014</v>
      </c>
      <c r="E200" s="13" t="s">
        <v>1610</v>
      </c>
      <c r="F200" s="13" t="s">
        <v>62</v>
      </c>
      <c r="G200" s="36" t="s">
        <v>42</v>
      </c>
      <c r="H200" s="13" t="s">
        <v>1611</v>
      </c>
      <c r="I200" s="13" t="s">
        <v>1612</v>
      </c>
      <c r="J200" s="13" t="s">
        <v>1613</v>
      </c>
      <c r="K200" s="15" t="s">
        <v>98</v>
      </c>
      <c r="L200" s="13" t="s">
        <v>54</v>
      </c>
      <c r="M200" s="13" t="s">
        <v>1614</v>
      </c>
      <c r="N200" s="9" t="s">
        <v>791</v>
      </c>
      <c r="O200" s="13" t="s">
        <v>1615</v>
      </c>
      <c r="P200" s="13" t="s">
        <v>47</v>
      </c>
      <c r="Q200" s="13" t="s">
        <v>47</v>
      </c>
      <c r="R200" s="13" t="s">
        <v>49</v>
      </c>
      <c r="S200" s="13" t="s">
        <v>47</v>
      </c>
      <c r="T200" s="13" t="s">
        <v>1616</v>
      </c>
      <c r="U200" s="13" t="s">
        <v>54</v>
      </c>
      <c r="V200" s="16">
        <v>127</v>
      </c>
      <c r="W200" s="13" t="str">
        <f t="shared" si="0"/>
        <v>100-499</v>
      </c>
      <c r="X200" s="13" t="s">
        <v>47</v>
      </c>
      <c r="Y200" s="13" t="s">
        <v>1617</v>
      </c>
      <c r="Z200" s="13" t="s">
        <v>72</v>
      </c>
      <c r="AA200" s="13" t="s">
        <v>52</v>
      </c>
      <c r="AB200" s="13" t="s">
        <v>72</v>
      </c>
      <c r="AC200" s="12">
        <v>71</v>
      </c>
      <c r="AD200" s="12">
        <v>2</v>
      </c>
      <c r="AE200" s="12">
        <v>1</v>
      </c>
      <c r="AF200" s="13" t="s">
        <v>54</v>
      </c>
      <c r="AG200" s="13" t="s">
        <v>47</v>
      </c>
      <c r="AH200" s="13" t="s">
        <v>48</v>
      </c>
      <c r="AI200" s="13" t="s">
        <v>1618</v>
      </c>
      <c r="AJ200" s="13" t="s">
        <v>72</v>
      </c>
      <c r="AK200" s="13" t="s">
        <v>1619</v>
      </c>
      <c r="AL200" s="13" t="s">
        <v>1620</v>
      </c>
      <c r="AM200" s="12">
        <v>400</v>
      </c>
      <c r="AN200" s="9"/>
      <c r="AO200" s="9"/>
      <c r="AP200" s="9"/>
      <c r="AQ200" s="9"/>
      <c r="AR200" s="9"/>
      <c r="AS200" s="9"/>
      <c r="AT200" s="9"/>
      <c r="AU200" s="9"/>
      <c r="AV200" s="9"/>
      <c r="AW200" s="9"/>
      <c r="AX200" s="9"/>
      <c r="AY200" s="9"/>
    </row>
    <row r="201" spans="1:51" ht="50" customHeight="1">
      <c r="A201" s="12">
        <v>200</v>
      </c>
      <c r="B201" s="42" t="s">
        <v>1621</v>
      </c>
      <c r="C201" s="13" t="s">
        <v>1622</v>
      </c>
      <c r="D201" s="12">
        <v>2015</v>
      </c>
      <c r="E201" s="13" t="s">
        <v>498</v>
      </c>
      <c r="F201" s="13" t="s">
        <v>1623</v>
      </c>
      <c r="G201" s="39" t="s">
        <v>42</v>
      </c>
      <c r="H201" s="13" t="s">
        <v>1624</v>
      </c>
      <c r="I201" s="14" t="s">
        <v>44</v>
      </c>
      <c r="J201" s="13" t="s">
        <v>1625</v>
      </c>
      <c r="K201" s="15" t="s">
        <v>98</v>
      </c>
      <c r="L201" s="13" t="s">
        <v>54</v>
      </c>
      <c r="M201" s="13" t="s">
        <v>1614</v>
      </c>
      <c r="N201" s="9" t="s">
        <v>791</v>
      </c>
      <c r="O201" s="13" t="s">
        <v>1626</v>
      </c>
      <c r="P201" s="13" t="s">
        <v>47</v>
      </c>
      <c r="Q201" s="13" t="s">
        <v>47</v>
      </c>
      <c r="R201" s="13" t="s">
        <v>49</v>
      </c>
      <c r="S201" s="13" t="s">
        <v>47</v>
      </c>
      <c r="T201" s="13" t="s">
        <v>1616</v>
      </c>
      <c r="U201" s="13" t="s">
        <v>47</v>
      </c>
      <c r="V201" s="16">
        <v>235</v>
      </c>
      <c r="W201" s="13" t="str">
        <f t="shared" si="0"/>
        <v>100-499</v>
      </c>
      <c r="X201" s="13" t="s">
        <v>47</v>
      </c>
      <c r="Y201" s="13" t="s">
        <v>1627</v>
      </c>
      <c r="Z201" s="13" t="s">
        <v>72</v>
      </c>
      <c r="AA201" s="13" t="s">
        <v>52</v>
      </c>
      <c r="AB201" s="13" t="s">
        <v>72</v>
      </c>
      <c r="AC201" s="12">
        <v>58.7</v>
      </c>
      <c r="AD201" s="12">
        <v>4</v>
      </c>
      <c r="AE201" s="12">
        <v>1</v>
      </c>
      <c r="AF201" s="13" t="s">
        <v>54</v>
      </c>
      <c r="AG201" s="13" t="s">
        <v>47</v>
      </c>
      <c r="AH201" s="13" t="s">
        <v>48</v>
      </c>
      <c r="AI201" s="13" t="s">
        <v>72</v>
      </c>
      <c r="AJ201" s="13" t="s">
        <v>72</v>
      </c>
      <c r="AK201" s="13" t="s">
        <v>48</v>
      </c>
      <c r="AL201" s="13" t="s">
        <v>72</v>
      </c>
      <c r="AM201" s="12">
        <v>400</v>
      </c>
      <c r="AN201" s="9"/>
      <c r="AO201" s="9"/>
      <c r="AP201" s="9"/>
      <c r="AQ201" s="9"/>
      <c r="AR201" s="9"/>
      <c r="AS201" s="9"/>
      <c r="AT201" s="9"/>
      <c r="AU201" s="9"/>
      <c r="AV201" s="9"/>
      <c r="AW201" s="9"/>
      <c r="AX201" s="9"/>
      <c r="AY201" s="9"/>
    </row>
    <row r="202" spans="1:51" ht="50" customHeight="1">
      <c r="A202" s="12">
        <v>201</v>
      </c>
      <c r="B202" s="43" t="s">
        <v>1628</v>
      </c>
      <c r="C202" s="17" t="s">
        <v>1629</v>
      </c>
      <c r="D202" s="19">
        <v>2022</v>
      </c>
      <c r="E202" s="17" t="s">
        <v>254</v>
      </c>
      <c r="F202" s="17" t="s">
        <v>62</v>
      </c>
      <c r="G202" s="17" t="s">
        <v>124</v>
      </c>
      <c r="H202" s="17" t="s">
        <v>1630</v>
      </c>
      <c r="I202" s="17" t="s">
        <v>396</v>
      </c>
      <c r="J202" s="17" t="s">
        <v>1631</v>
      </c>
      <c r="K202" s="15" t="s">
        <v>98</v>
      </c>
      <c r="L202" s="17" t="s">
        <v>54</v>
      </c>
      <c r="M202" s="17" t="s">
        <v>362</v>
      </c>
      <c r="N202" s="13" t="s">
        <v>363</v>
      </c>
      <c r="O202" s="15" t="s">
        <v>48</v>
      </c>
      <c r="P202" s="17" t="s">
        <v>47</v>
      </c>
      <c r="Q202" s="17" t="s">
        <v>47</v>
      </c>
      <c r="R202" s="17" t="s">
        <v>177</v>
      </c>
      <c r="S202" s="17" t="s">
        <v>98</v>
      </c>
      <c r="T202" s="17" t="s">
        <v>99</v>
      </c>
      <c r="U202" s="17" t="s">
        <v>47</v>
      </c>
      <c r="V202" s="20">
        <v>32</v>
      </c>
      <c r="W202" s="13" t="str">
        <f t="shared" si="0"/>
        <v>&lt;50</v>
      </c>
      <c r="X202" s="17" t="s">
        <v>47</v>
      </c>
      <c r="Y202" s="17" t="s">
        <v>1632</v>
      </c>
      <c r="Z202" s="17" t="s">
        <v>72</v>
      </c>
      <c r="AA202" s="17" t="s">
        <v>88</v>
      </c>
      <c r="AB202" s="17" t="s">
        <v>72</v>
      </c>
      <c r="AC202" s="19">
        <v>46.88</v>
      </c>
      <c r="AD202" s="19">
        <v>1</v>
      </c>
      <c r="AE202" s="19">
        <v>1</v>
      </c>
      <c r="AF202" s="17" t="s">
        <v>54</v>
      </c>
      <c r="AG202" s="17" t="s">
        <v>47</v>
      </c>
      <c r="AH202" s="9"/>
      <c r="AI202" s="17" t="s">
        <v>1633</v>
      </c>
      <c r="AJ202" s="17" t="s">
        <v>72</v>
      </c>
      <c r="AK202" s="17" t="s">
        <v>1634</v>
      </c>
      <c r="AL202" s="17" t="s">
        <v>105</v>
      </c>
      <c r="AM202" s="17" t="s">
        <v>72</v>
      </c>
      <c r="AN202" s="9"/>
      <c r="AO202" s="9"/>
      <c r="AP202" s="9"/>
      <c r="AQ202" s="9"/>
      <c r="AR202" s="9"/>
      <c r="AS202" s="9"/>
      <c r="AT202" s="9"/>
      <c r="AU202" s="9"/>
      <c r="AV202" s="9"/>
      <c r="AW202" s="9"/>
      <c r="AX202" s="9"/>
      <c r="AY202" s="9"/>
    </row>
    <row r="203" spans="1:51" ht="50" customHeight="1">
      <c r="A203" s="12">
        <v>202</v>
      </c>
      <c r="B203" s="42" t="s">
        <v>1635</v>
      </c>
      <c r="C203" s="13" t="s">
        <v>1636</v>
      </c>
      <c r="D203" s="12">
        <v>2014</v>
      </c>
      <c r="E203" s="13" t="s">
        <v>123</v>
      </c>
      <c r="F203" s="13" t="s">
        <v>62</v>
      </c>
      <c r="G203" s="13" t="s">
        <v>124</v>
      </c>
      <c r="H203" s="13" t="s">
        <v>1637</v>
      </c>
      <c r="I203" s="13" t="s">
        <v>150</v>
      </c>
      <c r="J203" s="13" t="s">
        <v>1638</v>
      </c>
      <c r="K203" s="15" t="s">
        <v>98</v>
      </c>
      <c r="L203" s="13" t="s">
        <v>47</v>
      </c>
      <c r="M203" s="13" t="s">
        <v>48</v>
      </c>
      <c r="N203" s="15" t="s">
        <v>48</v>
      </c>
      <c r="O203" s="13" t="s">
        <v>48</v>
      </c>
      <c r="P203" s="13" t="s">
        <v>47</v>
      </c>
      <c r="Q203" s="13" t="s">
        <v>47</v>
      </c>
      <c r="R203" s="13" t="s">
        <v>155</v>
      </c>
      <c r="S203" s="13" t="s">
        <v>47</v>
      </c>
      <c r="T203" s="13" t="s">
        <v>99</v>
      </c>
      <c r="U203" s="13" t="s">
        <v>47</v>
      </c>
      <c r="V203" s="16">
        <v>272</v>
      </c>
      <c r="W203" s="13" t="str">
        <f t="shared" si="0"/>
        <v>100-499</v>
      </c>
      <c r="X203" s="13" t="s">
        <v>47</v>
      </c>
      <c r="Y203" s="13" t="s">
        <v>1639</v>
      </c>
      <c r="Z203" s="13" t="s">
        <v>72</v>
      </c>
      <c r="AA203" s="13" t="s">
        <v>101</v>
      </c>
      <c r="AB203" s="13" t="s">
        <v>72</v>
      </c>
      <c r="AC203" s="12">
        <v>100</v>
      </c>
      <c r="AD203" s="12">
        <v>1</v>
      </c>
      <c r="AE203" s="12">
        <v>1</v>
      </c>
      <c r="AF203" s="13" t="s">
        <v>54</v>
      </c>
      <c r="AG203" s="13" t="s">
        <v>47</v>
      </c>
      <c r="AH203" s="13" t="s">
        <v>48</v>
      </c>
      <c r="AI203" s="13" t="s">
        <v>1640</v>
      </c>
      <c r="AJ203" s="13" t="s">
        <v>72</v>
      </c>
      <c r="AK203" s="13" t="s">
        <v>48</v>
      </c>
      <c r="AL203" s="13" t="s">
        <v>1641</v>
      </c>
      <c r="AM203" s="13" t="s">
        <v>72</v>
      </c>
      <c r="AN203" s="9"/>
      <c r="AO203" s="9"/>
      <c r="AP203" s="9"/>
      <c r="AQ203" s="9"/>
      <c r="AR203" s="9"/>
      <c r="AS203" s="9"/>
      <c r="AT203" s="9"/>
      <c r="AU203" s="9"/>
      <c r="AV203" s="9"/>
      <c r="AW203" s="9"/>
      <c r="AX203" s="9"/>
      <c r="AY203" s="9"/>
    </row>
    <row r="204" spans="1:51" ht="50" customHeight="1">
      <c r="A204" s="12">
        <v>203</v>
      </c>
      <c r="B204" s="42" t="s">
        <v>1642</v>
      </c>
      <c r="C204" s="13" t="s">
        <v>1643</v>
      </c>
      <c r="D204" s="12">
        <v>2021</v>
      </c>
      <c r="E204" s="13" t="s">
        <v>856</v>
      </c>
      <c r="F204" s="13" t="s">
        <v>1623</v>
      </c>
      <c r="G204" s="13" t="s">
        <v>42</v>
      </c>
      <c r="H204" s="13" t="s">
        <v>1644</v>
      </c>
      <c r="I204" s="13" t="s">
        <v>1645</v>
      </c>
      <c r="J204" s="13" t="s">
        <v>1646</v>
      </c>
      <c r="K204" s="15" t="s">
        <v>98</v>
      </c>
      <c r="L204" s="13" t="s">
        <v>47</v>
      </c>
      <c r="M204" s="13" t="s">
        <v>48</v>
      </c>
      <c r="N204" s="15" t="s">
        <v>48</v>
      </c>
      <c r="O204" s="13" t="s">
        <v>48</v>
      </c>
      <c r="P204" s="13" t="s">
        <v>47</v>
      </c>
      <c r="Q204" s="13" t="s">
        <v>47</v>
      </c>
      <c r="R204" s="13" t="s">
        <v>49</v>
      </c>
      <c r="S204" s="13" t="s">
        <v>47</v>
      </c>
      <c r="T204" s="13" t="s">
        <v>50</v>
      </c>
      <c r="U204" s="13" t="s">
        <v>47</v>
      </c>
      <c r="V204" s="16">
        <v>345</v>
      </c>
      <c r="W204" s="13" t="str">
        <f t="shared" si="0"/>
        <v>100-499</v>
      </c>
      <c r="X204" s="13" t="s">
        <v>47</v>
      </c>
      <c r="Y204" s="13" t="s">
        <v>1647</v>
      </c>
      <c r="Z204" s="13" t="s">
        <v>72</v>
      </c>
      <c r="AA204" s="13" t="s">
        <v>247</v>
      </c>
      <c r="AB204" s="13" t="s">
        <v>72</v>
      </c>
      <c r="AC204" s="12">
        <v>79.42</v>
      </c>
      <c r="AD204" s="12">
        <v>1</v>
      </c>
      <c r="AE204" s="12">
        <v>1</v>
      </c>
      <c r="AF204" s="13" t="s">
        <v>54</v>
      </c>
      <c r="AG204" s="13" t="s">
        <v>47</v>
      </c>
      <c r="AH204" s="13" t="s">
        <v>48</v>
      </c>
      <c r="AI204" s="13" t="s">
        <v>1648</v>
      </c>
      <c r="AJ204" s="13" t="s">
        <v>72</v>
      </c>
      <c r="AK204" s="13" t="s">
        <v>72</v>
      </c>
      <c r="AL204" s="13" t="s">
        <v>58</v>
      </c>
      <c r="AM204" s="13" t="s">
        <v>72</v>
      </c>
      <c r="AN204" s="9"/>
      <c r="AO204" s="9"/>
      <c r="AP204" s="9"/>
      <c r="AQ204" s="9"/>
      <c r="AR204" s="9"/>
      <c r="AS204" s="9"/>
      <c r="AT204" s="9"/>
      <c r="AU204" s="9"/>
      <c r="AV204" s="9"/>
      <c r="AW204" s="9"/>
      <c r="AX204" s="9"/>
      <c r="AY204" s="9"/>
    </row>
    <row r="205" spans="1:51" ht="50" customHeight="1">
      <c r="A205" s="12">
        <v>204</v>
      </c>
      <c r="B205" s="42" t="s">
        <v>1649</v>
      </c>
      <c r="C205" s="13" t="s">
        <v>1650</v>
      </c>
      <c r="D205" s="12">
        <v>2017</v>
      </c>
      <c r="E205" s="13" t="s">
        <v>1119</v>
      </c>
      <c r="F205" s="13" t="s">
        <v>76</v>
      </c>
      <c r="G205" s="13" t="s">
        <v>42</v>
      </c>
      <c r="H205" s="13" t="s">
        <v>1651</v>
      </c>
      <c r="I205" s="13" t="s">
        <v>1652</v>
      </c>
      <c r="J205" s="13" t="s">
        <v>1653</v>
      </c>
      <c r="K205" s="15" t="s">
        <v>98</v>
      </c>
      <c r="L205" s="13" t="s">
        <v>54</v>
      </c>
      <c r="M205" s="13" t="s">
        <v>1425</v>
      </c>
      <c r="N205" s="9" t="s">
        <v>1425</v>
      </c>
      <c r="O205" s="13" t="s">
        <v>1654</v>
      </c>
      <c r="P205" s="13" t="s">
        <v>47</v>
      </c>
      <c r="Q205" s="13" t="s">
        <v>47</v>
      </c>
      <c r="R205" s="13" t="s">
        <v>49</v>
      </c>
      <c r="S205" s="13" t="s">
        <v>47</v>
      </c>
      <c r="T205" s="13" t="s">
        <v>502</v>
      </c>
      <c r="U205" s="13" t="s">
        <v>54</v>
      </c>
      <c r="V205" s="16">
        <v>167</v>
      </c>
      <c r="W205" s="13" t="str">
        <f t="shared" si="0"/>
        <v>100-499</v>
      </c>
      <c r="X205" s="13" t="s">
        <v>47</v>
      </c>
      <c r="Y205" s="13" t="s">
        <v>1655</v>
      </c>
      <c r="Z205" s="13" t="s">
        <v>72</v>
      </c>
      <c r="AA205" s="13" t="s">
        <v>88</v>
      </c>
      <c r="AB205" s="13" t="s">
        <v>179</v>
      </c>
      <c r="AC205" s="12">
        <v>35.9</v>
      </c>
      <c r="AD205" s="12">
        <v>4</v>
      </c>
      <c r="AE205" s="12">
        <v>1</v>
      </c>
      <c r="AF205" s="13" t="s">
        <v>54</v>
      </c>
      <c r="AG205" s="13" t="s">
        <v>47</v>
      </c>
      <c r="AH205" s="13" t="s">
        <v>48</v>
      </c>
      <c r="AI205" s="13" t="s">
        <v>1656</v>
      </c>
      <c r="AJ205" s="13" t="s">
        <v>72</v>
      </c>
      <c r="AK205" s="13" t="s">
        <v>48</v>
      </c>
      <c r="AL205" s="13" t="s">
        <v>90</v>
      </c>
      <c r="AM205" s="12">
        <v>500</v>
      </c>
      <c r="AN205" s="9"/>
      <c r="AO205" s="9"/>
      <c r="AP205" s="9"/>
      <c r="AQ205" s="9"/>
      <c r="AR205" s="9"/>
      <c r="AS205" s="9"/>
      <c r="AT205" s="9"/>
      <c r="AU205" s="9"/>
      <c r="AV205" s="9"/>
      <c r="AW205" s="9"/>
      <c r="AX205" s="9"/>
      <c r="AY205" s="9"/>
    </row>
    <row r="206" spans="1:51" ht="50" customHeight="1">
      <c r="A206" s="12">
        <v>205</v>
      </c>
      <c r="B206" s="42" t="s">
        <v>1657</v>
      </c>
      <c r="C206" s="13" t="s">
        <v>1658</v>
      </c>
      <c r="D206" s="12">
        <v>2021</v>
      </c>
      <c r="E206" s="13" t="s">
        <v>506</v>
      </c>
      <c r="F206" s="13" t="s">
        <v>62</v>
      </c>
      <c r="G206" s="13" t="s">
        <v>42</v>
      </c>
      <c r="H206" s="13" t="s">
        <v>1659</v>
      </c>
      <c r="I206" s="13" t="s">
        <v>175</v>
      </c>
      <c r="J206" s="13" t="s">
        <v>1660</v>
      </c>
      <c r="K206" s="15" t="s">
        <v>98</v>
      </c>
      <c r="L206" s="13" t="s">
        <v>47</v>
      </c>
      <c r="M206" s="13" t="s">
        <v>48</v>
      </c>
      <c r="N206" s="15" t="s">
        <v>48</v>
      </c>
      <c r="O206" s="13" t="s">
        <v>48</v>
      </c>
      <c r="P206" s="13" t="s">
        <v>47</v>
      </c>
      <c r="Q206" s="13" t="s">
        <v>47</v>
      </c>
      <c r="R206" s="13" t="s">
        <v>49</v>
      </c>
      <c r="S206" s="13" t="s">
        <v>47</v>
      </c>
      <c r="T206" s="13" t="s">
        <v>50</v>
      </c>
      <c r="U206" s="13" t="s">
        <v>47</v>
      </c>
      <c r="V206" s="16">
        <v>1211</v>
      </c>
      <c r="W206" s="13" t="str">
        <f t="shared" si="0"/>
        <v>&gt;1000</v>
      </c>
      <c r="X206" s="13" t="s">
        <v>47</v>
      </c>
      <c r="Y206" s="13" t="s">
        <v>1661</v>
      </c>
      <c r="Z206" s="13" t="s">
        <v>72</v>
      </c>
      <c r="AA206" s="13" t="s">
        <v>68</v>
      </c>
      <c r="AB206" s="13" t="s">
        <v>72</v>
      </c>
      <c r="AC206" s="12">
        <v>58.38</v>
      </c>
      <c r="AD206" s="12">
        <v>1</v>
      </c>
      <c r="AE206" s="12">
        <v>1</v>
      </c>
      <c r="AF206" s="13" t="s">
        <v>54</v>
      </c>
      <c r="AG206" s="13" t="s">
        <v>47</v>
      </c>
      <c r="AH206" s="13" t="s">
        <v>48</v>
      </c>
      <c r="AI206" s="13" t="s">
        <v>1662</v>
      </c>
      <c r="AJ206" s="13" t="s">
        <v>72</v>
      </c>
      <c r="AK206" s="13" t="s">
        <v>48</v>
      </c>
      <c r="AL206" s="13" t="s">
        <v>90</v>
      </c>
      <c r="AM206" s="13" t="s">
        <v>72</v>
      </c>
      <c r="AN206" s="9"/>
      <c r="AO206" s="9"/>
      <c r="AP206" s="9"/>
      <c r="AQ206" s="9"/>
      <c r="AR206" s="9"/>
      <c r="AS206" s="9"/>
      <c r="AT206" s="9"/>
      <c r="AU206" s="9"/>
      <c r="AV206" s="9"/>
      <c r="AW206" s="9"/>
      <c r="AX206" s="9"/>
      <c r="AY206" s="9"/>
    </row>
    <row r="207" spans="1:51" ht="50" customHeight="1">
      <c r="A207" s="12">
        <v>206</v>
      </c>
      <c r="B207" s="43" t="s">
        <v>1663</v>
      </c>
      <c r="C207" s="17" t="s">
        <v>1664</v>
      </c>
      <c r="D207" s="19">
        <v>2012</v>
      </c>
      <c r="E207" s="17" t="s">
        <v>61</v>
      </c>
      <c r="F207" s="17" t="s">
        <v>62</v>
      </c>
      <c r="G207" s="17" t="s">
        <v>42</v>
      </c>
      <c r="H207" s="17" t="s">
        <v>1665</v>
      </c>
      <c r="I207" s="17" t="s">
        <v>44</v>
      </c>
      <c r="J207" s="17" t="s">
        <v>1666</v>
      </c>
      <c r="K207" s="15" t="s">
        <v>98</v>
      </c>
      <c r="L207" s="17" t="s">
        <v>47</v>
      </c>
      <c r="M207" s="15" t="s">
        <v>48</v>
      </c>
      <c r="N207" s="15" t="s">
        <v>48</v>
      </c>
      <c r="O207" s="15" t="s">
        <v>48</v>
      </c>
      <c r="P207" s="17" t="s">
        <v>47</v>
      </c>
      <c r="Q207" s="17" t="s">
        <v>47</v>
      </c>
      <c r="R207" s="17" t="s">
        <v>97</v>
      </c>
      <c r="S207" s="17" t="s">
        <v>98</v>
      </c>
      <c r="T207" s="17" t="s">
        <v>66</v>
      </c>
      <c r="U207" s="17" t="s">
        <v>47</v>
      </c>
      <c r="V207" s="20">
        <v>421</v>
      </c>
      <c r="W207" s="13" t="str">
        <f t="shared" si="0"/>
        <v>100-499</v>
      </c>
      <c r="X207" s="17" t="s">
        <v>47</v>
      </c>
      <c r="Y207" s="17" t="s">
        <v>1667</v>
      </c>
      <c r="Z207" s="17" t="s">
        <v>72</v>
      </c>
      <c r="AA207" s="17" t="s">
        <v>68</v>
      </c>
      <c r="AB207" s="17" t="s">
        <v>72</v>
      </c>
      <c r="AC207" s="19">
        <v>52.5</v>
      </c>
      <c r="AD207" s="19">
        <v>3</v>
      </c>
      <c r="AE207" s="19">
        <v>2</v>
      </c>
      <c r="AF207" s="17" t="s">
        <v>47</v>
      </c>
      <c r="AG207" s="17" t="s">
        <v>54</v>
      </c>
      <c r="AH207" s="17" t="s">
        <v>1668</v>
      </c>
      <c r="AI207" s="17" t="s">
        <v>72</v>
      </c>
      <c r="AJ207" s="17" t="s">
        <v>72</v>
      </c>
      <c r="AK207" s="17" t="s">
        <v>98</v>
      </c>
      <c r="AL207" s="17" t="s">
        <v>1224</v>
      </c>
      <c r="AM207" s="17" t="s">
        <v>72</v>
      </c>
      <c r="AN207" s="9"/>
      <c r="AO207" s="9"/>
      <c r="AP207" s="9"/>
      <c r="AQ207" s="9"/>
      <c r="AR207" s="9"/>
      <c r="AS207" s="9"/>
      <c r="AT207" s="9"/>
      <c r="AU207" s="9"/>
      <c r="AV207" s="9"/>
      <c r="AW207" s="9"/>
      <c r="AX207" s="9"/>
      <c r="AY207" s="9"/>
    </row>
    <row r="208" spans="1:51" ht="50" customHeight="1">
      <c r="A208" s="12">
        <v>207</v>
      </c>
      <c r="B208" s="43" t="s">
        <v>1669</v>
      </c>
      <c r="C208" s="17" t="s">
        <v>1670</v>
      </c>
      <c r="D208" s="19">
        <v>2013</v>
      </c>
      <c r="E208" s="17" t="s">
        <v>61</v>
      </c>
      <c r="F208" s="17" t="s">
        <v>62</v>
      </c>
      <c r="G208" s="17" t="s">
        <v>42</v>
      </c>
      <c r="H208" s="17" t="s">
        <v>1671</v>
      </c>
      <c r="I208" s="17" t="s">
        <v>175</v>
      </c>
      <c r="J208" s="17" t="s">
        <v>1672</v>
      </c>
      <c r="K208" s="15" t="s">
        <v>98</v>
      </c>
      <c r="L208" s="17" t="s">
        <v>47</v>
      </c>
      <c r="M208" s="15" t="s">
        <v>48</v>
      </c>
      <c r="N208" s="15" t="s">
        <v>48</v>
      </c>
      <c r="O208" s="15" t="s">
        <v>48</v>
      </c>
      <c r="P208" s="17" t="s">
        <v>47</v>
      </c>
      <c r="Q208" s="17" t="s">
        <v>47</v>
      </c>
      <c r="R208" s="17" t="s">
        <v>97</v>
      </c>
      <c r="S208" s="17" t="s">
        <v>98</v>
      </c>
      <c r="T208" s="17" t="s">
        <v>66</v>
      </c>
      <c r="U208" s="17" t="s">
        <v>47</v>
      </c>
      <c r="V208" s="20">
        <v>525</v>
      </c>
      <c r="W208" s="13" t="str">
        <f t="shared" si="0"/>
        <v>500-999</v>
      </c>
      <c r="X208" s="17" t="s">
        <v>47</v>
      </c>
      <c r="Y208" s="17" t="s">
        <v>1673</v>
      </c>
      <c r="Z208" s="17" t="s">
        <v>72</v>
      </c>
      <c r="AA208" s="17" t="s">
        <v>68</v>
      </c>
      <c r="AB208" s="17" t="s">
        <v>72</v>
      </c>
      <c r="AC208" s="19">
        <v>54.3</v>
      </c>
      <c r="AD208" s="19">
        <v>1</v>
      </c>
      <c r="AE208" s="19">
        <v>1</v>
      </c>
      <c r="AF208" s="17" t="s">
        <v>54</v>
      </c>
      <c r="AG208" s="17" t="s">
        <v>47</v>
      </c>
      <c r="AH208" s="9"/>
      <c r="AI208" s="17" t="s">
        <v>1674</v>
      </c>
      <c r="AJ208" s="17" t="s">
        <v>72</v>
      </c>
      <c r="AK208" s="17" t="s">
        <v>1675</v>
      </c>
      <c r="AL208" s="17" t="s">
        <v>1224</v>
      </c>
      <c r="AM208" s="17" t="s">
        <v>72</v>
      </c>
      <c r="AN208" s="9"/>
      <c r="AO208" s="9"/>
      <c r="AP208" s="9"/>
      <c r="AQ208" s="9"/>
      <c r="AR208" s="9"/>
      <c r="AS208" s="9"/>
      <c r="AT208" s="9"/>
      <c r="AU208" s="9"/>
      <c r="AV208" s="9"/>
      <c r="AW208" s="9"/>
      <c r="AX208" s="9"/>
      <c r="AY208" s="9"/>
    </row>
    <row r="209" spans="1:51" ht="50" customHeight="1">
      <c r="A209" s="12">
        <v>208</v>
      </c>
      <c r="B209" s="43" t="s">
        <v>1676</v>
      </c>
      <c r="C209" s="17" t="s">
        <v>1677</v>
      </c>
      <c r="D209" s="19">
        <v>2015</v>
      </c>
      <c r="E209" s="17" t="s">
        <v>61</v>
      </c>
      <c r="F209" s="17" t="s">
        <v>62</v>
      </c>
      <c r="G209" s="17" t="s">
        <v>42</v>
      </c>
      <c r="H209" s="17" t="s">
        <v>1678</v>
      </c>
      <c r="I209" s="17" t="s">
        <v>44</v>
      </c>
      <c r="J209" s="17" t="s">
        <v>1679</v>
      </c>
      <c r="K209" s="15" t="s">
        <v>98</v>
      </c>
      <c r="L209" s="17" t="s">
        <v>47</v>
      </c>
      <c r="M209" s="15" t="s">
        <v>48</v>
      </c>
      <c r="N209" s="15" t="s">
        <v>48</v>
      </c>
      <c r="O209" s="15" t="s">
        <v>48</v>
      </c>
      <c r="P209" s="17" t="s">
        <v>47</v>
      </c>
      <c r="Q209" s="17" t="s">
        <v>47</v>
      </c>
      <c r="R209" s="17" t="s">
        <v>97</v>
      </c>
      <c r="S209" s="17" t="s">
        <v>98</v>
      </c>
      <c r="T209" s="17" t="s">
        <v>66</v>
      </c>
      <c r="U209" s="17" t="s">
        <v>47</v>
      </c>
      <c r="V209" s="20">
        <v>629</v>
      </c>
      <c r="W209" s="13" t="str">
        <f t="shared" si="0"/>
        <v>500-999</v>
      </c>
      <c r="X209" s="17" t="s">
        <v>47</v>
      </c>
      <c r="Y209" s="17" t="s">
        <v>1673</v>
      </c>
      <c r="Z209" s="17" t="s">
        <v>72</v>
      </c>
      <c r="AA209" s="17" t="s">
        <v>68</v>
      </c>
      <c r="AB209" s="17" t="s">
        <v>72</v>
      </c>
      <c r="AC209" s="19">
        <v>53.7</v>
      </c>
      <c r="AD209" s="19">
        <v>1</v>
      </c>
      <c r="AE209" s="19">
        <v>1</v>
      </c>
      <c r="AF209" s="17" t="s">
        <v>54</v>
      </c>
      <c r="AG209" s="17" t="s">
        <v>47</v>
      </c>
      <c r="AH209" s="9"/>
      <c r="AI209" s="17" t="s">
        <v>1680</v>
      </c>
      <c r="AJ209" s="17" t="s">
        <v>72</v>
      </c>
      <c r="AK209" s="17" t="s">
        <v>98</v>
      </c>
      <c r="AL209" s="17" t="s">
        <v>105</v>
      </c>
      <c r="AM209" s="17" t="s">
        <v>72</v>
      </c>
      <c r="AN209" s="9"/>
      <c r="AO209" s="9"/>
      <c r="AP209" s="9"/>
      <c r="AQ209" s="9"/>
      <c r="AR209" s="9"/>
      <c r="AS209" s="9"/>
      <c r="AT209" s="9"/>
      <c r="AU209" s="9"/>
      <c r="AV209" s="9"/>
      <c r="AW209" s="9"/>
      <c r="AX209" s="9"/>
      <c r="AY209" s="9"/>
    </row>
    <row r="210" spans="1:51" ht="50" customHeight="1">
      <c r="A210" s="12">
        <v>209</v>
      </c>
      <c r="B210" s="43" t="s">
        <v>1681</v>
      </c>
      <c r="C210" s="17" t="s">
        <v>1682</v>
      </c>
      <c r="D210" s="19">
        <v>2013</v>
      </c>
      <c r="E210" s="17" t="s">
        <v>161</v>
      </c>
      <c r="F210" s="17" t="s">
        <v>62</v>
      </c>
      <c r="G210" s="17" t="s">
        <v>162</v>
      </c>
      <c r="H210" s="17" t="s">
        <v>1683</v>
      </c>
      <c r="I210" s="17" t="s">
        <v>1684</v>
      </c>
      <c r="J210" s="17" t="s">
        <v>1685</v>
      </c>
      <c r="K210" s="17" t="s">
        <v>1686</v>
      </c>
      <c r="L210" s="17" t="s">
        <v>55</v>
      </c>
      <c r="M210" s="17" t="s">
        <v>1687</v>
      </c>
      <c r="N210" s="13" t="s">
        <v>1688</v>
      </c>
      <c r="O210" s="17" t="s">
        <v>1689</v>
      </c>
      <c r="P210" s="17" t="s">
        <v>47</v>
      </c>
      <c r="Q210" s="17" t="s">
        <v>47</v>
      </c>
      <c r="R210" s="17" t="s">
        <v>97</v>
      </c>
      <c r="S210" s="17" t="s">
        <v>98</v>
      </c>
      <c r="T210" s="17" t="s">
        <v>99</v>
      </c>
      <c r="U210" s="17" t="s">
        <v>47</v>
      </c>
      <c r="V210" s="20">
        <v>195</v>
      </c>
      <c r="W210" s="13" t="str">
        <f t="shared" si="0"/>
        <v>100-499</v>
      </c>
      <c r="X210" s="17" t="s">
        <v>47</v>
      </c>
      <c r="Y210" s="17" t="s">
        <v>1690</v>
      </c>
      <c r="Z210" s="17" t="s">
        <v>72</v>
      </c>
      <c r="AA210" s="17" t="s">
        <v>68</v>
      </c>
      <c r="AB210" s="17" t="s">
        <v>72</v>
      </c>
      <c r="AC210" s="19">
        <v>29</v>
      </c>
      <c r="AD210" s="19">
        <v>1</v>
      </c>
      <c r="AE210" s="19">
        <v>1</v>
      </c>
      <c r="AF210" s="17" t="s">
        <v>54</v>
      </c>
      <c r="AG210" s="17" t="s">
        <v>47</v>
      </c>
      <c r="AH210" s="9"/>
      <c r="AI210" s="17" t="s">
        <v>1691</v>
      </c>
      <c r="AJ210" s="17" t="s">
        <v>72</v>
      </c>
      <c r="AK210" s="17" t="s">
        <v>98</v>
      </c>
      <c r="AL210" s="17" t="s">
        <v>105</v>
      </c>
      <c r="AM210" s="17" t="s">
        <v>72</v>
      </c>
      <c r="AN210" s="9"/>
      <c r="AO210" s="9"/>
      <c r="AP210" s="9"/>
      <c r="AQ210" s="9"/>
      <c r="AR210" s="9"/>
      <c r="AS210" s="9"/>
      <c r="AT210" s="9"/>
      <c r="AU210" s="9"/>
      <c r="AV210" s="9"/>
      <c r="AW210" s="9"/>
      <c r="AX210" s="9"/>
      <c r="AY210" s="9"/>
    </row>
    <row r="211" spans="1:51" ht="50" customHeight="1">
      <c r="A211" s="12">
        <v>210</v>
      </c>
      <c r="B211" s="43" t="s">
        <v>1692</v>
      </c>
      <c r="C211" s="17" t="s">
        <v>1693</v>
      </c>
      <c r="D211" s="19">
        <v>2016</v>
      </c>
      <c r="E211" s="17" t="s">
        <v>161</v>
      </c>
      <c r="F211" s="17" t="s">
        <v>62</v>
      </c>
      <c r="G211" s="17" t="s">
        <v>162</v>
      </c>
      <c r="H211" s="17" t="s">
        <v>1694</v>
      </c>
      <c r="I211" s="27" t="s">
        <v>300</v>
      </c>
      <c r="J211" s="17" t="s">
        <v>1695</v>
      </c>
      <c r="K211" s="15" t="s">
        <v>98</v>
      </c>
      <c r="L211" s="17" t="s">
        <v>47</v>
      </c>
      <c r="M211" s="15" t="s">
        <v>48</v>
      </c>
      <c r="N211" s="15" t="s">
        <v>48</v>
      </c>
      <c r="O211" s="15" t="s">
        <v>48</v>
      </c>
      <c r="P211" s="17" t="s">
        <v>47</v>
      </c>
      <c r="Q211" s="17" t="s">
        <v>47</v>
      </c>
      <c r="R211" s="17" t="s">
        <v>97</v>
      </c>
      <c r="S211" s="17" t="s">
        <v>98</v>
      </c>
      <c r="T211" s="17" t="s">
        <v>50</v>
      </c>
      <c r="U211" s="17" t="s">
        <v>47</v>
      </c>
      <c r="V211" s="20">
        <v>134</v>
      </c>
      <c r="W211" s="13" t="str">
        <f t="shared" si="0"/>
        <v>100-499</v>
      </c>
      <c r="X211" s="17" t="s">
        <v>47</v>
      </c>
      <c r="Y211" s="17" t="s">
        <v>1696</v>
      </c>
      <c r="Z211" s="17" t="s">
        <v>72</v>
      </c>
      <c r="AA211" s="17" t="s">
        <v>68</v>
      </c>
      <c r="AB211" s="17" t="s">
        <v>72</v>
      </c>
      <c r="AC211" s="19">
        <v>31</v>
      </c>
      <c r="AD211" s="19">
        <v>1</v>
      </c>
      <c r="AE211" s="19">
        <v>1</v>
      </c>
      <c r="AF211" s="17" t="s">
        <v>54</v>
      </c>
      <c r="AG211" s="17" t="s">
        <v>47</v>
      </c>
      <c r="AH211" s="9"/>
      <c r="AI211" s="17" t="s">
        <v>1697</v>
      </c>
      <c r="AJ211" s="17" t="s">
        <v>72</v>
      </c>
      <c r="AK211" s="17" t="s">
        <v>98</v>
      </c>
      <c r="AL211" s="17" t="s">
        <v>1224</v>
      </c>
      <c r="AM211" s="17" t="s">
        <v>72</v>
      </c>
      <c r="AN211" s="9"/>
      <c r="AO211" s="9"/>
      <c r="AP211" s="9"/>
      <c r="AQ211" s="9"/>
      <c r="AR211" s="9"/>
      <c r="AS211" s="9"/>
      <c r="AT211" s="9"/>
      <c r="AU211" s="9"/>
      <c r="AV211" s="9"/>
      <c r="AW211" s="9"/>
      <c r="AX211" s="9"/>
      <c r="AY211" s="9"/>
    </row>
    <row r="212" spans="1:51" ht="50" customHeight="1">
      <c r="A212" s="12">
        <v>211</v>
      </c>
      <c r="B212" s="43" t="s">
        <v>1698</v>
      </c>
      <c r="C212" s="17" t="s">
        <v>1699</v>
      </c>
      <c r="D212" s="19">
        <v>2017</v>
      </c>
      <c r="E212" s="17" t="s">
        <v>161</v>
      </c>
      <c r="F212" s="17" t="s">
        <v>62</v>
      </c>
      <c r="G212" s="17" t="s">
        <v>162</v>
      </c>
      <c r="H212" s="17" t="s">
        <v>1700</v>
      </c>
      <c r="I212" s="17" t="s">
        <v>396</v>
      </c>
      <c r="J212" s="17" t="s">
        <v>1701</v>
      </c>
      <c r="K212" s="17" t="s">
        <v>1702</v>
      </c>
      <c r="L212" s="17" t="s">
        <v>54</v>
      </c>
      <c r="M212" s="17" t="s">
        <v>1687</v>
      </c>
      <c r="N212" s="13" t="s">
        <v>1688</v>
      </c>
      <c r="O212" s="17" t="s">
        <v>1689</v>
      </c>
      <c r="P212" s="17" t="s">
        <v>47</v>
      </c>
      <c r="Q212" s="17" t="s">
        <v>47</v>
      </c>
      <c r="R212" s="17" t="s">
        <v>98</v>
      </c>
      <c r="S212" s="17" t="s">
        <v>206</v>
      </c>
      <c r="T212" s="17" t="s">
        <v>50</v>
      </c>
      <c r="U212" s="17" t="s">
        <v>47</v>
      </c>
      <c r="V212" s="20">
        <v>67</v>
      </c>
      <c r="W212" s="13" t="str">
        <f t="shared" si="0"/>
        <v>50-99</v>
      </c>
      <c r="X212" s="17" t="s">
        <v>47</v>
      </c>
      <c r="Y212" s="17" t="s">
        <v>1703</v>
      </c>
      <c r="Z212" s="17" t="s">
        <v>72</v>
      </c>
      <c r="AA212" s="17" t="s">
        <v>68</v>
      </c>
      <c r="AB212" s="17" t="s">
        <v>72</v>
      </c>
      <c r="AC212" s="19">
        <v>24</v>
      </c>
      <c r="AD212" s="19">
        <v>1</v>
      </c>
      <c r="AE212" s="19">
        <v>1</v>
      </c>
      <c r="AF212" s="17" t="s">
        <v>54</v>
      </c>
      <c r="AG212" s="17" t="s">
        <v>47</v>
      </c>
      <c r="AH212" s="9"/>
      <c r="AI212" s="17" t="s">
        <v>1704</v>
      </c>
      <c r="AJ212" s="17" t="s">
        <v>1705</v>
      </c>
      <c r="AK212" s="17" t="s">
        <v>1706</v>
      </c>
      <c r="AL212" s="17" t="s">
        <v>105</v>
      </c>
      <c r="AM212" s="17" t="s">
        <v>1707</v>
      </c>
      <c r="AN212" s="9"/>
      <c r="AO212" s="9"/>
      <c r="AP212" s="9"/>
      <c r="AQ212" s="9"/>
      <c r="AR212" s="9"/>
      <c r="AS212" s="9"/>
      <c r="AT212" s="9"/>
      <c r="AU212" s="9"/>
      <c r="AV212" s="9"/>
      <c r="AW212" s="9"/>
      <c r="AX212" s="9"/>
      <c r="AY212" s="9"/>
    </row>
    <row r="213" spans="1:51" ht="50" customHeight="1">
      <c r="A213" s="12">
        <v>212</v>
      </c>
      <c r="B213" s="43" t="s">
        <v>1708</v>
      </c>
      <c r="C213" s="17" t="s">
        <v>1709</v>
      </c>
      <c r="D213" s="19">
        <v>2019</v>
      </c>
      <c r="E213" s="17" t="s">
        <v>161</v>
      </c>
      <c r="F213" s="17" t="s">
        <v>62</v>
      </c>
      <c r="G213" s="17" t="s">
        <v>162</v>
      </c>
      <c r="H213" s="17" t="s">
        <v>1710</v>
      </c>
      <c r="I213" s="17" t="s">
        <v>1601</v>
      </c>
      <c r="J213" s="17" t="s">
        <v>1711</v>
      </c>
      <c r="K213" s="15" t="s">
        <v>98</v>
      </c>
      <c r="L213" s="17" t="s">
        <v>54</v>
      </c>
      <c r="M213" s="17" t="s">
        <v>1687</v>
      </c>
      <c r="N213" s="13" t="s">
        <v>1688</v>
      </c>
      <c r="O213" s="17" t="s">
        <v>1712</v>
      </c>
      <c r="P213" s="17" t="s">
        <v>47</v>
      </c>
      <c r="Q213" s="17" t="s">
        <v>47</v>
      </c>
      <c r="R213" s="17" t="s">
        <v>97</v>
      </c>
      <c r="S213" s="17" t="s">
        <v>98</v>
      </c>
      <c r="T213" s="17" t="s">
        <v>50</v>
      </c>
      <c r="U213" s="17" t="s">
        <v>47</v>
      </c>
      <c r="V213" s="20">
        <v>187</v>
      </c>
      <c r="W213" s="13" t="str">
        <f t="shared" si="0"/>
        <v>100-499</v>
      </c>
      <c r="X213" s="17" t="s">
        <v>47</v>
      </c>
      <c r="Y213" s="17" t="s">
        <v>1713</v>
      </c>
      <c r="Z213" s="17" t="s">
        <v>72</v>
      </c>
      <c r="AA213" s="17" t="s">
        <v>68</v>
      </c>
      <c r="AB213" s="17" t="s">
        <v>1317</v>
      </c>
      <c r="AC213" s="19">
        <v>29</v>
      </c>
      <c r="AD213" s="19">
        <v>1</v>
      </c>
      <c r="AE213" s="19">
        <v>1</v>
      </c>
      <c r="AF213" s="17" t="s">
        <v>54</v>
      </c>
      <c r="AG213" s="17" t="s">
        <v>47</v>
      </c>
      <c r="AH213" s="9"/>
      <c r="AI213" s="17" t="s">
        <v>1714</v>
      </c>
      <c r="AJ213" s="17" t="s">
        <v>1715</v>
      </c>
      <c r="AK213" s="19">
        <v>96.94</v>
      </c>
      <c r="AL213" s="17" t="s">
        <v>105</v>
      </c>
      <c r="AM213" s="17" t="s">
        <v>1707</v>
      </c>
      <c r="AN213" s="9"/>
      <c r="AO213" s="9"/>
      <c r="AP213" s="9"/>
      <c r="AQ213" s="9"/>
      <c r="AR213" s="9"/>
      <c r="AS213" s="9"/>
      <c r="AT213" s="9"/>
      <c r="AU213" s="9"/>
      <c r="AV213" s="9"/>
      <c r="AW213" s="9"/>
      <c r="AX213" s="9"/>
      <c r="AY213" s="9"/>
    </row>
    <row r="214" spans="1:51" ht="50" customHeight="1">
      <c r="A214" s="12">
        <v>213</v>
      </c>
      <c r="B214" s="43" t="s">
        <v>1716</v>
      </c>
      <c r="C214" s="17" t="s">
        <v>1717</v>
      </c>
      <c r="D214" s="19">
        <v>2020</v>
      </c>
      <c r="E214" s="17" t="s">
        <v>1718</v>
      </c>
      <c r="F214" s="17" t="s">
        <v>62</v>
      </c>
      <c r="G214" s="17" t="s">
        <v>162</v>
      </c>
      <c r="H214" s="17" t="s">
        <v>1719</v>
      </c>
      <c r="I214" s="17" t="s">
        <v>396</v>
      </c>
      <c r="J214" s="17" t="s">
        <v>1720</v>
      </c>
      <c r="K214" s="17" t="s">
        <v>1721</v>
      </c>
      <c r="L214" s="17" t="s">
        <v>54</v>
      </c>
      <c r="M214" s="17" t="s">
        <v>1722</v>
      </c>
      <c r="N214" s="13" t="s">
        <v>363</v>
      </c>
      <c r="O214" s="17" t="s">
        <v>1723</v>
      </c>
      <c r="P214" s="17" t="s">
        <v>47</v>
      </c>
      <c r="Q214" s="17" t="s">
        <v>47</v>
      </c>
      <c r="R214" s="17" t="s">
        <v>98</v>
      </c>
      <c r="S214" s="17" t="s">
        <v>206</v>
      </c>
      <c r="T214" s="17" t="s">
        <v>50</v>
      </c>
      <c r="U214" s="17" t="s">
        <v>47</v>
      </c>
      <c r="V214" s="20">
        <v>112</v>
      </c>
      <c r="W214" s="13" t="str">
        <f t="shared" si="0"/>
        <v>100-499</v>
      </c>
      <c r="X214" s="17" t="s">
        <v>47</v>
      </c>
      <c r="Y214" s="17" t="s">
        <v>1724</v>
      </c>
      <c r="Z214" s="17" t="s">
        <v>72</v>
      </c>
      <c r="AA214" s="17" t="s">
        <v>101</v>
      </c>
      <c r="AB214" s="17" t="s">
        <v>72</v>
      </c>
      <c r="AC214" s="19">
        <v>46.43</v>
      </c>
      <c r="AD214" s="19">
        <v>1</v>
      </c>
      <c r="AE214" s="19">
        <v>1</v>
      </c>
      <c r="AF214" s="17" t="s">
        <v>54</v>
      </c>
      <c r="AG214" s="17" t="s">
        <v>47</v>
      </c>
      <c r="AH214" s="9"/>
      <c r="AI214" s="17" t="s">
        <v>1725</v>
      </c>
      <c r="AJ214" s="17" t="s">
        <v>72</v>
      </c>
      <c r="AK214" s="17" t="s">
        <v>1726</v>
      </c>
      <c r="AL214" s="13" t="s">
        <v>58</v>
      </c>
      <c r="AM214" s="19">
        <v>400</v>
      </c>
      <c r="AN214" s="9"/>
      <c r="AO214" s="9"/>
      <c r="AP214" s="9"/>
      <c r="AQ214" s="9"/>
      <c r="AR214" s="9"/>
      <c r="AS214" s="9"/>
      <c r="AT214" s="9"/>
      <c r="AU214" s="9"/>
      <c r="AV214" s="9"/>
      <c r="AW214" s="9"/>
      <c r="AX214" s="9"/>
      <c r="AY214" s="9"/>
    </row>
    <row r="215" spans="1:51" ht="50" customHeight="1">
      <c r="A215" s="12">
        <v>214</v>
      </c>
      <c r="B215" s="43" t="s">
        <v>1727</v>
      </c>
      <c r="C215" s="17" t="s">
        <v>1728</v>
      </c>
      <c r="D215" s="19">
        <v>2011</v>
      </c>
      <c r="E215" s="17" t="s">
        <v>93</v>
      </c>
      <c r="F215" s="17" t="s">
        <v>62</v>
      </c>
      <c r="G215" s="17" t="s">
        <v>94</v>
      </c>
      <c r="H215" s="17" t="s">
        <v>1729</v>
      </c>
      <c r="I215" s="34" t="s">
        <v>126</v>
      </c>
      <c r="J215" s="17" t="s">
        <v>1730</v>
      </c>
      <c r="K215" s="15" t="s">
        <v>98</v>
      </c>
      <c r="L215" s="17" t="s">
        <v>47</v>
      </c>
      <c r="M215" s="15" t="s">
        <v>48</v>
      </c>
      <c r="N215" s="15" t="s">
        <v>48</v>
      </c>
      <c r="O215" s="15" t="s">
        <v>48</v>
      </c>
      <c r="P215" s="17" t="s">
        <v>47</v>
      </c>
      <c r="Q215" s="17" t="s">
        <v>54</v>
      </c>
      <c r="R215" s="17" t="s">
        <v>98</v>
      </c>
      <c r="S215" s="17" t="s">
        <v>98</v>
      </c>
      <c r="T215" s="17" t="s">
        <v>99</v>
      </c>
      <c r="U215" s="17" t="s">
        <v>47</v>
      </c>
      <c r="V215" s="20">
        <v>55</v>
      </c>
      <c r="W215" s="13" t="str">
        <f t="shared" si="0"/>
        <v>50-99</v>
      </c>
      <c r="X215" s="17" t="s">
        <v>47</v>
      </c>
      <c r="Y215" s="19">
        <v>73</v>
      </c>
      <c r="Z215" s="17" t="s">
        <v>72</v>
      </c>
      <c r="AA215" s="17" t="s">
        <v>68</v>
      </c>
      <c r="AB215" s="17" t="s">
        <v>69</v>
      </c>
      <c r="AC215" s="19">
        <v>49.09</v>
      </c>
      <c r="AD215" s="19">
        <v>3</v>
      </c>
      <c r="AE215" s="19">
        <v>2</v>
      </c>
      <c r="AF215" s="17" t="s">
        <v>47</v>
      </c>
      <c r="AG215" s="17" t="s">
        <v>54</v>
      </c>
      <c r="AH215" s="17" t="s">
        <v>1731</v>
      </c>
      <c r="AI215" s="17" t="s">
        <v>72</v>
      </c>
      <c r="AJ215" s="17" t="s">
        <v>72</v>
      </c>
      <c r="AK215" s="17" t="s">
        <v>98</v>
      </c>
      <c r="AL215" s="13" t="s">
        <v>58</v>
      </c>
      <c r="AM215" s="17" t="s">
        <v>72</v>
      </c>
      <c r="AN215" s="9"/>
      <c r="AO215" s="9"/>
      <c r="AP215" s="9"/>
      <c r="AQ215" s="9"/>
      <c r="AR215" s="9"/>
      <c r="AS215" s="9"/>
      <c r="AT215" s="9"/>
      <c r="AU215" s="9"/>
      <c r="AV215" s="9"/>
      <c r="AW215" s="9"/>
      <c r="AX215" s="9"/>
      <c r="AY215" s="9"/>
    </row>
    <row r="216" spans="1:51" ht="50" customHeight="1">
      <c r="A216" s="12">
        <v>215</v>
      </c>
      <c r="B216" s="43" t="s">
        <v>1732</v>
      </c>
      <c r="C216" s="17" t="s">
        <v>1733</v>
      </c>
      <c r="D216" s="19">
        <v>2020</v>
      </c>
      <c r="E216" s="17" t="s">
        <v>123</v>
      </c>
      <c r="F216" s="17" t="s">
        <v>62</v>
      </c>
      <c r="G216" s="17" t="s">
        <v>124</v>
      </c>
      <c r="H216" s="17" t="s">
        <v>1734</v>
      </c>
      <c r="I216" s="17" t="s">
        <v>126</v>
      </c>
      <c r="J216" s="17" t="s">
        <v>1735</v>
      </c>
      <c r="K216" s="15" t="s">
        <v>98</v>
      </c>
      <c r="L216" s="17" t="s">
        <v>47</v>
      </c>
      <c r="M216" s="15" t="s">
        <v>48</v>
      </c>
      <c r="N216" s="15" t="s">
        <v>48</v>
      </c>
      <c r="O216" s="15" t="s">
        <v>48</v>
      </c>
      <c r="P216" s="17" t="s">
        <v>47</v>
      </c>
      <c r="Q216" s="17" t="s">
        <v>47</v>
      </c>
      <c r="R216" s="17" t="s">
        <v>97</v>
      </c>
      <c r="S216" s="17" t="s">
        <v>98</v>
      </c>
      <c r="T216" s="17" t="s">
        <v>99</v>
      </c>
      <c r="U216" s="17" t="s">
        <v>47</v>
      </c>
      <c r="V216" s="20">
        <v>49</v>
      </c>
      <c r="W216" s="13" t="str">
        <f t="shared" si="0"/>
        <v>&lt;50</v>
      </c>
      <c r="X216" s="17" t="s">
        <v>47</v>
      </c>
      <c r="Y216" s="17" t="s">
        <v>1736</v>
      </c>
      <c r="Z216" s="17" t="s">
        <v>72</v>
      </c>
      <c r="AA216" s="17" t="s">
        <v>68</v>
      </c>
      <c r="AB216" s="17" t="s">
        <v>809</v>
      </c>
      <c r="AC216" s="17" t="s">
        <v>72</v>
      </c>
      <c r="AD216" s="19">
        <v>1</v>
      </c>
      <c r="AE216" s="19">
        <v>1</v>
      </c>
      <c r="AF216" s="17" t="s">
        <v>54</v>
      </c>
      <c r="AG216" s="17" t="s">
        <v>47</v>
      </c>
      <c r="AH216" s="9"/>
      <c r="AI216" s="17" t="s">
        <v>1737</v>
      </c>
      <c r="AJ216" s="17" t="s">
        <v>72</v>
      </c>
      <c r="AK216" s="17" t="s">
        <v>1738</v>
      </c>
      <c r="AL216" s="17" t="s">
        <v>105</v>
      </c>
      <c r="AM216" s="17" t="s">
        <v>72</v>
      </c>
      <c r="AN216" s="9"/>
      <c r="AO216" s="9"/>
      <c r="AP216" s="9"/>
      <c r="AQ216" s="9"/>
      <c r="AR216" s="9"/>
      <c r="AS216" s="9"/>
      <c r="AT216" s="9"/>
      <c r="AU216" s="9"/>
      <c r="AV216" s="9"/>
      <c r="AW216" s="9"/>
      <c r="AX216" s="9"/>
      <c r="AY216" s="9"/>
    </row>
    <row r="217" spans="1:51" ht="50" customHeight="1">
      <c r="A217" s="12">
        <v>216</v>
      </c>
      <c r="B217" s="42" t="s">
        <v>1739</v>
      </c>
      <c r="C217" s="13" t="s">
        <v>1740</v>
      </c>
      <c r="D217" s="12">
        <v>2022</v>
      </c>
      <c r="E217" s="13" t="s">
        <v>1119</v>
      </c>
      <c r="F217" s="13" t="s">
        <v>76</v>
      </c>
      <c r="G217" s="13" t="s">
        <v>42</v>
      </c>
      <c r="H217" s="13" t="s">
        <v>1741</v>
      </c>
      <c r="I217" s="13" t="s">
        <v>44</v>
      </c>
      <c r="J217" s="13" t="s">
        <v>1742</v>
      </c>
      <c r="K217" s="15" t="s">
        <v>98</v>
      </c>
      <c r="L217" s="13" t="s">
        <v>47</v>
      </c>
      <c r="M217" s="13" t="s">
        <v>48</v>
      </c>
      <c r="N217" s="15" t="s">
        <v>48</v>
      </c>
      <c r="O217" s="13" t="s">
        <v>48</v>
      </c>
      <c r="P217" s="13" t="s">
        <v>47</v>
      </c>
      <c r="Q217" s="13" t="s">
        <v>47</v>
      </c>
      <c r="R217" s="13" t="s">
        <v>49</v>
      </c>
      <c r="S217" s="13" t="s">
        <v>47</v>
      </c>
      <c r="T217" s="13" t="s">
        <v>502</v>
      </c>
      <c r="U217" s="13" t="s">
        <v>47</v>
      </c>
      <c r="V217" s="16">
        <v>731</v>
      </c>
      <c r="W217" s="13" t="str">
        <f t="shared" si="0"/>
        <v>500-999</v>
      </c>
      <c r="X217" s="13" t="s">
        <v>47</v>
      </c>
      <c r="Y217" s="13" t="s">
        <v>1743</v>
      </c>
      <c r="Z217" s="13" t="s">
        <v>72</v>
      </c>
      <c r="AA217" s="13" t="s">
        <v>68</v>
      </c>
      <c r="AB217" s="13" t="s">
        <v>72</v>
      </c>
      <c r="AC217" s="12">
        <v>56.1</v>
      </c>
      <c r="AD217" s="12">
        <v>3</v>
      </c>
      <c r="AE217" s="12">
        <v>1</v>
      </c>
      <c r="AF217" s="13" t="s">
        <v>47</v>
      </c>
      <c r="AG217" s="13" t="s">
        <v>54</v>
      </c>
      <c r="AH217" s="13" t="s">
        <v>1744</v>
      </c>
      <c r="AI217" s="13" t="s">
        <v>72</v>
      </c>
      <c r="AJ217" s="13" t="s">
        <v>72</v>
      </c>
      <c r="AK217" s="13" t="s">
        <v>48</v>
      </c>
      <c r="AL217" s="13" t="s">
        <v>58</v>
      </c>
      <c r="AM217" s="13" t="s">
        <v>72</v>
      </c>
      <c r="AN217" s="9"/>
      <c r="AO217" s="9"/>
      <c r="AP217" s="9"/>
      <c r="AQ217" s="9"/>
      <c r="AR217" s="9"/>
      <c r="AS217" s="9"/>
      <c r="AT217" s="9"/>
      <c r="AU217" s="9"/>
      <c r="AV217" s="9"/>
      <c r="AW217" s="9"/>
      <c r="AX217" s="9"/>
      <c r="AY217" s="9"/>
    </row>
    <row r="218" spans="1:51" ht="50" customHeight="1">
      <c r="A218" s="12">
        <v>217</v>
      </c>
      <c r="B218" s="43" t="s">
        <v>1745</v>
      </c>
      <c r="C218" s="17" t="s">
        <v>1746</v>
      </c>
      <c r="D218" s="19">
        <v>1993</v>
      </c>
      <c r="E218" s="17" t="s">
        <v>123</v>
      </c>
      <c r="F218" s="17" t="s">
        <v>62</v>
      </c>
      <c r="G218" s="17" t="s">
        <v>124</v>
      </c>
      <c r="H218" s="17" t="s">
        <v>1747</v>
      </c>
      <c r="I218" s="17" t="s">
        <v>1748</v>
      </c>
      <c r="J218" s="17" t="s">
        <v>1749</v>
      </c>
      <c r="K218" s="15" t="s">
        <v>98</v>
      </c>
      <c r="L218" s="17" t="s">
        <v>47</v>
      </c>
      <c r="M218" s="15" t="s">
        <v>48</v>
      </c>
      <c r="N218" s="15" t="s">
        <v>48</v>
      </c>
      <c r="O218" s="15" t="s">
        <v>48</v>
      </c>
      <c r="P218" s="17" t="s">
        <v>47</v>
      </c>
      <c r="Q218" s="17" t="s">
        <v>47</v>
      </c>
      <c r="R218" s="17" t="s">
        <v>97</v>
      </c>
      <c r="S218" s="17" t="s">
        <v>98</v>
      </c>
      <c r="T218" s="17" t="s">
        <v>99</v>
      </c>
      <c r="U218" s="17" t="s">
        <v>54</v>
      </c>
      <c r="V218" s="20">
        <v>314</v>
      </c>
      <c r="W218" s="13" t="str">
        <f t="shared" si="0"/>
        <v>100-499</v>
      </c>
      <c r="X218" s="17" t="s">
        <v>47</v>
      </c>
      <c r="Y218" s="19">
        <v>73.12</v>
      </c>
      <c r="Z218" s="17" t="s">
        <v>72</v>
      </c>
      <c r="AA218" s="17" t="s">
        <v>68</v>
      </c>
      <c r="AB218" s="17" t="s">
        <v>72</v>
      </c>
      <c r="AC218" s="19">
        <v>61.33</v>
      </c>
      <c r="AD218" s="22">
        <v>1</v>
      </c>
      <c r="AE218" s="19">
        <v>1</v>
      </c>
      <c r="AF218" s="22" t="s">
        <v>54</v>
      </c>
      <c r="AG218" s="17" t="s">
        <v>47</v>
      </c>
      <c r="AH218" s="9"/>
      <c r="AI218" s="17" t="s">
        <v>1750</v>
      </c>
      <c r="AJ218" s="19">
        <v>90</v>
      </c>
      <c r="AK218" s="17" t="s">
        <v>98</v>
      </c>
      <c r="AL218" s="17" t="s">
        <v>1751</v>
      </c>
      <c r="AM218" s="17" t="s">
        <v>72</v>
      </c>
      <c r="AN218" s="9"/>
      <c r="AO218" s="17" t="s">
        <v>1752</v>
      </c>
      <c r="AP218" s="17" t="s">
        <v>1753</v>
      </c>
      <c r="AQ218" s="9"/>
      <c r="AR218" s="9"/>
      <c r="AS218" s="9"/>
      <c r="AT218" s="9"/>
      <c r="AU218" s="9"/>
      <c r="AV218" s="9"/>
      <c r="AW218" s="9"/>
      <c r="AX218" s="9"/>
      <c r="AY218" s="9"/>
    </row>
    <row r="219" spans="1:51" ht="50" customHeight="1">
      <c r="A219" s="12">
        <v>218</v>
      </c>
      <c r="B219" s="43" t="s">
        <v>1754</v>
      </c>
      <c r="C219" s="17" t="s">
        <v>1755</v>
      </c>
      <c r="D219" s="19">
        <v>1999</v>
      </c>
      <c r="E219" s="17" t="s">
        <v>123</v>
      </c>
      <c r="F219" s="17" t="s">
        <v>62</v>
      </c>
      <c r="G219" s="17" t="s">
        <v>124</v>
      </c>
      <c r="H219" s="17" t="s">
        <v>1756</v>
      </c>
      <c r="I219" s="17" t="s">
        <v>126</v>
      </c>
      <c r="J219" s="17" t="s">
        <v>1757</v>
      </c>
      <c r="K219" s="15" t="s">
        <v>98</v>
      </c>
      <c r="L219" s="17" t="s">
        <v>47</v>
      </c>
      <c r="M219" s="15" t="s">
        <v>48</v>
      </c>
      <c r="N219" s="15" t="s">
        <v>48</v>
      </c>
      <c r="O219" s="15" t="s">
        <v>48</v>
      </c>
      <c r="P219" s="17" t="s">
        <v>47</v>
      </c>
      <c r="Q219" s="17" t="s">
        <v>47</v>
      </c>
      <c r="R219" s="17" t="s">
        <v>97</v>
      </c>
      <c r="S219" s="17" t="s">
        <v>98</v>
      </c>
      <c r="T219" s="17" t="s">
        <v>99</v>
      </c>
      <c r="U219" s="17" t="s">
        <v>54</v>
      </c>
      <c r="V219" s="20">
        <v>190</v>
      </c>
      <c r="W219" s="13" t="str">
        <f t="shared" si="0"/>
        <v>100-499</v>
      </c>
      <c r="X219" s="17" t="s">
        <v>47</v>
      </c>
      <c r="Y219" s="17" t="s">
        <v>1758</v>
      </c>
      <c r="Z219" s="17" t="s">
        <v>72</v>
      </c>
      <c r="AA219" s="17" t="s">
        <v>88</v>
      </c>
      <c r="AB219" s="17" t="s">
        <v>72</v>
      </c>
      <c r="AC219" s="19">
        <v>70.53</v>
      </c>
      <c r="AD219" s="22">
        <v>1</v>
      </c>
      <c r="AE219" s="19">
        <v>1</v>
      </c>
      <c r="AF219" s="22" t="s">
        <v>54</v>
      </c>
      <c r="AG219" s="17" t="s">
        <v>47</v>
      </c>
      <c r="AH219" s="9"/>
      <c r="AI219" s="32" t="s">
        <v>1759</v>
      </c>
      <c r="AJ219" s="19">
        <v>123</v>
      </c>
      <c r="AK219" s="17" t="s">
        <v>98</v>
      </c>
      <c r="AL219" s="17" t="s">
        <v>105</v>
      </c>
      <c r="AM219" s="17" t="s">
        <v>72</v>
      </c>
      <c r="AN219" s="9"/>
      <c r="AO219" s="9"/>
      <c r="AP219" s="17" t="s">
        <v>1760</v>
      </c>
      <c r="AQ219" s="9"/>
      <c r="AR219" s="9"/>
      <c r="AS219" s="9"/>
      <c r="AT219" s="9"/>
      <c r="AU219" s="9"/>
      <c r="AV219" s="9"/>
      <c r="AW219" s="9"/>
      <c r="AX219" s="9"/>
      <c r="AY219" s="9"/>
    </row>
    <row r="220" spans="1:51" ht="50" customHeight="1">
      <c r="A220" s="12">
        <v>219</v>
      </c>
      <c r="B220" s="42" t="s">
        <v>1761</v>
      </c>
      <c r="C220" s="13" t="s">
        <v>1762</v>
      </c>
      <c r="D220" s="12">
        <v>2011</v>
      </c>
      <c r="E220" s="13" t="s">
        <v>712</v>
      </c>
      <c r="F220" s="13" t="s">
        <v>62</v>
      </c>
      <c r="G220" s="40" t="s">
        <v>94</v>
      </c>
      <c r="H220" s="13" t="s">
        <v>1763</v>
      </c>
      <c r="I220" s="13" t="s">
        <v>714</v>
      </c>
      <c r="J220" s="13" t="s">
        <v>1764</v>
      </c>
      <c r="K220" s="15" t="s">
        <v>98</v>
      </c>
      <c r="L220" s="13" t="s">
        <v>47</v>
      </c>
      <c r="M220" s="13" t="s">
        <v>48</v>
      </c>
      <c r="N220" s="15" t="s">
        <v>48</v>
      </c>
      <c r="O220" s="13" t="s">
        <v>48</v>
      </c>
      <c r="P220" s="13" t="s">
        <v>47</v>
      </c>
      <c r="Q220" s="13" t="s">
        <v>47</v>
      </c>
      <c r="R220" s="13" t="s">
        <v>49</v>
      </c>
      <c r="S220" s="13" t="s">
        <v>47</v>
      </c>
      <c r="T220" s="13" t="s">
        <v>99</v>
      </c>
      <c r="U220" s="13" t="s">
        <v>47</v>
      </c>
      <c r="V220" s="16">
        <v>108</v>
      </c>
      <c r="W220" s="13" t="str">
        <f t="shared" si="0"/>
        <v>100-499</v>
      </c>
      <c r="X220" s="13" t="s">
        <v>47</v>
      </c>
      <c r="Y220" s="13" t="s">
        <v>1765</v>
      </c>
      <c r="Z220" s="13" t="s">
        <v>72</v>
      </c>
      <c r="AA220" s="13" t="s">
        <v>247</v>
      </c>
      <c r="AB220" s="13" t="s">
        <v>1766</v>
      </c>
      <c r="AC220" s="12">
        <v>56</v>
      </c>
      <c r="AD220" s="12">
        <v>4</v>
      </c>
      <c r="AE220" s="12">
        <v>1</v>
      </c>
      <c r="AF220" s="13" t="s">
        <v>54</v>
      </c>
      <c r="AG220" s="13" t="s">
        <v>47</v>
      </c>
      <c r="AH220" s="9"/>
      <c r="AI220" s="13" t="s">
        <v>72</v>
      </c>
      <c r="AJ220" s="13" t="s">
        <v>1767</v>
      </c>
      <c r="AK220" s="13" t="s">
        <v>72</v>
      </c>
      <c r="AL220" s="13" t="s">
        <v>58</v>
      </c>
      <c r="AM220" s="13" t="s">
        <v>72</v>
      </c>
      <c r="AN220" s="9"/>
      <c r="AO220" s="9"/>
      <c r="AP220" s="9"/>
      <c r="AQ220" s="9"/>
      <c r="AR220" s="9"/>
      <c r="AS220" s="9"/>
      <c r="AT220" s="9"/>
      <c r="AU220" s="9"/>
      <c r="AV220" s="9"/>
      <c r="AW220" s="9"/>
      <c r="AX220" s="9"/>
      <c r="AY220" s="9"/>
    </row>
    <row r="221" spans="1:51" ht="50" customHeight="1">
      <c r="A221" s="12">
        <v>220</v>
      </c>
      <c r="B221" s="43" t="s">
        <v>1768</v>
      </c>
      <c r="C221" s="17" t="s">
        <v>1769</v>
      </c>
      <c r="D221" s="19">
        <v>2009</v>
      </c>
      <c r="E221" s="17" t="s">
        <v>123</v>
      </c>
      <c r="F221" s="17" t="s">
        <v>62</v>
      </c>
      <c r="G221" s="17" t="s">
        <v>124</v>
      </c>
      <c r="H221" s="17" t="s">
        <v>1770</v>
      </c>
      <c r="I221" s="17" t="s">
        <v>340</v>
      </c>
      <c r="J221" s="17" t="s">
        <v>1771</v>
      </c>
      <c r="K221" s="15" t="s">
        <v>98</v>
      </c>
      <c r="L221" s="17" t="s">
        <v>47</v>
      </c>
      <c r="M221" s="15" t="s">
        <v>48</v>
      </c>
      <c r="N221" s="15" t="s">
        <v>48</v>
      </c>
      <c r="O221" s="15" t="s">
        <v>48</v>
      </c>
      <c r="P221" s="17" t="s">
        <v>47</v>
      </c>
      <c r="Q221" s="17" t="s">
        <v>47</v>
      </c>
      <c r="R221" s="17" t="s">
        <v>97</v>
      </c>
      <c r="S221" s="17" t="s">
        <v>98</v>
      </c>
      <c r="T221" s="17" t="s">
        <v>99</v>
      </c>
      <c r="U221" s="17" t="s">
        <v>47</v>
      </c>
      <c r="V221" s="20">
        <v>321</v>
      </c>
      <c r="W221" s="13" t="str">
        <f t="shared" si="0"/>
        <v>100-499</v>
      </c>
      <c r="X221" s="17" t="s">
        <v>47</v>
      </c>
      <c r="Y221" s="17" t="s">
        <v>1772</v>
      </c>
      <c r="Z221" s="17" t="s">
        <v>72</v>
      </c>
      <c r="AA221" s="17" t="s">
        <v>52</v>
      </c>
      <c r="AB221" s="17" t="s">
        <v>72</v>
      </c>
      <c r="AC221" s="19">
        <v>80.099999999999994</v>
      </c>
      <c r="AD221" s="19">
        <v>1</v>
      </c>
      <c r="AE221" s="19">
        <v>1</v>
      </c>
      <c r="AF221" s="17" t="s">
        <v>54</v>
      </c>
      <c r="AG221" s="17" t="s">
        <v>47</v>
      </c>
      <c r="AH221" s="9"/>
      <c r="AI221" s="17" t="s">
        <v>1773</v>
      </c>
      <c r="AJ221" s="17" t="s">
        <v>72</v>
      </c>
      <c r="AK221" s="17" t="s">
        <v>98</v>
      </c>
      <c r="AL221" s="17" t="s">
        <v>1224</v>
      </c>
      <c r="AM221" s="17" t="s">
        <v>72</v>
      </c>
      <c r="AN221" s="9"/>
      <c r="AO221" s="9"/>
      <c r="AP221" s="9"/>
      <c r="AQ221" s="9"/>
      <c r="AR221" s="9"/>
      <c r="AS221" s="9"/>
      <c r="AT221" s="9"/>
      <c r="AU221" s="9"/>
      <c r="AV221" s="9"/>
      <c r="AW221" s="9"/>
      <c r="AX221" s="9"/>
      <c r="AY221" s="9"/>
    </row>
    <row r="222" spans="1:51" ht="50" customHeight="1">
      <c r="A222" s="12">
        <v>221</v>
      </c>
      <c r="B222" s="43" t="s">
        <v>1774</v>
      </c>
      <c r="C222" s="17" t="s">
        <v>1775</v>
      </c>
      <c r="D222" s="19">
        <v>2011</v>
      </c>
      <c r="E222" s="17" t="s">
        <v>123</v>
      </c>
      <c r="F222" s="17" t="s">
        <v>62</v>
      </c>
      <c r="G222" s="17" t="s">
        <v>124</v>
      </c>
      <c r="H222" s="17" t="s">
        <v>1776</v>
      </c>
      <c r="I222" s="17" t="s">
        <v>396</v>
      </c>
      <c r="J222" s="17" t="s">
        <v>1777</v>
      </c>
      <c r="K222" s="15" t="s">
        <v>98</v>
      </c>
      <c r="L222" s="17" t="s">
        <v>47</v>
      </c>
      <c r="M222" s="15" t="s">
        <v>48</v>
      </c>
      <c r="N222" s="15" t="s">
        <v>48</v>
      </c>
      <c r="O222" s="15" t="s">
        <v>48</v>
      </c>
      <c r="P222" s="17" t="s">
        <v>47</v>
      </c>
      <c r="Q222" s="17" t="s">
        <v>47</v>
      </c>
      <c r="R222" s="17" t="s">
        <v>177</v>
      </c>
      <c r="S222" s="17" t="s">
        <v>98</v>
      </c>
      <c r="T222" s="17" t="s">
        <v>99</v>
      </c>
      <c r="U222" s="17" t="s">
        <v>47</v>
      </c>
      <c r="V222" s="20">
        <v>321</v>
      </c>
      <c r="W222" s="13" t="str">
        <f t="shared" si="0"/>
        <v>100-499</v>
      </c>
      <c r="X222" s="17" t="s">
        <v>47</v>
      </c>
      <c r="Y222" s="19">
        <v>63.8</v>
      </c>
      <c r="Z222" s="17" t="s">
        <v>72</v>
      </c>
      <c r="AA222" s="17" t="s">
        <v>52</v>
      </c>
      <c r="AB222" s="17" t="s">
        <v>72</v>
      </c>
      <c r="AC222" s="19">
        <v>80.099999999999994</v>
      </c>
      <c r="AD222" s="19">
        <v>1</v>
      </c>
      <c r="AE222" s="19">
        <v>1</v>
      </c>
      <c r="AF222" s="17" t="s">
        <v>54</v>
      </c>
      <c r="AG222" s="17" t="s">
        <v>47</v>
      </c>
      <c r="AH222" s="9"/>
      <c r="AI222" s="32" t="s">
        <v>1778</v>
      </c>
      <c r="AJ222" s="17" t="s">
        <v>72</v>
      </c>
      <c r="AK222" s="17" t="s">
        <v>98</v>
      </c>
      <c r="AL222" s="17" t="s">
        <v>1224</v>
      </c>
      <c r="AM222" s="17" t="s">
        <v>72</v>
      </c>
      <c r="AN222" s="9"/>
      <c r="AO222" s="9"/>
      <c r="AP222" s="9"/>
      <c r="AQ222" s="9"/>
      <c r="AR222" s="9"/>
      <c r="AS222" s="9"/>
      <c r="AT222" s="9"/>
      <c r="AU222" s="9"/>
      <c r="AV222" s="9"/>
      <c r="AW222" s="9"/>
      <c r="AX222" s="9"/>
      <c r="AY222" s="9"/>
    </row>
    <row r="223" spans="1:51" ht="50" customHeight="1">
      <c r="A223" s="12">
        <v>222</v>
      </c>
      <c r="B223" s="43" t="s">
        <v>1779</v>
      </c>
      <c r="C223" s="17" t="s">
        <v>1780</v>
      </c>
      <c r="D223" s="19">
        <v>2010</v>
      </c>
      <c r="E223" s="17" t="s">
        <v>123</v>
      </c>
      <c r="F223" s="17" t="s">
        <v>62</v>
      </c>
      <c r="G223" s="17" t="s">
        <v>124</v>
      </c>
      <c r="H223" s="17" t="s">
        <v>1781</v>
      </c>
      <c r="I223" s="17" t="s">
        <v>185</v>
      </c>
      <c r="J223" s="17" t="s">
        <v>1782</v>
      </c>
      <c r="K223" s="15" t="s">
        <v>98</v>
      </c>
      <c r="L223" s="17" t="s">
        <v>47</v>
      </c>
      <c r="M223" s="15" t="s">
        <v>48</v>
      </c>
      <c r="N223" s="15" t="s">
        <v>48</v>
      </c>
      <c r="O223" s="15" t="s">
        <v>48</v>
      </c>
      <c r="P223" s="17" t="s">
        <v>47</v>
      </c>
      <c r="Q223" s="17" t="s">
        <v>47</v>
      </c>
      <c r="R223" s="17" t="s">
        <v>97</v>
      </c>
      <c r="S223" s="17" t="s">
        <v>98</v>
      </c>
      <c r="T223" s="17" t="s">
        <v>99</v>
      </c>
      <c r="U223" s="17" t="s">
        <v>47</v>
      </c>
      <c r="V223" s="20">
        <v>107</v>
      </c>
      <c r="W223" s="13" t="str">
        <f t="shared" si="0"/>
        <v>100-499</v>
      </c>
      <c r="X223" s="17" t="s">
        <v>47</v>
      </c>
      <c r="Y223" s="17" t="s">
        <v>1783</v>
      </c>
      <c r="Z223" s="17" t="s">
        <v>72</v>
      </c>
      <c r="AA223" s="17" t="s">
        <v>101</v>
      </c>
      <c r="AB223" s="17" t="s">
        <v>1784</v>
      </c>
      <c r="AC223" s="17" t="s">
        <v>72</v>
      </c>
      <c r="AD223" s="19">
        <v>1</v>
      </c>
      <c r="AE223" s="19">
        <v>1</v>
      </c>
      <c r="AF223" s="17" t="s">
        <v>54</v>
      </c>
      <c r="AG223" s="17" t="s">
        <v>47</v>
      </c>
      <c r="AH223" s="9"/>
      <c r="AI223" s="17" t="s">
        <v>1785</v>
      </c>
      <c r="AJ223" s="17" t="s">
        <v>72</v>
      </c>
      <c r="AK223" s="17" t="s">
        <v>98</v>
      </c>
      <c r="AL223" s="13" t="s">
        <v>58</v>
      </c>
      <c r="AM223" s="17" t="s">
        <v>72</v>
      </c>
      <c r="AN223" s="9"/>
      <c r="AO223" s="9"/>
      <c r="AP223" s="9"/>
      <c r="AQ223" s="9"/>
      <c r="AR223" s="9"/>
      <c r="AS223" s="9"/>
      <c r="AT223" s="9"/>
      <c r="AU223" s="9"/>
      <c r="AV223" s="9"/>
      <c r="AW223" s="9"/>
      <c r="AX223" s="9"/>
      <c r="AY223" s="9"/>
    </row>
    <row r="224" spans="1:51" ht="50" customHeight="1">
      <c r="A224" s="12">
        <v>223</v>
      </c>
      <c r="B224" s="43" t="s">
        <v>1786</v>
      </c>
      <c r="C224" s="17" t="s">
        <v>1787</v>
      </c>
      <c r="D224" s="19">
        <v>2020</v>
      </c>
      <c r="E224" s="17" t="s">
        <v>1788</v>
      </c>
      <c r="F224" s="17" t="s">
        <v>62</v>
      </c>
      <c r="G224" s="17" t="s">
        <v>162</v>
      </c>
      <c r="H224" s="21" t="s">
        <v>1789</v>
      </c>
      <c r="I224" s="21" t="s">
        <v>126</v>
      </c>
      <c r="J224" s="21" t="s">
        <v>1790</v>
      </c>
      <c r="K224" s="15" t="s">
        <v>98</v>
      </c>
      <c r="L224" s="17" t="s">
        <v>47</v>
      </c>
      <c r="M224" s="15" t="s">
        <v>48</v>
      </c>
      <c r="N224" s="15" t="s">
        <v>48</v>
      </c>
      <c r="O224" s="15" t="s">
        <v>48</v>
      </c>
      <c r="P224" s="17" t="s">
        <v>47</v>
      </c>
      <c r="Q224" s="17" t="s">
        <v>47</v>
      </c>
      <c r="R224" s="17" t="s">
        <v>97</v>
      </c>
      <c r="S224" s="17" t="s">
        <v>98</v>
      </c>
      <c r="T224" s="17" t="s">
        <v>1791</v>
      </c>
      <c r="U224" s="17" t="s">
        <v>54</v>
      </c>
      <c r="V224" s="20">
        <v>115</v>
      </c>
      <c r="W224" s="13" t="str">
        <f t="shared" si="0"/>
        <v>100-499</v>
      </c>
      <c r="X224" s="17" t="s">
        <v>47</v>
      </c>
      <c r="Y224" s="17" t="s">
        <v>1792</v>
      </c>
      <c r="Z224" s="17" t="s">
        <v>72</v>
      </c>
      <c r="AA224" s="17" t="s">
        <v>68</v>
      </c>
      <c r="AB224" s="17" t="s">
        <v>72</v>
      </c>
      <c r="AC224" s="19">
        <v>63.48</v>
      </c>
      <c r="AD224" s="22">
        <v>1</v>
      </c>
      <c r="AE224" s="19">
        <v>1</v>
      </c>
      <c r="AF224" s="22" t="s">
        <v>54</v>
      </c>
      <c r="AG224" s="17" t="s">
        <v>47</v>
      </c>
      <c r="AH224" s="9"/>
      <c r="AI224" s="17" t="s">
        <v>1793</v>
      </c>
      <c r="AJ224" s="17" t="s">
        <v>72</v>
      </c>
      <c r="AK224" s="17" t="s">
        <v>98</v>
      </c>
      <c r="AL224" s="17" t="s">
        <v>105</v>
      </c>
      <c r="AM224" s="17" t="s">
        <v>72</v>
      </c>
      <c r="AN224" s="9"/>
      <c r="AO224" s="17" t="s">
        <v>1794</v>
      </c>
      <c r="AP224" s="17" t="s">
        <v>1795</v>
      </c>
      <c r="AQ224" s="9"/>
      <c r="AR224" s="9"/>
      <c r="AS224" s="17" t="s">
        <v>1796</v>
      </c>
      <c r="AT224" s="9"/>
      <c r="AU224" s="9"/>
      <c r="AV224" s="9"/>
      <c r="AW224" s="9"/>
      <c r="AX224" s="9"/>
      <c r="AY224" s="9"/>
    </row>
    <row r="225" spans="1:51" ht="50" customHeight="1">
      <c r="A225" s="12">
        <v>224</v>
      </c>
      <c r="B225" s="43" t="s">
        <v>1797</v>
      </c>
      <c r="C225" s="17" t="s">
        <v>1798</v>
      </c>
      <c r="D225" s="19">
        <v>2013</v>
      </c>
      <c r="E225" s="17" t="s">
        <v>123</v>
      </c>
      <c r="F225" s="17" t="s">
        <v>62</v>
      </c>
      <c r="G225" s="17" t="s">
        <v>124</v>
      </c>
      <c r="H225" s="17" t="s">
        <v>1799</v>
      </c>
      <c r="I225" s="17" t="s">
        <v>1800</v>
      </c>
      <c r="J225" s="17" t="s">
        <v>1801</v>
      </c>
      <c r="K225" s="15" t="s">
        <v>98</v>
      </c>
      <c r="L225" s="17" t="s">
        <v>47</v>
      </c>
      <c r="M225" s="15" t="s">
        <v>48</v>
      </c>
      <c r="N225" s="15" t="s">
        <v>48</v>
      </c>
      <c r="O225" s="15" t="s">
        <v>48</v>
      </c>
      <c r="P225" s="17" t="s">
        <v>47</v>
      </c>
      <c r="Q225" s="17" t="s">
        <v>47</v>
      </c>
      <c r="R225" s="17" t="s">
        <v>98</v>
      </c>
      <c r="S225" s="17" t="s">
        <v>206</v>
      </c>
      <c r="T225" s="17" t="s">
        <v>99</v>
      </c>
      <c r="U225" s="17" t="s">
        <v>47</v>
      </c>
      <c r="V225" s="20">
        <v>146</v>
      </c>
      <c r="W225" s="13" t="str">
        <f t="shared" si="0"/>
        <v>100-499</v>
      </c>
      <c r="X225" s="17" t="s">
        <v>47</v>
      </c>
      <c r="Y225" s="17" t="s">
        <v>1802</v>
      </c>
      <c r="Z225" s="17" t="s">
        <v>72</v>
      </c>
      <c r="AA225" s="17" t="s">
        <v>88</v>
      </c>
      <c r="AB225" s="17" t="s">
        <v>72</v>
      </c>
      <c r="AC225" s="19">
        <v>66.2</v>
      </c>
      <c r="AD225" s="19">
        <v>1</v>
      </c>
      <c r="AE225" s="19">
        <v>1</v>
      </c>
      <c r="AF225" s="17" t="s">
        <v>54</v>
      </c>
      <c r="AG225" s="17" t="s">
        <v>47</v>
      </c>
      <c r="AH225" s="9"/>
      <c r="AI225" s="17" t="s">
        <v>1803</v>
      </c>
      <c r="AJ225" s="17" t="s">
        <v>72</v>
      </c>
      <c r="AK225" s="17" t="s">
        <v>1804</v>
      </c>
      <c r="AL225" s="17" t="s">
        <v>105</v>
      </c>
      <c r="AM225" s="17" t="s">
        <v>72</v>
      </c>
      <c r="AN225" s="9"/>
      <c r="AO225" s="9"/>
      <c r="AP225" s="9"/>
      <c r="AQ225" s="9"/>
      <c r="AR225" s="9"/>
      <c r="AS225" s="9"/>
      <c r="AT225" s="9"/>
      <c r="AU225" s="9"/>
      <c r="AV225" s="9"/>
      <c r="AW225" s="9"/>
      <c r="AX225" s="9"/>
      <c r="AY225" s="9"/>
    </row>
    <row r="226" spans="1:51" ht="50" customHeight="1">
      <c r="A226" s="12">
        <v>225</v>
      </c>
      <c r="B226" s="43" t="s">
        <v>1805</v>
      </c>
      <c r="C226" s="17" t="s">
        <v>1806</v>
      </c>
      <c r="D226" s="19">
        <v>2009</v>
      </c>
      <c r="E226" s="17" t="s">
        <v>856</v>
      </c>
      <c r="F226" s="17" t="s">
        <v>62</v>
      </c>
      <c r="G226" s="17" t="s">
        <v>42</v>
      </c>
      <c r="H226" s="17" t="s">
        <v>1807</v>
      </c>
      <c r="I226" s="17" t="s">
        <v>1808</v>
      </c>
      <c r="J226" s="17" t="s">
        <v>1809</v>
      </c>
      <c r="K226" s="15" t="s">
        <v>98</v>
      </c>
      <c r="L226" s="17" t="s">
        <v>47</v>
      </c>
      <c r="M226" s="15" t="s">
        <v>48</v>
      </c>
      <c r="N226" s="15" t="s">
        <v>48</v>
      </c>
      <c r="O226" s="15" t="s">
        <v>48</v>
      </c>
      <c r="P226" s="17" t="s">
        <v>47</v>
      </c>
      <c r="Q226" s="17" t="s">
        <v>47</v>
      </c>
      <c r="R226" s="17" t="s">
        <v>177</v>
      </c>
      <c r="S226" s="17" t="s">
        <v>98</v>
      </c>
      <c r="T226" s="17" t="s">
        <v>50</v>
      </c>
      <c r="U226" s="17" t="s">
        <v>47</v>
      </c>
      <c r="V226" s="20">
        <v>4000</v>
      </c>
      <c r="W226" s="13" t="str">
        <f t="shared" si="0"/>
        <v>&gt;1000</v>
      </c>
      <c r="X226" s="17" t="s">
        <v>47</v>
      </c>
      <c r="Y226" s="17" t="s">
        <v>1810</v>
      </c>
      <c r="Z226" s="17" t="s">
        <v>72</v>
      </c>
      <c r="AA226" s="17" t="s">
        <v>68</v>
      </c>
      <c r="AB226" s="17" t="s">
        <v>72</v>
      </c>
      <c r="AC226" s="19">
        <v>50</v>
      </c>
      <c r="AD226" s="19">
        <v>1</v>
      </c>
      <c r="AE226" s="19">
        <v>1</v>
      </c>
      <c r="AF226" s="17" t="s">
        <v>54</v>
      </c>
      <c r="AG226" s="17" t="s">
        <v>47</v>
      </c>
      <c r="AH226" s="9"/>
      <c r="AI226" s="21" t="s">
        <v>1811</v>
      </c>
      <c r="AJ226" s="17" t="s">
        <v>72</v>
      </c>
      <c r="AK226" s="17" t="s">
        <v>98</v>
      </c>
      <c r="AL226" s="13" t="s">
        <v>58</v>
      </c>
      <c r="AM226" s="17" t="s">
        <v>72</v>
      </c>
      <c r="AN226" s="9"/>
      <c r="AO226" s="9"/>
      <c r="AP226" s="9"/>
      <c r="AQ226" s="9"/>
      <c r="AR226" s="9"/>
      <c r="AS226" s="9"/>
      <c r="AT226" s="9"/>
      <c r="AU226" s="9"/>
      <c r="AV226" s="9"/>
      <c r="AW226" s="9"/>
      <c r="AX226" s="9"/>
      <c r="AY226" s="9"/>
    </row>
    <row r="227" spans="1:51" ht="50" customHeight="1">
      <c r="A227" s="12">
        <v>226</v>
      </c>
      <c r="B227" s="42" t="s">
        <v>1812</v>
      </c>
      <c r="C227" s="13" t="s">
        <v>1813</v>
      </c>
      <c r="D227" s="12">
        <v>2012</v>
      </c>
      <c r="E227" s="13" t="s">
        <v>498</v>
      </c>
      <c r="F227" s="13" t="s">
        <v>62</v>
      </c>
      <c r="G227" s="13" t="s">
        <v>42</v>
      </c>
      <c r="H227" s="13" t="s">
        <v>1814</v>
      </c>
      <c r="I227" s="13" t="s">
        <v>1815</v>
      </c>
      <c r="J227" s="13" t="s">
        <v>1816</v>
      </c>
      <c r="K227" s="15" t="s">
        <v>98</v>
      </c>
      <c r="L227" s="13" t="s">
        <v>47</v>
      </c>
      <c r="M227" s="13" t="s">
        <v>48</v>
      </c>
      <c r="N227" s="15" t="s">
        <v>48</v>
      </c>
      <c r="O227" s="13" t="s">
        <v>48</v>
      </c>
      <c r="P227" s="13" t="s">
        <v>47</v>
      </c>
      <c r="Q227" s="13" t="s">
        <v>47</v>
      </c>
      <c r="R227" s="13" t="s">
        <v>49</v>
      </c>
      <c r="S227" s="13" t="s">
        <v>47</v>
      </c>
      <c r="T227" s="13" t="s">
        <v>1817</v>
      </c>
      <c r="U227" s="13" t="s">
        <v>47</v>
      </c>
      <c r="V227" s="16">
        <v>100</v>
      </c>
      <c r="W227" s="13" t="str">
        <f t="shared" si="0"/>
        <v>100-499</v>
      </c>
      <c r="X227" s="13" t="s">
        <v>47</v>
      </c>
      <c r="Y227" s="13" t="s">
        <v>1818</v>
      </c>
      <c r="Z227" s="13" t="s">
        <v>72</v>
      </c>
      <c r="AA227" s="13" t="s">
        <v>68</v>
      </c>
      <c r="AB227" s="13" t="s">
        <v>72</v>
      </c>
      <c r="AC227" s="12">
        <v>55</v>
      </c>
      <c r="AD227" s="12">
        <v>1</v>
      </c>
      <c r="AE227" s="12">
        <v>3</v>
      </c>
      <c r="AF227" s="13" t="s">
        <v>54</v>
      </c>
      <c r="AG227" s="13" t="s">
        <v>47</v>
      </c>
      <c r="AH227" s="13" t="s">
        <v>1819</v>
      </c>
      <c r="AI227" s="13" t="s">
        <v>1820</v>
      </c>
      <c r="AJ227" s="13" t="s">
        <v>72</v>
      </c>
      <c r="AK227" s="13" t="s">
        <v>48</v>
      </c>
      <c r="AL227" s="13" t="s">
        <v>58</v>
      </c>
      <c r="AM227" s="13" t="s">
        <v>72</v>
      </c>
      <c r="AN227" s="9"/>
      <c r="AO227" s="9"/>
      <c r="AP227" s="9"/>
      <c r="AQ227" s="9"/>
      <c r="AR227" s="9"/>
      <c r="AS227" s="9"/>
      <c r="AT227" s="9"/>
      <c r="AU227" s="9"/>
      <c r="AV227" s="9"/>
      <c r="AW227" s="9"/>
      <c r="AX227" s="9"/>
      <c r="AY227" s="9"/>
    </row>
    <row r="228" spans="1:51" ht="50" customHeight="1">
      <c r="A228" s="12">
        <v>227</v>
      </c>
      <c r="B228" s="43" t="s">
        <v>1821</v>
      </c>
      <c r="C228" s="17" t="s">
        <v>1822</v>
      </c>
      <c r="D228" s="19">
        <v>2015</v>
      </c>
      <c r="E228" s="17" t="s">
        <v>856</v>
      </c>
      <c r="F228" s="17" t="s">
        <v>62</v>
      </c>
      <c r="G228" s="17" t="s">
        <v>42</v>
      </c>
      <c r="H228" s="17" t="s">
        <v>1823</v>
      </c>
      <c r="I228" s="27" t="s">
        <v>1824</v>
      </c>
      <c r="J228" s="17" t="s">
        <v>1825</v>
      </c>
      <c r="K228" s="17" t="s">
        <v>1826</v>
      </c>
      <c r="L228" s="17" t="s">
        <v>47</v>
      </c>
      <c r="M228" s="15" t="s">
        <v>48</v>
      </c>
      <c r="N228" s="15" t="s">
        <v>48</v>
      </c>
      <c r="O228" s="15" t="s">
        <v>48</v>
      </c>
      <c r="P228" s="17" t="s">
        <v>47</v>
      </c>
      <c r="Q228" s="17" t="s">
        <v>47</v>
      </c>
      <c r="R228" s="17" t="s">
        <v>98</v>
      </c>
      <c r="S228" s="17" t="s">
        <v>295</v>
      </c>
      <c r="T228" s="17" t="s">
        <v>50</v>
      </c>
      <c r="U228" s="17" t="s">
        <v>47</v>
      </c>
      <c r="V228" s="20">
        <v>99</v>
      </c>
      <c r="W228" s="13" t="str">
        <f t="shared" si="0"/>
        <v>50-99</v>
      </c>
      <c r="X228" s="17" t="s">
        <v>47</v>
      </c>
      <c r="Y228" s="17" t="s">
        <v>1827</v>
      </c>
      <c r="Z228" s="17" t="s">
        <v>72</v>
      </c>
      <c r="AA228" s="17" t="s">
        <v>101</v>
      </c>
      <c r="AB228" s="17" t="s">
        <v>72</v>
      </c>
      <c r="AC228" s="19">
        <v>81</v>
      </c>
      <c r="AD228" s="19">
        <v>1</v>
      </c>
      <c r="AE228" s="19">
        <v>1</v>
      </c>
      <c r="AF228" s="17" t="s">
        <v>54</v>
      </c>
      <c r="AG228" s="17" t="s">
        <v>47</v>
      </c>
      <c r="AH228" s="9"/>
      <c r="AI228" s="17" t="s">
        <v>1828</v>
      </c>
      <c r="AJ228" s="17" t="s">
        <v>72</v>
      </c>
      <c r="AK228" s="17" t="s">
        <v>1829</v>
      </c>
      <c r="AL228" s="17" t="s">
        <v>105</v>
      </c>
      <c r="AM228" s="17" t="s">
        <v>72</v>
      </c>
      <c r="AN228" s="9"/>
      <c r="AO228" s="9"/>
      <c r="AP228" s="9"/>
      <c r="AQ228" s="9"/>
      <c r="AR228" s="9"/>
      <c r="AS228" s="9"/>
      <c r="AT228" s="9"/>
      <c r="AU228" s="9"/>
      <c r="AV228" s="9"/>
      <c r="AW228" s="9"/>
      <c r="AX228" s="9"/>
      <c r="AY228" s="9"/>
    </row>
    <row r="229" spans="1:51" ht="50" customHeight="1">
      <c r="A229" s="12">
        <v>228</v>
      </c>
      <c r="B229" s="43" t="s">
        <v>1830</v>
      </c>
      <c r="C229" s="17" t="s">
        <v>1831</v>
      </c>
      <c r="D229" s="19">
        <v>2013</v>
      </c>
      <c r="E229" s="17" t="s">
        <v>856</v>
      </c>
      <c r="F229" s="17" t="s">
        <v>62</v>
      </c>
      <c r="G229" s="17" t="s">
        <v>42</v>
      </c>
      <c r="H229" s="17" t="s">
        <v>1832</v>
      </c>
      <c r="I229" s="17" t="s">
        <v>1833</v>
      </c>
      <c r="J229" s="17" t="s">
        <v>1834</v>
      </c>
      <c r="K229" s="17" t="s">
        <v>1835</v>
      </c>
      <c r="L229" s="17" t="s">
        <v>47</v>
      </c>
      <c r="M229" s="15" t="s">
        <v>48</v>
      </c>
      <c r="N229" s="15" t="s">
        <v>48</v>
      </c>
      <c r="O229" s="15" t="s">
        <v>48</v>
      </c>
      <c r="P229" s="17" t="s">
        <v>47</v>
      </c>
      <c r="Q229" s="17" t="s">
        <v>47</v>
      </c>
      <c r="R229" s="17" t="s">
        <v>177</v>
      </c>
      <c r="S229" s="17" t="s">
        <v>98</v>
      </c>
      <c r="T229" s="17" t="s">
        <v>50</v>
      </c>
      <c r="U229" s="17" t="s">
        <v>47</v>
      </c>
      <c r="V229" s="20">
        <v>2867</v>
      </c>
      <c r="W229" s="13" t="str">
        <f t="shared" si="0"/>
        <v>&gt;1000</v>
      </c>
      <c r="X229" s="17" t="s">
        <v>47</v>
      </c>
      <c r="Y229" s="19">
        <v>72</v>
      </c>
      <c r="Z229" s="17" t="s">
        <v>72</v>
      </c>
      <c r="AA229" s="17" t="s">
        <v>68</v>
      </c>
      <c r="AB229" s="17" t="s">
        <v>72</v>
      </c>
      <c r="AC229" s="19">
        <v>50.6</v>
      </c>
      <c r="AD229" s="19">
        <v>1</v>
      </c>
      <c r="AE229" s="19">
        <v>3</v>
      </c>
      <c r="AF229" s="17" t="s">
        <v>54</v>
      </c>
      <c r="AG229" s="17" t="s">
        <v>47</v>
      </c>
      <c r="AH229" s="17" t="s">
        <v>1836</v>
      </c>
      <c r="AI229" s="17" t="s">
        <v>72</v>
      </c>
      <c r="AJ229" s="17" t="s">
        <v>72</v>
      </c>
      <c r="AK229" s="17" t="s">
        <v>98</v>
      </c>
      <c r="AL229" s="17" t="s">
        <v>105</v>
      </c>
      <c r="AM229" s="17" t="s">
        <v>72</v>
      </c>
      <c r="AN229" s="9"/>
      <c r="AO229" s="9"/>
      <c r="AP229" s="9"/>
      <c r="AQ229" s="9"/>
      <c r="AR229" s="9"/>
      <c r="AS229" s="9"/>
      <c r="AT229" s="9"/>
      <c r="AU229" s="9"/>
      <c r="AV229" s="9"/>
      <c r="AW229" s="9"/>
      <c r="AX229" s="9"/>
      <c r="AY229" s="9"/>
    </row>
    <row r="230" spans="1:51" ht="50" customHeight="1">
      <c r="A230" s="12">
        <v>229</v>
      </c>
      <c r="B230" s="43" t="s">
        <v>1837</v>
      </c>
      <c r="C230" s="17" t="s">
        <v>1838</v>
      </c>
      <c r="D230" s="19">
        <v>2017</v>
      </c>
      <c r="E230" s="17" t="s">
        <v>856</v>
      </c>
      <c r="F230" s="17" t="s">
        <v>62</v>
      </c>
      <c r="G230" s="17" t="s">
        <v>42</v>
      </c>
      <c r="H230" s="17" t="s">
        <v>1839</v>
      </c>
      <c r="I230" s="17" t="s">
        <v>1808</v>
      </c>
      <c r="J230" s="17" t="s">
        <v>1840</v>
      </c>
      <c r="K230" s="17" t="s">
        <v>98</v>
      </c>
      <c r="L230" s="17" t="s">
        <v>47</v>
      </c>
      <c r="M230" s="15" t="s">
        <v>48</v>
      </c>
      <c r="N230" s="15" t="s">
        <v>48</v>
      </c>
      <c r="O230" s="15" t="s">
        <v>48</v>
      </c>
      <c r="P230" s="17" t="s">
        <v>47</v>
      </c>
      <c r="Q230" s="17" t="s">
        <v>47</v>
      </c>
      <c r="R230" s="17" t="s">
        <v>97</v>
      </c>
      <c r="S230" s="17" t="s">
        <v>98</v>
      </c>
      <c r="T230" s="17" t="s">
        <v>502</v>
      </c>
      <c r="U230" s="17" t="s">
        <v>47</v>
      </c>
      <c r="V230" s="20">
        <v>181</v>
      </c>
      <c r="W230" s="13" t="str">
        <f t="shared" si="0"/>
        <v>100-499</v>
      </c>
      <c r="X230" s="17" t="s">
        <v>47</v>
      </c>
      <c r="Y230" s="17" t="s">
        <v>1841</v>
      </c>
      <c r="Z230" s="17" t="s">
        <v>72</v>
      </c>
      <c r="AA230" s="17" t="s">
        <v>68</v>
      </c>
      <c r="AB230" s="17" t="s">
        <v>1375</v>
      </c>
      <c r="AC230" s="19">
        <v>48.07</v>
      </c>
      <c r="AD230" s="19">
        <v>3</v>
      </c>
      <c r="AE230" s="19">
        <v>2</v>
      </c>
      <c r="AF230" s="17" t="s">
        <v>47</v>
      </c>
      <c r="AG230" s="17" t="s">
        <v>54</v>
      </c>
      <c r="AH230" s="17" t="s">
        <v>1842</v>
      </c>
      <c r="AI230" s="17" t="s">
        <v>72</v>
      </c>
      <c r="AJ230" s="17" t="s">
        <v>72</v>
      </c>
      <c r="AK230" s="17" t="s">
        <v>98</v>
      </c>
      <c r="AL230" s="17" t="s">
        <v>72</v>
      </c>
      <c r="AM230" s="17" t="s">
        <v>72</v>
      </c>
      <c r="AN230" s="9"/>
      <c r="AO230" s="9"/>
      <c r="AP230" s="9"/>
      <c r="AQ230" s="9"/>
      <c r="AR230" s="9"/>
      <c r="AS230" s="9"/>
      <c r="AT230" s="9"/>
      <c r="AU230" s="9"/>
      <c r="AV230" s="9"/>
      <c r="AW230" s="9"/>
      <c r="AX230" s="9"/>
      <c r="AY230" s="9"/>
    </row>
    <row r="231" spans="1:51" ht="50" customHeight="1">
      <c r="A231" s="12">
        <v>230</v>
      </c>
      <c r="B231" s="42" t="s">
        <v>1843</v>
      </c>
      <c r="C231" s="13" t="s">
        <v>1844</v>
      </c>
      <c r="D231" s="12">
        <v>2018</v>
      </c>
      <c r="E231" s="13" t="s">
        <v>856</v>
      </c>
      <c r="F231" s="13" t="s">
        <v>76</v>
      </c>
      <c r="G231" s="13" t="s">
        <v>42</v>
      </c>
      <c r="H231" s="13" t="s">
        <v>1845</v>
      </c>
      <c r="I231" s="13" t="s">
        <v>714</v>
      </c>
      <c r="J231" s="13" t="s">
        <v>1846</v>
      </c>
      <c r="K231" s="15" t="s">
        <v>98</v>
      </c>
      <c r="L231" s="13" t="s">
        <v>47</v>
      </c>
      <c r="M231" s="13" t="s">
        <v>48</v>
      </c>
      <c r="N231" s="15" t="s">
        <v>48</v>
      </c>
      <c r="O231" s="13" t="s">
        <v>48</v>
      </c>
      <c r="P231" s="13" t="s">
        <v>47</v>
      </c>
      <c r="Q231" s="13" t="s">
        <v>47</v>
      </c>
      <c r="R231" s="13" t="s">
        <v>155</v>
      </c>
      <c r="S231" s="13" t="s">
        <v>47</v>
      </c>
      <c r="T231" s="13" t="s">
        <v>50</v>
      </c>
      <c r="U231" s="13" t="s">
        <v>47</v>
      </c>
      <c r="V231" s="16">
        <v>3240</v>
      </c>
      <c r="W231" s="13" t="str">
        <f t="shared" si="0"/>
        <v>&gt;1000</v>
      </c>
      <c r="X231" s="13" t="s">
        <v>47</v>
      </c>
      <c r="Y231" s="13" t="s">
        <v>1847</v>
      </c>
      <c r="Z231" s="13" t="s">
        <v>72</v>
      </c>
      <c r="AA231" s="13" t="s">
        <v>68</v>
      </c>
      <c r="AB231" s="13" t="s">
        <v>72</v>
      </c>
      <c r="AC231" s="12">
        <v>49.2</v>
      </c>
      <c r="AD231" s="12">
        <v>1</v>
      </c>
      <c r="AE231" s="12">
        <v>1</v>
      </c>
      <c r="AF231" s="13" t="s">
        <v>54</v>
      </c>
      <c r="AG231" s="13" t="s">
        <v>47</v>
      </c>
      <c r="AH231" s="13" t="s">
        <v>1848</v>
      </c>
      <c r="AI231" s="13" t="s">
        <v>1849</v>
      </c>
      <c r="AJ231" s="13" t="s">
        <v>72</v>
      </c>
      <c r="AK231" s="13" t="s">
        <v>72</v>
      </c>
      <c r="AL231" s="13" t="s">
        <v>90</v>
      </c>
      <c r="AM231" s="13" t="s">
        <v>72</v>
      </c>
      <c r="AN231" s="9"/>
      <c r="AO231" s="9"/>
      <c r="AP231" s="9"/>
      <c r="AQ231" s="9"/>
      <c r="AR231" s="9"/>
      <c r="AS231" s="9"/>
      <c r="AT231" s="9"/>
      <c r="AU231" s="9"/>
      <c r="AV231" s="9"/>
      <c r="AW231" s="9"/>
      <c r="AX231" s="9"/>
      <c r="AY231" s="9"/>
    </row>
    <row r="232" spans="1:51" ht="50" customHeight="1">
      <c r="A232" s="12">
        <v>231</v>
      </c>
      <c r="B232" s="43" t="s">
        <v>1850</v>
      </c>
      <c r="C232" s="17" t="s">
        <v>1851</v>
      </c>
      <c r="D232" s="19">
        <v>2019</v>
      </c>
      <c r="E232" s="17" t="s">
        <v>856</v>
      </c>
      <c r="F232" s="17" t="s">
        <v>62</v>
      </c>
      <c r="G232" s="17" t="s">
        <v>42</v>
      </c>
      <c r="H232" s="17" t="s">
        <v>1852</v>
      </c>
      <c r="I232" s="27" t="s">
        <v>1645</v>
      </c>
      <c r="J232" s="17" t="s">
        <v>1853</v>
      </c>
      <c r="K232" s="17" t="s">
        <v>98</v>
      </c>
      <c r="L232" s="17" t="s">
        <v>47</v>
      </c>
      <c r="M232" s="15" t="s">
        <v>48</v>
      </c>
      <c r="N232" s="15" t="s">
        <v>48</v>
      </c>
      <c r="O232" s="15" t="s">
        <v>48</v>
      </c>
      <c r="P232" s="17" t="s">
        <v>47</v>
      </c>
      <c r="Q232" s="17" t="s">
        <v>47</v>
      </c>
      <c r="R232" s="17" t="s">
        <v>97</v>
      </c>
      <c r="S232" s="17" t="s">
        <v>98</v>
      </c>
      <c r="T232" s="17" t="s">
        <v>502</v>
      </c>
      <c r="U232" s="17" t="s">
        <v>47</v>
      </c>
      <c r="V232" s="20">
        <v>1024</v>
      </c>
      <c r="W232" s="13" t="str">
        <f t="shared" si="0"/>
        <v>&gt;1000</v>
      </c>
      <c r="X232" s="17" t="s">
        <v>47</v>
      </c>
      <c r="Y232" s="17" t="s">
        <v>1854</v>
      </c>
      <c r="Z232" s="17" t="s">
        <v>72</v>
      </c>
      <c r="AA232" s="17" t="s">
        <v>68</v>
      </c>
      <c r="AB232" s="17" t="s">
        <v>1467</v>
      </c>
      <c r="AC232" s="19">
        <v>50</v>
      </c>
      <c r="AD232" s="19">
        <v>3</v>
      </c>
      <c r="AE232" s="19">
        <v>1</v>
      </c>
      <c r="AF232" s="17" t="s">
        <v>54</v>
      </c>
      <c r="AG232" s="17" t="s">
        <v>47</v>
      </c>
      <c r="AH232" s="9"/>
      <c r="AI232" s="17" t="s">
        <v>72</v>
      </c>
      <c r="AJ232" s="17" t="s">
        <v>72</v>
      </c>
      <c r="AK232" s="17" t="s">
        <v>98</v>
      </c>
      <c r="AL232" s="17" t="s">
        <v>72</v>
      </c>
      <c r="AM232" s="19">
        <v>361</v>
      </c>
      <c r="AN232" s="9"/>
      <c r="AO232" s="9"/>
      <c r="AP232" s="9"/>
      <c r="AQ232" s="9"/>
      <c r="AR232" s="9"/>
      <c r="AS232" s="9"/>
      <c r="AT232" s="9"/>
      <c r="AU232" s="9"/>
      <c r="AV232" s="9"/>
      <c r="AW232" s="9"/>
      <c r="AX232" s="9"/>
      <c r="AY232" s="9"/>
    </row>
    <row r="233" spans="1:51" ht="50" customHeight="1">
      <c r="A233" s="12">
        <v>232</v>
      </c>
      <c r="B233" s="43" t="s">
        <v>1855</v>
      </c>
      <c r="C233" s="17" t="s">
        <v>1856</v>
      </c>
      <c r="D233" s="19">
        <v>2020</v>
      </c>
      <c r="E233" s="17" t="s">
        <v>1857</v>
      </c>
      <c r="F233" s="17" t="s">
        <v>62</v>
      </c>
      <c r="G233" s="17" t="s">
        <v>162</v>
      </c>
      <c r="H233" s="17" t="s">
        <v>1858</v>
      </c>
      <c r="I233" s="17" t="s">
        <v>387</v>
      </c>
      <c r="J233" s="17" t="s">
        <v>1859</v>
      </c>
      <c r="K233" s="15" t="s">
        <v>98</v>
      </c>
      <c r="L233" s="17" t="s">
        <v>47</v>
      </c>
      <c r="M233" s="15" t="s">
        <v>48</v>
      </c>
      <c r="N233" s="15" t="s">
        <v>48</v>
      </c>
      <c r="O233" s="15" t="s">
        <v>48</v>
      </c>
      <c r="P233" s="17" t="s">
        <v>47</v>
      </c>
      <c r="Q233" s="17" t="s">
        <v>47</v>
      </c>
      <c r="R233" s="17" t="s">
        <v>97</v>
      </c>
      <c r="S233" s="17" t="s">
        <v>98</v>
      </c>
      <c r="T233" s="17" t="s">
        <v>1860</v>
      </c>
      <c r="U233" s="17" t="s">
        <v>47</v>
      </c>
      <c r="V233" s="20">
        <v>47</v>
      </c>
      <c r="W233" s="13" t="str">
        <f t="shared" si="0"/>
        <v>&lt;50</v>
      </c>
      <c r="X233" s="17" t="s">
        <v>47</v>
      </c>
      <c r="Y233" s="17" t="s">
        <v>1861</v>
      </c>
      <c r="Z233" s="17" t="s">
        <v>72</v>
      </c>
      <c r="AA233" s="17" t="s">
        <v>68</v>
      </c>
      <c r="AB233" s="17" t="s">
        <v>72</v>
      </c>
      <c r="AC233" s="19">
        <v>66</v>
      </c>
      <c r="AD233" s="19">
        <v>1</v>
      </c>
      <c r="AE233" s="19">
        <v>1</v>
      </c>
      <c r="AF233" s="17" t="s">
        <v>54</v>
      </c>
      <c r="AG233" s="17" t="s">
        <v>47</v>
      </c>
      <c r="AH233" s="9"/>
      <c r="AI233" s="17" t="s">
        <v>683</v>
      </c>
      <c r="AJ233" s="17" t="s">
        <v>1862</v>
      </c>
      <c r="AK233" s="17" t="s">
        <v>98</v>
      </c>
      <c r="AL233" s="13" t="s">
        <v>58</v>
      </c>
      <c r="AM233" s="17" t="s">
        <v>72</v>
      </c>
      <c r="AN233" s="9"/>
      <c r="AO233" s="9"/>
      <c r="AP233" s="9"/>
      <c r="AQ233" s="9"/>
      <c r="AR233" s="9"/>
      <c r="AS233" s="9"/>
      <c r="AT233" s="9"/>
      <c r="AU233" s="9"/>
      <c r="AV233" s="9"/>
      <c r="AW233" s="9"/>
      <c r="AX233" s="9"/>
      <c r="AY233" s="9"/>
    </row>
    <row r="234" spans="1:51" ht="50" customHeight="1">
      <c r="A234" s="9"/>
      <c r="B234" s="45"/>
      <c r="C234" s="9"/>
      <c r="D234" s="9"/>
      <c r="E234" s="9"/>
      <c r="F234" s="9"/>
      <c r="G234" s="9"/>
      <c r="H234" s="9"/>
      <c r="I234" s="9"/>
      <c r="J234" s="9"/>
      <c r="K234" s="15"/>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row>
    <row r="235" spans="1:51" ht="50" customHeight="1">
      <c r="A235" s="9"/>
      <c r="B235" s="45"/>
      <c r="C235" s="9"/>
      <c r="D235" s="9"/>
      <c r="E235" s="9"/>
      <c r="F235" s="9"/>
      <c r="G235" s="9"/>
      <c r="H235" s="9"/>
      <c r="I235" s="9"/>
      <c r="J235" s="9"/>
      <c r="K235" s="15"/>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row>
    <row r="236" spans="1:51" ht="50" customHeight="1">
      <c r="A236" s="9"/>
      <c r="B236" s="45"/>
      <c r="C236" s="9"/>
      <c r="D236" s="9"/>
      <c r="E236" s="9"/>
      <c r="F236" s="9"/>
      <c r="G236" s="9"/>
      <c r="H236" s="9"/>
      <c r="I236" s="9"/>
      <c r="J236" s="9"/>
      <c r="K236" s="15"/>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row>
    <row r="237" spans="1:51" ht="50" customHeight="1">
      <c r="A237" s="9"/>
      <c r="B237" s="45"/>
      <c r="C237" s="9"/>
      <c r="D237" s="9"/>
      <c r="E237" s="9"/>
      <c r="F237" s="9"/>
      <c r="G237" s="9"/>
      <c r="H237" s="9"/>
      <c r="I237" s="9"/>
      <c r="J237" s="9"/>
      <c r="K237" s="15"/>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row>
    <row r="238" spans="1:51" ht="50" customHeight="1">
      <c r="A238" s="9"/>
      <c r="B238" s="45"/>
      <c r="C238" s="9"/>
      <c r="D238" s="9"/>
      <c r="E238" s="9"/>
      <c r="F238" s="9"/>
      <c r="G238" s="9"/>
      <c r="H238" s="9"/>
      <c r="I238" s="9"/>
      <c r="J238" s="9"/>
      <c r="K238" s="15"/>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row>
    <row r="239" spans="1:51" ht="50" customHeight="1">
      <c r="A239" s="9"/>
      <c r="B239" s="45"/>
      <c r="C239" s="9"/>
      <c r="D239" s="9"/>
      <c r="E239" s="9"/>
      <c r="F239" s="9"/>
      <c r="G239" s="9"/>
      <c r="H239" s="9"/>
      <c r="I239" s="9"/>
      <c r="J239" s="9"/>
      <c r="K239" s="15"/>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row>
    <row r="240" spans="1:51" ht="50" customHeight="1">
      <c r="A240" s="9"/>
      <c r="B240" s="45"/>
      <c r="C240" s="9"/>
      <c r="D240" s="9"/>
      <c r="E240" s="9"/>
      <c r="F240" s="9"/>
      <c r="G240" s="9"/>
      <c r="H240" s="9"/>
      <c r="I240" s="9"/>
      <c r="J240" s="9"/>
      <c r="K240" s="15"/>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row>
    <row r="241" spans="1:51" ht="50" customHeight="1">
      <c r="A241" s="9"/>
      <c r="B241" s="45"/>
      <c r="C241" s="9"/>
      <c r="D241" s="9"/>
      <c r="E241" s="9"/>
      <c r="F241" s="9"/>
      <c r="G241" s="9"/>
      <c r="H241" s="9"/>
      <c r="I241" s="9"/>
      <c r="J241" s="9"/>
      <c r="K241" s="15"/>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row>
    <row r="242" spans="1:51" ht="50" customHeight="1">
      <c r="A242" s="9"/>
      <c r="B242" s="45"/>
      <c r="C242" s="9"/>
      <c r="D242" s="9"/>
      <c r="E242" s="9"/>
      <c r="F242" s="9"/>
      <c r="G242" s="9"/>
      <c r="H242" s="9"/>
      <c r="I242" s="9"/>
      <c r="J242" s="9"/>
      <c r="K242" s="15"/>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row>
    <row r="243" spans="1:51" ht="50" customHeight="1">
      <c r="A243" s="9"/>
      <c r="B243" s="45"/>
      <c r="C243" s="9"/>
      <c r="D243" s="9"/>
      <c r="E243" s="9"/>
      <c r="F243" s="9"/>
      <c r="G243" s="9"/>
      <c r="H243" s="9"/>
      <c r="I243" s="9"/>
      <c r="J243" s="9"/>
      <c r="K243" s="15"/>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row>
    <row r="244" spans="1:51" ht="50" customHeight="1">
      <c r="A244" s="9"/>
      <c r="B244" s="45"/>
      <c r="C244" s="9"/>
      <c r="D244" s="9"/>
      <c r="E244" s="9"/>
      <c r="F244" s="9"/>
      <c r="G244" s="9"/>
      <c r="H244" s="9"/>
      <c r="I244" s="9"/>
      <c r="J244" s="9"/>
      <c r="K244" s="15"/>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row>
    <row r="245" spans="1:51" ht="50" customHeight="1">
      <c r="A245" s="9"/>
      <c r="B245" s="45"/>
      <c r="C245" s="9"/>
      <c r="D245" s="9"/>
      <c r="E245" s="9"/>
      <c r="F245" s="9"/>
      <c r="G245" s="9"/>
      <c r="H245" s="9"/>
      <c r="I245" s="9"/>
      <c r="J245" s="9"/>
      <c r="K245" s="15"/>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row>
    <row r="246" spans="1:51" ht="50" customHeight="1">
      <c r="A246" s="9"/>
      <c r="B246" s="45"/>
      <c r="C246" s="9"/>
      <c r="D246" s="9"/>
      <c r="E246" s="9"/>
      <c r="F246" s="9"/>
      <c r="G246" s="9"/>
      <c r="H246" s="9"/>
      <c r="I246" s="9"/>
      <c r="J246" s="9"/>
      <c r="K246" s="15"/>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row>
    <row r="247" spans="1:51" ht="50" customHeight="1">
      <c r="A247" s="9"/>
      <c r="B247" s="45"/>
      <c r="C247" s="9"/>
      <c r="D247" s="9"/>
      <c r="E247" s="9"/>
      <c r="F247" s="9"/>
      <c r="G247" s="9"/>
      <c r="H247" s="9"/>
      <c r="I247" s="9"/>
      <c r="J247" s="9"/>
      <c r="K247" s="15"/>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row>
    <row r="248" spans="1:51" ht="50" customHeight="1">
      <c r="A248" s="9"/>
      <c r="B248" s="45"/>
      <c r="C248" s="9"/>
      <c r="D248" s="9"/>
      <c r="E248" s="9"/>
      <c r="F248" s="9"/>
      <c r="G248" s="9"/>
      <c r="H248" s="9"/>
      <c r="I248" s="9"/>
      <c r="J248" s="9"/>
      <c r="K248" s="15"/>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row>
    <row r="249" spans="1:51" ht="50" customHeight="1">
      <c r="A249" s="9"/>
      <c r="B249" s="45"/>
      <c r="C249" s="9"/>
      <c r="D249" s="9"/>
      <c r="E249" s="9"/>
      <c r="F249" s="9"/>
      <c r="G249" s="9"/>
      <c r="H249" s="9"/>
      <c r="I249" s="9"/>
      <c r="J249" s="9"/>
      <c r="K249" s="15"/>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row>
    <row r="250" spans="1:51" ht="50" customHeight="1">
      <c r="A250" s="9"/>
      <c r="B250" s="45"/>
      <c r="C250" s="9"/>
      <c r="D250" s="9"/>
      <c r="E250" s="9"/>
      <c r="F250" s="9"/>
      <c r="G250" s="9"/>
      <c r="H250" s="9"/>
      <c r="I250" s="9"/>
      <c r="J250" s="9"/>
      <c r="K250" s="15"/>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row>
    <row r="251" spans="1:51" ht="50" customHeight="1">
      <c r="A251" s="9"/>
      <c r="B251" s="45"/>
      <c r="C251" s="9"/>
      <c r="D251" s="9"/>
      <c r="E251" s="9"/>
      <c r="F251" s="9"/>
      <c r="G251" s="9"/>
      <c r="H251" s="9"/>
      <c r="I251" s="9"/>
      <c r="J251" s="9"/>
      <c r="K251" s="15"/>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row>
    <row r="252" spans="1:51" ht="50" customHeight="1">
      <c r="A252" s="9"/>
      <c r="B252" s="45"/>
      <c r="C252" s="9"/>
      <c r="D252" s="9"/>
      <c r="E252" s="9"/>
      <c r="F252" s="9"/>
      <c r="G252" s="9"/>
      <c r="H252" s="9"/>
      <c r="I252" s="9"/>
      <c r="J252" s="9"/>
      <c r="K252" s="15"/>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row>
    <row r="253" spans="1:51" ht="50" customHeight="1">
      <c r="A253" s="9"/>
      <c r="B253" s="45"/>
      <c r="C253" s="9"/>
      <c r="D253" s="9"/>
      <c r="E253" s="9"/>
      <c r="F253" s="9"/>
      <c r="G253" s="9"/>
      <c r="H253" s="9"/>
      <c r="I253" s="9"/>
      <c r="J253" s="9"/>
      <c r="K253" s="15"/>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row>
    <row r="254" spans="1:51" ht="50" customHeight="1">
      <c r="A254" s="9"/>
      <c r="B254" s="45"/>
      <c r="C254" s="9"/>
      <c r="D254" s="9"/>
      <c r="E254" s="9"/>
      <c r="F254" s="9"/>
      <c r="G254" s="9"/>
      <c r="H254" s="9"/>
      <c r="I254" s="9"/>
      <c r="J254" s="9"/>
      <c r="K254" s="15"/>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row>
    <row r="255" spans="1:51" ht="50" customHeight="1">
      <c r="A255" s="9"/>
      <c r="B255" s="45"/>
      <c r="C255" s="9"/>
      <c r="D255" s="9"/>
      <c r="E255" s="9"/>
      <c r="F255" s="9"/>
      <c r="G255" s="9"/>
      <c r="H255" s="9"/>
      <c r="I255" s="9"/>
      <c r="J255" s="9"/>
      <c r="K255" s="15"/>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row>
    <row r="256" spans="1:51" ht="50" customHeight="1">
      <c r="A256" s="9"/>
      <c r="B256" s="45"/>
      <c r="C256" s="9"/>
      <c r="D256" s="9"/>
      <c r="E256" s="9"/>
      <c r="F256" s="9"/>
      <c r="G256" s="9"/>
      <c r="H256" s="9"/>
      <c r="I256" s="9"/>
      <c r="J256" s="9"/>
      <c r="K256" s="15"/>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row>
    <row r="257" spans="1:51" ht="50" customHeight="1">
      <c r="A257" s="9"/>
      <c r="B257" s="45"/>
      <c r="C257" s="9"/>
      <c r="D257" s="9"/>
      <c r="E257" s="9"/>
      <c r="F257" s="9"/>
      <c r="G257" s="9"/>
      <c r="H257" s="9"/>
      <c r="I257" s="9"/>
      <c r="J257" s="9"/>
      <c r="K257" s="15"/>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row>
    <row r="258" spans="1:51" ht="50" customHeight="1">
      <c r="A258" s="9"/>
      <c r="B258" s="45"/>
      <c r="C258" s="9"/>
      <c r="D258" s="9"/>
      <c r="E258" s="9"/>
      <c r="F258" s="9"/>
      <c r="G258" s="9"/>
      <c r="H258" s="9"/>
      <c r="I258" s="9"/>
      <c r="J258" s="9"/>
      <c r="K258" s="15"/>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row>
    <row r="259" spans="1:51" ht="50" customHeight="1">
      <c r="A259" s="9"/>
      <c r="B259" s="45"/>
      <c r="C259" s="9"/>
      <c r="D259" s="9"/>
      <c r="E259" s="9"/>
      <c r="F259" s="9"/>
      <c r="G259" s="9"/>
      <c r="H259" s="9"/>
      <c r="I259" s="9"/>
      <c r="J259" s="9"/>
      <c r="K259" s="15"/>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row>
    <row r="260" spans="1:51" ht="50" customHeight="1">
      <c r="A260" s="9"/>
      <c r="B260" s="45"/>
      <c r="C260" s="9"/>
      <c r="D260" s="9"/>
      <c r="E260" s="9"/>
      <c r="F260" s="9"/>
      <c r="G260" s="9"/>
      <c r="H260" s="9"/>
      <c r="I260" s="9"/>
      <c r="J260" s="9"/>
      <c r="K260" s="15"/>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row>
    <row r="261" spans="1:51" ht="50" customHeight="1">
      <c r="A261" s="9"/>
      <c r="B261" s="45"/>
      <c r="C261" s="9"/>
      <c r="D261" s="9"/>
      <c r="E261" s="9"/>
      <c r="F261" s="9"/>
      <c r="G261" s="9"/>
      <c r="H261" s="9"/>
      <c r="I261" s="9"/>
      <c r="J261" s="9"/>
      <c r="K261" s="15"/>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row>
    <row r="262" spans="1:51" ht="50" customHeight="1">
      <c r="A262" s="9"/>
      <c r="B262" s="45"/>
      <c r="C262" s="9"/>
      <c r="D262" s="9"/>
      <c r="E262" s="9"/>
      <c r="F262" s="9"/>
      <c r="G262" s="9"/>
      <c r="H262" s="9"/>
      <c r="I262" s="9"/>
      <c r="J262" s="9"/>
      <c r="K262" s="15"/>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row>
    <row r="263" spans="1:51" ht="50" customHeight="1">
      <c r="A263" s="9"/>
      <c r="B263" s="45"/>
      <c r="C263" s="9"/>
      <c r="D263" s="9"/>
      <c r="E263" s="9"/>
      <c r="F263" s="9"/>
      <c r="G263" s="9"/>
      <c r="H263" s="9"/>
      <c r="I263" s="9"/>
      <c r="J263" s="9"/>
      <c r="K263" s="15"/>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row>
    <row r="264" spans="1:51" ht="50" customHeight="1">
      <c r="A264" s="9"/>
      <c r="B264" s="45"/>
      <c r="C264" s="9"/>
      <c r="D264" s="9"/>
      <c r="E264" s="9"/>
      <c r="F264" s="9"/>
      <c r="G264" s="9"/>
      <c r="H264" s="9"/>
      <c r="I264" s="9"/>
      <c r="J264" s="9"/>
      <c r="K264" s="15"/>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row>
    <row r="265" spans="1:51" ht="50" customHeight="1">
      <c r="A265" s="9"/>
      <c r="B265" s="45"/>
      <c r="C265" s="9"/>
      <c r="D265" s="9"/>
      <c r="E265" s="9"/>
      <c r="F265" s="9"/>
      <c r="G265" s="9"/>
      <c r="H265" s="9"/>
      <c r="I265" s="9"/>
      <c r="J265" s="9"/>
      <c r="K265" s="15"/>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row>
    <row r="266" spans="1:51" ht="50" customHeight="1">
      <c r="A266" s="9"/>
      <c r="B266" s="45"/>
      <c r="C266" s="9"/>
      <c r="D266" s="9"/>
      <c r="E266" s="9"/>
      <c r="F266" s="9"/>
      <c r="G266" s="9"/>
      <c r="H266" s="9"/>
      <c r="I266" s="9"/>
      <c r="J266" s="9"/>
      <c r="K266" s="15"/>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row>
    <row r="267" spans="1:51" ht="50" customHeight="1">
      <c r="A267" s="9"/>
      <c r="B267" s="45"/>
      <c r="C267" s="9"/>
      <c r="D267" s="9"/>
      <c r="E267" s="9"/>
      <c r="F267" s="9"/>
      <c r="G267" s="9"/>
      <c r="H267" s="9"/>
      <c r="I267" s="9"/>
      <c r="J267" s="9"/>
      <c r="K267" s="15"/>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row>
    <row r="268" spans="1:51" ht="50" customHeight="1">
      <c r="A268" s="9"/>
      <c r="B268" s="45"/>
      <c r="C268" s="9"/>
      <c r="D268" s="9"/>
      <c r="E268" s="9"/>
      <c r="F268" s="9"/>
      <c r="G268" s="9"/>
      <c r="H268" s="9"/>
      <c r="I268" s="9"/>
      <c r="J268" s="9"/>
      <c r="K268" s="15"/>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row>
    <row r="269" spans="1:51" ht="50" customHeight="1">
      <c r="A269" s="9"/>
      <c r="B269" s="45"/>
      <c r="C269" s="9"/>
      <c r="D269" s="9"/>
      <c r="E269" s="9"/>
      <c r="F269" s="9"/>
      <c r="G269" s="9"/>
      <c r="H269" s="9"/>
      <c r="I269" s="9"/>
      <c r="J269" s="9"/>
      <c r="K269" s="15"/>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row>
    <row r="270" spans="1:51" ht="50" customHeight="1">
      <c r="A270" s="9"/>
      <c r="B270" s="45"/>
      <c r="C270" s="9"/>
      <c r="D270" s="9"/>
      <c r="E270" s="9"/>
      <c r="F270" s="9"/>
      <c r="G270" s="9"/>
      <c r="H270" s="9"/>
      <c r="I270" s="9"/>
      <c r="J270" s="9"/>
      <c r="K270" s="15"/>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row>
    <row r="271" spans="1:51" ht="50" customHeight="1">
      <c r="A271" s="9"/>
      <c r="B271" s="45"/>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row>
    <row r="272" spans="1:51" ht="50" customHeight="1">
      <c r="A272" s="9"/>
      <c r="B272" s="45"/>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row>
    <row r="273" spans="1:51" ht="50" customHeight="1">
      <c r="A273" s="9"/>
      <c r="B273" s="45"/>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row>
    <row r="274" spans="1:51" ht="50" customHeight="1">
      <c r="A274" s="9"/>
      <c r="B274" s="45"/>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row>
    <row r="275" spans="1:51" ht="50" customHeight="1">
      <c r="A275" s="9"/>
      <c r="B275" s="45"/>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row>
    <row r="276" spans="1:51" ht="50" customHeight="1">
      <c r="A276" s="9"/>
      <c r="B276" s="45"/>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row>
    <row r="277" spans="1:51" ht="50" customHeight="1">
      <c r="A277" s="9"/>
      <c r="B277" s="45"/>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row>
    <row r="278" spans="1:51" ht="50" customHeight="1">
      <c r="A278" s="9"/>
      <c r="B278" s="45"/>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row>
    <row r="279" spans="1:51" ht="50" customHeight="1">
      <c r="A279" s="9"/>
      <c r="B279" s="45"/>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row>
    <row r="280" spans="1:51" ht="50" customHeight="1">
      <c r="A280" s="9"/>
      <c r="B280" s="45"/>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row>
    <row r="281" spans="1:51" ht="50" customHeight="1">
      <c r="A281" s="9"/>
      <c r="B281" s="45"/>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row>
    <row r="282" spans="1:51" ht="50" customHeight="1">
      <c r="A282" s="9"/>
      <c r="B282" s="45"/>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row>
    <row r="283" spans="1:51" ht="50" customHeight="1">
      <c r="A283" s="9"/>
      <c r="B283" s="45"/>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row>
    <row r="284" spans="1:51" ht="50" customHeight="1">
      <c r="A284" s="9"/>
      <c r="B284" s="45"/>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row>
    <row r="285" spans="1:51" ht="50" customHeight="1">
      <c r="A285" s="9"/>
      <c r="B285" s="45"/>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row>
    <row r="286" spans="1:51" ht="50" customHeight="1">
      <c r="A286" s="9"/>
      <c r="B286" s="45"/>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row>
    <row r="287" spans="1:51" ht="50" customHeight="1">
      <c r="A287" s="9"/>
      <c r="B287" s="45"/>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row>
    <row r="288" spans="1:51" ht="50" customHeight="1">
      <c r="A288" s="9"/>
      <c r="B288" s="45"/>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row>
    <row r="289" spans="1:51" ht="50" customHeight="1">
      <c r="A289" s="9"/>
      <c r="B289" s="45"/>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row>
    <row r="290" spans="1:51" ht="50" customHeight="1">
      <c r="A290" s="9"/>
      <c r="B290" s="45"/>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row>
    <row r="291" spans="1:51" ht="50" customHeight="1">
      <c r="A291" s="9"/>
      <c r="B291" s="45"/>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row>
    <row r="292" spans="1:51" ht="50" customHeight="1">
      <c r="A292" s="9"/>
      <c r="B292" s="45"/>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row>
    <row r="293" spans="1:51" ht="50" customHeight="1">
      <c r="A293" s="9"/>
      <c r="B293" s="45"/>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row>
    <row r="294" spans="1:51" ht="50" customHeight="1">
      <c r="A294" s="9"/>
      <c r="B294" s="45"/>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row>
    <row r="295" spans="1:51" ht="50" customHeight="1">
      <c r="A295" s="9"/>
      <c r="B295" s="45"/>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row>
    <row r="296" spans="1:51" ht="50" customHeight="1">
      <c r="A296" s="9"/>
      <c r="B296" s="45"/>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row>
    <row r="297" spans="1:51" ht="50" customHeight="1">
      <c r="A297" s="9"/>
      <c r="B297" s="45"/>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row>
    <row r="298" spans="1:51" ht="50" customHeight="1">
      <c r="A298" s="9"/>
      <c r="B298" s="45"/>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row>
    <row r="299" spans="1:51" ht="50" customHeight="1">
      <c r="A299" s="9"/>
      <c r="B299" s="45"/>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row>
    <row r="300" spans="1:51" ht="50" customHeight="1">
      <c r="A300" s="9"/>
      <c r="B300" s="45"/>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row>
    <row r="301" spans="1:51" ht="50" customHeight="1">
      <c r="A301" s="9"/>
      <c r="B301" s="45"/>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row>
    <row r="302" spans="1:51" ht="50" customHeight="1">
      <c r="A302" s="9"/>
      <c r="B302" s="45"/>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row>
    <row r="303" spans="1:51" ht="50" customHeight="1">
      <c r="A303" s="9"/>
      <c r="B303" s="45"/>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row>
    <row r="304" spans="1:51" ht="50" customHeight="1">
      <c r="A304" s="9"/>
      <c r="B304" s="45"/>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row>
    <row r="305" spans="1:51" ht="50" customHeight="1">
      <c r="A305" s="9"/>
      <c r="B305" s="45"/>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row>
    <row r="306" spans="1:51" ht="50" customHeight="1">
      <c r="A306" s="9"/>
      <c r="B306" s="45"/>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row>
    <row r="307" spans="1:51" ht="50" customHeight="1">
      <c r="A307" s="9"/>
      <c r="B307" s="45"/>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row>
    <row r="308" spans="1:51" ht="50" customHeight="1">
      <c r="A308" s="9"/>
      <c r="B308" s="45"/>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row>
    <row r="309" spans="1:51" ht="50" customHeight="1">
      <c r="A309" s="9"/>
      <c r="B309" s="45"/>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row>
    <row r="310" spans="1:51" ht="50" customHeight="1">
      <c r="A310" s="9"/>
      <c r="B310" s="45"/>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row>
    <row r="311" spans="1:51" ht="50" customHeight="1">
      <c r="A311" s="9"/>
      <c r="B311" s="45"/>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row>
    <row r="312" spans="1:51" ht="50" customHeight="1">
      <c r="A312" s="9"/>
      <c r="B312" s="45"/>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row>
    <row r="313" spans="1:51" ht="50" customHeight="1">
      <c r="A313" s="9"/>
      <c r="B313" s="45"/>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row>
    <row r="314" spans="1:51" ht="50" customHeight="1">
      <c r="A314" s="9"/>
      <c r="B314" s="45"/>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row>
    <row r="315" spans="1:51" ht="50" customHeight="1">
      <c r="A315" s="9"/>
      <c r="B315" s="45"/>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row>
    <row r="316" spans="1:51" ht="50" customHeight="1">
      <c r="A316" s="9"/>
      <c r="B316" s="45"/>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row>
    <row r="317" spans="1:51" ht="50" customHeight="1">
      <c r="A317" s="9"/>
      <c r="B317" s="45"/>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row>
    <row r="318" spans="1:51" ht="50" customHeight="1">
      <c r="A318" s="9"/>
      <c r="B318" s="45"/>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row>
    <row r="319" spans="1:51" ht="50" customHeight="1">
      <c r="A319" s="9"/>
      <c r="B319" s="45"/>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row>
    <row r="320" spans="1:51" ht="50" customHeight="1">
      <c r="A320" s="9"/>
      <c r="B320" s="45"/>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row>
    <row r="321" spans="1:51" ht="50" customHeight="1">
      <c r="A321" s="9"/>
      <c r="B321" s="45"/>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row>
    <row r="322" spans="1:51" ht="50" customHeight="1">
      <c r="A322" s="9"/>
      <c r="B322" s="45"/>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row>
    <row r="323" spans="1:51" ht="50" customHeight="1">
      <c r="A323" s="9"/>
      <c r="B323" s="45"/>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row>
    <row r="324" spans="1:51" ht="50" customHeight="1">
      <c r="A324" s="9"/>
      <c r="B324" s="45"/>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row>
    <row r="325" spans="1:51" ht="50" customHeight="1">
      <c r="A325" s="9"/>
      <c r="B325" s="45"/>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row>
    <row r="326" spans="1:51" ht="50" customHeight="1">
      <c r="A326" s="9"/>
      <c r="B326" s="45"/>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row>
    <row r="327" spans="1:51" ht="50" customHeight="1">
      <c r="A327" s="9"/>
      <c r="B327" s="45"/>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row>
    <row r="328" spans="1:51" ht="50" customHeight="1">
      <c r="A328" s="9"/>
      <c r="B328" s="45"/>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row>
    <row r="329" spans="1:51" ht="50" customHeight="1">
      <c r="A329" s="9"/>
      <c r="B329" s="45"/>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row>
    <row r="330" spans="1:51" ht="50" customHeight="1">
      <c r="A330" s="9"/>
      <c r="B330" s="45"/>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row>
    <row r="331" spans="1:51" ht="50" customHeight="1">
      <c r="A331" s="9"/>
      <c r="B331" s="45"/>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row>
    <row r="332" spans="1:51" ht="50" customHeight="1">
      <c r="A332" s="9"/>
      <c r="B332" s="45"/>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row>
    <row r="333" spans="1:51" ht="50" customHeight="1">
      <c r="A333" s="9"/>
      <c r="B333" s="45"/>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row>
    <row r="334" spans="1:51" ht="50" customHeight="1">
      <c r="A334" s="9"/>
      <c r="B334" s="45"/>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row>
    <row r="335" spans="1:51" ht="50" customHeight="1">
      <c r="A335" s="9"/>
      <c r="B335" s="45"/>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row>
    <row r="336" spans="1:51" ht="50" customHeight="1">
      <c r="A336" s="9"/>
      <c r="B336" s="45"/>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row>
    <row r="337" spans="1:51" ht="50" customHeight="1">
      <c r="A337" s="9"/>
      <c r="B337" s="45"/>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row>
    <row r="338" spans="1:51" ht="50" customHeight="1">
      <c r="A338" s="9"/>
      <c r="B338" s="45"/>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row>
    <row r="339" spans="1:51" ht="50" customHeight="1">
      <c r="A339" s="9"/>
      <c r="B339" s="45"/>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row>
    <row r="340" spans="1:51" ht="50" customHeight="1">
      <c r="A340" s="9"/>
      <c r="B340" s="45"/>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row>
    <row r="341" spans="1:51" ht="50" customHeight="1">
      <c r="A341" s="9"/>
      <c r="B341" s="45"/>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row>
    <row r="342" spans="1:51" ht="50" customHeight="1">
      <c r="A342" s="9"/>
      <c r="B342" s="45"/>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row>
    <row r="343" spans="1:51" ht="50" customHeight="1">
      <c r="A343" s="9"/>
      <c r="B343" s="45"/>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row>
    <row r="344" spans="1:51" ht="50" customHeight="1">
      <c r="A344" s="9"/>
      <c r="B344" s="45"/>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row>
    <row r="345" spans="1:51" ht="50" customHeight="1">
      <c r="A345" s="9"/>
      <c r="B345" s="45"/>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row>
    <row r="346" spans="1:51" ht="50" customHeight="1">
      <c r="A346" s="9"/>
      <c r="B346" s="45"/>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row>
    <row r="347" spans="1:51" ht="50" customHeight="1">
      <c r="A347" s="9"/>
      <c r="B347" s="45"/>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row>
    <row r="348" spans="1:51" ht="50" customHeight="1">
      <c r="A348" s="9"/>
      <c r="B348" s="45"/>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row>
    <row r="349" spans="1:51" ht="50" customHeight="1">
      <c r="A349" s="9"/>
      <c r="B349" s="45"/>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row>
    <row r="350" spans="1:51" ht="50" customHeight="1">
      <c r="A350" s="9"/>
      <c r="B350" s="45"/>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row>
    <row r="351" spans="1:51" ht="50" customHeight="1">
      <c r="A351" s="9"/>
      <c r="B351" s="45"/>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row>
    <row r="352" spans="1:51" ht="50" customHeight="1">
      <c r="A352" s="9"/>
      <c r="B352" s="45"/>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row>
    <row r="353" spans="1:51" ht="50" customHeight="1">
      <c r="A353" s="9"/>
      <c r="B353" s="45"/>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row>
    <row r="354" spans="1:51" ht="50" customHeight="1">
      <c r="A354" s="9"/>
      <c r="B354" s="45"/>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row>
    <row r="355" spans="1:51" ht="50" customHeight="1">
      <c r="A355" s="9"/>
      <c r="B355" s="45"/>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row>
    <row r="356" spans="1:51" ht="50" customHeight="1">
      <c r="A356" s="9"/>
      <c r="B356" s="45"/>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row>
    <row r="357" spans="1:51" ht="50" customHeight="1">
      <c r="A357" s="9"/>
      <c r="B357" s="45"/>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row>
    <row r="358" spans="1:51" ht="50" customHeight="1">
      <c r="A358" s="9"/>
      <c r="B358" s="45"/>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row>
    <row r="359" spans="1:51" ht="50" customHeight="1">
      <c r="A359" s="9"/>
      <c r="B359" s="45"/>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row>
    <row r="360" spans="1:51" ht="50" customHeight="1">
      <c r="A360" s="9"/>
      <c r="B360" s="45"/>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row>
    <row r="361" spans="1:51" ht="50" customHeight="1">
      <c r="A361" s="9"/>
      <c r="B361" s="45"/>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row>
    <row r="362" spans="1:51" ht="50" customHeight="1">
      <c r="A362" s="9"/>
      <c r="B362" s="45"/>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row>
    <row r="363" spans="1:51" ht="50" customHeight="1">
      <c r="A363" s="9"/>
      <c r="B363" s="45"/>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row>
    <row r="364" spans="1:51" ht="50" customHeight="1">
      <c r="A364" s="9"/>
      <c r="B364" s="45"/>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row>
    <row r="365" spans="1:51" ht="50" customHeight="1">
      <c r="A365" s="9"/>
      <c r="B365" s="45"/>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row>
    <row r="366" spans="1:51" ht="50" customHeight="1">
      <c r="A366" s="9"/>
      <c r="B366" s="45"/>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row>
    <row r="367" spans="1:51" ht="50" customHeight="1">
      <c r="A367" s="9"/>
      <c r="B367" s="45"/>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row>
    <row r="368" spans="1:51" ht="50" customHeight="1">
      <c r="A368" s="9"/>
      <c r="B368" s="45"/>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row>
    <row r="369" spans="1:51" ht="50" customHeight="1">
      <c r="A369" s="9"/>
      <c r="B369" s="45"/>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row>
    <row r="370" spans="1:51" ht="50" customHeight="1">
      <c r="A370" s="9"/>
      <c r="B370" s="45"/>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row>
    <row r="371" spans="1:51" ht="50" customHeight="1">
      <c r="A371" s="9"/>
      <c r="B371" s="45"/>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row>
    <row r="372" spans="1:51" ht="50" customHeight="1">
      <c r="A372" s="9"/>
      <c r="B372" s="45"/>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row>
    <row r="373" spans="1:51" ht="50" customHeight="1">
      <c r="A373" s="9"/>
      <c r="B373" s="45"/>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row>
    <row r="374" spans="1:51" ht="50" customHeight="1">
      <c r="A374" s="9"/>
      <c r="B374" s="45"/>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row>
    <row r="375" spans="1:51" ht="50" customHeight="1">
      <c r="A375" s="9"/>
      <c r="B375" s="45"/>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row>
    <row r="376" spans="1:51" ht="50" customHeight="1">
      <c r="A376" s="9"/>
      <c r="B376" s="45"/>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row>
    <row r="377" spans="1:51" ht="50" customHeight="1">
      <c r="A377" s="9"/>
      <c r="B377" s="45"/>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row>
    <row r="378" spans="1:51" ht="50" customHeight="1">
      <c r="A378" s="9"/>
      <c r="B378" s="45"/>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row>
    <row r="379" spans="1:51" ht="50" customHeight="1">
      <c r="A379" s="9"/>
      <c r="B379" s="45"/>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row>
    <row r="380" spans="1:51" ht="50" customHeight="1">
      <c r="A380" s="9"/>
      <c r="B380" s="45"/>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row>
    <row r="381" spans="1:51" ht="50" customHeight="1">
      <c r="A381" s="9"/>
      <c r="B381" s="45"/>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row>
    <row r="382" spans="1:51" ht="50" customHeight="1">
      <c r="A382" s="9"/>
      <c r="B382" s="45"/>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row>
    <row r="383" spans="1:51" ht="50" customHeight="1">
      <c r="A383" s="9"/>
      <c r="B383" s="45"/>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row>
    <row r="384" spans="1:51" ht="50" customHeight="1">
      <c r="A384" s="9"/>
      <c r="B384" s="45"/>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row>
    <row r="385" spans="1:51" ht="50" customHeight="1">
      <c r="A385" s="9"/>
      <c r="B385" s="45"/>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row>
    <row r="386" spans="1:51" ht="50" customHeight="1">
      <c r="A386" s="9"/>
      <c r="B386" s="45"/>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row>
    <row r="387" spans="1:51" ht="50" customHeight="1">
      <c r="A387" s="9"/>
      <c r="B387" s="45"/>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row>
    <row r="388" spans="1:51" ht="50" customHeight="1">
      <c r="A388" s="9"/>
      <c r="B388" s="45"/>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row>
    <row r="389" spans="1:51" ht="50" customHeight="1">
      <c r="A389" s="9"/>
      <c r="B389" s="45"/>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row>
    <row r="390" spans="1:51" ht="50" customHeight="1">
      <c r="A390" s="9"/>
      <c r="B390" s="45"/>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row>
    <row r="391" spans="1:51" ht="50" customHeight="1">
      <c r="A391" s="9"/>
      <c r="B391" s="45"/>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row>
    <row r="392" spans="1:51" ht="50" customHeight="1">
      <c r="A392" s="9"/>
      <c r="B392" s="45"/>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row>
    <row r="393" spans="1:51" ht="50" customHeight="1">
      <c r="A393" s="9"/>
      <c r="B393" s="45"/>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row>
    <row r="394" spans="1:51" ht="50" customHeight="1">
      <c r="A394" s="9"/>
      <c r="B394" s="45"/>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row>
    <row r="395" spans="1:51" ht="50" customHeight="1">
      <c r="A395" s="9"/>
      <c r="B395" s="45"/>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row>
    <row r="396" spans="1:51" ht="50" customHeight="1">
      <c r="A396" s="9"/>
      <c r="B396" s="45"/>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row>
    <row r="397" spans="1:51" ht="50" customHeight="1">
      <c r="A397" s="9"/>
      <c r="B397" s="45"/>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row>
    <row r="398" spans="1:51" ht="50" customHeight="1">
      <c r="A398" s="9"/>
      <c r="B398" s="45"/>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row>
    <row r="399" spans="1:51" ht="50" customHeight="1">
      <c r="A399" s="9"/>
      <c r="B399" s="45"/>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row>
    <row r="400" spans="1:51" ht="50" customHeight="1">
      <c r="A400" s="9"/>
      <c r="B400" s="45"/>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row>
    <row r="401" spans="1:51" ht="50" customHeight="1">
      <c r="A401" s="9"/>
      <c r="B401" s="45"/>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row>
    <row r="402" spans="1:51" ht="50" customHeight="1">
      <c r="A402" s="9"/>
      <c r="B402" s="45"/>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row>
    <row r="403" spans="1:51" ht="50" customHeight="1">
      <c r="A403" s="9"/>
      <c r="B403" s="45"/>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row>
    <row r="404" spans="1:51" ht="50" customHeight="1">
      <c r="A404" s="9"/>
      <c r="B404" s="45"/>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row>
    <row r="405" spans="1:51" ht="50" customHeight="1">
      <c r="A405" s="9"/>
      <c r="B405" s="45"/>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row>
    <row r="406" spans="1:51" ht="50" customHeight="1">
      <c r="A406" s="9"/>
      <c r="B406" s="45"/>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row>
    <row r="407" spans="1:51" ht="50" customHeight="1">
      <c r="A407" s="9"/>
      <c r="B407" s="45"/>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row>
    <row r="408" spans="1:51" ht="50" customHeight="1">
      <c r="A408" s="9"/>
      <c r="B408" s="45"/>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row>
    <row r="409" spans="1:51" ht="50" customHeight="1">
      <c r="A409" s="9"/>
      <c r="B409" s="45"/>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row>
    <row r="410" spans="1:51" ht="50" customHeight="1">
      <c r="A410" s="9"/>
      <c r="B410" s="45"/>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row>
    <row r="411" spans="1:51" ht="50" customHeight="1">
      <c r="A411" s="9"/>
      <c r="B411" s="45"/>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row>
    <row r="412" spans="1:51" ht="50" customHeight="1">
      <c r="A412" s="9"/>
      <c r="B412" s="45"/>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row>
    <row r="413" spans="1:51" ht="50" customHeight="1">
      <c r="A413" s="9"/>
      <c r="B413" s="45"/>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row>
    <row r="414" spans="1:51" ht="50" customHeight="1">
      <c r="A414" s="9"/>
      <c r="B414" s="45"/>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row>
    <row r="415" spans="1:51" ht="50" customHeight="1">
      <c r="A415" s="9"/>
      <c r="B415" s="45"/>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row>
    <row r="416" spans="1:51" ht="50" customHeight="1">
      <c r="A416" s="9"/>
      <c r="B416" s="45"/>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row>
    <row r="417" spans="1:51" ht="50" customHeight="1">
      <c r="A417" s="9"/>
      <c r="B417" s="45"/>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row>
    <row r="418" spans="1:51" ht="50" customHeight="1">
      <c r="A418" s="9"/>
      <c r="B418" s="45"/>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row>
    <row r="419" spans="1:51" ht="50" customHeight="1">
      <c r="A419" s="9"/>
      <c r="B419" s="45"/>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row>
    <row r="420" spans="1:51" ht="50" customHeight="1">
      <c r="A420" s="9"/>
      <c r="B420" s="45"/>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row>
    <row r="421" spans="1:51" ht="50" customHeight="1">
      <c r="A421" s="9"/>
      <c r="B421" s="45"/>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row>
    <row r="422" spans="1:51" ht="50" customHeight="1">
      <c r="A422" s="9"/>
      <c r="B422" s="45"/>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row>
    <row r="423" spans="1:51" ht="50" customHeight="1">
      <c r="A423" s="9"/>
      <c r="B423" s="45"/>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row>
    <row r="424" spans="1:51" ht="50" customHeight="1">
      <c r="A424" s="9"/>
      <c r="B424" s="45"/>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row>
    <row r="425" spans="1:51" ht="50" customHeight="1">
      <c r="A425" s="9"/>
      <c r="B425" s="45"/>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row>
    <row r="426" spans="1:51" ht="50" customHeight="1">
      <c r="A426" s="9"/>
      <c r="B426" s="45"/>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row>
    <row r="427" spans="1:51" ht="50" customHeight="1">
      <c r="A427" s="9"/>
      <c r="B427" s="45"/>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row>
    <row r="428" spans="1:51" ht="50" customHeight="1">
      <c r="A428" s="9"/>
      <c r="B428" s="45"/>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row>
    <row r="429" spans="1:51" ht="50" customHeight="1">
      <c r="A429" s="9"/>
      <c r="B429" s="45"/>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row>
    <row r="430" spans="1:51" ht="50" customHeight="1">
      <c r="A430" s="9"/>
      <c r="B430" s="45"/>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row>
    <row r="431" spans="1:51" ht="50" customHeight="1">
      <c r="A431" s="9"/>
      <c r="B431" s="45"/>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row>
    <row r="432" spans="1:51" ht="50" customHeight="1">
      <c r="A432" s="9"/>
      <c r="B432" s="45"/>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row>
    <row r="433" spans="1:51" ht="50" customHeight="1">
      <c r="A433" s="9"/>
      <c r="B433" s="45"/>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row>
    <row r="434" spans="1:51" ht="50" customHeight="1">
      <c r="A434" s="9"/>
      <c r="B434" s="45"/>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row>
    <row r="435" spans="1:51" ht="50" customHeight="1">
      <c r="A435" s="9"/>
      <c r="B435" s="45"/>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row>
    <row r="436" spans="1:51" ht="50" customHeight="1">
      <c r="A436" s="9"/>
      <c r="B436" s="45"/>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row>
    <row r="437" spans="1:51" ht="50" customHeight="1">
      <c r="A437" s="9"/>
      <c r="B437" s="45"/>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row>
    <row r="438" spans="1:51" ht="50" customHeight="1">
      <c r="A438" s="9"/>
      <c r="B438" s="45"/>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row>
    <row r="439" spans="1:51" ht="50" customHeight="1">
      <c r="A439" s="9"/>
      <c r="B439" s="45"/>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row>
    <row r="440" spans="1:51" ht="50" customHeight="1">
      <c r="A440" s="9"/>
      <c r="B440" s="45"/>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row>
    <row r="441" spans="1:51" ht="50" customHeight="1">
      <c r="A441" s="9"/>
      <c r="B441" s="45"/>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row>
    <row r="442" spans="1:51" ht="50" customHeight="1">
      <c r="A442" s="9"/>
      <c r="B442" s="45"/>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row>
    <row r="443" spans="1:51" ht="50" customHeight="1">
      <c r="A443" s="9"/>
      <c r="B443" s="45"/>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row>
    <row r="444" spans="1:51" ht="50" customHeight="1">
      <c r="A444" s="9"/>
      <c r="B444" s="45"/>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row>
    <row r="445" spans="1:51" ht="50" customHeight="1">
      <c r="A445" s="9"/>
      <c r="B445" s="45"/>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row>
    <row r="446" spans="1:51" ht="50" customHeight="1">
      <c r="A446" s="9"/>
      <c r="B446" s="45"/>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row>
    <row r="447" spans="1:51" ht="50" customHeight="1">
      <c r="A447" s="9"/>
      <c r="B447" s="45"/>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row>
    <row r="448" spans="1:51" ht="50" customHeight="1">
      <c r="A448" s="9"/>
      <c r="B448" s="45"/>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row>
    <row r="449" spans="1:51" ht="50" customHeight="1">
      <c r="A449" s="9"/>
      <c r="B449" s="45"/>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row>
    <row r="450" spans="1:51" ht="50" customHeight="1">
      <c r="A450" s="9"/>
      <c r="B450" s="45"/>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row>
    <row r="451" spans="1:51" ht="50" customHeight="1">
      <c r="A451" s="9"/>
      <c r="B451" s="45"/>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row>
    <row r="452" spans="1:51" ht="50" customHeight="1">
      <c r="A452" s="9"/>
      <c r="B452" s="45"/>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row>
    <row r="453" spans="1:51" ht="50" customHeight="1">
      <c r="A453" s="9"/>
      <c r="B453" s="45"/>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row>
    <row r="454" spans="1:51" ht="50" customHeight="1">
      <c r="A454" s="9"/>
      <c r="B454" s="45"/>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row>
    <row r="455" spans="1:51" ht="50" customHeight="1">
      <c r="A455" s="9"/>
      <c r="B455" s="45"/>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row>
    <row r="456" spans="1:51" ht="50" customHeight="1">
      <c r="A456" s="9"/>
      <c r="B456" s="45"/>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row>
    <row r="457" spans="1:51" ht="50" customHeight="1">
      <c r="A457" s="9"/>
      <c r="B457" s="45"/>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row>
    <row r="458" spans="1:51" ht="50" customHeight="1">
      <c r="A458" s="9"/>
      <c r="B458" s="45"/>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row>
    <row r="459" spans="1:51" ht="50" customHeight="1">
      <c r="A459" s="9"/>
      <c r="B459" s="45"/>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row>
    <row r="460" spans="1:51" ht="50" customHeight="1">
      <c r="A460" s="9"/>
      <c r="B460" s="45"/>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row>
    <row r="461" spans="1:51" ht="50" customHeight="1">
      <c r="A461" s="9"/>
      <c r="B461" s="45"/>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row>
    <row r="462" spans="1:51" ht="50" customHeight="1">
      <c r="A462" s="9"/>
      <c r="B462" s="45"/>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row>
    <row r="463" spans="1:51" ht="50" customHeight="1">
      <c r="A463" s="9"/>
      <c r="B463" s="45"/>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row>
    <row r="464" spans="1:51" ht="50" customHeight="1">
      <c r="A464" s="9"/>
      <c r="B464" s="45"/>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row>
    <row r="465" spans="1:51" ht="50" customHeight="1">
      <c r="A465" s="9"/>
      <c r="B465" s="45"/>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row>
    <row r="466" spans="1:51" ht="50" customHeight="1">
      <c r="A466" s="9"/>
      <c r="B466" s="45"/>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row>
    <row r="467" spans="1:51" ht="50" customHeight="1">
      <c r="A467" s="9"/>
      <c r="B467" s="45"/>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row>
    <row r="468" spans="1:51" ht="50" customHeight="1">
      <c r="A468" s="9"/>
      <c r="B468" s="45"/>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row>
    <row r="469" spans="1:51" ht="50" customHeight="1">
      <c r="A469" s="9"/>
      <c r="B469" s="45"/>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row>
    <row r="470" spans="1:51" ht="50" customHeight="1">
      <c r="A470" s="9"/>
      <c r="B470" s="45"/>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row>
    <row r="471" spans="1:51" ht="50" customHeight="1">
      <c r="A471" s="9"/>
      <c r="B471" s="45"/>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row>
    <row r="472" spans="1:51" ht="50" customHeight="1">
      <c r="A472" s="9"/>
      <c r="B472" s="45"/>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row>
    <row r="473" spans="1:51" ht="50" customHeight="1">
      <c r="A473" s="9"/>
      <c r="B473" s="45"/>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row>
    <row r="474" spans="1:51" ht="50" customHeight="1">
      <c r="A474" s="9"/>
      <c r="B474" s="45"/>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row>
    <row r="475" spans="1:51" ht="50" customHeight="1">
      <c r="A475" s="9"/>
      <c r="B475" s="45"/>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row>
    <row r="476" spans="1:51" ht="50" customHeight="1">
      <c r="A476" s="9"/>
      <c r="B476" s="45"/>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row>
    <row r="477" spans="1:51" ht="50" customHeight="1">
      <c r="A477" s="9"/>
      <c r="B477" s="45"/>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row>
    <row r="478" spans="1:51" ht="50" customHeight="1">
      <c r="A478" s="9"/>
      <c r="B478" s="45"/>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row>
    <row r="479" spans="1:51" ht="50" customHeight="1">
      <c r="A479" s="9"/>
      <c r="B479" s="45"/>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row>
    <row r="480" spans="1:51" ht="50" customHeight="1">
      <c r="A480" s="9"/>
      <c r="B480" s="45"/>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row>
    <row r="481" spans="1:51" ht="50" customHeight="1">
      <c r="A481" s="9"/>
      <c r="B481" s="45"/>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row>
    <row r="482" spans="1:51" ht="50" customHeight="1">
      <c r="A482" s="9"/>
      <c r="B482" s="45"/>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row>
    <row r="483" spans="1:51" ht="50" customHeight="1">
      <c r="A483" s="9"/>
      <c r="B483" s="45"/>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row>
    <row r="484" spans="1:51" ht="50" customHeight="1">
      <c r="A484" s="9"/>
      <c r="B484" s="45"/>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row>
    <row r="485" spans="1:51" ht="50" customHeight="1">
      <c r="A485" s="9"/>
      <c r="B485" s="45"/>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row>
    <row r="486" spans="1:51" ht="50" customHeight="1">
      <c r="A486" s="9"/>
      <c r="B486" s="45"/>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row>
    <row r="487" spans="1:51" ht="50" customHeight="1">
      <c r="A487" s="9"/>
      <c r="B487" s="45"/>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row>
    <row r="488" spans="1:51" ht="50" customHeight="1">
      <c r="A488" s="9"/>
      <c r="B488" s="45"/>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row>
    <row r="489" spans="1:51" ht="50" customHeight="1">
      <c r="A489" s="9"/>
      <c r="B489" s="45"/>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row>
    <row r="490" spans="1:51" ht="50" customHeight="1">
      <c r="A490" s="9"/>
      <c r="B490" s="45"/>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row>
    <row r="491" spans="1:51" ht="50" customHeight="1">
      <c r="A491" s="9"/>
      <c r="B491" s="45"/>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row>
    <row r="492" spans="1:51" ht="50" customHeight="1">
      <c r="A492" s="9"/>
      <c r="B492" s="45"/>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row>
    <row r="493" spans="1:51" ht="50" customHeight="1">
      <c r="A493" s="9"/>
      <c r="B493" s="45"/>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row>
    <row r="494" spans="1:51" ht="50" customHeight="1">
      <c r="A494" s="9"/>
      <c r="B494" s="45"/>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row>
    <row r="495" spans="1:51" ht="50" customHeight="1">
      <c r="A495" s="9"/>
      <c r="B495" s="45"/>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row>
    <row r="496" spans="1:51" ht="50" customHeight="1">
      <c r="A496" s="9"/>
      <c r="B496" s="45"/>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row>
    <row r="497" spans="1:51" ht="50" customHeight="1">
      <c r="A497" s="9"/>
      <c r="B497" s="45"/>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row>
    <row r="498" spans="1:51" ht="50" customHeight="1">
      <c r="A498" s="9"/>
      <c r="B498" s="45"/>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row>
    <row r="499" spans="1:51" ht="50" customHeight="1">
      <c r="A499" s="9"/>
      <c r="B499" s="45"/>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row>
    <row r="500" spans="1:51" ht="50" customHeight="1">
      <c r="A500" s="9"/>
      <c r="B500" s="45"/>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row>
    <row r="501" spans="1:51" ht="50" customHeight="1">
      <c r="A501" s="9"/>
      <c r="B501" s="45"/>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row>
    <row r="502" spans="1:51" ht="50" customHeight="1">
      <c r="A502" s="9"/>
      <c r="B502" s="45"/>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row>
    <row r="503" spans="1:51" ht="50" customHeight="1">
      <c r="A503" s="9"/>
      <c r="B503" s="45"/>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row>
    <row r="504" spans="1:51" ht="50" customHeight="1">
      <c r="A504" s="9"/>
      <c r="B504" s="45"/>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row>
    <row r="505" spans="1:51" ht="50" customHeight="1">
      <c r="A505" s="9"/>
      <c r="B505" s="45"/>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row>
    <row r="506" spans="1:51" ht="50" customHeight="1">
      <c r="A506" s="9"/>
      <c r="B506" s="45"/>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row>
    <row r="507" spans="1:51" ht="50" customHeight="1">
      <c r="A507" s="9"/>
      <c r="B507" s="45"/>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row>
    <row r="508" spans="1:51" ht="50" customHeight="1">
      <c r="A508" s="9"/>
      <c r="B508" s="45"/>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row>
    <row r="509" spans="1:51" ht="50" customHeight="1">
      <c r="A509" s="9"/>
      <c r="B509" s="45"/>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row>
    <row r="510" spans="1:51" ht="50" customHeight="1">
      <c r="A510" s="9"/>
      <c r="B510" s="45"/>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row>
    <row r="511" spans="1:51" ht="50" customHeight="1">
      <c r="A511" s="9"/>
      <c r="B511" s="45"/>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row>
    <row r="512" spans="1:51" ht="50" customHeight="1">
      <c r="A512" s="9"/>
      <c r="B512" s="45"/>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row>
    <row r="513" spans="1:51" ht="50" customHeight="1">
      <c r="A513" s="9"/>
      <c r="B513" s="45"/>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row>
    <row r="514" spans="1:51" ht="50" customHeight="1">
      <c r="A514" s="9"/>
      <c r="B514" s="45"/>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row>
    <row r="515" spans="1:51" ht="50" customHeight="1">
      <c r="A515" s="9"/>
      <c r="B515" s="45"/>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row>
    <row r="516" spans="1:51" ht="50" customHeight="1">
      <c r="A516" s="9"/>
      <c r="B516" s="45"/>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row>
    <row r="517" spans="1:51" ht="50" customHeight="1">
      <c r="A517" s="9"/>
      <c r="B517" s="45"/>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row>
    <row r="518" spans="1:51" ht="50" customHeight="1">
      <c r="A518" s="9"/>
      <c r="B518" s="45"/>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row>
    <row r="519" spans="1:51" ht="50" customHeight="1">
      <c r="A519" s="9"/>
      <c r="B519" s="45"/>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row>
    <row r="520" spans="1:51" ht="50" customHeight="1">
      <c r="A520" s="9"/>
      <c r="B520" s="45"/>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row>
    <row r="521" spans="1:51" ht="50" customHeight="1">
      <c r="A521" s="9"/>
      <c r="B521" s="45"/>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row>
    <row r="522" spans="1:51" ht="50" customHeight="1">
      <c r="A522" s="9"/>
      <c r="B522" s="45"/>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row>
    <row r="523" spans="1:51" ht="50" customHeight="1">
      <c r="A523" s="9"/>
      <c r="B523" s="45"/>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row>
    <row r="524" spans="1:51" ht="50" customHeight="1">
      <c r="A524" s="9"/>
      <c r="B524" s="45"/>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row>
    <row r="525" spans="1:51" ht="50" customHeight="1">
      <c r="A525" s="9"/>
      <c r="B525" s="45"/>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row>
    <row r="526" spans="1:51" ht="50" customHeight="1">
      <c r="A526" s="9"/>
      <c r="B526" s="45"/>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row>
    <row r="527" spans="1:51" ht="50" customHeight="1">
      <c r="A527" s="9"/>
      <c r="B527" s="45"/>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row>
    <row r="528" spans="1:51" ht="50" customHeight="1">
      <c r="A528" s="9"/>
      <c r="B528" s="45"/>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row>
    <row r="529" spans="1:51" ht="50" customHeight="1">
      <c r="A529" s="9"/>
      <c r="B529" s="45"/>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row>
    <row r="530" spans="1:51" ht="50" customHeight="1">
      <c r="A530" s="9"/>
      <c r="B530" s="45"/>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row>
    <row r="531" spans="1:51" ht="50" customHeight="1">
      <c r="A531" s="9"/>
      <c r="B531" s="45"/>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row>
    <row r="532" spans="1:51" ht="50" customHeight="1">
      <c r="A532" s="9"/>
      <c r="B532" s="45"/>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row>
    <row r="533" spans="1:51" ht="50" customHeight="1">
      <c r="A533" s="9"/>
      <c r="B533" s="45"/>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row>
    <row r="534" spans="1:51" ht="50" customHeight="1">
      <c r="A534" s="9"/>
      <c r="B534" s="45"/>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row>
    <row r="535" spans="1:51" ht="50" customHeight="1">
      <c r="A535" s="9"/>
      <c r="B535" s="45"/>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row>
    <row r="536" spans="1:51" ht="50" customHeight="1">
      <c r="A536" s="9"/>
      <c r="B536" s="45"/>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row>
    <row r="537" spans="1:51" ht="50" customHeight="1">
      <c r="A537" s="9"/>
      <c r="B537" s="45"/>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row>
    <row r="538" spans="1:51" ht="50" customHeight="1">
      <c r="A538" s="9"/>
      <c r="B538" s="45"/>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row>
    <row r="539" spans="1:51" ht="50" customHeight="1">
      <c r="A539" s="9"/>
      <c r="B539" s="45"/>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row>
    <row r="540" spans="1:51" ht="50" customHeight="1">
      <c r="A540" s="9"/>
      <c r="B540" s="45"/>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row>
    <row r="541" spans="1:51" ht="50" customHeight="1">
      <c r="A541" s="9"/>
      <c r="B541" s="45"/>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row>
    <row r="542" spans="1:51" ht="50" customHeight="1">
      <c r="A542" s="9"/>
      <c r="B542" s="45"/>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row>
    <row r="543" spans="1:51" ht="50" customHeight="1">
      <c r="A543" s="9"/>
      <c r="B543" s="45"/>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row>
    <row r="544" spans="1:51" ht="50" customHeight="1">
      <c r="A544" s="9"/>
      <c r="B544" s="45"/>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row>
    <row r="545" spans="1:51" ht="50" customHeight="1">
      <c r="A545" s="9"/>
      <c r="B545" s="45"/>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row>
    <row r="546" spans="1:51" ht="50" customHeight="1">
      <c r="A546" s="9"/>
      <c r="B546" s="45"/>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row>
    <row r="547" spans="1:51" ht="50" customHeight="1">
      <c r="A547" s="9"/>
      <c r="B547" s="45"/>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row>
    <row r="548" spans="1:51" ht="50" customHeight="1">
      <c r="A548" s="9"/>
      <c r="B548" s="45"/>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row>
    <row r="549" spans="1:51" ht="50" customHeight="1">
      <c r="A549" s="9"/>
      <c r="B549" s="45"/>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row>
    <row r="550" spans="1:51" ht="50" customHeight="1">
      <c r="A550" s="9"/>
      <c r="B550" s="45"/>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row>
    <row r="551" spans="1:51" ht="50" customHeight="1">
      <c r="A551" s="9"/>
      <c r="B551" s="45"/>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row>
    <row r="552" spans="1:51" ht="50" customHeight="1">
      <c r="A552" s="9"/>
      <c r="B552" s="45"/>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row>
    <row r="553" spans="1:51" ht="50" customHeight="1">
      <c r="A553" s="9"/>
      <c r="B553" s="45"/>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row>
    <row r="554" spans="1:51" ht="50" customHeight="1">
      <c r="A554" s="9"/>
      <c r="B554" s="45"/>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row>
    <row r="555" spans="1:51" ht="50" customHeight="1">
      <c r="A555" s="9"/>
      <c r="B555" s="45"/>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row>
    <row r="556" spans="1:51" ht="50" customHeight="1">
      <c r="A556" s="9"/>
      <c r="B556" s="45"/>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row>
    <row r="557" spans="1:51" ht="50" customHeight="1">
      <c r="A557" s="9"/>
      <c r="B557" s="45"/>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row>
    <row r="558" spans="1:51" ht="50" customHeight="1">
      <c r="A558" s="9"/>
      <c r="B558" s="45"/>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row>
    <row r="559" spans="1:51" ht="50" customHeight="1">
      <c r="A559" s="9"/>
      <c r="B559" s="45"/>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row>
    <row r="560" spans="1:51" ht="50" customHeight="1">
      <c r="A560" s="9"/>
      <c r="B560" s="45"/>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row>
    <row r="561" spans="1:51" ht="50" customHeight="1">
      <c r="A561" s="9"/>
      <c r="B561" s="45"/>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row>
    <row r="562" spans="1:51" ht="50" customHeight="1">
      <c r="A562" s="9"/>
      <c r="B562" s="45"/>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row>
    <row r="563" spans="1:51" ht="50" customHeight="1">
      <c r="A563" s="9"/>
      <c r="B563" s="45"/>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row>
    <row r="564" spans="1:51" ht="50" customHeight="1">
      <c r="A564" s="9"/>
      <c r="B564" s="45"/>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row>
    <row r="565" spans="1:51" ht="50" customHeight="1">
      <c r="A565" s="9"/>
      <c r="B565" s="45"/>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row>
    <row r="566" spans="1:51" ht="50" customHeight="1">
      <c r="A566" s="9"/>
      <c r="B566" s="45"/>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row>
    <row r="567" spans="1:51" ht="50" customHeight="1">
      <c r="A567" s="9"/>
      <c r="B567" s="45"/>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row>
    <row r="568" spans="1:51" ht="50" customHeight="1">
      <c r="A568" s="9"/>
      <c r="B568" s="45"/>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row>
    <row r="569" spans="1:51" ht="50" customHeight="1">
      <c r="A569" s="9"/>
      <c r="B569" s="45"/>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row>
    <row r="570" spans="1:51" ht="50" customHeight="1">
      <c r="A570" s="9"/>
      <c r="B570" s="45"/>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row>
    <row r="571" spans="1:51" ht="50" customHeight="1">
      <c r="A571" s="9"/>
      <c r="B571" s="45"/>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row>
    <row r="572" spans="1:51" ht="50" customHeight="1">
      <c r="A572" s="9"/>
      <c r="B572" s="45"/>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row>
    <row r="573" spans="1:51" ht="50" customHeight="1">
      <c r="A573" s="9"/>
      <c r="B573" s="45"/>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row>
    <row r="574" spans="1:51" ht="50" customHeight="1">
      <c r="A574" s="9"/>
      <c r="B574" s="45"/>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row>
    <row r="575" spans="1:51" ht="50" customHeight="1">
      <c r="A575" s="9"/>
      <c r="B575" s="45"/>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row>
    <row r="576" spans="1:51" ht="50" customHeight="1">
      <c r="A576" s="9"/>
      <c r="B576" s="45"/>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row>
    <row r="577" spans="1:51" ht="50" customHeight="1">
      <c r="A577" s="9"/>
      <c r="B577" s="45"/>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row>
    <row r="578" spans="1:51" ht="50" customHeight="1">
      <c r="A578" s="9"/>
      <c r="B578" s="45"/>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row>
    <row r="579" spans="1:51" ht="50" customHeight="1">
      <c r="A579" s="9"/>
      <c r="B579" s="45"/>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row>
    <row r="580" spans="1:51" ht="50" customHeight="1">
      <c r="A580" s="9"/>
      <c r="B580" s="45"/>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row>
    <row r="581" spans="1:51" ht="50" customHeight="1">
      <c r="A581" s="9"/>
      <c r="B581" s="45"/>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row>
    <row r="582" spans="1:51" ht="50" customHeight="1">
      <c r="A582" s="9"/>
      <c r="B582" s="45"/>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row>
    <row r="583" spans="1:51" ht="50" customHeight="1">
      <c r="A583" s="9"/>
      <c r="B583" s="45"/>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row>
    <row r="584" spans="1:51" ht="50" customHeight="1">
      <c r="A584" s="9"/>
      <c r="B584" s="45"/>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row>
    <row r="585" spans="1:51" ht="50" customHeight="1">
      <c r="A585" s="9"/>
      <c r="B585" s="45"/>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row>
    <row r="586" spans="1:51" ht="50" customHeight="1">
      <c r="A586" s="9"/>
      <c r="B586" s="45"/>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row>
    <row r="587" spans="1:51" ht="50" customHeight="1">
      <c r="A587" s="9"/>
      <c r="B587" s="45"/>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row>
    <row r="588" spans="1:51" ht="50" customHeight="1">
      <c r="A588" s="9"/>
      <c r="B588" s="45"/>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row>
    <row r="589" spans="1:51" ht="50" customHeight="1">
      <c r="A589" s="9"/>
      <c r="B589" s="45"/>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row>
    <row r="590" spans="1:51" ht="50" customHeight="1">
      <c r="A590" s="9"/>
      <c r="B590" s="45"/>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row>
    <row r="591" spans="1:51" ht="50" customHeight="1">
      <c r="A591" s="9"/>
      <c r="B591" s="45"/>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row>
    <row r="592" spans="1:51" ht="50" customHeight="1">
      <c r="A592" s="9"/>
      <c r="B592" s="45"/>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row>
    <row r="593" spans="1:51" ht="50" customHeight="1">
      <c r="A593" s="9"/>
      <c r="B593" s="45"/>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row>
    <row r="594" spans="1:51" ht="50" customHeight="1">
      <c r="A594" s="9"/>
      <c r="B594" s="45"/>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row>
    <row r="595" spans="1:51" ht="50" customHeight="1">
      <c r="A595" s="9"/>
      <c r="B595" s="45"/>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row>
    <row r="596" spans="1:51" ht="50" customHeight="1">
      <c r="A596" s="9"/>
      <c r="B596" s="45"/>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row>
    <row r="597" spans="1:51" ht="50" customHeight="1">
      <c r="A597" s="9"/>
      <c r="B597" s="45"/>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row>
    <row r="598" spans="1:51" ht="50" customHeight="1">
      <c r="A598" s="9"/>
      <c r="B598" s="45"/>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row>
    <row r="599" spans="1:51" ht="50" customHeight="1">
      <c r="A599" s="9"/>
      <c r="B599" s="45"/>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row>
    <row r="600" spans="1:51" ht="50" customHeight="1">
      <c r="A600" s="9"/>
      <c r="B600" s="45"/>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row>
    <row r="601" spans="1:51" ht="50" customHeight="1">
      <c r="A601" s="9"/>
      <c r="B601" s="45"/>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row>
    <row r="602" spans="1:51" ht="50" customHeight="1">
      <c r="A602" s="9"/>
      <c r="B602" s="45"/>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row>
    <row r="603" spans="1:51" ht="50" customHeight="1">
      <c r="A603" s="9"/>
      <c r="B603" s="45"/>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row>
    <row r="604" spans="1:51" ht="50" customHeight="1">
      <c r="A604" s="9"/>
      <c r="B604" s="45"/>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row>
    <row r="605" spans="1:51" ht="50" customHeight="1">
      <c r="A605" s="9"/>
      <c r="B605" s="45"/>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row>
    <row r="606" spans="1:51" ht="50" customHeight="1">
      <c r="A606" s="9"/>
      <c r="B606" s="45"/>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row>
    <row r="607" spans="1:51" ht="50" customHeight="1">
      <c r="A607" s="9"/>
      <c r="B607" s="45"/>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row>
    <row r="608" spans="1:51" ht="50" customHeight="1">
      <c r="A608" s="9"/>
      <c r="B608" s="45"/>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row>
  </sheetData>
  <sheetProtection algorithmName="SHA-512" hashValue="bmLvTjl5wmzto5oN5aLuUYld7Qsq9egv+U2q3yGBUN2N0DzAQJ+lBzlbdfDKA7oaKsq0hLj5nTL5zjfBm6Mu8w==" saltValue="Rm/rCvmM06EpV2oyjzp8ew==" spinCount="100000" sheet="1" objects="1" scenarios="1" sort="0"/>
  <autoFilter ref="A1:AY233"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90D2F-6274-284C-BFF8-80B8F12A9F23}">
  <dimension ref="A1:C28"/>
  <sheetViews>
    <sheetView topLeftCell="A20" workbookViewId="0">
      <selection activeCell="D22" sqref="D22"/>
    </sheetView>
  </sheetViews>
  <sheetFormatPr baseColWidth="10" defaultRowHeight="13"/>
  <cols>
    <col min="2" max="2" width="35.83203125" customWidth="1"/>
  </cols>
  <sheetData>
    <row r="1" spans="1:2" ht="34">
      <c r="A1" s="1" t="s">
        <v>1863</v>
      </c>
      <c r="B1" s="2" t="s">
        <v>1864</v>
      </c>
    </row>
    <row r="2" spans="1:2" ht="35" customHeight="1">
      <c r="A2" s="47" t="s">
        <v>1865</v>
      </c>
      <c r="B2" s="47"/>
    </row>
    <row r="3" spans="1:2" ht="70">
      <c r="A3" s="3" t="s">
        <v>1866</v>
      </c>
      <c r="B3" s="4" t="s">
        <v>1902</v>
      </c>
    </row>
    <row r="4" spans="1:2" ht="42">
      <c r="A4" s="3" t="s">
        <v>1867</v>
      </c>
      <c r="B4" s="4" t="s">
        <v>1903</v>
      </c>
    </row>
    <row r="5" spans="1:2" ht="56">
      <c r="A5" s="3" t="s">
        <v>1868</v>
      </c>
      <c r="B5" s="4" t="s">
        <v>1904</v>
      </c>
    </row>
    <row r="6" spans="1:2" ht="35" customHeight="1">
      <c r="A6" s="47" t="s">
        <v>1869</v>
      </c>
      <c r="B6" s="47"/>
    </row>
    <row r="7" spans="1:2" ht="36">
      <c r="A7" s="3" t="s">
        <v>1870</v>
      </c>
      <c r="B7" s="4" t="s">
        <v>1905</v>
      </c>
    </row>
    <row r="8" spans="1:2" ht="56">
      <c r="A8" s="3" t="s">
        <v>1871</v>
      </c>
      <c r="B8" s="4" t="s">
        <v>1906</v>
      </c>
    </row>
    <row r="9" spans="1:2" ht="35" customHeight="1">
      <c r="A9" s="47" t="s">
        <v>1872</v>
      </c>
      <c r="B9" s="47"/>
    </row>
    <row r="10" spans="1:2" ht="126">
      <c r="A10" s="3" t="s">
        <v>1873</v>
      </c>
      <c r="B10" s="4" t="s">
        <v>1907</v>
      </c>
    </row>
    <row r="11" spans="1:2" ht="35" customHeight="1">
      <c r="A11" s="47" t="s">
        <v>1874</v>
      </c>
      <c r="B11" s="47"/>
    </row>
    <row r="12" spans="1:2" ht="36">
      <c r="A12" s="3" t="s">
        <v>1875</v>
      </c>
      <c r="B12" s="4" t="s">
        <v>1908</v>
      </c>
    </row>
    <row r="13" spans="1:2" ht="168">
      <c r="A13" s="3" t="s">
        <v>1876</v>
      </c>
      <c r="B13" s="4" t="s">
        <v>1909</v>
      </c>
    </row>
    <row r="14" spans="1:2" ht="35" customHeight="1">
      <c r="A14" s="47" t="s">
        <v>1877</v>
      </c>
      <c r="B14" s="47"/>
    </row>
    <row r="15" spans="1:2" ht="70">
      <c r="A15" s="3" t="s">
        <v>1878</v>
      </c>
      <c r="B15" s="4" t="s">
        <v>1910</v>
      </c>
    </row>
    <row r="16" spans="1:2" ht="35" customHeight="1">
      <c r="A16" s="47" t="s">
        <v>1879</v>
      </c>
      <c r="B16" s="47"/>
    </row>
    <row r="17" spans="1:3" ht="98">
      <c r="A17" s="3" t="s">
        <v>1880</v>
      </c>
      <c r="B17" s="4" t="s">
        <v>1911</v>
      </c>
    </row>
    <row r="18" spans="1:3" ht="35" customHeight="1">
      <c r="A18" s="47" t="s">
        <v>1881</v>
      </c>
      <c r="B18" s="47"/>
    </row>
    <row r="19" spans="1:3" ht="70">
      <c r="A19" s="3" t="s">
        <v>1882</v>
      </c>
      <c r="B19" s="4" t="s">
        <v>1912</v>
      </c>
    </row>
    <row r="20" spans="1:3" ht="35" customHeight="1">
      <c r="A20" s="47" t="s">
        <v>1883</v>
      </c>
      <c r="B20" s="47"/>
    </row>
    <row r="21" spans="1:3" ht="112">
      <c r="A21" s="3" t="s">
        <v>1884</v>
      </c>
      <c r="B21" s="4" t="s">
        <v>1913</v>
      </c>
    </row>
    <row r="22" spans="1:3" ht="35" customHeight="1">
      <c r="A22" s="47" t="s">
        <v>1885</v>
      </c>
      <c r="B22" s="47"/>
    </row>
    <row r="23" spans="1:3" ht="42">
      <c r="A23" s="3" t="s">
        <v>1886</v>
      </c>
      <c r="B23" s="4" t="s">
        <v>1914</v>
      </c>
    </row>
    <row r="24" spans="1:3" ht="153">
      <c r="A24" s="3" t="s">
        <v>1918</v>
      </c>
      <c r="B24" s="4" t="s">
        <v>1899</v>
      </c>
      <c r="C24" s="5" t="s">
        <v>1917</v>
      </c>
    </row>
    <row r="25" spans="1:3" ht="35" customHeight="1">
      <c r="A25" s="47" t="s">
        <v>1887</v>
      </c>
      <c r="B25" s="47"/>
    </row>
    <row r="26" spans="1:3" ht="84">
      <c r="A26" s="3" t="s">
        <v>1888</v>
      </c>
      <c r="B26" s="4" t="s">
        <v>1915</v>
      </c>
    </row>
    <row r="27" spans="1:3" ht="52" customHeight="1">
      <c r="A27" s="47" t="s">
        <v>1889</v>
      </c>
      <c r="B27" s="47"/>
    </row>
    <row r="28" spans="1:3" ht="70">
      <c r="A28" s="3" t="s">
        <v>1890</v>
      </c>
      <c r="B28" s="4" t="s">
        <v>1916</v>
      </c>
    </row>
  </sheetData>
  <sheetProtection algorithmName="SHA-512" hashValue="5cJeitQF7xK1nCJazp3TbQQy2V3J/+NUvnH4R7qFHpb61/2CXDuuIU6OvNi2O33wLGV5Vnh9riVuYJxUhCoTpQ==" saltValue="yakZA2x7z90UwsUrG1s72w==" spinCount="100000" sheet="1" objects="1" scenarios="1" sort="0"/>
  <mergeCells count="11">
    <mergeCell ref="A27:B27"/>
    <mergeCell ref="A16:B16"/>
    <mergeCell ref="A18:B18"/>
    <mergeCell ref="A20:B20"/>
    <mergeCell ref="A22:B22"/>
    <mergeCell ref="A25:B25"/>
    <mergeCell ref="A2:B2"/>
    <mergeCell ref="A6:B6"/>
    <mergeCell ref="A9:B9"/>
    <mergeCell ref="A11:B11"/>
    <mergeCell ref="A14:B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C72E5-5B0A-DD41-8995-F75F66B24522}">
  <dimension ref="A1:D28"/>
  <sheetViews>
    <sheetView topLeftCell="A23" workbookViewId="0">
      <selection activeCell="G26" sqref="G26"/>
    </sheetView>
  </sheetViews>
  <sheetFormatPr baseColWidth="10" defaultRowHeight="13"/>
  <cols>
    <col min="2" max="2" width="42.5" customWidth="1"/>
  </cols>
  <sheetData>
    <row r="1" spans="1:3" ht="17">
      <c r="A1" s="6" t="s">
        <v>0</v>
      </c>
      <c r="B1" s="5" t="s">
        <v>1969</v>
      </c>
      <c r="C1" s="2" t="s">
        <v>1970</v>
      </c>
    </row>
    <row r="2" spans="1:3" ht="15" customHeight="1">
      <c r="A2" s="48" t="s">
        <v>1891</v>
      </c>
      <c r="B2" s="48"/>
      <c r="C2" s="48"/>
    </row>
    <row r="3" spans="1:3" ht="70">
      <c r="A3" s="6" t="s">
        <v>1919</v>
      </c>
      <c r="B3" s="4" t="s">
        <v>1935</v>
      </c>
      <c r="C3" s="2">
        <v>0.31</v>
      </c>
    </row>
    <row r="4" spans="1:3" ht="56">
      <c r="A4" s="6" t="s">
        <v>1920</v>
      </c>
      <c r="B4" s="4" t="s">
        <v>1936</v>
      </c>
      <c r="C4" s="4" t="s">
        <v>1937</v>
      </c>
    </row>
    <row r="5" spans="1:3" ht="319">
      <c r="A5" s="6" t="s">
        <v>1921</v>
      </c>
      <c r="B5" s="4" t="s">
        <v>1938</v>
      </c>
      <c r="C5" s="4" t="s">
        <v>1939</v>
      </c>
    </row>
    <row r="6" spans="1:3" ht="168">
      <c r="A6" s="6" t="s">
        <v>1922</v>
      </c>
      <c r="B6" s="4" t="s">
        <v>1940</v>
      </c>
      <c r="C6" s="4" t="s">
        <v>1941</v>
      </c>
    </row>
    <row r="7" spans="1:3" ht="126">
      <c r="A7" s="6" t="s">
        <v>1923</v>
      </c>
      <c r="B7" s="4" t="s">
        <v>1942</v>
      </c>
      <c r="C7" s="4" t="s">
        <v>1943</v>
      </c>
    </row>
    <row r="8" spans="1:3" ht="15" customHeight="1">
      <c r="A8" s="48" t="s">
        <v>1894</v>
      </c>
      <c r="B8" s="48"/>
      <c r="C8" s="48"/>
    </row>
    <row r="9" spans="1:3" ht="307" customHeight="1">
      <c r="A9" s="6" t="s">
        <v>1924</v>
      </c>
      <c r="B9" s="4" t="s">
        <v>1944</v>
      </c>
      <c r="C9" s="4" t="s">
        <v>1945</v>
      </c>
    </row>
    <row r="10" spans="1:3" ht="407" customHeight="1">
      <c r="A10" s="6" t="s">
        <v>1925</v>
      </c>
      <c r="B10" s="4" t="s">
        <v>1946</v>
      </c>
      <c r="C10" s="4" t="s">
        <v>1947</v>
      </c>
    </row>
    <row r="11" spans="1:3" ht="15" customHeight="1">
      <c r="A11" s="48" t="s">
        <v>1892</v>
      </c>
      <c r="B11" s="48"/>
      <c r="C11" s="48"/>
    </row>
    <row r="12" spans="1:3" ht="210">
      <c r="A12" s="6" t="s">
        <v>1926</v>
      </c>
      <c r="B12" s="4" t="s">
        <v>1948</v>
      </c>
      <c r="C12" s="4" t="s">
        <v>1949</v>
      </c>
    </row>
    <row r="13" spans="1:3" ht="84">
      <c r="A13" s="6" t="s">
        <v>1927</v>
      </c>
      <c r="B13" s="4" t="s">
        <v>1950</v>
      </c>
      <c r="C13" s="4" t="s">
        <v>1951</v>
      </c>
    </row>
    <row r="14" spans="1:3" ht="15" customHeight="1">
      <c r="A14" s="48" t="s">
        <v>1893</v>
      </c>
      <c r="B14" s="48"/>
      <c r="C14" s="48"/>
    </row>
    <row r="15" spans="1:3" ht="98">
      <c r="A15" s="6" t="s">
        <v>1928</v>
      </c>
      <c r="B15" s="4" t="s">
        <v>1953</v>
      </c>
      <c r="C15" s="4" t="s">
        <v>1952</v>
      </c>
    </row>
    <row r="16" spans="1:3" ht="15" customHeight="1">
      <c r="A16" s="48" t="s">
        <v>1895</v>
      </c>
      <c r="B16" s="48"/>
      <c r="C16" s="48"/>
    </row>
    <row r="17" spans="1:4" ht="56">
      <c r="A17" s="6" t="s">
        <v>1929</v>
      </c>
      <c r="B17" s="4" t="s">
        <v>1954</v>
      </c>
      <c r="C17" s="4" t="s">
        <v>1955</v>
      </c>
    </row>
    <row r="18" spans="1:4" ht="15" customHeight="1">
      <c r="A18" s="48" t="s">
        <v>1896</v>
      </c>
      <c r="B18" s="48"/>
      <c r="C18" s="48"/>
    </row>
    <row r="19" spans="1:4" ht="84">
      <c r="A19" s="6" t="s">
        <v>1930</v>
      </c>
      <c r="B19" s="4" t="s">
        <v>1956</v>
      </c>
      <c r="C19" s="7" t="s">
        <v>1968</v>
      </c>
    </row>
    <row r="20" spans="1:4" ht="15" customHeight="1">
      <c r="A20" s="48" t="s">
        <v>1897</v>
      </c>
      <c r="B20" s="48"/>
      <c r="C20" s="48"/>
    </row>
    <row r="21" spans="1:4" ht="84">
      <c r="A21" s="6" t="s">
        <v>1931</v>
      </c>
      <c r="B21" s="4" t="s">
        <v>1957</v>
      </c>
      <c r="C21" s="4" t="s">
        <v>1958</v>
      </c>
    </row>
    <row r="22" spans="1:4" ht="15" customHeight="1">
      <c r="A22" s="48" t="s">
        <v>1898</v>
      </c>
      <c r="B22" s="48"/>
      <c r="C22" s="48"/>
    </row>
    <row r="23" spans="1:4" ht="280">
      <c r="A23" s="6" t="s">
        <v>1932</v>
      </c>
      <c r="B23" s="4" t="s">
        <v>1959</v>
      </c>
      <c r="C23" s="4" t="s">
        <v>1960</v>
      </c>
    </row>
    <row r="24" spans="1:4" ht="28">
      <c r="A24" s="6" t="s">
        <v>1967</v>
      </c>
      <c r="B24" s="4" t="s">
        <v>1961</v>
      </c>
      <c r="C24" s="2" t="s">
        <v>1962</v>
      </c>
      <c r="D24" s="8" t="s">
        <v>1917</v>
      </c>
    </row>
    <row r="25" spans="1:4" ht="15" customHeight="1">
      <c r="A25" s="48" t="s">
        <v>1900</v>
      </c>
      <c r="B25" s="48"/>
      <c r="C25" s="48"/>
    </row>
    <row r="26" spans="1:4" ht="168">
      <c r="A26" s="6" t="s">
        <v>1933</v>
      </c>
      <c r="B26" s="4" t="s">
        <v>1963</v>
      </c>
      <c r="C26" s="4" t="s">
        <v>1964</v>
      </c>
    </row>
    <row r="27" spans="1:4" ht="28" customHeight="1">
      <c r="A27" s="48" t="s">
        <v>1901</v>
      </c>
      <c r="B27" s="48"/>
      <c r="C27" s="48"/>
    </row>
    <row r="28" spans="1:4" ht="112">
      <c r="A28" s="6" t="s">
        <v>1934</v>
      </c>
      <c r="B28" s="4" t="s">
        <v>1965</v>
      </c>
      <c r="C28" s="4" t="s">
        <v>1966</v>
      </c>
    </row>
  </sheetData>
  <sheetProtection algorithmName="SHA-512" hashValue="7eufwWP1QMjSz3MfxbpC801Tt7DGBMaHHhO4iIJAypElIMW3fFFbu7NGCIvd6KpoIUOGJsPlgB4sR+9dvufBtA==" saltValue="fBh2WiKiNgSVSLMU39sS6g==" spinCount="100000" sheet="1" objects="1" scenarios="1" sort="0"/>
  <mergeCells count="10">
    <mergeCell ref="A18:C18"/>
    <mergeCell ref="A20:C20"/>
    <mergeCell ref="A22:C22"/>
    <mergeCell ref="A25:C25"/>
    <mergeCell ref="A27:C27"/>
    <mergeCell ref="A2:C2"/>
    <mergeCell ref="A8:C8"/>
    <mergeCell ref="A11:C11"/>
    <mergeCell ref="A14:C14"/>
    <mergeCell ref="A16: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3</vt:i4>
      </vt:variant>
    </vt:vector>
  </HeadingPairs>
  <TitlesOfParts>
    <vt:vector size="3" baseType="lpstr">
      <vt:lpstr>General Data extraction</vt:lpstr>
      <vt:lpstr>Reliability</vt:lpstr>
      <vt:lpstr>Validity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Cassandra D'Amore</cp:lastModifiedBy>
  <dcterms:created xsi:type="dcterms:W3CDTF">2024-03-25T15:56:01Z</dcterms:created>
  <dcterms:modified xsi:type="dcterms:W3CDTF">2024-03-25T16:35:37Z</dcterms:modified>
</cp:coreProperties>
</file>