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a\Desktop\supplement\"/>
    </mc:Choice>
  </mc:AlternateContent>
  <xr:revisionPtr revIDLastSave="0" documentId="13_ncr:1_{07FE350B-3B9A-48C4-878D-D9C7A750846E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72" i="1" l="1"/>
  <c r="C60" i="1"/>
  <c r="C45" i="1"/>
  <c r="C40" i="1"/>
  <c r="C38" i="1"/>
  <c r="C36" i="1"/>
  <c r="C35" i="1"/>
  <c r="C33" i="1"/>
  <c r="C31" i="1"/>
  <c r="C25" i="1"/>
  <c r="C20" i="1"/>
  <c r="C13" i="1"/>
  <c r="C12" i="1"/>
  <c r="C8" i="1"/>
  <c r="C7" i="1"/>
  <c r="C6" i="1"/>
  <c r="C5" i="1"/>
  <c r="C4" i="1"/>
  <c r="C3" i="1"/>
  <c r="C2" i="1"/>
</calcChain>
</file>

<file path=xl/sharedStrings.xml><?xml version="1.0" encoding="utf-8"?>
<sst xmlns="http://schemas.openxmlformats.org/spreadsheetml/2006/main" count="426" uniqueCount="384">
  <si>
    <t>mmu04080</t>
  </si>
  <si>
    <t>Neuroactive ligand-receptor interaction</t>
  </si>
  <si>
    <t>11435/11448/11535/11539/11550/11554/12424/12426/12669/12671/12672/12854/13614/14395/14397/14403/14409/14811/14812/15557/15562/15564/17171/18166/18386/18815/20608/22353/22354/26361/53623/70086/93896/108068/108069/110835/110886/225642/381489/11440/11516/11551/11552/11606/11607/11608/11609/11998/12062/12209/12266/12310/12311/12425/12640/12918/12922/13489/13490/13611/14062/14064/14308/14399/14404/14405/14419/14427/14599/14600/14601/14652/14654/14714/14765/14802/14804/14814/14829/15139/15171/15465/15552/15566/16847/16866/17201/17773/18155/18169/18387/18390/18429/18430/18441/18610/18619/18976/19065/19109/19116/19214/19217/19219/19220/19773/20609/21333/21334/21336/21338/22044/22045/22094/22095/22355/23796/23919/53978/54140/56183/57249/57260/60531/67405/83428/104443/108015/110304/110312/110834/140498/208188/213527/213788/216749/226278/226304/227717/229214/230777/231602/237213/237362/239336/242443/245526/387285/433292/623503</t>
  </si>
  <si>
    <t>mmu04020</t>
  </si>
  <si>
    <t>Calcium signaling pathway</t>
  </si>
  <si>
    <t>11515/11550/11554/11941/12322/12323/12326/12426/12669/12671/14176/14811/15234/15562/15564/16438/18049/18573/18750/18751/18752/18795/19055/19058/19229/20190/20191/21925/22341/26361/58226/67972/70086/80903/110891/116873/213435/228550/269717/432530/11513/11607/11608/11937/12062/12292/12372/12373/12425/12494/13645/14062/14170/14171/14186/14573/14683/14814/14829/15465/15566/18211/18430/18575/18798/18821/19220/19713/20698/21336/21338/21924/22045/54140/57260/64654/74055/75600/108058/114875/171166/213788/231602/320404</t>
  </si>
  <si>
    <t>mmu04024</t>
  </si>
  <si>
    <t>cAMP signaling pathway</t>
  </si>
  <si>
    <t>11515/11539/11554/11652/11928/11941/12322/12323/12326/12669/13614/14811/14812/15557/15562/18166/18577/18709/19049/20191/21844/22353/53623/56508/67972/110385/271639/432530/11513/11516/11937/12292/12638/12640/12790/12918/12922/13489/14062/14308/14632/14652/14683/14802/14814/15552/16866/18429/18430/18821/18976/19206/19217/20609/21954/22094/22095/22355/26427/74055/75600/108058/170758/208188/233649/242443/330953/333329</t>
  </si>
  <si>
    <t>mmu04512</t>
  </si>
  <si>
    <t>ECM-receptor interaction</t>
  </si>
  <si>
    <t>13406/14724/15366/16401/16404/16782/21828/64176/68553/114249/241226/329278/12491/12505/12824/12828/12830/12835/12839/12840/12842/12843/14729/16398/16399/16400/16420/16772/16780/20750/20969/21825/21826/94216/245026/665033</t>
  </si>
  <si>
    <t>mmu04911</t>
  </si>
  <si>
    <t>Insulin secretion</t>
  </si>
  <si>
    <t>11515/11928/12322/12323/12424/12671/16514/16531/18750/18751/18752/18795/20191/20614/20907/20927/56508/58802/84036/140492/432530/11513/11516/12292/12425/14652/14683/16533/16534/18798/26427/103988/108058/140493</t>
  </si>
  <si>
    <t>mmu04713</t>
  </si>
  <si>
    <t>Circadian entrainment</t>
  </si>
  <si>
    <t>11515/12322/12323/14708/14811/14812/16438/16519/16522/16524/18626/18750/18751/18752/18795/19416/20190/20191/53623/58226/70729/271639/432530/11513/11516/14683/14706/14802/14814/16521/17773/18798/19092/66066/75600/108058</t>
  </si>
  <si>
    <t>mmu04974</t>
  </si>
  <si>
    <t>Protein digestion and absorption</t>
  </si>
  <si>
    <t>11928/12823/12831/20510/50934/68553/73368/110891/12814/12819/12821/12822/12824/12825/12828/12830/12835/12837/12839/12840/12842/12843/16529/16534/20514/53867/74338/76703/77018/94216/107581/232680/237759/245026/246049/329941/665033/100040591</t>
  </si>
  <si>
    <t>mmu04725</t>
  </si>
  <si>
    <t>Cholinergic synapse</t>
  </si>
  <si>
    <t>11515/11652/12322/12323/12326/12669/12671/12672/14708/16438/16519/16520/16522/18709/18750/18751/18752/18795/110862/226922/432530/11423/11440/11513/12292/12647/14706/18798/26427/63993/66066/108015/108058/110834/211480/213788</t>
  </si>
  <si>
    <t>mmu04724</t>
  </si>
  <si>
    <t>Glutamatergic synapse</t>
  </si>
  <si>
    <t>11515/14708/14811/14812/16438/16519/18750/18751/18752/18795/19055/19058/20510/20511/26556/26557/26558/53623/58234/72961/108068/108069/210274/224997/243961/432530/11513/14683/14706/14802/14814/18798/20513/66066/140919/242443</t>
  </si>
  <si>
    <t>mmu04310</t>
  </si>
  <si>
    <t>Wnt signaling pathway</t>
  </si>
  <si>
    <t>12322/12323/12444/17127/18099/18750/18751/18752/18795/19055/19058/22409/22410/22413/22416/26563/53627/68339/106042/216795/239405/243548/14160/14283/14367/14371/18798/20319/20379/21416/22412/22414/22418/22420/24117/26564/27412/54612/93897/108058/170758/192199/228770/229658/319478</t>
  </si>
  <si>
    <t>mmu04727</t>
  </si>
  <si>
    <t>GABAergic synapse</t>
  </si>
  <si>
    <t>11515/14395/14397/14403/14409/14708/16522/18750/18751/18752/110886/432530/11513/12292/14399/14404/14405/14411/14412/14417/14706/15114/22348/57249/66066/243616/268860</t>
  </si>
  <si>
    <t>mmu04151</t>
  </si>
  <si>
    <t>PI3K-Akt signaling pathway</t>
  </si>
  <si>
    <t>11652/12444/12571/12669/13636/13638/13685/13857/14083/14176/14708/15234/15370/16401/16404/16590/16782/18049/18205/18709/18750/20393/20963/21828/22341/68553/74747/80903/241226/269643/329278/11600/11601/12478/12824/12828/12830/12835/12839/12840/12842/12843/13640/13645/14062/14170/14171/14186/14599/14600/14706/16002/16184/16398/16399/16400/16420/16772/16780/17863/18053/18211/18654/19109/19116/20750/21825/21826/24088/26427/53978/64654/66066/94216/245026/665033</t>
  </si>
  <si>
    <t>mmu04721</t>
  </si>
  <si>
    <t>Synaptic vesicle cycle</t>
  </si>
  <si>
    <t>12889/12890/20510/20511/20614/20907/20979/72961/110935/235415/13162/14411/14412/14664/20513/22348/68775/103967/104245/110877/140494/140919/208898/243616</t>
  </si>
  <si>
    <t>mmu04750</t>
  </si>
  <si>
    <t>Inflammatory mediator regulation of TRP channels</t>
  </si>
  <si>
    <t>11515/12322/12323/16176/16177/16180/16438/18049/18709/18750/18751/18752/18754/18795/26399/230459/242546/246788/432530/11419/11513/11684/12062/13118/14683/15465/18211/18798/19217/19219/75600/108058/171382/277328</t>
  </si>
  <si>
    <t>mmu04360</t>
  </si>
  <si>
    <t>Axon guidance</t>
  </si>
  <si>
    <t>12322/12323/13636/13638/13837/13838/13840/13841/13845/14083/17974/18709/18750/19055/19058/19649/20349/20361/20564/22068/107448/117606/171171/192198/268902/12162/13640/16728/18208/18209/18846/19206/20347/20351/20423/20563/22418/26456/54712/65254/108058/117600/170758/210801</t>
  </si>
  <si>
    <t>mmu04022</t>
  </si>
  <si>
    <t>cGMP-PKG signaling pathway</t>
  </si>
  <si>
    <t>11515/11539/11550/11554/11652/11928/11941/16438/16531/17260/18386/18754/18795/19055/19058/20807/22068/58802/67972/110891/207728/213435/432530/11513/11551/11552/11607/11608/11937/12062/12292/16370/16533/18798/18821/19092/19735/26427/57080/75600/140781/333329</t>
  </si>
  <si>
    <t>mmu04726</t>
  </si>
  <si>
    <t>Serotonergic synapse</t>
  </si>
  <si>
    <t>11686/14708/15557/15561/15562/15564/16438/16519/16522/16524/18750/18751/18752/18795/19225/19252/21990/140492/216343/230459/242546/11684/12292/13195/14683/14706/15552/15566/16521/18798/57014/66066/110877</t>
  </si>
  <si>
    <t>mmu04010</t>
  </si>
  <si>
    <t>MAPK signaling pathway</t>
  </si>
  <si>
    <t>11652/12298/12531/13636/13638/14176/15234/15370/15512/16176/16177/16180/16590/17260/17873/18049/18099/18205/18750/18751/18752/19055/19058/19252/19419/20807/22341/26399/26410/53608/54376/54378/58226/67603/80903/81905/235584/240672/319520/11600/11601/12292/13640/13645/14170/14171/14186/15482/16002/18053/18211/18654/19395/26411/54377/56808/64654/67071/68794/102626/170758</t>
  </si>
  <si>
    <t>mmu04060</t>
  </si>
  <si>
    <t>Cytokine-cytokine receptor interaction</t>
    <phoneticPr fontId="1" type="noConversion"/>
  </si>
  <si>
    <t>13857/16159/16170/16172/16176/16177/16180/16323/17480/17700/18049/20295/20311/20312/21832/29820/50929/50931/72049/85030/213208/100040048/11481/12160/12161/12162/12164/12772/12777/13608/14599/14600/15978/16156/16164/16165/16184/16847/16878/16992/17082/18053/18383/19109/19116/20296/21941/23832/24047/66102/83430/107527/140806/218624/230828/242700/100504239</t>
  </si>
  <si>
    <t>mmu04659</t>
  </si>
  <si>
    <t>Th17 cell differentiation</t>
  </si>
  <si>
    <t>11622/16176/16177/16180/17127/19055/19058/19401/50929/50931/14462/14960/14961/14999/15978/16184/16818/20183/20850/20851/22637/83430/381091</t>
  </si>
  <si>
    <t>mmu05031</t>
  </si>
  <si>
    <t>Amphetamine addiction</t>
  </si>
  <si>
    <t>27/1242</t>
  </si>
  <si>
    <t>153/9000</t>
  </si>
  <si>
    <t>11838/12322/12323/12326/14282/14811/14812/18750/18751/18752/19049/19055/19058/20907/53623/13162/13195/14683/14802/14814/18610/21823/26427/75600/108058/110877/242443</t>
  </si>
  <si>
    <t>mmu05033</t>
  </si>
  <si>
    <t>Nicotine addiction</t>
  </si>
  <si>
    <t>19/1242</t>
  </si>
  <si>
    <t>100/9000</t>
  </si>
  <si>
    <t>14395/14397/14403/14409/14811/14812/53623/72961/110886/11440/14399/14404/14405/14802/14814/22348/57249/140919/242443</t>
  </si>
  <si>
    <t>mmu04929</t>
  </si>
  <si>
    <t>GnRH secretion</t>
  </si>
  <si>
    <t>25/1242</t>
  </si>
  <si>
    <t>48/9000</t>
  </si>
  <si>
    <t>11652/15165/16438/16514/16519/16522/16524/18709/18750/18751/18752/18795/58226/84036/140492/12292/12640/14714/15168/16521/16534/16866/18798/20750/140493</t>
  </si>
  <si>
    <t>mmu05032</t>
  </si>
  <si>
    <t>Morphine addiction</t>
  </si>
  <si>
    <t>31/1242</t>
  </si>
  <si>
    <t>89/9000</t>
  </si>
  <si>
    <t>11515/11539/14395/14397/14403/14409/14708/16519/16522/16524/18573/18577/18750/18751/18752/110385/110886/207728/432530/11513/14399/14404/14405/14683/14706/16521/18390/18575/22348/57249/66066</t>
  </si>
  <si>
    <t>mmu04261</t>
  </si>
  <si>
    <t>Adrenergic signaling in cardiomyocytes</t>
  </si>
  <si>
    <t>44/1242</t>
  </si>
  <si>
    <t>214/9000</t>
  </si>
  <si>
    <t>11515/11550/11554/11652/11928/11941/12298/12322/12323/17896/18750/18795/20191/20266/54376/54378/56508/58200/67972/81905/110891/269643/399548/432530/11513/11606/11607/11608/11609/11937/12292/14683/18798/18821/20271/20272/21924/21954/26427/54377/56808/75600/108058/140781</t>
  </si>
  <si>
    <t>mmu04925</t>
  </si>
  <si>
    <t>Aldosterone synthesis and secretion</t>
  </si>
  <si>
    <t>33/1242</t>
  </si>
  <si>
    <t>85/9000</t>
  </si>
  <si>
    <t>11515/11928/11941/12322/12323/12326/13070/15370/16438/18227/18750/18751/18752/18754/18795/58226/67972/207728/269060/432530/11513/11606/11607/11608/12292/14683/16521/16835/18798/18976/26427/75600/108058</t>
  </si>
  <si>
    <t>mmu04918</t>
  </si>
  <si>
    <t>Thyroid hormone synthesis</t>
  </si>
  <si>
    <t>26/1242</t>
  </si>
  <si>
    <t>76/9000</t>
  </si>
  <si>
    <t>11515/11928/16438/18750/18751/18752/18795/22139/23985/70337/432530/11513/11889/11890/12640/14683/14725/14778/18798/22018/22094/22095/26427/99439/214593/331535</t>
  </si>
  <si>
    <t>mmu04640</t>
  </si>
  <si>
    <t>Hematopoietic cell lineage</t>
  </si>
  <si>
    <t>30/1242</t>
  </si>
  <si>
    <t>162/9000</t>
  </si>
  <si>
    <t>12490/12516/12902/13857/14724/16176/16177/16401/16590/21832/12478/12479/12481/12484/12491/12494/12505/12507/13136/14729/14960/14961/14999/16156/16184/16398/16399/16400/333883/381091</t>
  </si>
  <si>
    <t>mmu05414</t>
  </si>
  <si>
    <t>Dilated cardiomyopathy</t>
  </si>
  <si>
    <t>91/9000</t>
  </si>
  <si>
    <t>11515/11554/12298/16401/16404/20191/54376/54378/81905/110891/241226/432530/11513/11606/11937/12292/14683/16398/16399/16400/16420/16772/18821/21924/21954/22138/24053/54377/56808/140781</t>
  </si>
  <si>
    <t>mmu04971</t>
  </si>
  <si>
    <t>Gastric acid secretion</t>
  </si>
  <si>
    <t>359/9000</t>
  </si>
  <si>
    <t>11515/11928/12322/12323/12426/12671/16438/18750/18751/18752/18795/22350/110895/213435/432530/11513/11944/12638/14459/14683/16517/18798/75600/108058/208890</t>
  </si>
  <si>
    <t>mmu04921</t>
  </si>
  <si>
    <t>Oxytocin signaling pathway</t>
  </si>
  <si>
    <t>41/1242</t>
  </si>
  <si>
    <t>101/9000</t>
  </si>
  <si>
    <t>11515/12298/12322/12323/12326/16438/16519/16520/16522/16524/17260/18750/18751/18752/18795/19055/19058/19225/20190/20191/54376/54378/81905/207565/213435/432530/11513/12292/12494/14683/16521/18429/18430/18798/19735/54377/56808/75600/108058/211480/241113</t>
  </si>
  <si>
    <t>mmu04916</t>
  </si>
  <si>
    <t>Melanogenesis</t>
  </si>
  <si>
    <t>77/9000</t>
  </si>
  <si>
    <t>11515/12322/12323/13614/16590/18750/18751/18752/18795/22409/22410/22413/22416/216795/432530/11513/14367/14371/14683/18798/18976/21416/22412/22414/22418/22420/26427/75600/93897/108058</t>
  </si>
  <si>
    <t>mmu05030</t>
  </si>
  <si>
    <t>Cocaine addiction</t>
  </si>
  <si>
    <t>18/1242</t>
  </si>
  <si>
    <t>14282/14811/14812/19049/108068/108069/13162/13195/13489/14683/14814/18610/19739/21823/26427/67839/110877/242443</t>
  </si>
  <si>
    <t>mmu04015</t>
  </si>
  <si>
    <t>Rap1 signaling pathway</t>
  </si>
  <si>
    <t>51/1242</t>
  </si>
  <si>
    <t>127/9000</t>
  </si>
  <si>
    <t>11515/11652/13636/13638/14176/14811/14812/15234/16408/16590/18049/18709/18750/18751/18752/18795/21844/22341/26399/51791/56508/74206/80903/217692/217944/238130/432530/11513/11600/11601/12550/13489/13640/13645/14062/14170/14171/14186/14683/16399/18053/18441/18654/18798/19395/21825/53978/64654/74055/75600/170758</t>
  </si>
  <si>
    <t>mmu04970</t>
  </si>
  <si>
    <t>Salivary secretion</t>
  </si>
  <si>
    <t>181/9000</t>
  </si>
  <si>
    <t>11515/11550/11554/11928/11941/12671/16438/16531/18750/18751/18752/18795/64177/67972/432530/11513/11722/12494/14683/16534/17110/18798/19092/74180/75600/76113</t>
  </si>
  <si>
    <t>mmu04924</t>
  </si>
  <si>
    <t>Renin secretion</t>
  </si>
  <si>
    <t>24/1242</t>
  </si>
  <si>
    <t>114/9000</t>
  </si>
  <si>
    <t>11539/11554/13614/16438/16531/18573/18795/19055/19058/11421/11516/11606/11607/11608/12292/14683/18575/18798/19092/19217/19219/23844/75600/229933</t>
  </si>
  <si>
    <t>mmu04934</t>
  </si>
  <si>
    <t>Cushing syndrome</t>
  </si>
  <si>
    <t>173/9000</t>
  </si>
  <si>
    <t>11515/11622/12322/12323/12571/12580/13070/13555/15370/16438/18795/19416/22409/22410/22413/22416/58226/216795/432530/11513/11606/11607/11608/12292/12918/12922/14367/14371/14683/16835/18798/18976/21416/22412/22414/22418/22420/26423/26427/93897/108058</t>
  </si>
  <si>
    <t>mmu05410</t>
  </si>
  <si>
    <t>Hypertrophic cardiomyopathy</t>
  </si>
  <si>
    <t>205/9000</t>
  </si>
  <si>
    <t>12298/13614/16401/16404/20191/54376/54378/81905/110891/241226/11421/11606/11937/12292/16398/16399/16400/16420/16772/21924/21954/22138/24053/54377/56808/140781/241113</t>
  </si>
  <si>
    <t>mmu04933</t>
  </si>
  <si>
    <t>AGE-RAGE signaling pathway in diabetic complications</t>
  </si>
  <si>
    <t>29/1242</t>
  </si>
  <si>
    <t>131/9000</t>
  </si>
  <si>
    <t>11652/13614/13653/16176/17127/18709/18750/18751/18754/18795/22341/11606/11607/11608/12825/12828/12830/12842/12843/13058/17390/18787/18798/20296/20850/20851/50490/74055/94216</t>
  </si>
  <si>
    <t>mmu05412</t>
  </si>
  <si>
    <t>Arrhythmogenic right ventricular cardiomyopathy</t>
  </si>
  <si>
    <t>39/9000</t>
  </si>
  <si>
    <t>12298/13511/16401/16404/20191/54376/54378/67451/81905/109620/110891/241226/11937/12292/13506/16398/16399/16400/16420/16772/21416/24053/54377/56808</t>
  </si>
  <si>
    <t>mmu04972</t>
  </si>
  <si>
    <t>Pancreatic secretion</t>
  </si>
  <si>
    <t>57/9000</t>
  </si>
  <si>
    <t>11515/11928/11941/12424/12671/16438/16531/18750/18751/18752/18795/20191/26971/67972/69060/432530/11513/11722/11937/12425/12494/12638/13487/14683/18781/18798/23844/76703/80718/229933/232680</t>
  </si>
  <si>
    <t>mmu05205</t>
  </si>
  <si>
    <t>Proteoglycans in cancer</t>
  </si>
  <si>
    <t>47/1242</t>
  </si>
  <si>
    <t>201/9000</t>
  </si>
  <si>
    <t>11652/12322/12323/14083/15234/15442/16438/18709/18750/18751/18752/18792/21844/22350/22409/22410/22413/22416/216795/12505/12842/12843/13179/13982/14367/14371/14734/15529/16002/16398/17390/19206/20423/20969/21825/22160/22412/22414/22418/22420/24088/68794/71950/74055/93897/108058/545291</t>
  </si>
  <si>
    <t>mmu05143</t>
  </si>
  <si>
    <t>African trypanosomiasis</t>
  </si>
  <si>
    <t>14/1242</t>
  </si>
  <si>
    <t>140/9000</t>
  </si>
  <si>
    <t>15122/16159/16176/18750/18751/18752/18795/110257/100503605/101488143/15930/15978/18798/81897</t>
  </si>
  <si>
    <t>mmu05144</t>
  </si>
  <si>
    <t>Malaria</t>
  </si>
  <si>
    <t>294/9000</t>
  </si>
  <si>
    <t>15122/15234/16159/16176/16408/21828/110257/100503605/101488143/12491/15529/15978/20296/20969/21825/21826/24088/81897</t>
  </si>
  <si>
    <t>mmu04510</t>
  </si>
  <si>
    <t>Focal adhesion</t>
  </si>
  <si>
    <t>45/1242</t>
  </si>
  <si>
    <t>135/9000</t>
  </si>
  <si>
    <t>11652/12444/14083/15234/16401/16404/16782/18709/18717/18719/18750/18751/18752/21828/22341/64099/68553/213435/241226/329278/12824/12828/12830/12835/12839/12840/12842/12843/13645/16398/16399/16400/16420/16772/16780/17898/18654/20750/21825/21826/68794/94216/170758/245026/665033</t>
  </si>
  <si>
    <t>mmu04550</t>
  </si>
  <si>
    <t>Signaling pathways regulating pluripotency of stem cells</t>
  </si>
  <si>
    <t>34/1242</t>
  </si>
  <si>
    <t>148/9000</t>
  </si>
  <si>
    <t>11652/13590/15902/16323/17127/18014/18423/18709/22409/22410/22413/22416/216795/320202/11481/11906/13395/14186/14367/14371/15379/15394/16392/16873/16878/17268/21386/22412/22414/22418/22420/22773/71950/93897</t>
  </si>
  <si>
    <t>mmu04728</t>
  </si>
  <si>
    <t>Dopaminergic synapse</t>
  </si>
  <si>
    <t>17/9000</t>
  </si>
  <si>
    <t>11652/12322/12323/14708/14811/14812/16438/16519/16522/16524/18750/18751/18752/18795/19049/19055/53623/269643/13162/13195/13489/13490/14683/14706/14802/16521/18798/21823/26427/66066/75600/108058/110877</t>
  </si>
  <si>
    <t>mmu04723</t>
  </si>
  <si>
    <t>Retrograde endocannabinoid signaling</t>
  </si>
  <si>
    <t>35/1242</t>
  </si>
  <si>
    <t>11515/14073/14395/14397/14403/14409/14708/16438/16519/16522/16524/18750/18751/18752/18795/19225/23945/53623/72961/110886/269060/432530/11513/12292/14399/14404/14405/14706/14802/16521/18798/22348/57249/66066/140919</t>
  </si>
  <si>
    <t>mmu00910</t>
  </si>
  <si>
    <t>Nitrogen metabolism</t>
  </si>
  <si>
    <t>8/1242</t>
  </si>
  <si>
    <t>67/9000</t>
  </si>
  <si>
    <t>12351/12354/76459/80733/12319/12350/71934/230099</t>
  </si>
  <si>
    <t>mmu04923</t>
  </si>
  <si>
    <t>Regulation of lipolysis in adipocytes</t>
  </si>
  <si>
    <t>17/1242</t>
  </si>
  <si>
    <t>63/9000</t>
  </si>
  <si>
    <t>11515/11539/11554/11652/18166/18709/19225/23945/432530/11513/12640/14683/16370/19092/22094/22095/66853</t>
  </si>
  <si>
    <t>mmu04720</t>
  </si>
  <si>
    <t>Long-term potentiation</t>
  </si>
  <si>
    <t>137/9000</t>
  </si>
  <si>
    <t>12322/12323/12326/14811/14812/16438/18750/18751/18752/18795/19055/19058/58200/432530/14814/18798/67071/75600/108058</t>
  </si>
  <si>
    <t>mmu05217</t>
  </si>
  <si>
    <t>Basal cell carcinoma</t>
  </si>
  <si>
    <t>40/9000</t>
  </si>
  <si>
    <t>17873/22409/22410/22413/22416/216795/14367/14371/14632/19206/19207/20423/21416/22412/22414/22418/22420/93897</t>
  </si>
  <si>
    <t>mmu04371</t>
  </si>
  <si>
    <t>Apelin signaling pathway</t>
  </si>
  <si>
    <t>32/1242</t>
  </si>
  <si>
    <t>117/9000</t>
  </si>
  <si>
    <t>11515/11652/12326/13653/14708/16438/16598/17127/17260/17896/18754/18795/20190/20191/110891/213435/271639/432530/11513/11607/11608/12550/14706/18131/18787/18798/20698/20750/23796/66066/75600/241113</t>
  </si>
  <si>
    <t>mmu00350</t>
  </si>
  <si>
    <t>Tyrosine metabolism</t>
  </si>
  <si>
    <t>13/1242</t>
  </si>
  <si>
    <t>107/9000</t>
  </si>
  <si>
    <t>13166/14204/71872/100470/11522/11529/13195/21823/22018/71724/76615/234724/621603</t>
  </si>
  <si>
    <t>mmu04935</t>
  </si>
  <si>
    <t>Growth hormone synthesis, secretion and action</t>
  </si>
  <si>
    <t>28/1242</t>
  </si>
  <si>
    <t>92/9000</t>
  </si>
  <si>
    <t>11515/11652/14083/16438/16477/18709/18750/18751/18752/18795/26399/271639/432530/11513/12292/12703/14599/14600/14601/14683/16370/18798/20609/20850/20851/26427/208188/244958</t>
  </si>
  <si>
    <t>mmu05146</t>
  </si>
  <si>
    <t>Amoebiasis</t>
  </si>
  <si>
    <t>93/9000</t>
  </si>
  <si>
    <t>14083/16159/16176/16177/16782/18709/18750/18751/18752/18795/432530/12479/12825/12828/12830/12842/12843/14683/15978/16772/16780/18798/20708/24088/94216/97848</t>
  </si>
  <si>
    <t>mmu04742</t>
  </si>
  <si>
    <t>Taste transduction</t>
  </si>
  <si>
    <t>23/1242</t>
  </si>
  <si>
    <t>72/9000</t>
  </si>
  <si>
    <t>12671/14395/14397/15557/15561/18573/18795/20276/20278/110886/244646/387353/14399/15552/16529/18441/18575/18798/20274/57014/231602/329064/330953</t>
  </si>
  <si>
    <t>mmu04610</t>
  </si>
  <si>
    <t>Complement and coagulation cascades</t>
  </si>
  <si>
    <t>149/9000</t>
  </si>
  <si>
    <t>12902/18792/18815/22789/12062/12258/12266/13136/14062/14064/14067/15139/15160/16411/18787/18788/19124/21788/50909/74145/109821/232345/333883</t>
  </si>
  <si>
    <t>mmu04927</t>
  </si>
  <si>
    <t>Cortisol synthesis and secretion</t>
  </si>
  <si>
    <t>292/9000</t>
  </si>
  <si>
    <t>11515/13070/15370/16438/18795/58226/432530/11513/11606/11607/11608/11614/12292/14683/16835/18798/18976/26423/26427</t>
  </si>
  <si>
    <t>mmu04072</t>
  </si>
  <si>
    <t>Phospholipase D signaling pathway</t>
  </si>
  <si>
    <t>11515/11652/16590/18709/18717/18719/18750/18795/19229/20963/26361/56508/104418/108068/108069/110197/380921/432530/11513/11606/11607/11608/11998/13645/14062/14683/18798/19220/20698/53978/54140/103967/331374</t>
  </si>
  <si>
    <t>mmu04913</t>
  </si>
  <si>
    <t>Ovarian steroidogenesis</t>
  </si>
  <si>
    <t>134/9000</t>
  </si>
  <si>
    <t>11515/13070/19225/171281/217698/230459/242546/432530/11513/12161/12640/13075/14308/14683/15486/16835/16866</t>
  </si>
  <si>
    <t>mmu04915</t>
  </si>
  <si>
    <t>Estrogen signaling pathway</t>
  </si>
  <si>
    <t>90/9000</t>
  </si>
  <si>
    <t>11515/11652/14229/15512/16438/16519/16522/16524/18709/18795/19401/107656/268482/432530/11513/13982/14683/15482/16521/16665/16667/16668/16669/17390/18390/18798/18976/26427/70810/75600</t>
  </si>
  <si>
    <t>mmu04912</t>
  </si>
  <si>
    <t>GnRH signaling pathway</t>
  </si>
  <si>
    <t>22/1242</t>
  </si>
  <si>
    <t>235/9000</t>
  </si>
  <si>
    <t>11515/12322/12323/13653/16438/18750/18751/18795/19229/26399/432530/11513/12292/12640/14308/14683/14714/16866/17390/18798/75600/108058</t>
  </si>
  <si>
    <t>mmu04014</t>
  </si>
  <si>
    <t>Ras signaling pathway</t>
  </si>
  <si>
    <t>96/9000</t>
  </si>
  <si>
    <t>11652/13636/13638/14176/14708/14811/14812/15234/16590/16706/18049/18205/18709/18750/18751/18752/19415/19419/21844/22341/26971/80903/217944/225870/240057/11600/11601/13640/13645/14170/14171/14186/14706/15566/16002/18053/18211/18654/18781/19395/22637/54153/64654/66066/74055/75600/170758</t>
  </si>
  <si>
    <t>mmu04070</t>
  </si>
  <si>
    <t>Phosphatidylinositol signaling system</t>
  </si>
  <si>
    <t>362/9000</t>
  </si>
  <si>
    <t>16438/18709/18717/18719/18750/18751/18752/18795/74596/104418/110197/117150/228550/380921/18705/18798/74055/75600/114875/234515/271424/320404/331374</t>
  </si>
  <si>
    <t>mmu05165</t>
  </si>
  <si>
    <t>Human papillomavirus infection</t>
  </si>
  <si>
    <t>67/1242</t>
  </si>
  <si>
    <t>144/9000</t>
  </si>
  <si>
    <t>11652/12427/12444/12571/13555/13685/14083/16401/16404/16782/18709/19225/19668/21828/22409/22410/22413/22416/68553/110935/216795/241226/269643/329278/12824/12828/12830/12835/12839/12840/12842/12843/13645/14367/14371/14683/14991/15006/15007/15013/15208/16398/16399/16400/16420/16772/16780/17305/18131/19219/20750/21416/21752/21825/21826/22412/22414/22418/22420/26427/56198/68775/93897/94216/140494/245026/665033</t>
  </si>
  <si>
    <t>mmu04270</t>
  </si>
  <si>
    <t>Vascular smooth muscle contraction</t>
  </si>
  <si>
    <t>220/9000</t>
  </si>
  <si>
    <t>11515/11535/11550/13614/16438/16531/18750/18751/18752/18754/18795/26361/26971/56089/58802/213435/432530/11513/11606/11607/11608/11998/12292/12310/13118/14683/16533/18781/18798/54140/75600</t>
  </si>
  <si>
    <t>mmu04810</t>
  </si>
  <si>
    <t>Regulation of actin cytoskeleton</t>
  </si>
  <si>
    <t>43/1242</t>
  </si>
  <si>
    <t>108/9000</t>
  </si>
  <si>
    <t>12669/12671/12672/14083/14176/16401/16404/16408/18709/18717/18719/19241/21844/22350/76709/76884/80903/83767/108100/117150/213435/216963/241226/242894/404710/544963/12062/13645/14062/14170/14171/14186/16398/16399/16400/16411/16420/17898/23920/53978/64654/170758/213788</t>
  </si>
  <si>
    <t>mmu04928</t>
  </si>
  <si>
    <t>Parathyroid hormone synthesis, secretion and action</t>
  </si>
  <si>
    <t>150/9000</t>
  </si>
  <si>
    <t>11515/12095/13115/13653/16438/16658/17260/18227/18577/18750/18751/18752/18795/23948/110385/432530/11513/12374/14462/14683/18798/20183/26427/64654</t>
  </si>
  <si>
    <t>mmu05226</t>
  </si>
  <si>
    <t>Gastric cancer</t>
  </si>
  <si>
    <t>98/9000</t>
  </si>
  <si>
    <t>11652/13555/14176/15234/17127/17873/18709/22409/22410/22413/22416/80903/216795/12550/12557/13645/14170/14171/14367/14371/20183/20423/21416/21752/22412/22414/22418/22420/27412/64654/93897</t>
  </si>
  <si>
    <t>mmu05231</t>
  </si>
  <si>
    <t>Choline metabolism in cancer</t>
  </si>
  <si>
    <t>105/9000</t>
  </si>
  <si>
    <t>11652/13685/18709/18717/18719/18750/18751/18752/20517/83767/104418/110197/242259/380921/13645/20518/20519/30805/56517/63993/170758/331374</t>
  </si>
  <si>
    <t>mmu04926</t>
  </si>
  <si>
    <t>Relaxin signaling pathway</t>
  </si>
  <si>
    <t>129/9000</t>
  </si>
  <si>
    <t>11515/11652/13614/14708/18709/18750/18795/22341/381489/432530/11513/12825/12828/12830/12842/12843/14683/14706/17390/18798/19773/23919/26427/66066/94216/140498/239336</t>
  </si>
  <si>
    <t>mmu05224</t>
  </si>
  <si>
    <t>Breast cancer</t>
  </si>
  <si>
    <t>147/9000</t>
  </si>
  <si>
    <t>11652/12571/13555/14176/16590/17873/18709/22409/22410/22413/22416/80903/216795/13645/13982/14170/14171/14367/14371/15208/18131/21416/22412/22414/22418/22420/27412/56198/64654/93897</t>
  </si>
  <si>
    <t>mmu04961</t>
  </si>
  <si>
    <t>Endocrine and other factor-regulated calcium reabsorption</t>
  </si>
  <si>
    <t>15/1242</t>
  </si>
  <si>
    <t>61/9000</t>
  </si>
  <si>
    <t>11515/11928/11941/18750/18751/18752/18795/67972/110891/12062/12307/13982/14683/18798/103967</t>
  </si>
  <si>
    <t>mmu00260</t>
  </si>
  <si>
    <t>Glycine, serine and threonine metabolism</t>
  </si>
  <si>
    <t>11/1242</t>
  </si>
  <si>
    <t>11656/20425/27364/56012/104174/235582/13142/19193/74129/231691/257635</t>
  </si>
  <si>
    <t>mmu05321</t>
  </si>
  <si>
    <t>Inflammatory bowel disease</t>
  </si>
  <si>
    <t>62/9000</t>
  </si>
  <si>
    <t>16159/16176/17127/20849/50929/14462/14960/14961/14999/15978/24088/53791/83430/257632/381091</t>
  </si>
  <si>
    <t>mmu00380</t>
  </si>
  <si>
    <t>Tryptophan metabolism</t>
  </si>
  <si>
    <t>52/9000</t>
  </si>
  <si>
    <t>14204/21990/56720/71872/100470/216343/13195/15930/70789/71562/71724/76507/107766</t>
  </si>
  <si>
    <t>mmu00561</t>
  </si>
  <si>
    <t>Glycerolipid metabolism</t>
  </si>
  <si>
    <t>15450/16956/23945/64899/67800/69060/104418/110197/235582/380921/11997/66853/68393/215456/331374</t>
  </si>
  <si>
    <t>mmu04744</t>
  </si>
  <si>
    <t>Phototransduction</t>
  </si>
  <si>
    <t>27/9000</t>
  </si>
  <si>
    <t>14685/20215/14686/19739/75600/214111/245650/333329</t>
  </si>
  <si>
    <t>mmu04950</t>
  </si>
  <si>
    <t>Maturity onset diabetes of the young</t>
  </si>
  <si>
    <t>18012/15379/18088/18096/21410/26424/30942/103988</t>
  </si>
  <si>
    <t>mmu00400</t>
  </si>
  <si>
    <t>Phenylalanine, tyrosine and tryptophan biosynthesis</t>
  </si>
  <si>
    <t>4/1242</t>
  </si>
  <si>
    <t>9/9000</t>
  </si>
  <si>
    <t>14204/100470/76615/234724</t>
  </si>
  <si>
    <t>mmu04260</t>
  </si>
  <si>
    <t>Cardiac muscle contraction</t>
  </si>
  <si>
    <t>87/9000</t>
  </si>
  <si>
    <t>11928/12298/12862/12869/17896/20191/54376/54378/78174/81905/110891/11937/12292/12373/21924/21954/54377/56808/140781</t>
  </si>
  <si>
    <t>mmu04960</t>
  </si>
  <si>
    <t>Aldosterone-regulated sodium reabsorption</t>
  </si>
  <si>
    <t>10/1242</t>
  </si>
  <si>
    <t>38/9000</t>
  </si>
  <si>
    <t>11928/18709/18750/18751/18752/20276/20278/20393/83814/110784</t>
  </si>
  <si>
    <t>mmu05225</t>
  </si>
  <si>
    <t>Hepatocellular carcinoma</t>
  </si>
  <si>
    <t>174/9000</t>
  </si>
  <si>
    <t>11652/12571/13555/15234/17127/17873/18709/18750/18751/18752/22409/22410/22413/22416/29861/216795/14367/14371/14863/14867/14869/14872/16002/21416/21752/22412/22414/22418/22420/27412/93897/103140/232223</t>
  </si>
  <si>
    <t>mmu04630</t>
  </si>
  <si>
    <t>JAK-STAT signaling pathway</t>
  </si>
  <si>
    <t>168/9000</t>
  </si>
  <si>
    <t>11652/12444/13857/16159/17480/18709/20849/21832/50929/50931/71872/213208/12703/13645/14199/14599/14600/15978/16156/16164/16165/16184/16847/16878/19109/19116/20850/20851/71724/83430/230828/242700</t>
  </si>
  <si>
    <t>mmu04979</t>
  </si>
  <si>
    <t>Cholesterol metabolism</t>
  </si>
  <si>
    <t>12/1242</t>
  </si>
  <si>
    <t>50/9000</t>
  </si>
  <si>
    <t>15450/16816/16956/20661/11807/11808/11812/11814/12491/14725/16835/57875</t>
  </si>
  <si>
    <t>mmu00534</t>
  </si>
  <si>
    <t>Glycosaminoglycan biosynthesis - heparan sulfate / heparin</t>
  </si>
  <si>
    <t>7/1242</t>
  </si>
  <si>
    <t>24/9000</t>
  </si>
  <si>
    <t>14042/50787/83398/195646/50786/54710/319415</t>
  </si>
  <si>
    <t>mmu04064</t>
  </si>
  <si>
    <t>NF-kappa B signaling pathway</t>
  </si>
  <si>
    <t>21/1242</t>
  </si>
  <si>
    <t>11545/16176/16177/17060/17873/18751/18792/19225/20963/21929/72049/13608/16803/16818/16992/22029/22637/24047/108723/170720/100504239</t>
  </si>
  <si>
    <t>ID</t>
  </si>
  <si>
    <t>Term</t>
    <phoneticPr fontId="1" type="noConversion"/>
  </si>
  <si>
    <t>Ratio</t>
    <phoneticPr fontId="1" type="noConversion"/>
  </si>
  <si>
    <t>Bg</t>
    <phoneticPr fontId="1" type="noConversion"/>
  </si>
  <si>
    <t>pvalue</t>
    <phoneticPr fontId="1" type="noConversion"/>
  </si>
  <si>
    <t>geneID</t>
  </si>
  <si>
    <t>386/9000</t>
    <phoneticPr fontId="1" type="noConversion"/>
  </si>
  <si>
    <t>240/9000</t>
    <phoneticPr fontId="1" type="noConversion"/>
  </si>
  <si>
    <t>220/9000</t>
    <phoneticPr fontId="1" type="noConversion"/>
  </si>
  <si>
    <t>88/9000</t>
    <phoneticPr fontId="1" type="noConversion"/>
  </si>
  <si>
    <t>86/9000</t>
    <phoneticPr fontId="1" type="noConversion"/>
  </si>
  <si>
    <t>98/9000</t>
    <phoneticPr fontId="1" type="noConversion"/>
  </si>
  <si>
    <t>108/9000</t>
    <phoneticPr fontId="1" type="noConversion"/>
  </si>
  <si>
    <t>69/9000</t>
    <phoneticPr fontId="1" type="noConversion"/>
  </si>
  <si>
    <t>40/9000</t>
    <phoneticPr fontId="1" type="noConversion"/>
  </si>
  <si>
    <t>63/9000</t>
    <phoneticPr fontId="1" type="noConversion"/>
  </si>
  <si>
    <t>112/9000</t>
    <phoneticPr fontId="1" type="noConversion"/>
  </si>
  <si>
    <t>113/9000</t>
    <phoneticPr fontId="1" type="noConversion"/>
  </si>
  <si>
    <t>91/9000</t>
    <phoneticPr fontId="1" type="noConversion"/>
  </si>
  <si>
    <t>152/9000</t>
    <phoneticPr fontId="1" type="noConversion"/>
  </si>
  <si>
    <t>102/9000</t>
    <phoneticPr fontId="1" type="noConversion"/>
  </si>
  <si>
    <t>74/9000</t>
    <phoneticPr fontId="1" type="noConversion"/>
  </si>
  <si>
    <t>94/9000</t>
    <phoneticPr fontId="1" type="noConversion"/>
  </si>
  <si>
    <t>171/9000</t>
    <phoneticPr fontId="1" type="noConversion"/>
  </si>
  <si>
    <t>75/9000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</si>
</sst>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9"/>
  <sheetViews>
    <sheetView tabSelected="1" topLeftCell="A46" workbookViewId="0">
      <selection activeCell="D72" sqref="D72"/>
    </sheetView>
  </sheetViews>
  <sheetFormatPr defaultRowHeight="13.9" x14ac:dyDescent="0.4"/>
  <sheetData>
    <row r="1" spans="1:6" x14ac:dyDescent="0.4">
      <c r="A1" t="s">
        <v>359</v>
      </c>
      <c r="B1" t="s">
        <v>360</v>
      </c>
      <c r="C1" t="s">
        <v>361</v>
      </c>
      <c r="D1" t="s">
        <v>362</v>
      </c>
      <c r="E1" t="s">
        <v>363</v>
      </c>
      <c r="F1" t="s">
        <v>364</v>
      </c>
    </row>
    <row r="2" spans="1:6" x14ac:dyDescent="0.4">
      <c r="A2" s="1" t="s">
        <v>0</v>
      </c>
      <c r="B2" s="2" t="s">
        <v>1</v>
      </c>
      <c r="C2" s="2">
        <f>150/1242</f>
        <v>0.12077294685990338</v>
      </c>
      <c r="D2" s="2" t="s">
        <v>365</v>
      </c>
      <c r="E2" s="2">
        <v>3.0840492733404199E-36</v>
      </c>
      <c r="F2" s="3" t="s">
        <v>2</v>
      </c>
    </row>
    <row r="3" spans="1:6" x14ac:dyDescent="0.4">
      <c r="A3" s="1" t="s">
        <v>3</v>
      </c>
      <c r="B3" s="2" t="s">
        <v>4</v>
      </c>
      <c r="C3" s="2">
        <f>84/1242</f>
        <v>6.7632850241545889E-2</v>
      </c>
      <c r="D3" s="2" t="s">
        <v>366</v>
      </c>
      <c r="E3" s="2">
        <v>3.2625031317493202E-17</v>
      </c>
      <c r="F3" s="3" t="s">
        <v>5</v>
      </c>
    </row>
    <row r="4" spans="1:6" x14ac:dyDescent="0.4">
      <c r="A4" s="1" t="s">
        <v>6</v>
      </c>
      <c r="B4" s="2" t="s">
        <v>7</v>
      </c>
      <c r="C4" s="2">
        <f>68/1242</f>
        <v>5.4750402576489533E-2</v>
      </c>
      <c r="D4" s="2" t="s">
        <v>367</v>
      </c>
      <c r="E4" s="2">
        <v>2.8016834431879401E-11</v>
      </c>
      <c r="F4" s="3" t="s">
        <v>8</v>
      </c>
    </row>
    <row r="5" spans="1:6" x14ac:dyDescent="0.4">
      <c r="A5" s="1" t="s">
        <v>9</v>
      </c>
      <c r="B5" s="2" t="s">
        <v>10</v>
      </c>
      <c r="C5" s="2">
        <f>36/1242</f>
        <v>2.8985507246376812E-2</v>
      </c>
      <c r="D5" s="2" t="s">
        <v>368</v>
      </c>
      <c r="E5" s="2">
        <v>2.9376076482695198E-10</v>
      </c>
      <c r="F5" s="3" t="s">
        <v>11</v>
      </c>
    </row>
    <row r="6" spans="1:6" x14ac:dyDescent="0.4">
      <c r="A6" s="1" t="s">
        <v>12</v>
      </c>
      <c r="B6" s="2" t="s">
        <v>13</v>
      </c>
      <c r="C6" s="2">
        <f>34/1242</f>
        <v>2.7375201288244767E-2</v>
      </c>
      <c r="D6" s="2" t="s">
        <v>369</v>
      </c>
      <c r="E6" s="2">
        <v>2.6771359943481E-9</v>
      </c>
      <c r="F6" s="3" t="s">
        <v>14</v>
      </c>
    </row>
    <row r="7" spans="1:6" x14ac:dyDescent="0.4">
      <c r="A7" s="1" t="s">
        <v>15</v>
      </c>
      <c r="B7" s="2" t="s">
        <v>16</v>
      </c>
      <c r="C7" s="2">
        <f>36/1242</f>
        <v>2.8985507246376812E-2</v>
      </c>
      <c r="D7" s="2" t="s">
        <v>370</v>
      </c>
      <c r="E7" s="2">
        <v>9.4340233466686296E-9</v>
      </c>
      <c r="F7" s="3" t="s">
        <v>17</v>
      </c>
    </row>
    <row r="8" spans="1:6" x14ac:dyDescent="0.4">
      <c r="A8" s="1" t="s">
        <v>18</v>
      </c>
      <c r="B8" s="2" t="s">
        <v>19</v>
      </c>
      <c r="C8" s="2">
        <f>38/1242</f>
        <v>3.0595813204508857E-2</v>
      </c>
      <c r="D8" s="2" t="s">
        <v>371</v>
      </c>
      <c r="E8" s="2">
        <v>1.45513612004047E-8</v>
      </c>
      <c r="F8" s="3" t="s">
        <v>20</v>
      </c>
    </row>
    <row r="9" spans="1:6" x14ac:dyDescent="0.4">
      <c r="A9" s="1" t="s">
        <v>60</v>
      </c>
      <c r="B9" s="2" t="s">
        <v>61</v>
      </c>
      <c r="C9" s="2" t="s">
        <v>62</v>
      </c>
      <c r="D9" s="2" t="s">
        <v>63</v>
      </c>
      <c r="E9" s="2">
        <v>1.4893848920178999E-7</v>
      </c>
      <c r="F9" s="3" t="s">
        <v>64</v>
      </c>
    </row>
    <row r="10" spans="1:6" x14ac:dyDescent="0.4">
      <c r="A10" s="1" t="s">
        <v>65</v>
      </c>
      <c r="B10" s="2" t="s">
        <v>66</v>
      </c>
      <c r="C10" s="2" t="s">
        <v>67</v>
      </c>
      <c r="D10" s="2" t="s">
        <v>68</v>
      </c>
      <c r="E10" s="2">
        <v>2.9153107353520401E-7</v>
      </c>
      <c r="F10" s="3" t="s">
        <v>69</v>
      </c>
    </row>
    <row r="11" spans="1:6" x14ac:dyDescent="0.4">
      <c r="A11" s="1" t="s">
        <v>70</v>
      </c>
      <c r="B11" s="2" t="s">
        <v>71</v>
      </c>
      <c r="C11" s="2" t="s">
        <v>72</v>
      </c>
      <c r="D11" s="2" t="s">
        <v>73</v>
      </c>
      <c r="E11" s="2">
        <v>3.1273988984518901E-7</v>
      </c>
      <c r="F11" s="3" t="s">
        <v>74</v>
      </c>
    </row>
    <row r="12" spans="1:6" x14ac:dyDescent="0.4">
      <c r="A12" s="1" t="s">
        <v>21</v>
      </c>
      <c r="B12" s="2" t="s">
        <v>22</v>
      </c>
      <c r="C12" s="2">
        <f>36/1242</f>
        <v>2.8985507246376812E-2</v>
      </c>
      <c r="D12" s="2" t="s">
        <v>372</v>
      </c>
      <c r="E12" s="2">
        <v>4.6537574469247E-7</v>
      </c>
      <c r="F12" s="3" t="s">
        <v>23</v>
      </c>
    </row>
    <row r="13" spans="1:6" x14ac:dyDescent="0.4">
      <c r="A13" s="1" t="s">
        <v>24</v>
      </c>
      <c r="B13" s="2" t="s">
        <v>25</v>
      </c>
      <c r="C13" s="2">
        <f>36/1242</f>
        <v>2.8985507246376812E-2</v>
      </c>
      <c r="D13" s="2" t="s">
        <v>373</v>
      </c>
      <c r="E13" s="2">
        <v>5.93872239353098E-7</v>
      </c>
      <c r="F13" s="3" t="s">
        <v>26</v>
      </c>
    </row>
    <row r="14" spans="1:6" x14ac:dyDescent="0.4">
      <c r="A14" s="1" t="s">
        <v>75</v>
      </c>
      <c r="B14" s="2" t="s">
        <v>76</v>
      </c>
      <c r="C14" s="2" t="s">
        <v>77</v>
      </c>
      <c r="D14" s="2" t="s">
        <v>78</v>
      </c>
      <c r="E14" s="2">
        <v>7.0126439654064904E-7</v>
      </c>
      <c r="F14" s="3" t="s">
        <v>79</v>
      </c>
    </row>
    <row r="15" spans="1:6" x14ac:dyDescent="0.4">
      <c r="A15" s="1" t="s">
        <v>80</v>
      </c>
      <c r="B15" s="2" t="s">
        <v>81</v>
      </c>
      <c r="C15" s="2" t="s">
        <v>82</v>
      </c>
      <c r="D15" s="2" t="s">
        <v>83</v>
      </c>
      <c r="E15" s="2">
        <v>7.2074546568981496E-7</v>
      </c>
      <c r="F15" s="3" t="s">
        <v>84</v>
      </c>
    </row>
    <row r="16" spans="1:6" x14ac:dyDescent="0.4">
      <c r="A16" s="1" t="s">
        <v>85</v>
      </c>
      <c r="B16" s="2" t="s">
        <v>86</v>
      </c>
      <c r="C16" s="2" t="s">
        <v>87</v>
      </c>
      <c r="D16" s="2" t="s">
        <v>88</v>
      </c>
      <c r="E16" s="2">
        <v>1.1790361068648901E-6</v>
      </c>
      <c r="F16" s="3" t="s">
        <v>89</v>
      </c>
    </row>
    <row r="17" spans="1:6" x14ac:dyDescent="0.4">
      <c r="A17" s="1" t="s">
        <v>90</v>
      </c>
      <c r="B17" s="2" t="s">
        <v>91</v>
      </c>
      <c r="C17" s="2" t="s">
        <v>92</v>
      </c>
      <c r="D17" s="2" t="s">
        <v>93</v>
      </c>
      <c r="E17" s="2">
        <v>2.8421849591769399E-6</v>
      </c>
      <c r="F17" s="3" t="s">
        <v>94</v>
      </c>
    </row>
    <row r="18" spans="1:6" x14ac:dyDescent="0.4">
      <c r="A18" s="1" t="s">
        <v>95</v>
      </c>
      <c r="B18" s="2" t="s">
        <v>96</v>
      </c>
      <c r="C18" s="2" t="s">
        <v>97</v>
      </c>
      <c r="D18" s="2" t="s">
        <v>98</v>
      </c>
      <c r="E18" s="2">
        <v>4.8949634641872402E-6</v>
      </c>
      <c r="F18" s="3" t="s">
        <v>99</v>
      </c>
    </row>
    <row r="19" spans="1:6" x14ac:dyDescent="0.4">
      <c r="A19" s="1" t="s">
        <v>100</v>
      </c>
      <c r="B19" s="2" t="s">
        <v>101</v>
      </c>
      <c r="C19" s="2" t="s">
        <v>97</v>
      </c>
      <c r="D19" s="2" t="s">
        <v>102</v>
      </c>
      <c r="E19" s="2">
        <v>4.8949634641872402E-6</v>
      </c>
      <c r="F19" s="3" t="s">
        <v>103</v>
      </c>
    </row>
    <row r="20" spans="1:6" x14ac:dyDescent="0.4">
      <c r="A20" s="1" t="s">
        <v>27</v>
      </c>
      <c r="B20" s="2" t="s">
        <v>28</v>
      </c>
      <c r="C20" s="2">
        <f>45/1242</f>
        <v>3.6231884057971016E-2</v>
      </c>
      <c r="D20" s="2" t="s">
        <v>374</v>
      </c>
      <c r="E20" s="2">
        <v>9.0917832478916104E-6</v>
      </c>
      <c r="F20" s="3" t="s">
        <v>29</v>
      </c>
    </row>
    <row r="21" spans="1:6" x14ac:dyDescent="0.4">
      <c r="A21" s="1" t="s">
        <v>104</v>
      </c>
      <c r="B21" s="2" t="s">
        <v>105</v>
      </c>
      <c r="C21" s="2" t="s">
        <v>72</v>
      </c>
      <c r="D21" s="2" t="s">
        <v>106</v>
      </c>
      <c r="E21" s="2">
        <v>1.2765296437228099E-5</v>
      </c>
      <c r="F21" s="3" t="s">
        <v>107</v>
      </c>
    </row>
    <row r="22" spans="1:6" x14ac:dyDescent="0.4">
      <c r="A22" s="1" t="s">
        <v>108</v>
      </c>
      <c r="B22" s="2" t="s">
        <v>109</v>
      </c>
      <c r="C22" s="2" t="s">
        <v>110</v>
      </c>
      <c r="D22" s="2" t="s">
        <v>111</v>
      </c>
      <c r="E22" s="2">
        <v>1.4064992067617E-5</v>
      </c>
      <c r="F22" s="3" t="s">
        <v>112</v>
      </c>
    </row>
    <row r="23" spans="1:6" x14ac:dyDescent="0.4">
      <c r="A23" s="1" t="s">
        <v>113</v>
      </c>
      <c r="B23" s="2" t="s">
        <v>114</v>
      </c>
      <c r="C23" s="2" t="s">
        <v>97</v>
      </c>
      <c r="D23" s="2" t="s">
        <v>115</v>
      </c>
      <c r="E23" s="2">
        <v>1.9329081590788099E-5</v>
      </c>
      <c r="F23" s="3" t="s">
        <v>116</v>
      </c>
    </row>
    <row r="24" spans="1:6" x14ac:dyDescent="0.4">
      <c r="A24" s="1" t="s">
        <v>117</v>
      </c>
      <c r="B24" s="2" t="s">
        <v>118</v>
      </c>
      <c r="C24" s="2" t="s">
        <v>119</v>
      </c>
      <c r="D24" s="2" t="s">
        <v>115</v>
      </c>
      <c r="E24" s="2">
        <v>3.5049844093768998E-5</v>
      </c>
      <c r="F24" s="3" t="s">
        <v>120</v>
      </c>
    </row>
    <row r="25" spans="1:6" x14ac:dyDescent="0.4">
      <c r="A25" s="1" t="s">
        <v>30</v>
      </c>
      <c r="B25" s="2" t="s">
        <v>31</v>
      </c>
      <c r="C25" s="2">
        <f>27/1242</f>
        <v>2.1739130434782608E-2</v>
      </c>
      <c r="D25" s="2" t="s">
        <v>375</v>
      </c>
      <c r="E25" s="2">
        <v>3.9983347146917901E-5</v>
      </c>
      <c r="F25" s="3" t="s">
        <v>32</v>
      </c>
    </row>
    <row r="26" spans="1:6" x14ac:dyDescent="0.4">
      <c r="A26" s="1" t="s">
        <v>121</v>
      </c>
      <c r="B26" s="2" t="s">
        <v>122</v>
      </c>
      <c r="C26" s="2" t="s">
        <v>123</v>
      </c>
      <c r="D26" s="2" t="s">
        <v>124</v>
      </c>
      <c r="E26" s="2">
        <v>4.56644458820727E-5</v>
      </c>
      <c r="F26" s="3" t="s">
        <v>125</v>
      </c>
    </row>
    <row r="27" spans="1:6" x14ac:dyDescent="0.4">
      <c r="A27" s="1" t="s">
        <v>126</v>
      </c>
      <c r="B27" s="2" t="s">
        <v>127</v>
      </c>
      <c r="C27" s="2" t="s">
        <v>92</v>
      </c>
      <c r="D27" s="2" t="s">
        <v>128</v>
      </c>
      <c r="E27" s="2">
        <v>4.7250277841851302E-5</v>
      </c>
      <c r="F27" s="3" t="s">
        <v>129</v>
      </c>
    </row>
    <row r="28" spans="1:6" x14ac:dyDescent="0.4">
      <c r="A28" s="1" t="s">
        <v>130</v>
      </c>
      <c r="B28" s="2" t="s">
        <v>131</v>
      </c>
      <c r="C28" s="2" t="s">
        <v>132</v>
      </c>
      <c r="D28" s="2" t="s">
        <v>133</v>
      </c>
      <c r="E28" s="2">
        <v>5.1717516089123998E-5</v>
      </c>
      <c r="F28" s="3" t="s">
        <v>134</v>
      </c>
    </row>
    <row r="29" spans="1:6" x14ac:dyDescent="0.4">
      <c r="A29" s="1" t="s">
        <v>135</v>
      </c>
      <c r="B29" s="2" t="s">
        <v>136</v>
      </c>
      <c r="C29" s="2" t="s">
        <v>110</v>
      </c>
      <c r="D29" s="2" t="s">
        <v>137</v>
      </c>
      <c r="E29" s="2">
        <v>5.9812428111890003E-5</v>
      </c>
      <c r="F29" s="3" t="s">
        <v>138</v>
      </c>
    </row>
    <row r="30" spans="1:6" x14ac:dyDescent="0.4">
      <c r="A30" s="1" t="s">
        <v>139</v>
      </c>
      <c r="B30" s="2" t="s">
        <v>140</v>
      </c>
      <c r="C30" s="2" t="s">
        <v>62</v>
      </c>
      <c r="D30" s="2" t="s">
        <v>141</v>
      </c>
      <c r="E30" s="2">
        <v>6.1583999188486097E-5</v>
      </c>
      <c r="F30" s="3" t="s">
        <v>142</v>
      </c>
    </row>
    <row r="31" spans="1:6" x14ac:dyDescent="0.4">
      <c r="A31" s="1" t="s">
        <v>33</v>
      </c>
      <c r="B31" s="2" t="s">
        <v>34</v>
      </c>
      <c r="C31" s="2">
        <f>76/1242</f>
        <v>6.1191626409017714E-2</v>
      </c>
      <c r="D31" s="2" t="s">
        <v>376</v>
      </c>
      <c r="E31" s="2">
        <v>6.2317714047489505E-5</v>
      </c>
      <c r="F31" s="3" t="s">
        <v>35</v>
      </c>
    </row>
    <row r="32" spans="1:6" x14ac:dyDescent="0.4">
      <c r="A32" s="1" t="s">
        <v>143</v>
      </c>
      <c r="B32" s="2" t="s">
        <v>144</v>
      </c>
      <c r="C32" s="2" t="s">
        <v>145</v>
      </c>
      <c r="D32" s="2" t="s">
        <v>146</v>
      </c>
      <c r="E32" s="2">
        <v>6.4839394105114598E-5</v>
      </c>
      <c r="F32" s="3" t="s">
        <v>147</v>
      </c>
    </row>
    <row r="33" spans="1:6" x14ac:dyDescent="0.4">
      <c r="A33" s="1" t="s">
        <v>36</v>
      </c>
      <c r="B33" s="2" t="s">
        <v>37</v>
      </c>
      <c r="C33" s="2">
        <f>24/1242</f>
        <v>1.932367149758454E-2</v>
      </c>
      <c r="D33" s="2" t="s">
        <v>377</v>
      </c>
      <c r="E33" s="2">
        <v>6.5462548829814404E-5</v>
      </c>
      <c r="F33" s="3" t="s">
        <v>38</v>
      </c>
    </row>
    <row r="34" spans="1:6" x14ac:dyDescent="0.4">
      <c r="A34" s="1" t="s">
        <v>148</v>
      </c>
      <c r="B34" s="2" t="s">
        <v>149</v>
      </c>
      <c r="C34" s="2" t="s">
        <v>132</v>
      </c>
      <c r="D34" s="2" t="s">
        <v>150</v>
      </c>
      <c r="E34" s="2">
        <v>6.5462548829814404E-5</v>
      </c>
      <c r="F34" s="3" t="s">
        <v>151</v>
      </c>
    </row>
    <row r="35" spans="1:6" x14ac:dyDescent="0.4">
      <c r="A35" s="1" t="s">
        <v>39</v>
      </c>
      <c r="B35" s="2" t="s">
        <v>40</v>
      </c>
      <c r="C35" s="2">
        <f>34/1242</f>
        <v>2.7375201288244767E-2</v>
      </c>
      <c r="D35" s="2" t="s">
        <v>378</v>
      </c>
      <c r="E35" s="2">
        <v>7.6020163572318797E-5</v>
      </c>
      <c r="F35" s="3" t="s">
        <v>41</v>
      </c>
    </row>
    <row r="36" spans="1:6" x14ac:dyDescent="0.4">
      <c r="A36" s="1" t="s">
        <v>42</v>
      </c>
      <c r="B36" s="2" t="s">
        <v>43</v>
      </c>
      <c r="C36" s="2">
        <f>44/1242</f>
        <v>3.542673107890499E-2</v>
      </c>
      <c r="D36" s="2" t="s">
        <v>379</v>
      </c>
      <c r="E36" s="2">
        <v>9.1285281078995302E-5</v>
      </c>
      <c r="F36" s="3" t="s">
        <v>44</v>
      </c>
    </row>
    <row r="37" spans="1:6" x14ac:dyDescent="0.4">
      <c r="A37" s="1" t="s">
        <v>152</v>
      </c>
      <c r="B37" s="2" t="s">
        <v>153</v>
      </c>
      <c r="C37" s="2" t="s">
        <v>77</v>
      </c>
      <c r="D37" s="2" t="s">
        <v>154</v>
      </c>
      <c r="E37" s="2">
        <v>1.13596479827026E-4</v>
      </c>
      <c r="F37" s="3" t="s">
        <v>155</v>
      </c>
    </row>
    <row r="38" spans="1:6" x14ac:dyDescent="0.4">
      <c r="A38" s="1" t="s">
        <v>45</v>
      </c>
      <c r="B38" s="2" t="s">
        <v>46</v>
      </c>
      <c r="C38" s="2">
        <f>42/1242</f>
        <v>3.3816425120772944E-2</v>
      </c>
      <c r="D38" s="2" t="s">
        <v>380</v>
      </c>
      <c r="E38" s="2">
        <v>1.34960014227132E-4</v>
      </c>
      <c r="F38" s="3" t="s">
        <v>47</v>
      </c>
    </row>
    <row r="39" spans="1:6" x14ac:dyDescent="0.4">
      <c r="A39" s="1" t="s">
        <v>156</v>
      </c>
      <c r="B39" s="2" t="s">
        <v>157</v>
      </c>
      <c r="C39" s="2" t="s">
        <v>158</v>
      </c>
      <c r="D39" s="2" t="s">
        <v>159</v>
      </c>
      <c r="E39" s="2">
        <v>2.3861211736033E-4</v>
      </c>
      <c r="F39" s="3" t="s">
        <v>160</v>
      </c>
    </row>
    <row r="40" spans="1:6" x14ac:dyDescent="0.4">
      <c r="A40" s="1" t="s">
        <v>48</v>
      </c>
      <c r="B40" s="2" t="s">
        <v>49</v>
      </c>
      <c r="C40" s="2">
        <f>33/1242</f>
        <v>2.6570048309178744E-2</v>
      </c>
      <c r="D40" s="2" t="s">
        <v>381</v>
      </c>
      <c r="E40" s="2">
        <v>3.3365653987882301E-4</v>
      </c>
      <c r="F40" s="3" t="s">
        <v>50</v>
      </c>
    </row>
    <row r="41" spans="1:6" x14ac:dyDescent="0.4">
      <c r="A41" s="1" t="s">
        <v>161</v>
      </c>
      <c r="B41" s="2" t="s">
        <v>162</v>
      </c>
      <c r="C41" s="2" t="s">
        <v>163</v>
      </c>
      <c r="D41" s="2" t="s">
        <v>164</v>
      </c>
      <c r="E41" s="2">
        <v>4.3657766707444002E-4</v>
      </c>
      <c r="F41" s="3" t="s">
        <v>165</v>
      </c>
    </row>
    <row r="42" spans="1:6" x14ac:dyDescent="0.4">
      <c r="A42" s="1" t="s">
        <v>166</v>
      </c>
      <c r="B42" s="2" t="s">
        <v>167</v>
      </c>
      <c r="C42" s="2" t="s">
        <v>119</v>
      </c>
      <c r="D42" s="2" t="s">
        <v>168</v>
      </c>
      <c r="E42" s="2">
        <v>4.3715150804006498E-4</v>
      </c>
      <c r="F42" s="3" t="s">
        <v>169</v>
      </c>
    </row>
    <row r="43" spans="1:6" x14ac:dyDescent="0.4">
      <c r="A43" s="1" t="s">
        <v>170</v>
      </c>
      <c r="B43" s="2" t="s">
        <v>171</v>
      </c>
      <c r="C43" s="2" t="s">
        <v>172</v>
      </c>
      <c r="D43" s="2" t="s">
        <v>173</v>
      </c>
      <c r="E43" s="2">
        <v>5.56966441388682E-4</v>
      </c>
      <c r="F43" s="3" t="s">
        <v>174</v>
      </c>
    </row>
    <row r="44" spans="1:6" x14ac:dyDescent="0.4">
      <c r="A44" s="1" t="s">
        <v>175</v>
      </c>
      <c r="B44" s="2" t="s">
        <v>176</v>
      </c>
      <c r="C44" s="2" t="s">
        <v>177</v>
      </c>
      <c r="D44" s="2" t="s">
        <v>178</v>
      </c>
      <c r="E44" s="2">
        <v>5.6363197316155903E-4</v>
      </c>
      <c r="F44" s="3" t="s">
        <v>179</v>
      </c>
    </row>
    <row r="45" spans="1:6" x14ac:dyDescent="0.4">
      <c r="A45" s="1" t="s">
        <v>51</v>
      </c>
      <c r="B45" s="2" t="s">
        <v>52</v>
      </c>
      <c r="C45" s="2">
        <f>61/1242</f>
        <v>4.9114331723027378E-2</v>
      </c>
      <c r="D45" s="2" t="s">
        <v>381</v>
      </c>
      <c r="E45" s="2">
        <v>5.6550839855689901E-4</v>
      </c>
      <c r="F45" s="3" t="s">
        <v>53</v>
      </c>
    </row>
    <row r="46" spans="1:6" x14ac:dyDescent="0.4">
      <c r="A46" s="1" t="s">
        <v>180</v>
      </c>
      <c r="B46" s="2" t="s">
        <v>181</v>
      </c>
      <c r="C46" s="2" t="s">
        <v>87</v>
      </c>
      <c r="D46" s="2" t="s">
        <v>182</v>
      </c>
      <c r="E46" s="2">
        <v>5.9678830496776405E-4</v>
      </c>
      <c r="F46" s="3" t="s">
        <v>183</v>
      </c>
    </row>
    <row r="47" spans="1:6" x14ac:dyDescent="0.4">
      <c r="A47" s="1" t="s">
        <v>184</v>
      </c>
      <c r="B47" s="2" t="s">
        <v>185</v>
      </c>
      <c r="C47" s="2" t="s">
        <v>186</v>
      </c>
      <c r="D47" s="2" t="s">
        <v>154</v>
      </c>
      <c r="E47" s="2">
        <v>7.9247495937746998E-4</v>
      </c>
      <c r="F47" s="3" t="s">
        <v>187</v>
      </c>
    </row>
    <row r="48" spans="1:6" x14ac:dyDescent="0.4">
      <c r="A48" s="1" t="s">
        <v>188</v>
      </c>
      <c r="B48" s="2" t="s">
        <v>189</v>
      </c>
      <c r="C48" s="2" t="s">
        <v>190</v>
      </c>
      <c r="D48" s="2" t="s">
        <v>191</v>
      </c>
      <c r="E48" s="2">
        <v>9.809221097394009E-4</v>
      </c>
      <c r="F48" s="3" t="s">
        <v>192</v>
      </c>
    </row>
    <row r="49" spans="1:6" x14ac:dyDescent="0.4">
      <c r="A49" s="1" t="s">
        <v>193</v>
      </c>
      <c r="B49" s="2" t="s">
        <v>194</v>
      </c>
      <c r="C49" s="2" t="s">
        <v>195</v>
      </c>
      <c r="D49" s="2" t="s">
        <v>196</v>
      </c>
      <c r="E49" s="2">
        <v>1.2862053112782899E-3</v>
      </c>
      <c r="F49" s="3" t="s">
        <v>197</v>
      </c>
    </row>
    <row r="50" spans="1:6" x14ac:dyDescent="0.4">
      <c r="A50" s="1" t="s">
        <v>198</v>
      </c>
      <c r="B50" s="2" t="s">
        <v>199</v>
      </c>
      <c r="C50" s="2" t="s">
        <v>67</v>
      </c>
      <c r="D50" s="2" t="s">
        <v>200</v>
      </c>
      <c r="E50" s="2">
        <v>1.34008758523807E-3</v>
      </c>
      <c r="F50" s="3" t="s">
        <v>201</v>
      </c>
    </row>
    <row r="51" spans="1:6" x14ac:dyDescent="0.4">
      <c r="A51" s="1" t="s">
        <v>202</v>
      </c>
      <c r="B51" s="2" t="s">
        <v>203</v>
      </c>
      <c r="C51" s="2" t="s">
        <v>119</v>
      </c>
      <c r="D51" s="2" t="s">
        <v>204</v>
      </c>
      <c r="E51" s="2">
        <v>1.6181013626971499E-3</v>
      </c>
      <c r="F51" s="3" t="s">
        <v>205</v>
      </c>
    </row>
    <row r="52" spans="1:6" x14ac:dyDescent="0.4">
      <c r="A52" s="1" t="s">
        <v>206</v>
      </c>
      <c r="B52" s="2" t="s">
        <v>207</v>
      </c>
      <c r="C52" s="2" t="s">
        <v>208</v>
      </c>
      <c r="D52" s="2" t="s">
        <v>209</v>
      </c>
      <c r="E52" s="2">
        <v>1.6190405048347599E-3</v>
      </c>
      <c r="F52" s="3" t="s">
        <v>210</v>
      </c>
    </row>
    <row r="53" spans="1:6" x14ac:dyDescent="0.4">
      <c r="A53" s="1" t="s">
        <v>211</v>
      </c>
      <c r="B53" s="2" t="s">
        <v>212</v>
      </c>
      <c r="C53" s="2" t="s">
        <v>213</v>
      </c>
      <c r="D53" s="2" t="s">
        <v>214</v>
      </c>
      <c r="E53" s="2">
        <v>1.9940637004003401E-3</v>
      </c>
      <c r="F53" s="3" t="s">
        <v>215</v>
      </c>
    </row>
    <row r="54" spans="1:6" x14ac:dyDescent="0.4">
      <c r="A54" s="1" t="s">
        <v>216</v>
      </c>
      <c r="B54" s="2" t="s">
        <v>217</v>
      </c>
      <c r="C54" s="2" t="s">
        <v>218</v>
      </c>
      <c r="D54" s="2" t="s">
        <v>219</v>
      </c>
      <c r="E54" s="2">
        <v>2.1075563103844898E-3</v>
      </c>
      <c r="F54" s="3" t="s">
        <v>220</v>
      </c>
    </row>
    <row r="55" spans="1:6" x14ac:dyDescent="0.4">
      <c r="A55" s="1" t="s">
        <v>221</v>
      </c>
      <c r="B55" s="2" t="s">
        <v>222</v>
      </c>
      <c r="C55" s="2" t="s">
        <v>92</v>
      </c>
      <c r="D55" s="2" t="s">
        <v>223</v>
      </c>
      <c r="E55" s="2">
        <v>2.3812913851519002E-3</v>
      </c>
      <c r="F55" s="3" t="s">
        <v>224</v>
      </c>
    </row>
    <row r="56" spans="1:6" x14ac:dyDescent="0.4">
      <c r="A56" s="1" t="s">
        <v>225</v>
      </c>
      <c r="B56" s="2" t="s">
        <v>226</v>
      </c>
      <c r="C56" s="2" t="s">
        <v>227</v>
      </c>
      <c r="D56" s="2" t="s">
        <v>228</v>
      </c>
      <c r="E56" s="2">
        <v>2.8093701126898699E-3</v>
      </c>
      <c r="F56" s="3" t="s">
        <v>229</v>
      </c>
    </row>
    <row r="57" spans="1:6" x14ac:dyDescent="0.4">
      <c r="A57" s="1" t="s">
        <v>230</v>
      </c>
      <c r="B57" s="2" t="s">
        <v>231</v>
      </c>
      <c r="C57" s="2" t="s">
        <v>227</v>
      </c>
      <c r="D57" s="2" t="s">
        <v>232</v>
      </c>
      <c r="E57" s="2">
        <v>3.2569414475529098E-3</v>
      </c>
      <c r="F57" s="3" t="s">
        <v>233</v>
      </c>
    </row>
    <row r="58" spans="1:6" x14ac:dyDescent="0.4">
      <c r="A58" s="1" t="s">
        <v>234</v>
      </c>
      <c r="B58" s="2" t="s">
        <v>235</v>
      </c>
      <c r="C58" s="2" t="s">
        <v>67</v>
      </c>
      <c r="D58" s="2" t="s">
        <v>236</v>
      </c>
      <c r="E58" s="2">
        <v>3.3212061600176798E-3</v>
      </c>
      <c r="F58" s="3" t="s">
        <v>237</v>
      </c>
    </row>
    <row r="59" spans="1:6" x14ac:dyDescent="0.4">
      <c r="A59" s="1" t="s">
        <v>238</v>
      </c>
      <c r="B59" s="2" t="s">
        <v>239</v>
      </c>
      <c r="C59" s="2" t="s">
        <v>87</v>
      </c>
      <c r="D59" s="2" t="s">
        <v>196</v>
      </c>
      <c r="E59" s="2">
        <v>3.4561454950150102E-3</v>
      </c>
      <c r="F59" s="3" t="s">
        <v>240</v>
      </c>
    </row>
    <row r="60" spans="1:6" x14ac:dyDescent="0.4">
      <c r="A60" s="1" t="s">
        <v>54</v>
      </c>
      <c r="B60" s="2" t="s">
        <v>55</v>
      </c>
      <c r="C60" s="2">
        <f>57/1242</f>
        <v>4.5893719806763288E-2</v>
      </c>
      <c r="D60" s="2" t="s">
        <v>382</v>
      </c>
      <c r="E60" s="2">
        <v>3.6434412193910898E-3</v>
      </c>
      <c r="F60" s="3" t="s">
        <v>56</v>
      </c>
    </row>
    <row r="61" spans="1:6" x14ac:dyDescent="0.4">
      <c r="A61" s="1" t="s">
        <v>241</v>
      </c>
      <c r="B61" s="2" t="s">
        <v>242</v>
      </c>
      <c r="C61" s="2" t="s">
        <v>195</v>
      </c>
      <c r="D61" s="2" t="s">
        <v>243</v>
      </c>
      <c r="E61" s="2">
        <v>4.1621037164269398E-3</v>
      </c>
      <c r="F61" s="3" t="s">
        <v>244</v>
      </c>
    </row>
    <row r="62" spans="1:6" x14ac:dyDescent="0.4">
      <c r="A62" s="1" t="s">
        <v>245</v>
      </c>
      <c r="B62" s="2" t="s">
        <v>246</v>
      </c>
      <c r="C62" s="2" t="s">
        <v>97</v>
      </c>
      <c r="D62" s="2" t="s">
        <v>247</v>
      </c>
      <c r="E62" s="2">
        <v>4.3679761182067603E-3</v>
      </c>
      <c r="F62" s="3" t="s">
        <v>248</v>
      </c>
    </row>
    <row r="63" spans="1:6" x14ac:dyDescent="0.4">
      <c r="A63" s="1" t="s">
        <v>249</v>
      </c>
      <c r="B63" s="2" t="s">
        <v>250</v>
      </c>
      <c r="C63" s="2" t="s">
        <v>251</v>
      </c>
      <c r="D63" s="2" t="s">
        <v>252</v>
      </c>
      <c r="E63" s="2">
        <v>4.5993758135500998E-3</v>
      </c>
      <c r="F63" s="3" t="s">
        <v>253</v>
      </c>
    </row>
    <row r="64" spans="1:6" x14ac:dyDescent="0.4">
      <c r="A64" s="1" t="s">
        <v>254</v>
      </c>
      <c r="B64" s="2" t="s">
        <v>255</v>
      </c>
      <c r="C64" s="2" t="s">
        <v>158</v>
      </c>
      <c r="D64" s="2" t="s">
        <v>256</v>
      </c>
      <c r="E64" s="2">
        <v>4.9071921530059502E-3</v>
      </c>
      <c r="F64" s="3" t="s">
        <v>257</v>
      </c>
    </row>
    <row r="65" spans="1:6" x14ac:dyDescent="0.4">
      <c r="A65" s="1" t="s">
        <v>258</v>
      </c>
      <c r="B65" s="2" t="s">
        <v>259</v>
      </c>
      <c r="C65" s="2" t="s">
        <v>227</v>
      </c>
      <c r="D65" s="2" t="s">
        <v>260</v>
      </c>
      <c r="E65" s="2">
        <v>4.9736572788669497E-3</v>
      </c>
      <c r="F65" s="3" t="s">
        <v>261</v>
      </c>
    </row>
    <row r="66" spans="1:6" x14ac:dyDescent="0.4">
      <c r="A66" s="1" t="s">
        <v>262</v>
      </c>
      <c r="B66" s="2" t="s">
        <v>263</v>
      </c>
      <c r="C66" s="2" t="s">
        <v>264</v>
      </c>
      <c r="D66" s="2" t="s">
        <v>265</v>
      </c>
      <c r="E66" s="2">
        <v>6.3949724218071704E-3</v>
      </c>
      <c r="F66" s="3" t="s">
        <v>266</v>
      </c>
    </row>
    <row r="67" spans="1:6" x14ac:dyDescent="0.4">
      <c r="A67" s="1" t="s">
        <v>267</v>
      </c>
      <c r="B67" s="2" t="s">
        <v>268</v>
      </c>
      <c r="C67" s="2" t="s">
        <v>77</v>
      </c>
      <c r="D67" s="2" t="s">
        <v>269</v>
      </c>
      <c r="E67" s="2">
        <v>6.9661061989642397E-3</v>
      </c>
      <c r="F67" s="3" t="s">
        <v>270</v>
      </c>
    </row>
    <row r="68" spans="1:6" x14ac:dyDescent="0.4">
      <c r="A68" s="1" t="s">
        <v>271</v>
      </c>
      <c r="B68" s="2" t="s">
        <v>272</v>
      </c>
      <c r="C68" s="2" t="s">
        <v>273</v>
      </c>
      <c r="D68" s="2" t="s">
        <v>274</v>
      </c>
      <c r="E68" s="2">
        <v>1.0397113122251301E-2</v>
      </c>
      <c r="F68" s="3" t="s">
        <v>275</v>
      </c>
    </row>
    <row r="69" spans="1:6" x14ac:dyDescent="0.4">
      <c r="A69" s="1" t="s">
        <v>276</v>
      </c>
      <c r="B69" s="2" t="s">
        <v>277</v>
      </c>
      <c r="C69" s="2" t="s">
        <v>132</v>
      </c>
      <c r="D69" s="2" t="s">
        <v>278</v>
      </c>
      <c r="E69" s="2">
        <v>1.1076999102031601E-2</v>
      </c>
      <c r="F69" s="3" t="s">
        <v>279</v>
      </c>
    </row>
    <row r="70" spans="1:6" x14ac:dyDescent="0.4">
      <c r="A70" s="1" t="s">
        <v>280</v>
      </c>
      <c r="B70" s="2" t="s">
        <v>281</v>
      </c>
      <c r="C70" s="2" t="s">
        <v>77</v>
      </c>
      <c r="D70" s="2" t="s">
        <v>282</v>
      </c>
      <c r="E70" s="2">
        <v>1.26056386301897E-2</v>
      </c>
      <c r="F70" s="3" t="s">
        <v>283</v>
      </c>
    </row>
    <row r="71" spans="1:6" x14ac:dyDescent="0.4">
      <c r="A71" s="1" t="s">
        <v>284</v>
      </c>
      <c r="B71" s="2" t="s">
        <v>285</v>
      </c>
      <c r="C71" s="2" t="s">
        <v>251</v>
      </c>
      <c r="D71" s="2" t="s">
        <v>286</v>
      </c>
      <c r="E71" s="2">
        <v>1.2991833273961501E-2</v>
      </c>
      <c r="F71" s="3" t="s">
        <v>287</v>
      </c>
    </row>
    <row r="72" spans="1:6" x14ac:dyDescent="0.4">
      <c r="A72" s="1" t="s">
        <v>57</v>
      </c>
      <c r="B72" s="2" t="s">
        <v>58</v>
      </c>
      <c r="C72" s="2">
        <f>23/1242</f>
        <v>1.8518518518518517E-2</v>
      </c>
      <c r="D72" s="2" t="s">
        <v>383</v>
      </c>
      <c r="E72" s="2">
        <v>1.50514523259475E-2</v>
      </c>
      <c r="F72" s="3" t="s">
        <v>59</v>
      </c>
    </row>
    <row r="73" spans="1:6" x14ac:dyDescent="0.4">
      <c r="A73" s="1" t="s">
        <v>288</v>
      </c>
      <c r="B73" s="2" t="s">
        <v>289</v>
      </c>
      <c r="C73" s="2" t="s">
        <v>62</v>
      </c>
      <c r="D73" s="2" t="s">
        <v>290</v>
      </c>
      <c r="E73" s="2">
        <v>1.6212918450730099E-2</v>
      </c>
      <c r="F73" s="3" t="s">
        <v>291</v>
      </c>
    </row>
    <row r="74" spans="1:6" x14ac:dyDescent="0.4">
      <c r="A74" s="1" t="s">
        <v>292</v>
      </c>
      <c r="B74" s="2" t="s">
        <v>293</v>
      </c>
      <c r="C74" s="2" t="s">
        <v>97</v>
      </c>
      <c r="D74" s="2" t="s">
        <v>294</v>
      </c>
      <c r="E74" s="2">
        <v>1.6543074627974799E-2</v>
      </c>
      <c r="F74" s="3" t="s">
        <v>295</v>
      </c>
    </row>
    <row r="75" spans="1:6" x14ac:dyDescent="0.4">
      <c r="A75" s="1" t="s">
        <v>296</v>
      </c>
      <c r="B75" s="2" t="s">
        <v>297</v>
      </c>
      <c r="C75" s="2" t="s">
        <v>298</v>
      </c>
      <c r="D75" s="2" t="s">
        <v>299</v>
      </c>
      <c r="E75" s="2">
        <v>1.65978793000542E-2</v>
      </c>
      <c r="F75" s="3" t="s">
        <v>300</v>
      </c>
    </row>
    <row r="76" spans="1:6" x14ac:dyDescent="0.4">
      <c r="A76" s="1" t="s">
        <v>301</v>
      </c>
      <c r="B76" s="2" t="s">
        <v>302</v>
      </c>
      <c r="C76" s="2" t="s">
        <v>303</v>
      </c>
      <c r="D76" s="2" t="s">
        <v>204</v>
      </c>
      <c r="E76" s="2">
        <v>1.6764275043566399E-2</v>
      </c>
      <c r="F76" s="3" t="s">
        <v>304</v>
      </c>
    </row>
    <row r="77" spans="1:6" x14ac:dyDescent="0.4">
      <c r="A77" s="1" t="s">
        <v>305</v>
      </c>
      <c r="B77" s="2" t="s">
        <v>306</v>
      </c>
      <c r="C77" s="2" t="s">
        <v>298</v>
      </c>
      <c r="D77" s="2" t="s">
        <v>307</v>
      </c>
      <c r="E77" s="2">
        <v>1.91885959325276E-2</v>
      </c>
      <c r="F77" s="3" t="s">
        <v>308</v>
      </c>
    </row>
    <row r="78" spans="1:6" x14ac:dyDescent="0.4">
      <c r="A78" s="1" t="s">
        <v>309</v>
      </c>
      <c r="B78" s="2" t="s">
        <v>310</v>
      </c>
      <c r="C78" s="2" t="s">
        <v>213</v>
      </c>
      <c r="D78" s="2" t="s">
        <v>311</v>
      </c>
      <c r="E78" s="2">
        <v>2.1703755746833E-2</v>
      </c>
      <c r="F78" s="3" t="s">
        <v>312</v>
      </c>
    </row>
    <row r="79" spans="1:6" x14ac:dyDescent="0.4">
      <c r="A79" s="1" t="s">
        <v>313</v>
      </c>
      <c r="B79" s="2" t="s">
        <v>314</v>
      </c>
      <c r="C79" s="2" t="s">
        <v>298</v>
      </c>
      <c r="D79" s="2" t="s">
        <v>196</v>
      </c>
      <c r="E79" s="2">
        <v>2.2075555610974899E-2</v>
      </c>
      <c r="F79" s="3" t="s">
        <v>315</v>
      </c>
    </row>
    <row r="80" spans="1:6" x14ac:dyDescent="0.4">
      <c r="A80" s="1" t="s">
        <v>316</v>
      </c>
      <c r="B80" s="2" t="s">
        <v>317</v>
      </c>
      <c r="C80" s="2" t="s">
        <v>190</v>
      </c>
      <c r="D80" s="2" t="s">
        <v>318</v>
      </c>
      <c r="E80" s="2">
        <v>2.5282815030745899E-2</v>
      </c>
      <c r="F80" s="3" t="s">
        <v>319</v>
      </c>
    </row>
    <row r="81" spans="1:6" x14ac:dyDescent="0.4">
      <c r="A81" s="1" t="s">
        <v>320</v>
      </c>
      <c r="B81" s="2" t="s">
        <v>321</v>
      </c>
      <c r="C81" s="2" t="s">
        <v>190</v>
      </c>
      <c r="D81" s="2" t="s">
        <v>318</v>
      </c>
      <c r="E81" s="2">
        <v>2.5282815030745899E-2</v>
      </c>
      <c r="F81" s="3" t="s">
        <v>322</v>
      </c>
    </row>
    <row r="82" spans="1:6" x14ac:dyDescent="0.4">
      <c r="A82" s="1" t="s">
        <v>323</v>
      </c>
      <c r="B82" s="2" t="s">
        <v>324</v>
      </c>
      <c r="C82" s="2" t="s">
        <v>325</v>
      </c>
      <c r="D82" s="2" t="s">
        <v>326</v>
      </c>
      <c r="E82" s="2">
        <v>2.55616503382716E-2</v>
      </c>
      <c r="F82" s="3" t="s">
        <v>327</v>
      </c>
    </row>
    <row r="83" spans="1:6" x14ac:dyDescent="0.4">
      <c r="A83" s="1" t="s">
        <v>328</v>
      </c>
      <c r="B83" s="2" t="s">
        <v>329</v>
      </c>
      <c r="C83" s="2" t="s">
        <v>67</v>
      </c>
      <c r="D83" s="2" t="s">
        <v>330</v>
      </c>
      <c r="E83" s="2">
        <v>2.6305004521277899E-2</v>
      </c>
      <c r="F83" s="3" t="s">
        <v>331</v>
      </c>
    </row>
    <row r="84" spans="1:6" x14ac:dyDescent="0.4">
      <c r="A84" s="1" t="s">
        <v>332</v>
      </c>
      <c r="B84" s="2" t="s">
        <v>333</v>
      </c>
      <c r="C84" s="2" t="s">
        <v>334</v>
      </c>
      <c r="D84" s="2" t="s">
        <v>335</v>
      </c>
      <c r="E84" s="2">
        <v>2.96945960161181E-2</v>
      </c>
      <c r="F84" s="3" t="s">
        <v>336</v>
      </c>
    </row>
    <row r="85" spans="1:6" x14ac:dyDescent="0.4">
      <c r="A85" s="1" t="s">
        <v>337</v>
      </c>
      <c r="B85" s="2" t="s">
        <v>338</v>
      </c>
      <c r="C85" s="2" t="s">
        <v>87</v>
      </c>
      <c r="D85" s="2" t="s">
        <v>339</v>
      </c>
      <c r="E85" s="2">
        <v>3.3727109829801601E-2</v>
      </c>
      <c r="F85" s="3" t="s">
        <v>340</v>
      </c>
    </row>
    <row r="86" spans="1:6" x14ac:dyDescent="0.4">
      <c r="A86" s="1" t="s">
        <v>341</v>
      </c>
      <c r="B86" s="2" t="s">
        <v>342</v>
      </c>
      <c r="C86" s="2" t="s">
        <v>208</v>
      </c>
      <c r="D86" s="2" t="s">
        <v>343</v>
      </c>
      <c r="E86" s="2">
        <v>3.4219243669516598E-2</v>
      </c>
      <c r="F86" s="3" t="s">
        <v>344</v>
      </c>
    </row>
    <row r="87" spans="1:6" x14ac:dyDescent="0.4">
      <c r="A87" s="1" t="s">
        <v>345</v>
      </c>
      <c r="B87" s="2" t="s">
        <v>346</v>
      </c>
      <c r="C87" s="2" t="s">
        <v>347</v>
      </c>
      <c r="D87" s="2" t="s">
        <v>348</v>
      </c>
      <c r="E87" s="2">
        <v>3.6106444163967001E-2</v>
      </c>
      <c r="F87" s="3" t="s">
        <v>349</v>
      </c>
    </row>
    <row r="88" spans="1:6" x14ac:dyDescent="0.4">
      <c r="A88" s="1" t="s">
        <v>350</v>
      </c>
      <c r="B88" s="2" t="s">
        <v>351</v>
      </c>
      <c r="C88" s="2" t="s">
        <v>352</v>
      </c>
      <c r="D88" s="2" t="s">
        <v>353</v>
      </c>
      <c r="E88" s="2">
        <v>3.8524927058743802E-2</v>
      </c>
      <c r="F88" s="3" t="s">
        <v>354</v>
      </c>
    </row>
    <row r="89" spans="1:6" x14ac:dyDescent="0.4">
      <c r="A89" s="1" t="s">
        <v>355</v>
      </c>
      <c r="B89" s="2" t="s">
        <v>356</v>
      </c>
      <c r="C89" s="2" t="s">
        <v>357</v>
      </c>
      <c r="D89" s="2" t="s">
        <v>286</v>
      </c>
      <c r="E89" s="2">
        <v>4.8645894709987897E-2</v>
      </c>
      <c r="F89" s="3" t="s">
        <v>358</v>
      </c>
    </row>
  </sheetData>
  <sortState xmlns:xlrd2="http://schemas.microsoft.com/office/spreadsheetml/2017/richdata2" ref="A2:F89">
    <sortCondition ref="E1:E89"/>
  </sortState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2015-06-05T18:19:34Z</dcterms:created>
  <dcterms:modified xsi:type="dcterms:W3CDTF">2023-04-20T02:43:13Z</dcterms:modified>
</cp:coreProperties>
</file>