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1"/>
  <workbookPr/>
  <mc:AlternateContent xmlns:mc="http://schemas.openxmlformats.org/markup-compatibility/2006">
    <mc:Choice Requires="x15">
      <x15ac:absPath xmlns:x15ac="http://schemas.microsoft.com/office/spreadsheetml/2010/11/ac" url="/Users/shuichiaoki/Desktop/Tohoku University/Resarch/胆管癌_bile cfDNA/20240205 論文作成/20240407/"/>
    </mc:Choice>
  </mc:AlternateContent>
  <xr:revisionPtr revIDLastSave="0" documentId="8_{DA31B8DC-9D07-9E48-B8EC-8A9D73F85118}" xr6:coauthVersionLast="47" xr6:coauthVersionMax="47" xr10:uidLastSave="{00000000-0000-0000-0000-000000000000}"/>
  <bookViews>
    <workbookView xWindow="3100" yWindow="-19240" windowWidth="32580" windowHeight="16860" xr2:uid="{00000000-000D-0000-FFFF-FFFF00000000}"/>
  </bookViews>
  <sheets>
    <sheet name="Supp.T.1" sheetId="4" r:id="rId1"/>
    <sheet name="Supp.T.2" sheetId="1" r:id="rId2"/>
    <sheet name="Supple.T.3" sheetId="8" r:id="rId3"/>
    <sheet name="Suppl.T.4" sheetId="7" r:id="rId4"/>
  </sheets>
  <definedNames>
    <definedName name="_xlnm._FilterDatabase" localSheetId="2" hidden="1">'Supple.T.3'!$A$3:$H$34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7" l="1"/>
  <c r="D17" i="7"/>
  <c r="E17" i="7"/>
  <c r="F17" i="7"/>
  <c r="G17" i="7"/>
  <c r="H17" i="7"/>
  <c r="I17" i="7"/>
  <c r="J17" i="7"/>
  <c r="K17" i="7"/>
  <c r="L17" i="7"/>
  <c r="M17" i="7"/>
  <c r="N17" i="7"/>
  <c r="O17" i="7"/>
  <c r="P17" i="7"/>
  <c r="Q17" i="7"/>
  <c r="R17" i="7"/>
  <c r="S17" i="7"/>
  <c r="T17" i="7"/>
  <c r="U17" i="7"/>
  <c r="B17" i="7"/>
  <c r="D20" i="4" l="1"/>
  <c r="E20" i="4"/>
  <c r="F20" i="4"/>
  <c r="G20" i="4"/>
  <c r="H20" i="4"/>
  <c r="C20" i="4"/>
  <c r="V15" i="7" l="1"/>
  <c r="V16" i="7"/>
  <c r="V6" i="7"/>
  <c r="V4" i="7"/>
  <c r="V14" i="7"/>
  <c r="V11" i="7"/>
  <c r="V12" i="7"/>
  <c r="V8" i="7"/>
  <c r="V7" i="7"/>
  <c r="V10" i="7"/>
  <c r="V9" i="7"/>
  <c r="V5" i="7"/>
  <c r="V13" i="7"/>
  <c r="V17" i="7" l="1"/>
  <c r="G7" i="1"/>
  <c r="M7" i="1" l="1"/>
  <c r="C7" i="1"/>
  <c r="K7" i="1"/>
  <c r="N7" i="1"/>
  <c r="D7" i="1"/>
  <c r="B7" i="1"/>
  <c r="L7" i="1"/>
  <c r="I7" i="1"/>
  <c r="J7" i="1"/>
  <c r="F7" i="1"/>
  <c r="E7" i="1"/>
  <c r="H7" i="1"/>
</calcChain>
</file>

<file path=xl/sharedStrings.xml><?xml version="1.0" encoding="utf-8"?>
<sst xmlns="http://schemas.openxmlformats.org/spreadsheetml/2006/main" count="432" uniqueCount="285">
  <si>
    <t>SNV</t>
    <phoneticPr fontId="1"/>
  </si>
  <si>
    <t>Splicing</t>
    <phoneticPr fontId="1"/>
  </si>
  <si>
    <t>54KJPN</t>
    <phoneticPr fontId="1"/>
  </si>
  <si>
    <t>ClinVar P or LP</t>
    <phoneticPr fontId="1"/>
  </si>
  <si>
    <t>Cosmic positive</t>
    <phoneticPr fontId="1"/>
  </si>
  <si>
    <t>AM LP</t>
    <phoneticPr fontId="1"/>
  </si>
  <si>
    <t>Insertion</t>
    <phoneticPr fontId="1"/>
  </si>
  <si>
    <t>deletion</t>
    <phoneticPr fontId="1"/>
  </si>
  <si>
    <t>Exonic (including non-coding)</t>
    <phoneticPr fontId="1"/>
  </si>
  <si>
    <t>Cosmic biliary_tract</t>
    <phoneticPr fontId="1"/>
  </si>
  <si>
    <t>Other</t>
    <phoneticPr fontId="1"/>
  </si>
  <si>
    <t>Total variant</t>
    <phoneticPr fontId="1"/>
  </si>
  <si>
    <t>Nonsynonymous</t>
    <phoneticPr fontId="1"/>
  </si>
  <si>
    <t>Synonymous</t>
    <phoneticPr fontId="1"/>
  </si>
  <si>
    <t>Stopgain</t>
    <phoneticPr fontId="1"/>
  </si>
  <si>
    <t>Frameshift</t>
    <phoneticPr fontId="1"/>
  </si>
  <si>
    <t>substitution (multiple bases)</t>
    <phoneticPr fontId="1"/>
  </si>
  <si>
    <t>Intronic (including non-coding)</t>
    <phoneticPr fontId="1"/>
  </si>
  <si>
    <t>Non-tumor subtraction</t>
    <phoneticPr fontId="1"/>
  </si>
  <si>
    <t>NO</t>
    <phoneticPr fontId="1"/>
  </si>
  <si>
    <t>YES</t>
    <phoneticPr fontId="1"/>
  </si>
  <si>
    <t>NA</t>
    <phoneticPr fontId="1"/>
  </si>
  <si>
    <t>YES</t>
    <phoneticPr fontId="1"/>
  </si>
  <si>
    <t>PON (Three Individuals)</t>
    <phoneticPr fontId="1"/>
  </si>
  <si>
    <t>Sample</t>
  </si>
  <si>
    <t>10x coverage</t>
  </si>
  <si>
    <t>20x coverage</t>
  </si>
  <si>
    <t>30x coverage</t>
  </si>
  <si>
    <t>40x coverage</t>
  </si>
  <si>
    <t>50x coverage</t>
  </si>
  <si>
    <t>Average</t>
    <phoneticPr fontId="1"/>
  </si>
  <si>
    <t>Mapping rate</t>
  </si>
  <si>
    <t>SBS1</t>
  </si>
  <si>
    <t>SBS2</t>
  </si>
  <si>
    <t>SBS3</t>
  </si>
  <si>
    <t>SBS5</t>
  </si>
  <si>
    <t>SBS6</t>
  </si>
  <si>
    <t>SBS7</t>
  </si>
  <si>
    <t>SBS11</t>
  </si>
  <si>
    <t>SBS12</t>
  </si>
  <si>
    <t>SBS13</t>
  </si>
  <si>
    <t>SBS15</t>
  </si>
  <si>
    <t>SBS16</t>
  </si>
  <si>
    <t>SBS19</t>
  </si>
  <si>
    <t>SBS20</t>
  </si>
  <si>
    <t>SBS21</t>
  </si>
  <si>
    <t>SBS23</t>
  </si>
  <si>
    <t>SBS24</t>
    <phoneticPr fontId="1"/>
  </si>
  <si>
    <t>SBS25</t>
  </si>
  <si>
    <t>SBS26</t>
  </si>
  <si>
    <t>SBS28</t>
  </si>
  <si>
    <t>SBS30</t>
  </si>
  <si>
    <t>Product</t>
    <phoneticPr fontId="1"/>
  </si>
  <si>
    <t>#1</t>
  </si>
  <si>
    <t>#2</t>
  </si>
  <si>
    <t>#3</t>
  </si>
  <si>
    <t>#4</t>
  </si>
  <si>
    <t>#5</t>
  </si>
  <si>
    <t>#6</t>
  </si>
  <si>
    <t>#7</t>
  </si>
  <si>
    <t>#8</t>
  </si>
  <si>
    <t>#9</t>
  </si>
  <si>
    <t>#10</t>
  </si>
  <si>
    <t>#11</t>
  </si>
  <si>
    <t>#12</t>
  </si>
  <si>
    <t>#13</t>
  </si>
  <si>
    <t>#6_Tumor</t>
  </si>
  <si>
    <t>#6_Normal</t>
  </si>
  <si>
    <t>#10_Tumor</t>
  </si>
  <si>
    <t>#10_Normal</t>
  </si>
  <si>
    <t>#2_Tumor</t>
  </si>
  <si>
    <t>#2_Normal</t>
  </si>
  <si>
    <t>#7_Tumor</t>
  </si>
  <si>
    <t>#4_Tumor</t>
  </si>
  <si>
    <t>#5_Tumor</t>
  </si>
  <si>
    <t>#9_Tumor</t>
  </si>
  <si>
    <t>#8_Tumor</t>
  </si>
  <si>
    <t>#11_Tumor</t>
  </si>
  <si>
    <t>#1_Tumor</t>
    <phoneticPr fontId="1"/>
  </si>
  <si>
    <t>#3_Tumor</t>
    <phoneticPr fontId="1"/>
  </si>
  <si>
    <t>#12_Tumor</t>
    <phoneticPr fontId="1"/>
  </si>
  <si>
    <t>#13_Tumor</t>
    <phoneticPr fontId="1"/>
  </si>
  <si>
    <t>Type of cancer</t>
    <phoneticPr fontId="1"/>
  </si>
  <si>
    <t>Ampullary cancer</t>
    <phoneticPr fontId="1"/>
  </si>
  <si>
    <t>Gallbladder cancer</t>
    <phoneticPr fontId="1"/>
  </si>
  <si>
    <t>Pancreatic cancer</t>
    <phoneticPr fontId="1"/>
  </si>
  <si>
    <t>#7</t>
    <phoneticPr fontId="1"/>
  </si>
  <si>
    <t>Samples</t>
    <phoneticPr fontId="1"/>
  </si>
  <si>
    <t>CPZ</t>
  </si>
  <si>
    <t>KRAS</t>
  </si>
  <si>
    <t>TP53</t>
  </si>
  <si>
    <t>SMAD4</t>
  </si>
  <si>
    <t>PDK4</t>
  </si>
  <si>
    <t>PDZRN3</t>
  </si>
  <si>
    <t>KMT2C</t>
  </si>
  <si>
    <t>ERBB2</t>
  </si>
  <si>
    <t>FBXW7</t>
  </si>
  <si>
    <t>ERBB3</t>
  </si>
  <si>
    <t>PSMC4</t>
  </si>
  <si>
    <t>NRAS</t>
  </si>
  <si>
    <t>PIK3CA</t>
  </si>
  <si>
    <t>DRD1</t>
  </si>
  <si>
    <t>ARID1B</t>
  </si>
  <si>
    <t>SLITRK5</t>
  </si>
  <si>
    <t>AMER1</t>
  </si>
  <si>
    <t>TAF1</t>
  </si>
  <si>
    <t>AMER3</t>
  </si>
  <si>
    <t>RAF1</t>
  </si>
  <si>
    <t>APC</t>
  </si>
  <si>
    <t>BRAF</t>
  </si>
  <si>
    <t>DLGAP4</t>
  </si>
  <si>
    <t>PDE1C</t>
  </si>
  <si>
    <t>MADD</t>
  </si>
  <si>
    <t>DAPK1</t>
  </si>
  <si>
    <t>WT1</t>
  </si>
  <si>
    <t>RXRG</t>
  </si>
  <si>
    <t>Sample</t>
    <phoneticPr fontId="1"/>
  </si>
  <si>
    <t>Gallbladder cancer</t>
  </si>
  <si>
    <t>Ampullary cancer</t>
  </si>
  <si>
    <t>Pancreatic cancer</t>
  </si>
  <si>
    <t>intraductal papillary mucinous carcinoma</t>
  </si>
  <si>
    <t>Histology</t>
    <phoneticPr fontId="1"/>
  </si>
  <si>
    <t>Gene Symbol</t>
    <phoneticPr fontId="1"/>
  </si>
  <si>
    <t>NM_002524</t>
  </si>
  <si>
    <t>exon3</t>
  </si>
  <si>
    <t>c.A182G</t>
  </si>
  <si>
    <t>p.Q61R</t>
  </si>
  <si>
    <t>NM_005020</t>
  </si>
  <si>
    <t>exon11</t>
  </si>
  <si>
    <t>c.C988T</t>
  </si>
  <si>
    <t>p.R330X</t>
  </si>
  <si>
    <t>NM_000546</t>
  </si>
  <si>
    <t>exon7</t>
  </si>
  <si>
    <t>c.A740T</t>
  </si>
  <si>
    <t>p.N247I</t>
  </si>
  <si>
    <t>NM_015009</t>
  </si>
  <si>
    <t>exon10</t>
  </si>
  <si>
    <t>c.G3055A</t>
  </si>
  <si>
    <t>p.E1019K</t>
  </si>
  <si>
    <t>NM_170606</t>
  </si>
  <si>
    <t>exon14</t>
  </si>
  <si>
    <t>c.C2263T</t>
  </si>
  <si>
    <t>p.Q755X</t>
  </si>
  <si>
    <t>c.C1024T</t>
  </si>
  <si>
    <t>p.R342X</t>
  </si>
  <si>
    <t>NM_004448</t>
  </si>
  <si>
    <t>exon8</t>
  </si>
  <si>
    <t>c.C929A</t>
  </si>
  <si>
    <t>p.S310Y</t>
  </si>
  <si>
    <t>NM_003682</t>
  </si>
  <si>
    <t>c.C214T</t>
  </si>
  <si>
    <t>p.R72W</t>
  </si>
  <si>
    <t>exon5</t>
  </si>
  <si>
    <t>c.A536T</t>
  </si>
  <si>
    <t>p.H179L</t>
  </si>
  <si>
    <t>NM_006503</t>
  </si>
  <si>
    <t>exon6</t>
  </si>
  <si>
    <t>c.592dupC</t>
  </si>
  <si>
    <t>p.R200Pfs*43</t>
  </si>
  <si>
    <t>exon2</t>
  </si>
  <si>
    <t>c.G37C</t>
  </si>
  <si>
    <t>p.G13R</t>
  </si>
  <si>
    <t>NM_006218</t>
  </si>
  <si>
    <t>exon21</t>
  </si>
  <si>
    <t>c.A3140T</t>
  </si>
  <si>
    <t>p.H1047L</t>
  </si>
  <si>
    <t>NM_000794</t>
  </si>
  <si>
    <t>c.G680A</t>
  </si>
  <si>
    <t>p.R227H</t>
  </si>
  <si>
    <t>NM_017519</t>
  </si>
  <si>
    <t>exon19</t>
  </si>
  <si>
    <t>c.C6040T</t>
  </si>
  <si>
    <t>p.R2014X</t>
  </si>
  <si>
    <t>NM_015567</t>
  </si>
  <si>
    <t>c.C1027T</t>
  </si>
  <si>
    <t>p.R343C</t>
  </si>
  <si>
    <t>NM_005359</t>
  </si>
  <si>
    <t>exon9</t>
  </si>
  <si>
    <t>c.C1081T</t>
  </si>
  <si>
    <t>p.R361C</t>
  </si>
  <si>
    <t>NM_152424</t>
  </si>
  <si>
    <t>c.C637T</t>
  </si>
  <si>
    <t>p.Q213X</t>
  </si>
  <si>
    <t>NM_004606</t>
  </si>
  <si>
    <t>exon28</t>
  </si>
  <si>
    <t>c.G4303A</t>
  </si>
  <si>
    <t>p.V1435M</t>
  </si>
  <si>
    <t>NM_003652</t>
  </si>
  <si>
    <t>c.C1094T</t>
  </si>
  <si>
    <t>p.S365L</t>
  </si>
  <si>
    <t>NM_004985</t>
  </si>
  <si>
    <t>c.G35T</t>
  </si>
  <si>
    <t>p.G12V</t>
  </si>
  <si>
    <t>c.C1009T</t>
  </si>
  <si>
    <t>p.R337C</t>
  </si>
  <si>
    <t>exon12</t>
  </si>
  <si>
    <t>c.C1600T</t>
  </si>
  <si>
    <t>p.Q534X</t>
  </si>
  <si>
    <t>NM_018315</t>
  </si>
  <si>
    <t>c.C1780T</t>
  </si>
  <si>
    <t>p.R594W</t>
  </si>
  <si>
    <t>NM_001982</t>
  </si>
  <si>
    <t>c.C695T</t>
  </si>
  <si>
    <t>p.A232V</t>
  </si>
  <si>
    <t>c.C452G</t>
  </si>
  <si>
    <t>p.P151R</t>
  </si>
  <si>
    <t>NM_152698</t>
  </si>
  <si>
    <t>c.C589T</t>
  </si>
  <si>
    <t>p.R197X</t>
  </si>
  <si>
    <t>NM_002880</t>
  </si>
  <si>
    <t>c.C770T</t>
  </si>
  <si>
    <t>p.S257L</t>
  </si>
  <si>
    <t>NM_000038</t>
  </si>
  <si>
    <t>exon16</t>
  </si>
  <si>
    <t>c.C4634G</t>
  </si>
  <si>
    <t>p.S1545X</t>
  </si>
  <si>
    <t>NM_004333</t>
  </si>
  <si>
    <t>exon15</t>
  </si>
  <si>
    <t>c.A1781G</t>
  </si>
  <si>
    <t>p.D594G</t>
  </si>
  <si>
    <t>NM_002612</t>
  </si>
  <si>
    <t>c.G1002T</t>
  </si>
  <si>
    <t>p.L334F</t>
  </si>
  <si>
    <t>c.G404T</t>
  </si>
  <si>
    <t>p.C135F</t>
  </si>
  <si>
    <t>NM_014902</t>
  </si>
  <si>
    <t>c.C1682T</t>
  </si>
  <si>
    <t>p.P561L</t>
  </si>
  <si>
    <t>NM_006917</t>
  </si>
  <si>
    <t>exon4</t>
  </si>
  <si>
    <t>c.C526T</t>
  </si>
  <si>
    <t>p.R176W</t>
  </si>
  <si>
    <t>NM_004938</t>
  </si>
  <si>
    <t>c.G173A</t>
  </si>
  <si>
    <t>p.R58H</t>
  </si>
  <si>
    <t>NM_000378</t>
  </si>
  <si>
    <t>c.C1037T</t>
  </si>
  <si>
    <t>p.T346M</t>
  </si>
  <si>
    <t>Transcript ID</t>
    <phoneticPr fontId="1"/>
  </si>
  <si>
    <t>Exon</t>
    <phoneticPr fontId="1"/>
  </si>
  <si>
    <t>cDNA changes</t>
    <phoneticPr fontId="1"/>
  </si>
  <si>
    <t>AA changes</t>
    <phoneticPr fontId="1"/>
  </si>
  <si>
    <t>COSV54736340</t>
  </si>
  <si>
    <t>COSV58525641</t>
  </si>
  <si>
    <t>COSV52732730</t>
  </si>
  <si>
    <t>COSV55197833</t>
  </si>
  <si>
    <t>COSV51279212</t>
  </si>
  <si>
    <t>COSV52665487</t>
  </si>
  <si>
    <t>COSV54062802</t>
  </si>
  <si>
    <t>COSV60623760</t>
  </si>
  <si>
    <t>COSV52690692</t>
  </si>
  <si>
    <t>COSV50095064</t>
  </si>
  <si>
    <t>COSV54736550</t>
  </si>
  <si>
    <t>COSV55873401</t>
  </si>
  <si>
    <t>COSV67104339</t>
  </si>
  <si>
    <t>COSV51647667</t>
  </si>
  <si>
    <t>COSV61520512</t>
  </si>
  <si>
    <t>COSV61683972</t>
  </si>
  <si>
    <t>COSV100366895</t>
  </si>
  <si>
    <t>COSV52112044</t>
  </si>
  <si>
    <t>COSV100248651</t>
  </si>
  <si>
    <t>COSV55497419</t>
  </si>
  <si>
    <t>COSV52669243</t>
  </si>
  <si>
    <t>COSV61688543</t>
  </si>
  <si>
    <t>COSV55906908</t>
  </si>
  <si>
    <t>COSV57246789</t>
  </si>
  <si>
    <t>COSV52677206</t>
  </si>
  <si>
    <t>COSV58468551</t>
  </si>
  <si>
    <t>COSV52574378</t>
  </si>
  <si>
    <t>COSV57339509</t>
  </si>
  <si>
    <t>COSV56065695</t>
  </si>
  <si>
    <t>COSV50010226</t>
  </si>
  <si>
    <t>COSV52680475</t>
  </si>
  <si>
    <t>COSV59421170</t>
  </si>
  <si>
    <t>COSV63232225</t>
  </si>
  <si>
    <t>COSV63785292</t>
  </si>
  <si>
    <t>COSV60065887</t>
  </si>
  <si>
    <t>cosmic94_ID</t>
    <phoneticPr fontId="1"/>
  </si>
  <si>
    <t>Supplementary Table 3. Cancer driver alterations detected in the present study</t>
    <phoneticPr fontId="1"/>
  </si>
  <si>
    <t>Intraductal papillary mucinous carcinoma</t>
    <phoneticPr fontId="1"/>
  </si>
  <si>
    <t>Perihilar cholangiocarcinoma</t>
    <phoneticPr fontId="1"/>
  </si>
  <si>
    <t>Distal cholangiocarcinoma</t>
    <phoneticPr fontId="1"/>
  </si>
  <si>
    <t>Supplementary Table 4. Mutational signatures of the pancreatic-biliary tumors in this study</t>
    <phoneticPr fontId="1"/>
  </si>
  <si>
    <t>Supplementary Table 2. Summary of short alterations in the pancreatic-biliary tumors</t>
    <phoneticPr fontId="1"/>
  </si>
  <si>
    <t>Supplementary Table 1. Coverages of exome data of the pancreatic-biliary tumors and corresponding non-cancerous tissues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</si>
</sst>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.000"/>
  </numFmts>
  <fonts count="5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 Unicode MS"/>
      <family val="3"/>
      <charset val="128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auto="1"/>
      </top>
      <bottom style="double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double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K21"/>
  <sheetViews>
    <sheetView showGridLines="0" showRowColHeaders="0" tabSelected="1" workbookViewId="0">
      <selection activeCell="D28" sqref="D28"/>
    </sheetView>
  </sheetViews>
  <sheetFormatPr baseColWidth="10" defaultColWidth="8.83203125" defaultRowHeight="18"/>
  <cols>
    <col min="1" max="1" width="20.1640625" customWidth="1"/>
    <col min="2" max="2" width="27.6640625" style="2" customWidth="1"/>
    <col min="3" max="8" width="12.6640625" bestFit="1" customWidth="1"/>
  </cols>
  <sheetData>
    <row r="2" spans="1:8" ht="20" customHeight="1" thickBot="1">
      <c r="A2" s="17" t="s">
        <v>284</v>
      </c>
      <c r="B2" s="17"/>
      <c r="C2" s="17"/>
      <c r="D2" s="17"/>
      <c r="E2" s="17"/>
      <c r="F2" s="17"/>
      <c r="G2" s="17"/>
      <c r="H2" s="17"/>
    </row>
    <row r="3" spans="1:8" ht="20" thickTop="1" thickBot="1">
      <c r="A3" s="4" t="s">
        <v>24</v>
      </c>
      <c r="B3" s="5" t="s">
        <v>82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31</v>
      </c>
    </row>
    <row r="4" spans="1:8" ht="19" thickTop="1">
      <c r="A4" s="6" t="s">
        <v>78</v>
      </c>
      <c r="B4" s="7" t="s">
        <v>280</v>
      </c>
      <c r="C4" s="8">
        <v>91.641399000000007</v>
      </c>
      <c r="D4" s="8">
        <v>70.906003999999996</v>
      </c>
      <c r="E4" s="8">
        <v>49.088295000000002</v>
      </c>
      <c r="F4" s="8">
        <v>33.502564999999997</v>
      </c>
      <c r="G4" s="8">
        <v>23.536605000000002</v>
      </c>
      <c r="H4" s="9">
        <v>0.99870000000000003</v>
      </c>
    </row>
    <row r="5" spans="1:8">
      <c r="A5" s="6" t="s">
        <v>71</v>
      </c>
      <c r="B5" s="7" t="s">
        <v>21</v>
      </c>
      <c r="C5" s="8">
        <v>71.154274999999998</v>
      </c>
      <c r="D5" s="8">
        <v>44.112130999999998</v>
      </c>
      <c r="E5" s="8">
        <v>28.598279999999999</v>
      </c>
      <c r="F5" s="8">
        <v>19.782381000000001</v>
      </c>
      <c r="G5" s="8">
        <v>14.498872</v>
      </c>
      <c r="H5" s="9">
        <v>0.99829999999999997</v>
      </c>
    </row>
    <row r="6" spans="1:8">
      <c r="A6" s="6" t="s">
        <v>70</v>
      </c>
      <c r="B6" s="7" t="s">
        <v>280</v>
      </c>
      <c r="C6" s="8">
        <v>94.540925999999999</v>
      </c>
      <c r="D6" s="8">
        <v>79.429844000000003</v>
      </c>
      <c r="E6" s="8">
        <v>59.640027000000003</v>
      </c>
      <c r="F6" s="8">
        <v>43.308244999999999</v>
      </c>
      <c r="G6" s="8">
        <v>31.992283</v>
      </c>
      <c r="H6" s="9">
        <v>0.99870000000000003</v>
      </c>
    </row>
    <row r="7" spans="1:8">
      <c r="A7" s="6" t="s">
        <v>79</v>
      </c>
      <c r="B7" s="7" t="s">
        <v>280</v>
      </c>
      <c r="C7" s="8">
        <v>87.948312999999999</v>
      </c>
      <c r="D7" s="8">
        <v>60.105587999999997</v>
      </c>
      <c r="E7" s="8">
        <v>37.412526999999997</v>
      </c>
      <c r="F7" s="8">
        <v>24.307856000000001</v>
      </c>
      <c r="G7" s="8">
        <v>16.867156000000001</v>
      </c>
      <c r="H7" s="9">
        <v>0.99870000000000003</v>
      </c>
    </row>
    <row r="8" spans="1:8">
      <c r="A8" s="6" t="s">
        <v>73</v>
      </c>
      <c r="B8" s="7" t="s">
        <v>281</v>
      </c>
      <c r="C8" s="8">
        <v>97.796127999999996</v>
      </c>
      <c r="D8" s="8">
        <v>90.986639999999994</v>
      </c>
      <c r="E8" s="8">
        <v>76.807505000000006</v>
      </c>
      <c r="F8" s="8">
        <v>57.959963000000002</v>
      </c>
      <c r="G8" s="8">
        <v>41.012251999999997</v>
      </c>
      <c r="H8" s="9">
        <v>0.99919999999999998</v>
      </c>
    </row>
    <row r="9" spans="1:8">
      <c r="A9" s="6" t="s">
        <v>74</v>
      </c>
      <c r="B9" s="7" t="s">
        <v>281</v>
      </c>
      <c r="C9" s="8">
        <v>97.059989999999999</v>
      </c>
      <c r="D9" s="8">
        <v>86.619793999999999</v>
      </c>
      <c r="E9" s="8">
        <v>66.980345</v>
      </c>
      <c r="F9" s="8">
        <v>46.048729000000002</v>
      </c>
      <c r="G9" s="8">
        <v>30.336590999999999</v>
      </c>
      <c r="H9" s="9">
        <v>0.99929999999999997</v>
      </c>
    </row>
    <row r="10" spans="1:8">
      <c r="A10" s="6" t="s">
        <v>67</v>
      </c>
      <c r="B10" s="7" t="s">
        <v>21</v>
      </c>
      <c r="C10" s="8">
        <v>96.439518000000007</v>
      </c>
      <c r="D10" s="8">
        <v>87.825209999999998</v>
      </c>
      <c r="E10" s="8">
        <v>70.949792000000002</v>
      </c>
      <c r="F10" s="8">
        <v>50.275122000000003</v>
      </c>
      <c r="G10" s="8">
        <v>32.851937999999997</v>
      </c>
      <c r="H10" s="9">
        <v>0.99929999999999997</v>
      </c>
    </row>
    <row r="11" spans="1:8">
      <c r="A11" s="6" t="s">
        <v>66</v>
      </c>
      <c r="B11" s="7" t="s">
        <v>281</v>
      </c>
      <c r="C11" s="8">
        <v>98.110907999999995</v>
      </c>
      <c r="D11" s="8">
        <v>92.574997999999994</v>
      </c>
      <c r="E11" s="8">
        <v>79.443062999999995</v>
      </c>
      <c r="F11" s="8">
        <v>61.307699</v>
      </c>
      <c r="G11" s="8">
        <v>44.034469000000001</v>
      </c>
      <c r="H11" s="9">
        <v>0.99919999999999998</v>
      </c>
    </row>
    <row r="12" spans="1:8">
      <c r="A12" s="6" t="s">
        <v>72</v>
      </c>
      <c r="B12" s="7" t="s">
        <v>281</v>
      </c>
      <c r="C12" s="8">
        <v>97.831654999999998</v>
      </c>
      <c r="D12" s="8">
        <v>91.504250999999996</v>
      </c>
      <c r="E12" s="8">
        <v>78.106695000000002</v>
      </c>
      <c r="F12" s="8">
        <v>59.826746999999997</v>
      </c>
      <c r="G12" s="8">
        <v>42.451895</v>
      </c>
      <c r="H12" s="9">
        <v>0.99909999999999999</v>
      </c>
    </row>
    <row r="13" spans="1:8">
      <c r="A13" s="6" t="s">
        <v>76</v>
      </c>
      <c r="B13" s="7" t="s">
        <v>84</v>
      </c>
      <c r="C13" s="8">
        <v>97.547031000000004</v>
      </c>
      <c r="D13" s="8">
        <v>89.239654000000002</v>
      </c>
      <c r="E13" s="8">
        <v>72.494360999999998</v>
      </c>
      <c r="F13" s="8">
        <v>52.444293999999999</v>
      </c>
      <c r="G13" s="8">
        <v>35.85763</v>
      </c>
      <c r="H13" s="9">
        <v>0.999</v>
      </c>
    </row>
    <row r="14" spans="1:8">
      <c r="A14" s="6" t="s">
        <v>75</v>
      </c>
      <c r="B14" s="7" t="s">
        <v>83</v>
      </c>
      <c r="C14" s="8">
        <v>94.503747000000004</v>
      </c>
      <c r="D14" s="8">
        <v>77.474656999999993</v>
      </c>
      <c r="E14" s="8">
        <v>53.978949</v>
      </c>
      <c r="F14" s="8">
        <v>35.128514000000003</v>
      </c>
      <c r="G14" s="8">
        <v>23.124334000000001</v>
      </c>
      <c r="H14" s="9">
        <v>0.99909999999999999</v>
      </c>
    </row>
    <row r="15" spans="1:8">
      <c r="A15" s="6" t="s">
        <v>69</v>
      </c>
      <c r="B15" s="7" t="s">
        <v>21</v>
      </c>
      <c r="C15" s="8">
        <v>92.076390000000004</v>
      </c>
      <c r="D15" s="8">
        <v>83.675240000000002</v>
      </c>
      <c r="E15" s="8">
        <v>71.750373999999994</v>
      </c>
      <c r="F15" s="8">
        <v>56.260482000000003</v>
      </c>
      <c r="G15" s="8">
        <v>41.224997000000002</v>
      </c>
      <c r="H15" s="9">
        <v>0.99909999999999999</v>
      </c>
    </row>
    <row r="16" spans="1:8">
      <c r="A16" s="6" t="s">
        <v>68</v>
      </c>
      <c r="B16" s="7" t="s">
        <v>83</v>
      </c>
      <c r="C16" s="8">
        <v>91.393540999999999</v>
      </c>
      <c r="D16" s="8">
        <v>67.412443999999994</v>
      </c>
      <c r="E16" s="8">
        <v>43.64781</v>
      </c>
      <c r="F16" s="8">
        <v>28.587126000000001</v>
      </c>
      <c r="G16" s="8">
        <v>19.879871000000001</v>
      </c>
      <c r="H16" s="9">
        <v>0.99870000000000003</v>
      </c>
    </row>
    <row r="17" spans="1:11">
      <c r="A17" s="6" t="s">
        <v>77</v>
      </c>
      <c r="B17" s="7" t="s">
        <v>83</v>
      </c>
      <c r="C17" s="8">
        <v>94.494246000000004</v>
      </c>
      <c r="D17" s="8">
        <v>78.816395</v>
      </c>
      <c r="E17" s="8">
        <v>55.977097999999998</v>
      </c>
      <c r="F17" s="8">
        <v>36.931269</v>
      </c>
      <c r="G17" s="8">
        <v>24.774242999999998</v>
      </c>
      <c r="H17" s="9">
        <v>0.999</v>
      </c>
    </row>
    <row r="18" spans="1:11">
      <c r="A18" s="6" t="s">
        <v>80</v>
      </c>
      <c r="B18" s="7" t="s">
        <v>85</v>
      </c>
      <c r="C18" s="8">
        <v>87.845039</v>
      </c>
      <c r="D18" s="8">
        <v>62.253691000000003</v>
      </c>
      <c r="E18" s="8">
        <v>41.108504000000003</v>
      </c>
      <c r="F18" s="8">
        <v>28.198402000000002</v>
      </c>
      <c r="G18" s="8">
        <v>20.353280000000002</v>
      </c>
      <c r="H18" s="9">
        <v>0.99870000000000003</v>
      </c>
    </row>
    <row r="19" spans="1:11" ht="31" thickBot="1">
      <c r="A19" s="6" t="s">
        <v>81</v>
      </c>
      <c r="B19" s="7" t="s">
        <v>279</v>
      </c>
      <c r="C19" s="8">
        <v>93.605673999999993</v>
      </c>
      <c r="D19" s="8">
        <v>74.872973000000002</v>
      </c>
      <c r="E19" s="8">
        <v>51.333477000000002</v>
      </c>
      <c r="F19" s="8">
        <v>33.667803999999997</v>
      </c>
      <c r="G19" s="8">
        <v>22.788485999999999</v>
      </c>
      <c r="H19" s="9">
        <v>0.999</v>
      </c>
    </row>
    <row r="20" spans="1:11" s="1" customFormat="1" ht="20" thickTop="1" thickBot="1">
      <c r="A20" s="10" t="s">
        <v>30</v>
      </c>
      <c r="B20" s="11" t="s">
        <v>21</v>
      </c>
      <c r="C20" s="12">
        <f>AVERAGE(C4:C19)</f>
        <v>92.74929874999998</v>
      </c>
      <c r="D20" s="12">
        <f t="shared" ref="D20:H20" si="0">AVERAGE(D4:D19)</f>
        <v>77.363094625000002</v>
      </c>
      <c r="E20" s="12">
        <f t="shared" si="0"/>
        <v>58.582318875000006</v>
      </c>
      <c r="F20" s="12">
        <f t="shared" si="0"/>
        <v>41.721074875000006</v>
      </c>
      <c r="G20" s="12">
        <f t="shared" si="0"/>
        <v>29.099056374999993</v>
      </c>
      <c r="H20" s="13">
        <f t="shared" si="0"/>
        <v>0.99894375000000002</v>
      </c>
      <c r="K20"/>
    </row>
    <row r="21" spans="1:11" ht="19" thickTop="1"/>
  </sheetData>
  <sortState xmlns:xlrd2="http://schemas.microsoft.com/office/spreadsheetml/2017/richdata2" ref="A4:H19">
    <sortCondition ref="A4:A19"/>
  </sortState>
  <mergeCells count="1">
    <mergeCell ref="A2:H2"/>
  </mergeCells>
  <phoneticPr fontId="1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N24"/>
  <sheetViews>
    <sheetView showGridLines="0" showRowColHeaders="0" zoomScale="96" workbookViewId="0">
      <selection activeCell="A2" sqref="A2:N23"/>
    </sheetView>
  </sheetViews>
  <sheetFormatPr baseColWidth="10" defaultColWidth="8.83203125" defaultRowHeight="14"/>
  <cols>
    <col min="1" max="1" width="29.33203125" style="3" customWidth="1"/>
    <col min="2" max="32" width="14.6640625" style="3" customWidth="1"/>
    <col min="33" max="16384" width="8.83203125" style="3"/>
  </cols>
  <sheetData>
    <row r="2" spans="1:14" ht="20" customHeight="1" thickBot="1">
      <c r="A2" s="17" t="s">
        <v>283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20" customHeight="1" thickTop="1" thickBot="1">
      <c r="A3" s="4"/>
      <c r="B3" s="4" t="s">
        <v>53</v>
      </c>
      <c r="C3" s="4" t="s">
        <v>54</v>
      </c>
      <c r="D3" s="4" t="s">
        <v>55</v>
      </c>
      <c r="E3" s="4" t="s">
        <v>56</v>
      </c>
      <c r="F3" s="4" t="s">
        <v>57</v>
      </c>
      <c r="G3" s="4" t="s">
        <v>58</v>
      </c>
      <c r="H3" s="4" t="s">
        <v>86</v>
      </c>
      <c r="I3" s="4" t="s">
        <v>60</v>
      </c>
      <c r="J3" s="4" t="s">
        <v>61</v>
      </c>
      <c r="K3" s="4" t="s">
        <v>62</v>
      </c>
      <c r="L3" s="4" t="s">
        <v>63</v>
      </c>
      <c r="M3" s="4" t="s">
        <v>64</v>
      </c>
      <c r="N3" s="4" t="s">
        <v>65</v>
      </c>
    </row>
    <row r="4" spans="1:14" ht="20" customHeight="1" thickTop="1">
      <c r="A4" s="6" t="s">
        <v>18</v>
      </c>
      <c r="B4" s="6" t="s">
        <v>19</v>
      </c>
      <c r="C4" s="6" t="s">
        <v>20</v>
      </c>
      <c r="D4" s="6" t="s">
        <v>19</v>
      </c>
      <c r="E4" s="6" t="s">
        <v>19</v>
      </c>
      <c r="F4" s="6" t="s">
        <v>19</v>
      </c>
      <c r="G4" s="6" t="s">
        <v>22</v>
      </c>
      <c r="H4" s="6" t="s">
        <v>19</v>
      </c>
      <c r="I4" s="6" t="s">
        <v>19</v>
      </c>
      <c r="J4" s="6" t="s">
        <v>19</v>
      </c>
      <c r="K4" s="6" t="s">
        <v>20</v>
      </c>
      <c r="L4" s="6" t="s">
        <v>19</v>
      </c>
      <c r="M4" s="6" t="s">
        <v>19</v>
      </c>
      <c r="N4" s="6" t="s">
        <v>19</v>
      </c>
    </row>
    <row r="5" spans="1:14" ht="20" customHeight="1">
      <c r="A5" s="6" t="s">
        <v>11</v>
      </c>
      <c r="B5" s="6">
        <v>1190</v>
      </c>
      <c r="C5" s="6">
        <v>338</v>
      </c>
      <c r="D5" s="6">
        <v>1195</v>
      </c>
      <c r="E5" s="6">
        <v>1217</v>
      </c>
      <c r="F5" s="6">
        <v>1316</v>
      </c>
      <c r="G5" s="6">
        <v>396</v>
      </c>
      <c r="H5" s="6">
        <v>1237</v>
      </c>
      <c r="I5" s="6">
        <v>1188</v>
      </c>
      <c r="J5" s="6">
        <v>1214</v>
      </c>
      <c r="K5" s="6">
        <v>303</v>
      </c>
      <c r="L5" s="6">
        <v>1178</v>
      </c>
      <c r="M5" s="6">
        <v>1154</v>
      </c>
      <c r="N5" s="6">
        <v>1170</v>
      </c>
    </row>
    <row r="6" spans="1:14" ht="20" customHeight="1">
      <c r="A6" s="6" t="s">
        <v>0</v>
      </c>
      <c r="B6" s="6">
        <v>991</v>
      </c>
      <c r="C6" s="6">
        <v>275</v>
      </c>
      <c r="D6" s="6">
        <v>965</v>
      </c>
      <c r="E6" s="6">
        <v>1033</v>
      </c>
      <c r="F6" s="6">
        <v>1152</v>
      </c>
      <c r="G6" s="6">
        <v>336</v>
      </c>
      <c r="H6" s="6">
        <v>1073</v>
      </c>
      <c r="I6" s="6">
        <v>1022</v>
      </c>
      <c r="J6" s="6">
        <v>1057</v>
      </c>
      <c r="K6" s="6">
        <v>224</v>
      </c>
      <c r="L6" s="6">
        <v>962</v>
      </c>
      <c r="M6" s="6">
        <v>956</v>
      </c>
      <c r="N6" s="6">
        <v>964</v>
      </c>
    </row>
    <row r="7" spans="1:14" ht="20" customHeight="1">
      <c r="A7" s="6" t="s">
        <v>10</v>
      </c>
      <c r="B7" s="6">
        <f>B5-B6</f>
        <v>199</v>
      </c>
      <c r="C7" s="6">
        <f>C5-C6</f>
        <v>63</v>
      </c>
      <c r="D7" s="6">
        <f>D5-D6</f>
        <v>230</v>
      </c>
      <c r="E7" s="6">
        <f t="shared" ref="E7:N7" si="0">E5-E6</f>
        <v>184</v>
      </c>
      <c r="F7" s="6">
        <f t="shared" si="0"/>
        <v>164</v>
      </c>
      <c r="G7" s="6">
        <f>G5-G6</f>
        <v>60</v>
      </c>
      <c r="H7" s="6">
        <f>H5-H6</f>
        <v>164</v>
      </c>
      <c r="I7" s="6">
        <f>I5-I6</f>
        <v>166</v>
      </c>
      <c r="J7" s="6">
        <f t="shared" si="0"/>
        <v>157</v>
      </c>
      <c r="K7" s="6">
        <f>K5-K6</f>
        <v>79</v>
      </c>
      <c r="L7" s="6">
        <f t="shared" si="0"/>
        <v>216</v>
      </c>
      <c r="M7" s="6">
        <f>M5-M6</f>
        <v>198</v>
      </c>
      <c r="N7" s="6">
        <f t="shared" si="0"/>
        <v>206</v>
      </c>
    </row>
    <row r="8" spans="1:14" ht="20" customHeight="1">
      <c r="A8" s="6" t="s">
        <v>6</v>
      </c>
      <c r="B8" s="6">
        <v>67</v>
      </c>
      <c r="C8" s="6">
        <v>15</v>
      </c>
      <c r="D8" s="6">
        <v>97</v>
      </c>
      <c r="E8" s="6">
        <v>65</v>
      </c>
      <c r="F8" s="6">
        <v>57</v>
      </c>
      <c r="G8" s="6">
        <v>16</v>
      </c>
      <c r="H8" s="6">
        <v>57</v>
      </c>
      <c r="I8" s="6">
        <v>68</v>
      </c>
      <c r="J8" s="6">
        <v>60</v>
      </c>
      <c r="K8" s="6">
        <v>30</v>
      </c>
      <c r="L8" s="6">
        <v>80</v>
      </c>
      <c r="M8" s="6">
        <v>67</v>
      </c>
      <c r="N8" s="6">
        <v>73</v>
      </c>
    </row>
    <row r="9" spans="1:14" ht="20" customHeight="1">
      <c r="A9" s="6" t="s">
        <v>7</v>
      </c>
      <c r="B9" s="6">
        <v>93</v>
      </c>
      <c r="C9" s="6">
        <v>27</v>
      </c>
      <c r="D9" s="6">
        <v>92</v>
      </c>
      <c r="E9" s="6">
        <v>69</v>
      </c>
      <c r="F9" s="6">
        <v>60</v>
      </c>
      <c r="G9" s="6">
        <v>10</v>
      </c>
      <c r="H9" s="6">
        <v>72</v>
      </c>
      <c r="I9" s="6">
        <v>57</v>
      </c>
      <c r="J9" s="6">
        <v>64</v>
      </c>
      <c r="K9" s="6">
        <v>36</v>
      </c>
      <c r="L9" s="6">
        <v>97</v>
      </c>
      <c r="M9" s="6">
        <v>79</v>
      </c>
      <c r="N9" s="6">
        <v>93</v>
      </c>
    </row>
    <row r="10" spans="1:14" ht="20" customHeight="1">
      <c r="A10" s="6" t="s">
        <v>8</v>
      </c>
      <c r="B10" s="6">
        <v>549</v>
      </c>
      <c r="C10" s="6">
        <v>168</v>
      </c>
      <c r="D10" s="6">
        <v>569</v>
      </c>
      <c r="E10" s="6">
        <v>620</v>
      </c>
      <c r="F10" s="6">
        <v>694</v>
      </c>
      <c r="G10" s="6">
        <v>241</v>
      </c>
      <c r="H10" s="6">
        <v>608</v>
      </c>
      <c r="I10" s="6">
        <v>614</v>
      </c>
      <c r="J10" s="6">
        <v>580</v>
      </c>
      <c r="K10" s="6">
        <v>150</v>
      </c>
      <c r="L10" s="6">
        <v>572</v>
      </c>
      <c r="M10" s="6">
        <v>550</v>
      </c>
      <c r="N10" s="6">
        <v>542</v>
      </c>
    </row>
    <row r="11" spans="1:14" ht="20" customHeight="1">
      <c r="A11" s="6" t="s">
        <v>17</v>
      </c>
      <c r="B11" s="6">
        <v>570</v>
      </c>
      <c r="C11" s="6">
        <v>135</v>
      </c>
      <c r="D11" s="6">
        <v>564</v>
      </c>
      <c r="E11" s="6">
        <v>540</v>
      </c>
      <c r="F11" s="6">
        <v>539</v>
      </c>
      <c r="G11" s="6">
        <v>138</v>
      </c>
      <c r="H11" s="6">
        <v>552</v>
      </c>
      <c r="I11" s="6">
        <v>506</v>
      </c>
      <c r="J11" s="6">
        <v>539</v>
      </c>
      <c r="K11" s="6">
        <v>130</v>
      </c>
      <c r="L11" s="6">
        <v>546</v>
      </c>
      <c r="M11" s="6">
        <v>545</v>
      </c>
      <c r="N11" s="6">
        <v>558</v>
      </c>
    </row>
    <row r="12" spans="1:14" ht="20" customHeight="1">
      <c r="A12" s="6" t="s">
        <v>1</v>
      </c>
      <c r="B12" s="6">
        <v>5</v>
      </c>
      <c r="C12" s="6">
        <v>2</v>
      </c>
      <c r="D12" s="6">
        <v>5</v>
      </c>
      <c r="E12" s="6">
        <v>3</v>
      </c>
      <c r="F12" s="6">
        <v>5</v>
      </c>
      <c r="G12" s="6">
        <v>2</v>
      </c>
      <c r="H12" s="6">
        <v>6</v>
      </c>
      <c r="I12" s="6">
        <v>5</v>
      </c>
      <c r="J12" s="6">
        <v>8</v>
      </c>
      <c r="K12" s="6">
        <v>2</v>
      </c>
      <c r="L12" s="6">
        <v>4</v>
      </c>
      <c r="M12" s="6">
        <v>4</v>
      </c>
      <c r="N12" s="6">
        <v>8</v>
      </c>
    </row>
    <row r="13" spans="1:14" ht="20" customHeight="1">
      <c r="A13" s="6" t="s">
        <v>12</v>
      </c>
      <c r="B13" s="6">
        <v>257</v>
      </c>
      <c r="C13" s="6">
        <v>82</v>
      </c>
      <c r="D13" s="6">
        <v>260</v>
      </c>
      <c r="E13" s="6">
        <v>296</v>
      </c>
      <c r="F13" s="6">
        <v>340</v>
      </c>
      <c r="G13" s="6">
        <v>123</v>
      </c>
      <c r="H13" s="6">
        <v>316</v>
      </c>
      <c r="I13" s="6">
        <v>265</v>
      </c>
      <c r="J13" s="6">
        <v>285</v>
      </c>
      <c r="K13" s="6">
        <v>59</v>
      </c>
      <c r="L13" s="6">
        <v>274</v>
      </c>
      <c r="M13" s="6">
        <v>233</v>
      </c>
      <c r="N13" s="6">
        <v>253</v>
      </c>
    </row>
    <row r="14" spans="1:14" ht="20" customHeight="1">
      <c r="A14" s="6" t="s">
        <v>13</v>
      </c>
      <c r="B14" s="6">
        <v>135</v>
      </c>
      <c r="C14" s="6">
        <v>31</v>
      </c>
      <c r="D14" s="6">
        <v>124</v>
      </c>
      <c r="E14" s="6">
        <v>160</v>
      </c>
      <c r="F14" s="6">
        <v>181</v>
      </c>
      <c r="G14" s="6">
        <v>59</v>
      </c>
      <c r="H14" s="6">
        <v>150</v>
      </c>
      <c r="I14" s="6">
        <v>189</v>
      </c>
      <c r="J14" s="6">
        <v>148</v>
      </c>
      <c r="K14" s="6">
        <v>26</v>
      </c>
      <c r="L14" s="6">
        <v>134</v>
      </c>
      <c r="M14" s="6">
        <v>154</v>
      </c>
      <c r="N14" s="6">
        <v>148</v>
      </c>
    </row>
    <row r="15" spans="1:14" ht="20" customHeight="1">
      <c r="A15" s="6" t="s">
        <v>14</v>
      </c>
      <c r="B15" s="6">
        <v>12</v>
      </c>
      <c r="C15" s="6">
        <v>4</v>
      </c>
      <c r="D15" s="6">
        <v>17</v>
      </c>
      <c r="E15" s="6">
        <v>12</v>
      </c>
      <c r="F15" s="6">
        <v>23</v>
      </c>
      <c r="G15" s="6">
        <v>9</v>
      </c>
      <c r="H15" s="6">
        <v>13</v>
      </c>
      <c r="I15" s="6">
        <v>11</v>
      </c>
      <c r="J15" s="6">
        <v>19</v>
      </c>
      <c r="K15" s="6">
        <v>8</v>
      </c>
      <c r="L15" s="6">
        <v>17</v>
      </c>
      <c r="M15" s="6">
        <v>9</v>
      </c>
      <c r="N15" s="6">
        <v>11</v>
      </c>
    </row>
    <row r="16" spans="1:14" ht="20" customHeight="1">
      <c r="A16" s="6" t="s">
        <v>15</v>
      </c>
      <c r="B16" s="6">
        <v>20</v>
      </c>
      <c r="C16" s="6">
        <v>11</v>
      </c>
      <c r="D16" s="6">
        <v>32</v>
      </c>
      <c r="E16" s="6">
        <v>11</v>
      </c>
      <c r="F16" s="6">
        <v>17</v>
      </c>
      <c r="G16" s="6">
        <v>6</v>
      </c>
      <c r="H16" s="6">
        <v>14</v>
      </c>
      <c r="I16" s="6">
        <v>7</v>
      </c>
      <c r="J16" s="6">
        <v>16</v>
      </c>
      <c r="K16" s="6">
        <v>15</v>
      </c>
      <c r="L16" s="6">
        <v>29</v>
      </c>
      <c r="M16" s="6">
        <v>20</v>
      </c>
      <c r="N16" s="6">
        <v>24</v>
      </c>
    </row>
    <row r="17" spans="1:14" ht="20" customHeight="1">
      <c r="A17" s="6" t="s">
        <v>16</v>
      </c>
      <c r="B17" s="6">
        <v>9</v>
      </c>
      <c r="C17" s="6">
        <v>6</v>
      </c>
      <c r="D17" s="6">
        <v>11</v>
      </c>
      <c r="E17" s="6">
        <v>15</v>
      </c>
      <c r="F17" s="6">
        <v>12</v>
      </c>
      <c r="G17" s="6">
        <v>13</v>
      </c>
      <c r="H17" s="6">
        <v>5</v>
      </c>
      <c r="I17" s="6">
        <v>13</v>
      </c>
      <c r="J17" s="6">
        <v>8</v>
      </c>
      <c r="K17" s="6">
        <v>4</v>
      </c>
      <c r="L17" s="6">
        <v>9</v>
      </c>
      <c r="M17" s="6">
        <v>12</v>
      </c>
      <c r="N17" s="6">
        <v>7</v>
      </c>
    </row>
    <row r="18" spans="1:14" ht="20" customHeight="1">
      <c r="A18" s="6" t="s">
        <v>23</v>
      </c>
      <c r="B18" s="6">
        <v>139</v>
      </c>
      <c r="C18" s="6">
        <v>9</v>
      </c>
      <c r="D18" s="6">
        <v>125</v>
      </c>
      <c r="E18" s="6">
        <v>127</v>
      </c>
      <c r="F18" s="6">
        <v>144</v>
      </c>
      <c r="G18" s="6">
        <v>1</v>
      </c>
      <c r="H18" s="6">
        <v>132</v>
      </c>
      <c r="I18" s="6">
        <v>145</v>
      </c>
      <c r="J18" s="6">
        <v>112</v>
      </c>
      <c r="K18" s="6">
        <v>4</v>
      </c>
      <c r="L18" s="6">
        <v>132</v>
      </c>
      <c r="M18" s="6">
        <v>130</v>
      </c>
      <c r="N18" s="6">
        <v>127</v>
      </c>
    </row>
    <row r="19" spans="1:14" ht="20" customHeight="1">
      <c r="A19" s="6" t="s">
        <v>2</v>
      </c>
      <c r="B19" s="6">
        <v>691</v>
      </c>
      <c r="C19" s="6">
        <v>62</v>
      </c>
      <c r="D19" s="6">
        <v>673</v>
      </c>
      <c r="E19" s="6">
        <v>759</v>
      </c>
      <c r="F19" s="6">
        <v>791</v>
      </c>
      <c r="G19" s="6">
        <v>74</v>
      </c>
      <c r="H19" s="6">
        <v>801</v>
      </c>
      <c r="I19" s="6">
        <v>759</v>
      </c>
      <c r="J19" s="6">
        <v>716</v>
      </c>
      <c r="K19" s="6">
        <v>47</v>
      </c>
      <c r="L19" s="6">
        <v>703</v>
      </c>
      <c r="M19" s="6">
        <v>656</v>
      </c>
      <c r="N19" s="6">
        <v>669</v>
      </c>
    </row>
    <row r="20" spans="1:14" ht="20" customHeight="1">
      <c r="A20" s="6" t="s">
        <v>3</v>
      </c>
      <c r="B20" s="6">
        <v>2</v>
      </c>
      <c r="C20" s="6">
        <v>3</v>
      </c>
      <c r="D20" s="6">
        <v>2</v>
      </c>
      <c r="E20" s="6">
        <v>4</v>
      </c>
      <c r="F20" s="6">
        <v>6</v>
      </c>
      <c r="G20" s="6">
        <v>2</v>
      </c>
      <c r="H20" s="6">
        <v>8</v>
      </c>
      <c r="I20" s="6">
        <v>3</v>
      </c>
      <c r="J20" s="6">
        <v>6</v>
      </c>
      <c r="K20" s="6">
        <v>0</v>
      </c>
      <c r="L20" s="6">
        <v>6</v>
      </c>
      <c r="M20" s="6">
        <v>1</v>
      </c>
      <c r="N20" s="6">
        <v>3</v>
      </c>
    </row>
    <row r="21" spans="1:14" ht="20" customHeight="1">
      <c r="A21" s="6" t="s">
        <v>4</v>
      </c>
      <c r="B21" s="6">
        <v>178</v>
      </c>
      <c r="C21" s="6">
        <v>46</v>
      </c>
      <c r="D21" s="6">
        <v>145</v>
      </c>
      <c r="E21" s="6">
        <v>175</v>
      </c>
      <c r="F21" s="6">
        <v>222</v>
      </c>
      <c r="G21" s="6">
        <v>67</v>
      </c>
      <c r="H21" s="6">
        <v>185</v>
      </c>
      <c r="I21" s="6">
        <v>170</v>
      </c>
      <c r="J21" s="6">
        <v>220</v>
      </c>
      <c r="K21" s="6">
        <v>40</v>
      </c>
      <c r="L21" s="6">
        <v>151</v>
      </c>
      <c r="M21" s="6">
        <v>158</v>
      </c>
      <c r="N21" s="6">
        <v>165</v>
      </c>
    </row>
    <row r="22" spans="1:14" ht="20" customHeight="1">
      <c r="A22" s="6" t="s">
        <v>9</v>
      </c>
      <c r="B22" s="6">
        <v>7</v>
      </c>
      <c r="C22" s="6">
        <v>6</v>
      </c>
      <c r="D22" s="6">
        <v>6</v>
      </c>
      <c r="E22" s="6">
        <v>11</v>
      </c>
      <c r="F22" s="6">
        <v>11</v>
      </c>
      <c r="G22" s="6">
        <v>6</v>
      </c>
      <c r="H22" s="6">
        <v>5</v>
      </c>
      <c r="I22" s="6">
        <v>5</v>
      </c>
      <c r="J22" s="6">
        <v>11</v>
      </c>
      <c r="K22" s="6">
        <v>0</v>
      </c>
      <c r="L22" s="6">
        <v>4</v>
      </c>
      <c r="M22" s="6">
        <v>4</v>
      </c>
      <c r="N22" s="6">
        <v>5</v>
      </c>
    </row>
    <row r="23" spans="1:14" ht="20" customHeight="1" thickBot="1">
      <c r="A23" s="14" t="s">
        <v>5</v>
      </c>
      <c r="B23" s="14">
        <v>51</v>
      </c>
      <c r="C23" s="14">
        <v>25</v>
      </c>
      <c r="D23" s="14">
        <v>53</v>
      </c>
      <c r="E23" s="14">
        <v>43</v>
      </c>
      <c r="F23" s="14">
        <v>53</v>
      </c>
      <c r="G23" s="14">
        <v>37</v>
      </c>
      <c r="H23" s="14">
        <v>53</v>
      </c>
      <c r="I23" s="14">
        <v>44</v>
      </c>
      <c r="J23" s="14">
        <v>41</v>
      </c>
      <c r="K23" s="14">
        <v>12</v>
      </c>
      <c r="L23" s="14">
        <v>39</v>
      </c>
      <c r="M23" s="14">
        <v>30</v>
      </c>
      <c r="N23" s="14">
        <v>37</v>
      </c>
    </row>
    <row r="24" spans="1:14" ht="15" thickTop="1"/>
  </sheetData>
  <mergeCells count="1">
    <mergeCell ref="A2:N2"/>
  </mergeCells>
  <phoneticPr fontId="1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H41"/>
  <sheetViews>
    <sheetView showGridLines="0" showRowColHeaders="0" workbookViewId="0">
      <selection activeCell="A2" sqref="A2:H40"/>
    </sheetView>
  </sheetViews>
  <sheetFormatPr baseColWidth="10" defaultColWidth="9" defaultRowHeight="20" customHeight="1"/>
  <cols>
    <col min="1" max="1" width="12.1640625" style="6" customWidth="1"/>
    <col min="2" max="2" width="35.6640625" style="6" customWidth="1"/>
    <col min="3" max="3" width="16" style="6" customWidth="1"/>
    <col min="4" max="4" width="16.5" style="6" customWidth="1"/>
    <col min="5" max="5" width="9" style="6"/>
    <col min="6" max="6" width="14.33203125" style="6" customWidth="1"/>
    <col min="7" max="7" width="15.6640625" style="6" customWidth="1"/>
    <col min="8" max="8" width="25.33203125" style="6" customWidth="1"/>
    <col min="9" max="9" width="20.83203125" style="6" customWidth="1"/>
    <col min="10" max="16384" width="9" style="6"/>
  </cols>
  <sheetData>
    <row r="2" spans="1:8" ht="20" customHeight="1" thickBot="1">
      <c r="A2" s="17" t="s">
        <v>278</v>
      </c>
      <c r="B2" s="17"/>
      <c r="C2" s="17"/>
      <c r="D2" s="17"/>
      <c r="E2" s="17"/>
      <c r="F2" s="17"/>
      <c r="G2" s="17"/>
      <c r="H2" s="17"/>
    </row>
    <row r="3" spans="1:8" ht="20" customHeight="1" thickTop="1" thickBot="1">
      <c r="A3" s="4" t="s">
        <v>116</v>
      </c>
      <c r="B3" s="4" t="s">
        <v>121</v>
      </c>
      <c r="C3" s="4" t="s">
        <v>122</v>
      </c>
      <c r="D3" s="4" t="s">
        <v>238</v>
      </c>
      <c r="E3" s="4" t="s">
        <v>239</v>
      </c>
      <c r="F3" s="4" t="s">
        <v>240</v>
      </c>
      <c r="G3" s="4" t="s">
        <v>241</v>
      </c>
      <c r="H3" s="4" t="s">
        <v>277</v>
      </c>
    </row>
    <row r="4" spans="1:8" ht="20" customHeight="1" thickTop="1">
      <c r="A4" s="6" t="s">
        <v>53</v>
      </c>
      <c r="B4" s="6" t="s">
        <v>280</v>
      </c>
      <c r="C4" s="15" t="s">
        <v>99</v>
      </c>
      <c r="D4" s="6" t="s">
        <v>123</v>
      </c>
      <c r="E4" s="6" t="s">
        <v>124</v>
      </c>
      <c r="F4" s="6" t="s">
        <v>125</v>
      </c>
      <c r="G4" s="6" t="s">
        <v>126</v>
      </c>
      <c r="H4" s="6" t="s">
        <v>242</v>
      </c>
    </row>
    <row r="5" spans="1:8" ht="20" customHeight="1">
      <c r="A5" s="6" t="s">
        <v>53</v>
      </c>
      <c r="B5" s="6" t="s">
        <v>280</v>
      </c>
      <c r="C5" s="15" t="s">
        <v>111</v>
      </c>
      <c r="D5" s="6" t="s">
        <v>127</v>
      </c>
      <c r="E5" s="6" t="s">
        <v>128</v>
      </c>
      <c r="F5" s="6" t="s">
        <v>129</v>
      </c>
      <c r="G5" s="6" t="s">
        <v>130</v>
      </c>
      <c r="H5" s="6" t="s">
        <v>243</v>
      </c>
    </row>
    <row r="6" spans="1:8" ht="20" customHeight="1">
      <c r="A6" s="6" t="s">
        <v>53</v>
      </c>
      <c r="B6" s="6" t="s">
        <v>280</v>
      </c>
      <c r="C6" s="15" t="s">
        <v>90</v>
      </c>
      <c r="D6" s="6" t="s">
        <v>131</v>
      </c>
      <c r="E6" s="6" t="s">
        <v>132</v>
      </c>
      <c r="F6" s="6" t="s">
        <v>133</v>
      </c>
      <c r="G6" s="6" t="s">
        <v>134</v>
      </c>
      <c r="H6" s="6" t="s">
        <v>244</v>
      </c>
    </row>
    <row r="7" spans="1:8" ht="20" customHeight="1">
      <c r="A7" s="6" t="s">
        <v>54</v>
      </c>
      <c r="B7" s="6" t="s">
        <v>280</v>
      </c>
      <c r="C7" s="15" t="s">
        <v>93</v>
      </c>
      <c r="D7" s="6" t="s">
        <v>135</v>
      </c>
      <c r="E7" s="6" t="s">
        <v>136</v>
      </c>
      <c r="F7" s="6" t="s">
        <v>137</v>
      </c>
      <c r="G7" s="6" t="s">
        <v>138</v>
      </c>
      <c r="H7" s="6" t="s">
        <v>245</v>
      </c>
    </row>
    <row r="8" spans="1:8" ht="20" customHeight="1">
      <c r="A8" s="6" t="s">
        <v>54</v>
      </c>
      <c r="B8" s="6" t="s">
        <v>280</v>
      </c>
      <c r="C8" s="15" t="s">
        <v>94</v>
      </c>
      <c r="D8" s="6" t="s">
        <v>139</v>
      </c>
      <c r="E8" s="6" t="s">
        <v>140</v>
      </c>
      <c r="F8" s="6" t="s">
        <v>141</v>
      </c>
      <c r="G8" s="6" t="s">
        <v>142</v>
      </c>
      <c r="H8" s="6" t="s">
        <v>246</v>
      </c>
    </row>
    <row r="9" spans="1:8" ht="20" customHeight="1">
      <c r="A9" s="6" t="s">
        <v>54</v>
      </c>
      <c r="B9" s="6" t="s">
        <v>280</v>
      </c>
      <c r="C9" s="15" t="s">
        <v>90</v>
      </c>
      <c r="D9" s="6" t="s">
        <v>131</v>
      </c>
      <c r="E9" s="6" t="s">
        <v>136</v>
      </c>
      <c r="F9" s="6" t="s">
        <v>143</v>
      </c>
      <c r="G9" s="6" t="s">
        <v>144</v>
      </c>
      <c r="H9" s="6" t="s">
        <v>247</v>
      </c>
    </row>
    <row r="10" spans="1:8" ht="20" customHeight="1">
      <c r="A10" s="6" t="s">
        <v>54</v>
      </c>
      <c r="B10" s="6" t="s">
        <v>280</v>
      </c>
      <c r="C10" s="15" t="s">
        <v>95</v>
      </c>
      <c r="D10" s="6" t="s">
        <v>145</v>
      </c>
      <c r="E10" s="6" t="s">
        <v>146</v>
      </c>
      <c r="F10" s="6" t="s">
        <v>147</v>
      </c>
      <c r="G10" s="6" t="s">
        <v>148</v>
      </c>
      <c r="H10" s="6" t="s">
        <v>248</v>
      </c>
    </row>
    <row r="11" spans="1:8" ht="20" customHeight="1">
      <c r="A11" s="6" t="s">
        <v>55</v>
      </c>
      <c r="B11" s="6" t="s">
        <v>280</v>
      </c>
      <c r="C11" s="15" t="s">
        <v>112</v>
      </c>
      <c r="D11" s="6" t="s">
        <v>149</v>
      </c>
      <c r="E11" s="6" t="s">
        <v>124</v>
      </c>
      <c r="F11" s="6" t="s">
        <v>150</v>
      </c>
      <c r="G11" s="6" t="s">
        <v>151</v>
      </c>
      <c r="H11" s="6" t="s">
        <v>249</v>
      </c>
    </row>
    <row r="12" spans="1:8" ht="20" customHeight="1">
      <c r="A12" s="6" t="s">
        <v>56</v>
      </c>
      <c r="B12" s="6" t="s">
        <v>281</v>
      </c>
      <c r="C12" s="15" t="s">
        <v>90</v>
      </c>
      <c r="D12" s="6" t="s">
        <v>131</v>
      </c>
      <c r="E12" s="6" t="s">
        <v>152</v>
      </c>
      <c r="F12" s="6" t="s">
        <v>153</v>
      </c>
      <c r="G12" s="6" t="s">
        <v>154</v>
      </c>
      <c r="H12" s="6" t="s">
        <v>250</v>
      </c>
    </row>
    <row r="13" spans="1:8" ht="20" customHeight="1">
      <c r="A13" s="6" t="s">
        <v>56</v>
      </c>
      <c r="B13" s="6" t="s">
        <v>281</v>
      </c>
      <c r="C13" s="15" t="s">
        <v>98</v>
      </c>
      <c r="D13" s="6" t="s">
        <v>155</v>
      </c>
      <c r="E13" s="6" t="s">
        <v>156</v>
      </c>
      <c r="F13" s="6" t="s">
        <v>157</v>
      </c>
      <c r="G13" s="6" t="s">
        <v>158</v>
      </c>
      <c r="H13" s="6" t="s">
        <v>251</v>
      </c>
    </row>
    <row r="14" spans="1:8" ht="20" customHeight="1">
      <c r="A14" s="6" t="s">
        <v>57</v>
      </c>
      <c r="B14" s="6" t="s">
        <v>281</v>
      </c>
      <c r="C14" s="15" t="s">
        <v>99</v>
      </c>
      <c r="D14" s="6" t="s">
        <v>123</v>
      </c>
      <c r="E14" s="6" t="s">
        <v>159</v>
      </c>
      <c r="F14" s="6" t="s">
        <v>160</v>
      </c>
      <c r="G14" s="6" t="s">
        <v>161</v>
      </c>
      <c r="H14" s="6" t="s">
        <v>252</v>
      </c>
    </row>
    <row r="15" spans="1:8" ht="20" customHeight="1">
      <c r="A15" s="6" t="s">
        <v>57</v>
      </c>
      <c r="B15" s="6" t="s">
        <v>281</v>
      </c>
      <c r="C15" s="15" t="s">
        <v>100</v>
      </c>
      <c r="D15" s="6" t="s">
        <v>162</v>
      </c>
      <c r="E15" s="6" t="s">
        <v>163</v>
      </c>
      <c r="F15" s="6" t="s">
        <v>164</v>
      </c>
      <c r="G15" s="6" t="s">
        <v>165</v>
      </c>
      <c r="H15" s="6" t="s">
        <v>253</v>
      </c>
    </row>
    <row r="16" spans="1:8" ht="20" customHeight="1">
      <c r="A16" s="6" t="s">
        <v>57</v>
      </c>
      <c r="B16" s="6" t="s">
        <v>281</v>
      </c>
      <c r="C16" s="15" t="s">
        <v>101</v>
      </c>
      <c r="D16" s="6" t="s">
        <v>166</v>
      </c>
      <c r="E16" s="6" t="s">
        <v>159</v>
      </c>
      <c r="F16" s="6" t="s">
        <v>167</v>
      </c>
      <c r="G16" s="6" t="s">
        <v>168</v>
      </c>
      <c r="H16" s="6" t="s">
        <v>254</v>
      </c>
    </row>
    <row r="17" spans="1:8" ht="20" customHeight="1">
      <c r="A17" s="6" t="s">
        <v>57</v>
      </c>
      <c r="B17" s="6" t="s">
        <v>281</v>
      </c>
      <c r="C17" s="15" t="s">
        <v>102</v>
      </c>
      <c r="D17" s="6" t="s">
        <v>169</v>
      </c>
      <c r="E17" s="6" t="s">
        <v>170</v>
      </c>
      <c r="F17" s="6" t="s">
        <v>171</v>
      </c>
      <c r="G17" s="6" t="s">
        <v>172</v>
      </c>
      <c r="H17" s="6" t="s">
        <v>255</v>
      </c>
    </row>
    <row r="18" spans="1:8" ht="20" customHeight="1">
      <c r="A18" s="6" t="s">
        <v>57</v>
      </c>
      <c r="B18" s="6" t="s">
        <v>281</v>
      </c>
      <c r="C18" s="15" t="s">
        <v>103</v>
      </c>
      <c r="D18" s="6" t="s">
        <v>173</v>
      </c>
      <c r="E18" s="6" t="s">
        <v>159</v>
      </c>
      <c r="F18" s="6" t="s">
        <v>174</v>
      </c>
      <c r="G18" s="6" t="s">
        <v>175</v>
      </c>
      <c r="H18" s="6" t="s">
        <v>256</v>
      </c>
    </row>
    <row r="19" spans="1:8" ht="20" customHeight="1">
      <c r="A19" s="6" t="s">
        <v>57</v>
      </c>
      <c r="B19" s="6" t="s">
        <v>281</v>
      </c>
      <c r="C19" s="15" t="s">
        <v>91</v>
      </c>
      <c r="D19" s="6" t="s">
        <v>176</v>
      </c>
      <c r="E19" s="6" t="s">
        <v>177</v>
      </c>
      <c r="F19" s="6" t="s">
        <v>178</v>
      </c>
      <c r="G19" s="6" t="s">
        <v>179</v>
      </c>
      <c r="H19" s="6" t="s">
        <v>257</v>
      </c>
    </row>
    <row r="20" spans="1:8" ht="20" customHeight="1">
      <c r="A20" s="6" t="s">
        <v>57</v>
      </c>
      <c r="B20" s="6" t="s">
        <v>281</v>
      </c>
      <c r="C20" s="15" t="s">
        <v>104</v>
      </c>
      <c r="D20" s="6" t="s">
        <v>180</v>
      </c>
      <c r="E20" s="6" t="s">
        <v>159</v>
      </c>
      <c r="F20" s="6" t="s">
        <v>181</v>
      </c>
      <c r="G20" s="6" t="s">
        <v>182</v>
      </c>
      <c r="H20" s="6" t="s">
        <v>258</v>
      </c>
    </row>
    <row r="21" spans="1:8" ht="20" customHeight="1">
      <c r="A21" s="6" t="s">
        <v>57</v>
      </c>
      <c r="B21" s="6" t="s">
        <v>281</v>
      </c>
      <c r="C21" s="15" t="s">
        <v>105</v>
      </c>
      <c r="D21" s="6" t="s">
        <v>183</v>
      </c>
      <c r="E21" s="6" t="s">
        <v>184</v>
      </c>
      <c r="F21" s="6" t="s">
        <v>185</v>
      </c>
      <c r="G21" s="6" t="s">
        <v>186</v>
      </c>
      <c r="H21" s="6" t="s">
        <v>259</v>
      </c>
    </row>
    <row r="22" spans="1:8" ht="20" customHeight="1">
      <c r="A22" s="6" t="s">
        <v>58</v>
      </c>
      <c r="B22" s="6" t="s">
        <v>281</v>
      </c>
      <c r="C22" s="15" t="s">
        <v>88</v>
      </c>
      <c r="D22" s="6" t="s">
        <v>187</v>
      </c>
      <c r="E22" s="6" t="s">
        <v>156</v>
      </c>
      <c r="F22" s="6" t="s">
        <v>188</v>
      </c>
      <c r="G22" s="6" t="s">
        <v>189</v>
      </c>
      <c r="H22" s="6" t="s">
        <v>260</v>
      </c>
    </row>
    <row r="23" spans="1:8" ht="20" customHeight="1">
      <c r="A23" s="6" t="s">
        <v>58</v>
      </c>
      <c r="B23" s="6" t="s">
        <v>281</v>
      </c>
      <c r="C23" s="15" t="s">
        <v>89</v>
      </c>
      <c r="D23" s="6" t="s">
        <v>190</v>
      </c>
      <c r="E23" s="6" t="s">
        <v>159</v>
      </c>
      <c r="F23" s="6" t="s">
        <v>191</v>
      </c>
      <c r="G23" s="6" t="s">
        <v>192</v>
      </c>
      <c r="H23" s="6" t="s">
        <v>261</v>
      </c>
    </row>
    <row r="24" spans="1:8" ht="20" customHeight="1">
      <c r="A24" s="6" t="s">
        <v>58</v>
      </c>
      <c r="B24" s="6" t="s">
        <v>281</v>
      </c>
      <c r="C24" s="15" t="s">
        <v>90</v>
      </c>
      <c r="D24" s="6" t="s">
        <v>131</v>
      </c>
      <c r="E24" s="6" t="s">
        <v>136</v>
      </c>
      <c r="F24" s="6" t="s">
        <v>193</v>
      </c>
      <c r="G24" s="6" t="s">
        <v>194</v>
      </c>
      <c r="H24" s="6" t="s">
        <v>262</v>
      </c>
    </row>
    <row r="25" spans="1:8" ht="20" customHeight="1">
      <c r="A25" s="6" t="s">
        <v>58</v>
      </c>
      <c r="B25" s="6" t="s">
        <v>281</v>
      </c>
      <c r="C25" s="15" t="s">
        <v>91</v>
      </c>
      <c r="D25" s="6" t="s">
        <v>176</v>
      </c>
      <c r="E25" s="6" t="s">
        <v>195</v>
      </c>
      <c r="F25" s="6" t="s">
        <v>196</v>
      </c>
      <c r="G25" s="6" t="s">
        <v>197</v>
      </c>
      <c r="H25" s="6" t="s">
        <v>263</v>
      </c>
    </row>
    <row r="26" spans="1:8" ht="20" customHeight="1">
      <c r="A26" s="6" t="s">
        <v>59</v>
      </c>
      <c r="B26" s="6" t="s">
        <v>281</v>
      </c>
      <c r="C26" s="15" t="s">
        <v>96</v>
      </c>
      <c r="D26" s="6" t="s">
        <v>198</v>
      </c>
      <c r="E26" s="6" t="s">
        <v>128</v>
      </c>
      <c r="F26" s="6" t="s">
        <v>199</v>
      </c>
      <c r="G26" s="6" t="s">
        <v>200</v>
      </c>
      <c r="H26" s="6" t="s">
        <v>264</v>
      </c>
    </row>
    <row r="27" spans="1:8" ht="20" customHeight="1">
      <c r="A27" s="6" t="s">
        <v>59</v>
      </c>
      <c r="B27" s="6" t="s">
        <v>281</v>
      </c>
      <c r="C27" s="15" t="s">
        <v>94</v>
      </c>
      <c r="D27" s="6" t="s">
        <v>139</v>
      </c>
      <c r="E27" s="6" t="s">
        <v>140</v>
      </c>
      <c r="F27" s="6" t="s">
        <v>141</v>
      </c>
      <c r="G27" s="6" t="s">
        <v>142</v>
      </c>
      <c r="H27" s="6" t="s">
        <v>246</v>
      </c>
    </row>
    <row r="28" spans="1:8" ht="20" customHeight="1">
      <c r="A28" s="6" t="s">
        <v>59</v>
      </c>
      <c r="B28" s="6" t="s">
        <v>281</v>
      </c>
      <c r="C28" s="15" t="s">
        <v>97</v>
      </c>
      <c r="D28" s="6" t="s">
        <v>201</v>
      </c>
      <c r="E28" s="6" t="s">
        <v>156</v>
      </c>
      <c r="F28" s="6" t="s">
        <v>202</v>
      </c>
      <c r="G28" s="6" t="s">
        <v>203</v>
      </c>
      <c r="H28" s="6" t="s">
        <v>265</v>
      </c>
    </row>
    <row r="29" spans="1:8" ht="20" customHeight="1">
      <c r="A29" s="6" t="s">
        <v>60</v>
      </c>
      <c r="B29" s="6" t="s">
        <v>117</v>
      </c>
      <c r="C29" s="15" t="s">
        <v>94</v>
      </c>
      <c r="D29" s="6" t="s">
        <v>139</v>
      </c>
      <c r="E29" s="6" t="s">
        <v>140</v>
      </c>
      <c r="F29" s="6" t="s">
        <v>141</v>
      </c>
      <c r="G29" s="6" t="s">
        <v>142</v>
      </c>
      <c r="H29" s="6" t="s">
        <v>246</v>
      </c>
    </row>
    <row r="30" spans="1:8" ht="20" customHeight="1">
      <c r="A30" s="6" t="s">
        <v>60</v>
      </c>
      <c r="B30" s="6" t="s">
        <v>117</v>
      </c>
      <c r="C30" s="15" t="s">
        <v>90</v>
      </c>
      <c r="D30" s="6" t="s">
        <v>131</v>
      </c>
      <c r="E30" s="6" t="s">
        <v>152</v>
      </c>
      <c r="F30" s="6" t="s">
        <v>204</v>
      </c>
      <c r="G30" s="6" t="s">
        <v>205</v>
      </c>
      <c r="H30" s="6" t="s">
        <v>266</v>
      </c>
    </row>
    <row r="31" spans="1:8" ht="20" customHeight="1">
      <c r="A31" s="6" t="s">
        <v>61</v>
      </c>
      <c r="B31" s="6" t="s">
        <v>118</v>
      </c>
      <c r="C31" s="15" t="s">
        <v>106</v>
      </c>
      <c r="D31" s="6" t="s">
        <v>206</v>
      </c>
      <c r="E31" s="6" t="s">
        <v>159</v>
      </c>
      <c r="F31" s="6" t="s">
        <v>207</v>
      </c>
      <c r="G31" s="6" t="s">
        <v>208</v>
      </c>
      <c r="H31" s="6" t="s">
        <v>267</v>
      </c>
    </row>
    <row r="32" spans="1:8" ht="20" customHeight="1">
      <c r="A32" s="6" t="s">
        <v>61</v>
      </c>
      <c r="B32" s="6" t="s">
        <v>118</v>
      </c>
      <c r="C32" s="15" t="s">
        <v>107</v>
      </c>
      <c r="D32" s="6" t="s">
        <v>209</v>
      </c>
      <c r="E32" s="6" t="s">
        <v>132</v>
      </c>
      <c r="F32" s="6" t="s">
        <v>210</v>
      </c>
      <c r="G32" s="6" t="s">
        <v>211</v>
      </c>
      <c r="H32" s="6" t="s">
        <v>268</v>
      </c>
    </row>
    <row r="33" spans="1:8" ht="20" customHeight="1">
      <c r="A33" s="6" t="s">
        <v>61</v>
      </c>
      <c r="B33" s="6" t="s">
        <v>118</v>
      </c>
      <c r="C33" s="15" t="s">
        <v>108</v>
      </c>
      <c r="D33" s="6" t="s">
        <v>212</v>
      </c>
      <c r="E33" s="6" t="s">
        <v>213</v>
      </c>
      <c r="F33" s="6" t="s">
        <v>214</v>
      </c>
      <c r="G33" s="6" t="s">
        <v>215</v>
      </c>
      <c r="H33" s="6" t="s">
        <v>269</v>
      </c>
    </row>
    <row r="34" spans="1:8" ht="20" customHeight="1">
      <c r="A34" s="6" t="s">
        <v>61</v>
      </c>
      <c r="B34" s="6" t="s">
        <v>118</v>
      </c>
      <c r="C34" s="15" t="s">
        <v>109</v>
      </c>
      <c r="D34" s="6" t="s">
        <v>216</v>
      </c>
      <c r="E34" s="6" t="s">
        <v>217</v>
      </c>
      <c r="F34" s="6" t="s">
        <v>218</v>
      </c>
      <c r="G34" s="6" t="s">
        <v>219</v>
      </c>
      <c r="H34" s="6" t="s">
        <v>270</v>
      </c>
    </row>
    <row r="35" spans="1:8" ht="20" customHeight="1">
      <c r="A35" s="6" t="s">
        <v>62</v>
      </c>
      <c r="B35" s="6" t="s">
        <v>118</v>
      </c>
      <c r="C35" s="15" t="s">
        <v>92</v>
      </c>
      <c r="D35" s="6" t="s">
        <v>220</v>
      </c>
      <c r="E35" s="6" t="s">
        <v>136</v>
      </c>
      <c r="F35" s="6" t="s">
        <v>221</v>
      </c>
      <c r="G35" s="6" t="s">
        <v>222</v>
      </c>
      <c r="H35" s="6" t="s">
        <v>271</v>
      </c>
    </row>
    <row r="36" spans="1:8" ht="20" customHeight="1">
      <c r="A36" s="6" t="s">
        <v>62</v>
      </c>
      <c r="B36" s="6" t="s">
        <v>118</v>
      </c>
      <c r="C36" s="15" t="s">
        <v>90</v>
      </c>
      <c r="D36" s="6" t="s">
        <v>131</v>
      </c>
      <c r="E36" s="6" t="s">
        <v>152</v>
      </c>
      <c r="F36" s="6" t="s">
        <v>223</v>
      </c>
      <c r="G36" s="6" t="s">
        <v>224</v>
      </c>
      <c r="H36" s="6" t="s">
        <v>272</v>
      </c>
    </row>
    <row r="37" spans="1:8" ht="20" customHeight="1">
      <c r="A37" s="6" t="s">
        <v>63</v>
      </c>
      <c r="B37" s="6" t="s">
        <v>118</v>
      </c>
      <c r="C37" s="15" t="s">
        <v>110</v>
      </c>
      <c r="D37" s="6" t="s">
        <v>225</v>
      </c>
      <c r="E37" s="6" t="s">
        <v>146</v>
      </c>
      <c r="F37" s="6" t="s">
        <v>226</v>
      </c>
      <c r="G37" s="6" t="s">
        <v>227</v>
      </c>
      <c r="H37" s="6" t="s">
        <v>273</v>
      </c>
    </row>
    <row r="38" spans="1:8" ht="20" customHeight="1">
      <c r="A38" s="6" t="s">
        <v>64</v>
      </c>
      <c r="B38" s="6" t="s">
        <v>119</v>
      </c>
      <c r="C38" s="15" t="s">
        <v>115</v>
      </c>
      <c r="D38" s="6" t="s">
        <v>228</v>
      </c>
      <c r="E38" s="6" t="s">
        <v>229</v>
      </c>
      <c r="F38" s="6" t="s">
        <v>230</v>
      </c>
      <c r="G38" s="6" t="s">
        <v>231</v>
      </c>
      <c r="H38" s="6" t="s">
        <v>274</v>
      </c>
    </row>
    <row r="39" spans="1:8" ht="20" customHeight="1">
      <c r="A39" s="6" t="s">
        <v>65</v>
      </c>
      <c r="B39" s="6" t="s">
        <v>120</v>
      </c>
      <c r="C39" s="15" t="s">
        <v>113</v>
      </c>
      <c r="D39" s="6" t="s">
        <v>232</v>
      </c>
      <c r="E39" s="6" t="s">
        <v>124</v>
      </c>
      <c r="F39" s="6" t="s">
        <v>233</v>
      </c>
      <c r="G39" s="6" t="s">
        <v>234</v>
      </c>
      <c r="H39" s="6" t="s">
        <v>275</v>
      </c>
    </row>
    <row r="40" spans="1:8" ht="20" customHeight="1" thickBot="1">
      <c r="A40" s="14" t="s">
        <v>65</v>
      </c>
      <c r="B40" s="14" t="s">
        <v>120</v>
      </c>
      <c r="C40" s="16" t="s">
        <v>114</v>
      </c>
      <c r="D40" s="14" t="s">
        <v>235</v>
      </c>
      <c r="E40" s="14" t="s">
        <v>152</v>
      </c>
      <c r="F40" s="14" t="s">
        <v>236</v>
      </c>
      <c r="G40" s="14" t="s">
        <v>237</v>
      </c>
      <c r="H40" s="14" t="s">
        <v>276</v>
      </c>
    </row>
    <row r="41" spans="1:8" ht="20" customHeight="1" thickTop="1"/>
  </sheetData>
  <sortState xmlns:xlrd2="http://schemas.microsoft.com/office/spreadsheetml/2017/richdata2" ref="A3:D41">
    <sortCondition ref="A3:A41"/>
  </sortState>
  <mergeCells count="1">
    <mergeCell ref="A2:H2"/>
  </mergeCells>
  <phoneticPr fontId="1"/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AH27"/>
  <sheetViews>
    <sheetView showGridLines="0" showRowColHeaders="0" workbookViewId="0">
      <selection activeCell="Q23" sqref="Q23"/>
    </sheetView>
  </sheetViews>
  <sheetFormatPr baseColWidth="10" defaultColWidth="9" defaultRowHeight="20" customHeight="1"/>
  <cols>
    <col min="1" max="1" width="15.6640625" style="6" customWidth="1"/>
    <col min="2" max="7" width="6.5" style="6" bestFit="1" customWidth="1"/>
    <col min="8" max="16" width="7.33203125" style="6" bestFit="1" customWidth="1"/>
    <col min="17" max="17" width="7.1640625" style="6" customWidth="1"/>
    <col min="18" max="21" width="7.33203125" style="6" bestFit="1" customWidth="1"/>
    <col min="22" max="22" width="12.1640625" style="6" customWidth="1"/>
    <col min="23" max="23" width="8.83203125" style="3" customWidth="1"/>
    <col min="24" max="16384" width="9" style="6"/>
  </cols>
  <sheetData>
    <row r="2" spans="1:22" ht="20" customHeight="1" thickBot="1">
      <c r="A2" s="17" t="s">
        <v>282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</row>
    <row r="3" spans="1:22" ht="20" customHeight="1" thickTop="1" thickBot="1">
      <c r="A3" s="4" t="s">
        <v>87</v>
      </c>
      <c r="B3" s="4" t="s">
        <v>32</v>
      </c>
      <c r="C3" s="4" t="s">
        <v>33</v>
      </c>
      <c r="D3" s="4" t="s">
        <v>34</v>
      </c>
      <c r="E3" s="4" t="s">
        <v>35</v>
      </c>
      <c r="F3" s="4" t="s">
        <v>36</v>
      </c>
      <c r="G3" s="4" t="s">
        <v>37</v>
      </c>
      <c r="H3" s="4" t="s">
        <v>38</v>
      </c>
      <c r="I3" s="4" t="s">
        <v>39</v>
      </c>
      <c r="J3" s="4" t="s">
        <v>40</v>
      </c>
      <c r="K3" s="4" t="s">
        <v>41</v>
      </c>
      <c r="L3" s="4" t="s">
        <v>42</v>
      </c>
      <c r="M3" s="4" t="s">
        <v>43</v>
      </c>
      <c r="N3" s="4" t="s">
        <v>44</v>
      </c>
      <c r="O3" s="4" t="s">
        <v>45</v>
      </c>
      <c r="P3" s="4" t="s">
        <v>46</v>
      </c>
      <c r="Q3" s="4" t="s">
        <v>47</v>
      </c>
      <c r="R3" s="4" t="s">
        <v>48</v>
      </c>
      <c r="S3" s="4" t="s">
        <v>49</v>
      </c>
      <c r="T3" s="4" t="s">
        <v>50</v>
      </c>
      <c r="U3" s="4" t="s">
        <v>51</v>
      </c>
      <c r="V3" s="4" t="s">
        <v>52</v>
      </c>
    </row>
    <row r="4" spans="1:22" ht="20" customHeight="1" thickTop="1">
      <c r="A4" s="6" t="s">
        <v>53</v>
      </c>
      <c r="B4" s="9">
        <v>0.36591065194508499</v>
      </c>
      <c r="C4" s="9">
        <v>3.6311007306367098E-2</v>
      </c>
      <c r="D4" s="9">
        <v>3.2113937187169997E-2</v>
      </c>
      <c r="E4" s="9">
        <v>0.26047586901326197</v>
      </c>
      <c r="F4" s="9">
        <v>0</v>
      </c>
      <c r="G4" s="9">
        <v>0</v>
      </c>
      <c r="H4" s="9">
        <v>0</v>
      </c>
      <c r="I4" s="9">
        <v>3.8787880947839401E-2</v>
      </c>
      <c r="J4" s="9">
        <v>0</v>
      </c>
      <c r="K4" s="9">
        <v>3.2470787333848602E-2</v>
      </c>
      <c r="L4" s="9">
        <v>0</v>
      </c>
      <c r="M4" s="9">
        <v>0</v>
      </c>
      <c r="N4" s="9">
        <v>0</v>
      </c>
      <c r="O4" s="9">
        <v>0</v>
      </c>
      <c r="P4" s="9">
        <v>4.7443104057484399E-2</v>
      </c>
      <c r="Q4" s="9">
        <v>0</v>
      </c>
      <c r="R4" s="9">
        <v>0</v>
      </c>
      <c r="S4" s="9">
        <v>0.14254282839750601</v>
      </c>
      <c r="T4" s="9">
        <v>0</v>
      </c>
      <c r="U4" s="9">
        <v>0</v>
      </c>
      <c r="V4" s="9">
        <f t="shared" ref="V4:V16" si="0">SUM(B4:U4)</f>
        <v>0.95605606618856231</v>
      </c>
    </row>
    <row r="5" spans="1:22" ht="20" customHeight="1">
      <c r="A5" s="6" t="s">
        <v>54</v>
      </c>
      <c r="B5" s="9">
        <v>0.67081738902957899</v>
      </c>
      <c r="C5" s="9">
        <v>7.7052963854660497E-2</v>
      </c>
      <c r="D5" s="9">
        <v>0</v>
      </c>
      <c r="E5" s="9">
        <v>0</v>
      </c>
      <c r="F5" s="9">
        <v>0</v>
      </c>
      <c r="G5" s="9">
        <v>4.22221771147748E-2</v>
      </c>
      <c r="H5" s="9">
        <v>0</v>
      </c>
      <c r="I5" s="9">
        <v>0</v>
      </c>
      <c r="J5" s="9">
        <v>3.4793698351654301E-2</v>
      </c>
      <c r="K5" s="9">
        <v>4.7514195852317198E-2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9">
        <v>0</v>
      </c>
      <c r="R5" s="9">
        <v>0</v>
      </c>
      <c r="S5" s="9">
        <v>0.112824011450588</v>
      </c>
      <c r="T5" s="9">
        <v>0</v>
      </c>
      <c r="U5" s="9">
        <v>0</v>
      </c>
      <c r="V5" s="9">
        <f t="shared" si="0"/>
        <v>0.98522443565357376</v>
      </c>
    </row>
    <row r="6" spans="1:22" ht="20" customHeight="1">
      <c r="A6" s="6" t="s">
        <v>55</v>
      </c>
      <c r="B6" s="9">
        <v>0.47884319532547898</v>
      </c>
      <c r="C6" s="9">
        <v>4.4348755684658701E-2</v>
      </c>
      <c r="D6" s="9">
        <v>0</v>
      </c>
      <c r="E6" s="9">
        <v>9.3685032388372405E-2</v>
      </c>
      <c r="F6" s="9">
        <v>3.8240283686549699E-2</v>
      </c>
      <c r="G6" s="9">
        <v>0</v>
      </c>
      <c r="H6" s="9">
        <v>6.4750082416393004E-2</v>
      </c>
      <c r="I6" s="9">
        <v>7.4540479264317797E-2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6.7139932035378297E-2</v>
      </c>
      <c r="P6" s="9">
        <v>0</v>
      </c>
      <c r="Q6" s="9">
        <v>0</v>
      </c>
      <c r="R6" s="9">
        <v>6.8886613845125802E-2</v>
      </c>
      <c r="S6" s="9">
        <v>4.4379961242822202E-2</v>
      </c>
      <c r="T6" s="9">
        <v>0</v>
      </c>
      <c r="U6" s="9">
        <v>0</v>
      </c>
      <c r="V6" s="9">
        <f t="shared" si="0"/>
        <v>0.97481433588909705</v>
      </c>
    </row>
    <row r="7" spans="1:22" ht="20" customHeight="1">
      <c r="A7" s="6" t="s">
        <v>56</v>
      </c>
      <c r="B7" s="9">
        <v>0.27005680197096599</v>
      </c>
      <c r="C7" s="9">
        <v>0</v>
      </c>
      <c r="D7" s="9">
        <v>0</v>
      </c>
      <c r="E7" s="9">
        <v>0.12855510588226601</v>
      </c>
      <c r="F7" s="9">
        <v>0.24313609351736401</v>
      </c>
      <c r="G7" s="9">
        <v>5.6324233701254001E-2</v>
      </c>
      <c r="H7" s="9">
        <v>0</v>
      </c>
      <c r="I7" s="9">
        <v>0</v>
      </c>
      <c r="J7" s="9">
        <v>0</v>
      </c>
      <c r="K7" s="9">
        <v>0.13698907177307901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8.0317417286931106E-2</v>
      </c>
      <c r="S7" s="9">
        <v>6.2792610825953804E-2</v>
      </c>
      <c r="T7" s="9">
        <v>0</v>
      </c>
      <c r="U7" s="9">
        <v>0</v>
      </c>
      <c r="V7" s="9">
        <f t="shared" si="0"/>
        <v>0.97817133495781394</v>
      </c>
    </row>
    <row r="8" spans="1:22" ht="20" customHeight="1">
      <c r="A8" s="6" t="s">
        <v>57</v>
      </c>
      <c r="B8" s="9">
        <v>0.73268031066430594</v>
      </c>
      <c r="C8" s="9">
        <v>0</v>
      </c>
      <c r="D8" s="9">
        <v>0</v>
      </c>
      <c r="E8" s="9">
        <v>0</v>
      </c>
      <c r="F8" s="9">
        <v>0</v>
      </c>
      <c r="G8" s="9">
        <v>0.108023825113021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0.12017029519532101</v>
      </c>
      <c r="T8" s="9">
        <v>0</v>
      </c>
      <c r="U8" s="9">
        <v>0</v>
      </c>
      <c r="V8" s="9">
        <f t="shared" si="0"/>
        <v>0.96087443097264791</v>
      </c>
    </row>
    <row r="9" spans="1:22" ht="20" customHeight="1">
      <c r="A9" s="6" t="s">
        <v>58</v>
      </c>
      <c r="B9" s="9">
        <v>0.62774265043278099</v>
      </c>
      <c r="C9" s="9">
        <v>7.4694649425397899E-2</v>
      </c>
      <c r="D9" s="9">
        <v>0</v>
      </c>
      <c r="E9" s="9">
        <v>0</v>
      </c>
      <c r="F9" s="9">
        <v>0</v>
      </c>
      <c r="G9" s="9">
        <v>0.120834972229134</v>
      </c>
      <c r="H9" s="9">
        <v>0</v>
      </c>
      <c r="I9" s="9">
        <v>0</v>
      </c>
      <c r="J9" s="9">
        <v>6.8651991365514906E-2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9.5270071463169098E-2</v>
      </c>
      <c r="R9" s="9">
        <v>0</v>
      </c>
      <c r="S9" s="9">
        <v>0</v>
      </c>
      <c r="T9" s="9">
        <v>0</v>
      </c>
      <c r="U9" s="9">
        <v>0</v>
      </c>
      <c r="V9" s="9">
        <f t="shared" si="0"/>
        <v>0.98719433491599695</v>
      </c>
    </row>
    <row r="10" spans="1:22" ht="20" customHeight="1">
      <c r="A10" s="6" t="s">
        <v>86</v>
      </c>
      <c r="B10" s="9">
        <v>0.40774075421575501</v>
      </c>
      <c r="C10" s="9">
        <v>0</v>
      </c>
      <c r="D10" s="9">
        <v>0</v>
      </c>
      <c r="E10" s="9">
        <v>0</v>
      </c>
      <c r="F10" s="9">
        <v>0.20158667579443099</v>
      </c>
      <c r="G10" s="9">
        <v>0</v>
      </c>
      <c r="H10" s="9">
        <v>0</v>
      </c>
      <c r="I10" s="9">
        <v>0</v>
      </c>
      <c r="J10" s="9">
        <v>0</v>
      </c>
      <c r="K10" s="9">
        <v>0.18082708953601301</v>
      </c>
      <c r="L10" s="9">
        <v>0.10991207301124201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5.9499303793275199E-2</v>
      </c>
      <c r="T10" s="9">
        <v>0</v>
      </c>
      <c r="U10" s="9">
        <v>0</v>
      </c>
      <c r="V10" s="9">
        <f t="shared" si="0"/>
        <v>0.9595658963507161</v>
      </c>
    </row>
    <row r="11" spans="1:22" ht="20" customHeight="1">
      <c r="A11" s="6" t="s">
        <v>60</v>
      </c>
      <c r="B11" s="9">
        <v>0.595633292784159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6.9421475823914794E-2</v>
      </c>
      <c r="J11" s="9">
        <v>0</v>
      </c>
      <c r="K11" s="9">
        <v>4.9693305972042801E-2</v>
      </c>
      <c r="L11" s="9">
        <v>0.104532114177464</v>
      </c>
      <c r="M11" s="9">
        <v>0</v>
      </c>
      <c r="N11" s="9">
        <v>0</v>
      </c>
      <c r="O11" s="9">
        <v>0</v>
      </c>
      <c r="P11" s="9">
        <v>5.2067464239542699E-2</v>
      </c>
      <c r="Q11" s="9">
        <v>0</v>
      </c>
      <c r="R11" s="9">
        <v>0</v>
      </c>
      <c r="S11" s="9">
        <v>0.128652347002877</v>
      </c>
      <c r="T11" s="9">
        <v>0</v>
      </c>
      <c r="U11" s="9">
        <v>0</v>
      </c>
      <c r="V11" s="9">
        <f t="shared" si="0"/>
        <v>1.0000000000000002</v>
      </c>
    </row>
    <row r="12" spans="1:22" ht="20" customHeight="1">
      <c r="A12" s="6" t="s">
        <v>61</v>
      </c>
      <c r="B12" s="9">
        <v>0.68065098949943104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9.5138885011492397E-2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0.14217192718001101</v>
      </c>
      <c r="T12" s="9">
        <v>3.2508613556691303E-2</v>
      </c>
      <c r="U12" s="9">
        <v>0</v>
      </c>
      <c r="V12" s="9">
        <f t="shared" si="0"/>
        <v>0.95047041524762577</v>
      </c>
    </row>
    <row r="13" spans="1:22" ht="20" customHeight="1">
      <c r="A13" s="6" t="s">
        <v>62</v>
      </c>
      <c r="B13" s="9">
        <v>0.72847135978083499</v>
      </c>
      <c r="C13" s="9">
        <v>0</v>
      </c>
      <c r="D13" s="9">
        <v>0</v>
      </c>
      <c r="E13" s="9">
        <v>0</v>
      </c>
      <c r="F13" s="9">
        <v>0</v>
      </c>
      <c r="G13" s="9">
        <v>8.7234576163830194E-2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6.1498705997913197E-2</v>
      </c>
      <c r="O13" s="9">
        <v>5.38824413629184E-2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5.3985322932911403E-2</v>
      </c>
      <c r="V13" s="9">
        <f t="shared" si="0"/>
        <v>0.98507240623840819</v>
      </c>
    </row>
    <row r="14" spans="1:22" ht="20" customHeight="1">
      <c r="A14" s="6" t="s">
        <v>63</v>
      </c>
      <c r="B14" s="9">
        <v>0.35901096659960502</v>
      </c>
      <c r="C14" s="9">
        <v>0</v>
      </c>
      <c r="D14" s="9">
        <v>0</v>
      </c>
      <c r="E14" s="9">
        <v>0.200685008955065</v>
      </c>
      <c r="F14" s="9">
        <v>0.139108395398653</v>
      </c>
      <c r="G14" s="9">
        <v>3.29589259718217E-2</v>
      </c>
      <c r="H14" s="9">
        <v>7.4789152380527399E-2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8.0769696543265906E-2</v>
      </c>
      <c r="P14" s="9">
        <v>0</v>
      </c>
      <c r="Q14" s="9">
        <v>0</v>
      </c>
      <c r="R14" s="9">
        <v>0</v>
      </c>
      <c r="S14" s="9">
        <v>8.7465682166179101E-2</v>
      </c>
      <c r="T14" s="9">
        <v>0</v>
      </c>
      <c r="U14" s="9">
        <v>0</v>
      </c>
      <c r="V14" s="9">
        <f t="shared" si="0"/>
        <v>0.9747878280151171</v>
      </c>
    </row>
    <row r="15" spans="1:22" ht="20" customHeight="1">
      <c r="A15" s="6" t="s">
        <v>64</v>
      </c>
      <c r="B15" s="9">
        <v>0.51200318068822903</v>
      </c>
      <c r="C15" s="9">
        <v>0</v>
      </c>
      <c r="D15" s="9">
        <v>0</v>
      </c>
      <c r="E15" s="9">
        <v>0</v>
      </c>
      <c r="F15" s="9">
        <v>6.4644420475123393E-2</v>
      </c>
      <c r="G15" s="9">
        <v>3.8726463441249998E-2</v>
      </c>
      <c r="H15" s="9">
        <v>0</v>
      </c>
      <c r="I15" s="9">
        <v>0.17029605942641701</v>
      </c>
      <c r="J15" s="9">
        <v>0</v>
      </c>
      <c r="K15" s="9">
        <v>0.14319861873765199</v>
      </c>
      <c r="L15" s="9">
        <v>6.4624214326023402E-2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f t="shared" si="0"/>
        <v>0.99349295709469487</v>
      </c>
    </row>
    <row r="16" spans="1:22" ht="20" customHeight="1" thickBot="1">
      <c r="A16" s="6" t="s">
        <v>65</v>
      </c>
      <c r="B16" s="9">
        <v>0.756084515704041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0.131842509900639</v>
      </c>
      <c r="J16" s="9">
        <v>0</v>
      </c>
      <c r="K16" s="9">
        <v>4.6430011534512802E-2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f t="shared" si="0"/>
        <v>0.93435703713919283</v>
      </c>
    </row>
    <row r="17" spans="1:34" ht="20" customHeight="1" thickTop="1" thickBot="1">
      <c r="A17" s="10" t="s">
        <v>30</v>
      </c>
      <c r="B17" s="13">
        <f>AVERAGE(B4:B16)</f>
        <v>0.55274200451078859</v>
      </c>
      <c r="C17" s="13">
        <f t="shared" ref="C17:V17" si="1">AVERAGE(C4:C16)</f>
        <v>1.7877490482391092E-2</v>
      </c>
      <c r="D17" s="13">
        <f t="shared" si="1"/>
        <v>2.4703028605515382E-3</v>
      </c>
      <c r="E17" s="13">
        <f t="shared" si="1"/>
        <v>5.2569308941458878E-2</v>
      </c>
      <c r="F17" s="13">
        <f t="shared" si="1"/>
        <v>5.2824297605547785E-2</v>
      </c>
      <c r="G17" s="13">
        <f t="shared" si="1"/>
        <v>3.7409628748852744E-2</v>
      </c>
      <c r="H17" s="13">
        <f t="shared" si="1"/>
        <v>1.07337872920708E-2</v>
      </c>
      <c r="I17" s="13">
        <f t="shared" si="1"/>
        <v>3.7299108104855996E-2</v>
      </c>
      <c r="J17" s="13">
        <f t="shared" si="1"/>
        <v>7.9573607474745546E-3</v>
      </c>
      <c r="K17" s="13">
        <f t="shared" si="1"/>
        <v>5.6327843519304449E-2</v>
      </c>
      <c r="L17" s="13">
        <f t="shared" si="1"/>
        <v>2.1466800116517644E-2</v>
      </c>
      <c r="M17" s="13">
        <f t="shared" si="1"/>
        <v>0</v>
      </c>
      <c r="N17" s="13">
        <f t="shared" si="1"/>
        <v>4.7306696921471693E-3</v>
      </c>
      <c r="O17" s="13">
        <f t="shared" si="1"/>
        <v>1.5522466918581739E-2</v>
      </c>
      <c r="P17" s="13">
        <f t="shared" si="1"/>
        <v>7.6546590997713148E-3</v>
      </c>
      <c r="Q17" s="13">
        <f t="shared" si="1"/>
        <v>7.3284670356283926E-3</v>
      </c>
      <c r="R17" s="13">
        <f t="shared" si="1"/>
        <v>1.1477233164004378E-2</v>
      </c>
      <c r="S17" s="13">
        <f t="shared" si="1"/>
        <v>6.9269151327271794E-2</v>
      </c>
      <c r="T17" s="13">
        <f t="shared" si="1"/>
        <v>2.5006625812839462E-3</v>
      </c>
      <c r="U17" s="13">
        <f t="shared" si="1"/>
        <v>4.152717148685493E-3</v>
      </c>
      <c r="V17" s="13">
        <f t="shared" si="1"/>
        <v>0.97231395989718827</v>
      </c>
    </row>
    <row r="18" spans="1:34" ht="20" customHeight="1" thickTop="1"/>
    <row r="20" spans="1:34" ht="20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</row>
    <row r="21" spans="1:34" ht="20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</row>
    <row r="22" spans="1:34" ht="20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</row>
    <row r="23" spans="1:34" ht="2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</row>
    <row r="24" spans="1:34" ht="20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</row>
    <row r="25" spans="1:34" ht="2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</row>
    <row r="26" spans="1:34" ht="2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</row>
    <row r="27" spans="1:34" ht="20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</row>
  </sheetData>
  <sortState xmlns:xlrd2="http://schemas.microsoft.com/office/spreadsheetml/2017/richdata2" ref="A4:V17">
    <sortCondition ref="A4:A17"/>
  </sortState>
  <mergeCells count="1">
    <mergeCell ref="A2:V2"/>
  </mergeCells>
  <phoneticPr fontId="1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Supp.T.1</vt:lpstr>
      <vt:lpstr>Supp.T.2</vt:lpstr>
      <vt:lpstr>Supple.T.3</vt:lpstr>
      <vt:lpstr>Suppl.T.4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yasuda</dc:creator>
  <cp:lastModifiedBy>Shuichi Aoki</cp:lastModifiedBy>
  <dcterms:created xsi:type="dcterms:W3CDTF">2023-12-04T23:21:13Z</dcterms:created>
  <dcterms:modified xsi:type="dcterms:W3CDTF">2024-04-21T05:57:40Z</dcterms:modified>
</cp:coreProperties>
</file>