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tadel\OneDrive\Pictures\OneDrive\Desktop\APGAR\"/>
    </mc:Choice>
  </mc:AlternateContent>
  <xr:revisionPtr revIDLastSave="0" documentId="13_ncr:1_{97309F20-8F7B-454F-8759-AF8B7075FE4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G10" i="1" l="1"/>
  <c r="BG9" i="1"/>
  <c r="AQ6" i="1"/>
  <c r="AQ8" i="1"/>
  <c r="AQ9" i="1"/>
  <c r="AQ5" i="1"/>
  <c r="AM7" i="1"/>
  <c r="AM5" i="1"/>
  <c r="AI5" i="1"/>
  <c r="AI6" i="1"/>
  <c r="AI4" i="1"/>
  <c r="AE4" i="1"/>
  <c r="AE6" i="1"/>
  <c r="AE9" i="1"/>
  <c r="AE10" i="1"/>
  <c r="AE2" i="1"/>
  <c r="AA6" i="1"/>
  <c r="AA2" i="1"/>
  <c r="O10" i="1"/>
  <c r="O2" i="1"/>
  <c r="W4" i="1"/>
  <c r="W6" i="1"/>
  <c r="W7" i="1"/>
  <c r="W8" i="1"/>
  <c r="W9" i="1"/>
  <c r="W10" i="1"/>
  <c r="W2" i="1"/>
  <c r="S4" i="1"/>
  <c r="S5" i="1"/>
  <c r="S9" i="1"/>
  <c r="S10" i="1"/>
  <c r="S2" i="1"/>
  <c r="BK10" i="1"/>
</calcChain>
</file>

<file path=xl/sharedStrings.xml><?xml version="1.0" encoding="utf-8"?>
<sst xmlns="http://schemas.openxmlformats.org/spreadsheetml/2006/main" count="101" uniqueCount="61">
  <si>
    <t>Authors</t>
  </si>
  <si>
    <t>Sample size</t>
  </si>
  <si>
    <t>study design</t>
  </si>
  <si>
    <t>Sampling technique</t>
  </si>
  <si>
    <t xml:space="preserve"> Magnitude of low 5th APGS</t>
  </si>
  <si>
    <t>Mohammed Suleiman Obsa</t>
  </si>
  <si>
    <t>AA</t>
  </si>
  <si>
    <t>Study area</t>
  </si>
  <si>
    <t>Abera Mersha</t>
  </si>
  <si>
    <t>Arbaminch</t>
  </si>
  <si>
    <t>Shimeles Biru Zewude</t>
  </si>
  <si>
    <t>Debere Tabor</t>
  </si>
  <si>
    <t>Mesfin Abebe</t>
  </si>
  <si>
    <t>Dilla</t>
  </si>
  <si>
    <t xml:space="preserve">Temesgen Worku Gudayu </t>
  </si>
  <si>
    <t>Gondar</t>
  </si>
  <si>
    <t>Alex Yeshaneh</t>
  </si>
  <si>
    <t>Hawasa</t>
  </si>
  <si>
    <t>Bekalu Getachew</t>
  </si>
  <si>
    <t>Jimma</t>
  </si>
  <si>
    <t>Mussie Mulugeta Gebremedhin</t>
  </si>
  <si>
    <t>Tigray</t>
  </si>
  <si>
    <t>Bahiru Darma Ajibo</t>
  </si>
  <si>
    <t>Woliata Sodo</t>
  </si>
  <si>
    <t>Cohort</t>
  </si>
  <si>
    <t>SE</t>
  </si>
  <si>
    <t>GA</t>
  </si>
  <si>
    <t>Skin incision time&gt;3 minute</t>
  </si>
  <si>
    <t>LCI</t>
  </si>
  <si>
    <t>UCI</t>
  </si>
  <si>
    <t>BP(G-HTN)</t>
  </si>
  <si>
    <t>SRS</t>
  </si>
  <si>
    <t>Birth  wt(&lt;2500g)</t>
  </si>
  <si>
    <t>Induced/agumented labor</t>
  </si>
  <si>
    <t xml:space="preserve">meconium-stained liquor </t>
  </si>
  <si>
    <t>Prsentation non vertex</t>
  </si>
  <si>
    <t>Case control</t>
  </si>
  <si>
    <t>NO ANC</t>
  </si>
  <si>
    <t>Prolonged 2nd stage of lbor</t>
  </si>
  <si>
    <t>Study period</t>
  </si>
  <si>
    <t>sRS</t>
  </si>
  <si>
    <t>Anemia during Pregnancy</t>
  </si>
  <si>
    <t>consecutative</t>
  </si>
  <si>
    <t>Maternal Khat use</t>
  </si>
  <si>
    <t>PPH</t>
  </si>
  <si>
    <t>CS delivery</t>
  </si>
  <si>
    <t>sRs</t>
  </si>
  <si>
    <t>APH</t>
  </si>
  <si>
    <t>S</t>
  </si>
  <si>
    <t>Cross sectional</t>
  </si>
  <si>
    <t xml:space="preserve">lack of physical and emotional support </t>
  </si>
  <si>
    <t>SEAPH</t>
  </si>
  <si>
    <t>SeGHTN</t>
  </si>
  <si>
    <t>SEBWt</t>
  </si>
  <si>
    <t>SeSI</t>
  </si>
  <si>
    <t>Seinduced</t>
  </si>
  <si>
    <t>SeMSL</t>
  </si>
  <si>
    <t>Sep</t>
  </si>
  <si>
    <t>SeANC</t>
  </si>
  <si>
    <t>Sestage</t>
  </si>
  <si>
    <t>seCs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</si>
</sst>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0"/>
  <sheetViews>
    <sheetView tabSelected="1" workbookViewId="0">
      <selection activeCell="O1" activeCellId="18" sqref="AH1:AH1048576 AI1:AI1048576 AL1:AL1048576 AM1:AM1048576 AP1:AP1048576 AQ1:AQ1048576 AD1:AD1048576 AE1:AE1048576 BF1 BF1:BF1048576 BG1:BG1048576 Z1:Z1048576 AA1:AA1048576 W1:W1048576 V1:V1048576 S1:S1048576 R1:R1048576 N1:N1048576 O1:O1048576"/>
    </sheetView>
  </sheetViews>
  <sheetFormatPr defaultRowHeight="14.5" x14ac:dyDescent="0.35"/>
  <cols>
    <col min="1" max="1" width="25.1796875" customWidth="1"/>
    <col min="2" max="3" width="17.6328125" customWidth="1"/>
    <col min="4" max="4" width="17.90625" customWidth="1"/>
    <col min="5" max="5" width="14.90625" customWidth="1"/>
    <col min="6" max="6" width="17.36328125" customWidth="1"/>
    <col min="7" max="7" width="24.7265625" customWidth="1"/>
    <col min="14" max="15" width="21.54296875" customWidth="1"/>
    <col min="16" max="16" width="9" customWidth="1"/>
    <col min="17" max="17" width="9.7265625" customWidth="1"/>
    <col min="18" max="18" width="11.81640625" customWidth="1"/>
    <col min="19" max="19" width="18.54296875" customWidth="1"/>
    <col min="22" max="23" width="15.54296875" customWidth="1"/>
    <col min="26" max="26" width="23.90625" customWidth="1"/>
    <col min="27" max="27" width="14.54296875" customWidth="1"/>
    <col min="28" max="28" width="5.6328125" customWidth="1"/>
    <col min="29" max="29" width="4.36328125" customWidth="1"/>
    <col min="30" max="31" width="22" customWidth="1"/>
    <col min="32" max="32" width="6" customWidth="1"/>
    <col min="33" max="33" width="5.81640625" customWidth="1"/>
    <col min="34" max="34" width="19.26953125" customWidth="1"/>
    <col min="35" max="35" width="12.08984375" customWidth="1"/>
    <col min="36" max="36" width="7.26953125" customWidth="1"/>
    <col min="37" max="37" width="6.36328125" customWidth="1"/>
    <col min="39" max="39" width="8.90625" customWidth="1"/>
    <col min="40" max="40" width="5.1796875" customWidth="1"/>
    <col min="41" max="41" width="5.81640625" customWidth="1"/>
    <col min="42" max="42" width="23.26953125" customWidth="1"/>
    <col min="43" max="43" width="11.26953125" customWidth="1"/>
    <col min="44" max="44" width="4.81640625" customWidth="1"/>
    <col min="45" max="45" width="5.26953125" customWidth="1"/>
    <col min="46" max="46" width="21.453125" customWidth="1"/>
    <col min="47" max="47" width="6.6328125" customWidth="1"/>
    <col min="48" max="48" width="5.26953125" customWidth="1"/>
    <col min="49" max="49" width="32.453125" customWidth="1"/>
    <col min="50" max="50" width="5.26953125" customWidth="1"/>
    <col min="51" max="51" width="4.6328125" customWidth="1"/>
    <col min="52" max="52" width="15.7265625" customWidth="1"/>
    <col min="53" max="54" width="5.90625" customWidth="1"/>
    <col min="55" max="55" width="6.54296875" customWidth="1"/>
    <col min="57" max="57" width="6.36328125" customWidth="1"/>
    <col min="58" max="58" width="10.453125" customWidth="1"/>
    <col min="59" max="59" width="11.08984375" customWidth="1"/>
    <col min="61" max="61" width="6.36328125" customWidth="1"/>
    <col min="62" max="62" width="5.54296875" customWidth="1"/>
    <col min="63" max="63" width="7.08984375" customWidth="1"/>
    <col min="64" max="64" width="4.7265625" customWidth="1"/>
    <col min="65" max="65" width="5.90625" customWidth="1"/>
  </cols>
  <sheetData>
    <row r="1" spans="1:65" ht="38.5" customHeight="1" x14ac:dyDescent="0.35">
      <c r="A1" t="s">
        <v>0</v>
      </c>
      <c r="B1" t="s">
        <v>39</v>
      </c>
      <c r="C1" t="s">
        <v>7</v>
      </c>
      <c r="D1" t="s">
        <v>1</v>
      </c>
      <c r="E1" t="s">
        <v>2</v>
      </c>
      <c r="F1" t="s">
        <v>3</v>
      </c>
      <c r="G1" t="s">
        <v>4</v>
      </c>
      <c r="H1" t="s">
        <v>25</v>
      </c>
      <c r="I1" t="s">
        <v>28</v>
      </c>
      <c r="J1" t="s">
        <v>29</v>
      </c>
      <c r="K1" t="s">
        <v>26</v>
      </c>
      <c r="L1" t="s">
        <v>28</v>
      </c>
      <c r="M1" t="s">
        <v>29</v>
      </c>
      <c r="N1" t="s">
        <v>27</v>
      </c>
      <c r="O1" t="s">
        <v>54</v>
      </c>
      <c r="P1" t="s">
        <v>28</v>
      </c>
      <c r="Q1" t="s">
        <v>29</v>
      </c>
      <c r="R1" t="s">
        <v>30</v>
      </c>
      <c r="S1" t="s">
        <v>52</v>
      </c>
      <c r="T1" t="s">
        <v>28</v>
      </c>
      <c r="U1" t="s">
        <v>29</v>
      </c>
      <c r="V1" t="s">
        <v>32</v>
      </c>
      <c r="W1" t="s">
        <v>53</v>
      </c>
      <c r="X1" t="s">
        <v>28</v>
      </c>
      <c r="Y1" t="s">
        <v>29</v>
      </c>
      <c r="Z1" t="s">
        <v>33</v>
      </c>
      <c r="AA1" t="s">
        <v>55</v>
      </c>
      <c r="AB1" t="s">
        <v>28</v>
      </c>
      <c r="AC1" t="s">
        <v>29</v>
      </c>
      <c r="AD1" t="s">
        <v>34</v>
      </c>
      <c r="AE1" t="s">
        <v>56</v>
      </c>
      <c r="AF1" t="s">
        <v>28</v>
      </c>
      <c r="AG1" t="s">
        <v>29</v>
      </c>
      <c r="AH1" t="s">
        <v>35</v>
      </c>
      <c r="AI1" t="s">
        <v>57</v>
      </c>
      <c r="AJ1" t="s">
        <v>28</v>
      </c>
      <c r="AK1" t="s">
        <v>29</v>
      </c>
      <c r="AL1" t="s">
        <v>37</v>
      </c>
      <c r="AM1" t="s">
        <v>58</v>
      </c>
      <c r="AN1" t="s">
        <v>28</v>
      </c>
      <c r="AO1" t="s">
        <v>29</v>
      </c>
      <c r="AP1" t="s">
        <v>38</v>
      </c>
      <c r="AQ1" t="s">
        <v>59</v>
      </c>
      <c r="AR1" t="s">
        <v>28</v>
      </c>
      <c r="AS1" t="s">
        <v>29</v>
      </c>
      <c r="AT1" t="s">
        <v>41</v>
      </c>
      <c r="AU1" t="s">
        <v>28</v>
      </c>
      <c r="AV1" t="s">
        <v>29</v>
      </c>
      <c r="AW1" t="s">
        <v>50</v>
      </c>
      <c r="AX1" t="s">
        <v>28</v>
      </c>
      <c r="AY1" t="s">
        <v>29</v>
      </c>
      <c r="AZ1" t="s">
        <v>43</v>
      </c>
      <c r="BA1" t="s">
        <v>28</v>
      </c>
      <c r="BB1" t="s">
        <v>29</v>
      </c>
      <c r="BC1" t="s">
        <v>44</v>
      </c>
      <c r="BD1" t="s">
        <v>28</v>
      </c>
      <c r="BE1" t="s">
        <v>29</v>
      </c>
      <c r="BF1" t="s">
        <v>45</v>
      </c>
      <c r="BG1" t="s">
        <v>60</v>
      </c>
      <c r="BH1" t="s">
        <v>28</v>
      </c>
      <c r="BI1" t="s">
        <v>29</v>
      </c>
      <c r="BJ1" t="s">
        <v>47</v>
      </c>
      <c r="BK1" t="s">
        <v>51</v>
      </c>
      <c r="BL1" t="s">
        <v>28</v>
      </c>
      <c r="BM1" t="s">
        <v>29</v>
      </c>
    </row>
    <row r="2" spans="1:65" x14ac:dyDescent="0.35">
      <c r="A2" t="s">
        <v>5</v>
      </c>
      <c r="B2">
        <v>2016</v>
      </c>
      <c r="C2" t="s">
        <v>6</v>
      </c>
      <c r="D2">
        <v>354</v>
      </c>
      <c r="E2" t="s">
        <v>24</v>
      </c>
      <c r="F2" t="s">
        <v>48</v>
      </c>
      <c r="G2">
        <v>12.8</v>
      </c>
      <c r="H2">
        <v>1.78E-2</v>
      </c>
      <c r="K2">
        <v>5.4770000000000003</v>
      </c>
      <c r="L2">
        <v>0.312</v>
      </c>
      <c r="M2">
        <v>38.119999999999997</v>
      </c>
      <c r="N2">
        <v>4.6500000000000004</v>
      </c>
      <c r="O2">
        <f>(LN(Q2)-LN(P2))/3.92</f>
        <v>0.52120338923120491</v>
      </c>
      <c r="P2">
        <v>2.1339999999999999</v>
      </c>
      <c r="Q2">
        <v>16.463000000000001</v>
      </c>
      <c r="R2">
        <v>5.2889999999999997</v>
      </c>
      <c r="S2">
        <f>(LN(U2)-LN(T2))/3.92</f>
        <v>1.3423341128513169</v>
      </c>
      <c r="T2">
        <v>0.14699999999999999</v>
      </c>
      <c r="U2">
        <v>28.35</v>
      </c>
      <c r="V2">
        <v>3.48</v>
      </c>
      <c r="W2">
        <f>(LN(Y2)-LN(X2))/3.92</f>
        <v>0.54062177776652531</v>
      </c>
      <c r="X2">
        <v>1.17</v>
      </c>
      <c r="Y2">
        <v>9.74</v>
      </c>
      <c r="Z2">
        <v>3.33</v>
      </c>
      <c r="AA2">
        <f>(LN(AC2)-LN(AB2))/3.92</f>
        <v>0.50279079008192573</v>
      </c>
      <c r="AB2">
        <v>1.24</v>
      </c>
      <c r="AC2">
        <v>8.9</v>
      </c>
      <c r="AD2">
        <v>3.37</v>
      </c>
      <c r="AE2">
        <f>(LN(AG2)-LN(AF2))/3.92</f>
        <v>0.54062177776652531</v>
      </c>
      <c r="AF2">
        <v>1.17</v>
      </c>
      <c r="AG2">
        <v>9.74</v>
      </c>
    </row>
    <row r="3" spans="1:65" x14ac:dyDescent="0.35">
      <c r="A3" t="s">
        <v>8</v>
      </c>
      <c r="B3">
        <v>2019</v>
      </c>
      <c r="C3" t="s">
        <v>9</v>
      </c>
      <c r="D3">
        <v>286</v>
      </c>
      <c r="E3" t="s">
        <v>49</v>
      </c>
      <c r="F3" t="s">
        <v>31</v>
      </c>
      <c r="G3">
        <v>17.8</v>
      </c>
      <c r="H3">
        <v>2.2599999999999999E-2</v>
      </c>
    </row>
    <row r="4" spans="1:65" x14ac:dyDescent="0.35">
      <c r="A4" t="s">
        <v>10</v>
      </c>
      <c r="B4">
        <v>2018</v>
      </c>
      <c r="C4" t="s">
        <v>11</v>
      </c>
      <c r="D4">
        <v>315</v>
      </c>
      <c r="E4" t="s">
        <v>49</v>
      </c>
      <c r="F4" t="s">
        <v>31</v>
      </c>
      <c r="G4">
        <v>18.100000000000001</v>
      </c>
      <c r="H4">
        <v>2.1700000000000001E-2</v>
      </c>
      <c r="I4">
        <v>18.899999999999999</v>
      </c>
      <c r="J4">
        <v>22.2</v>
      </c>
      <c r="R4">
        <v>3.37</v>
      </c>
      <c r="S4">
        <f t="shared" ref="S4:S10" si="0">(LN(U4)-LN(T4))/3.92</f>
        <v>0.43762690928429204</v>
      </c>
      <c r="T4">
        <v>1.43</v>
      </c>
      <c r="U4">
        <v>7.95</v>
      </c>
      <c r="V4">
        <v>2.83</v>
      </c>
      <c r="W4">
        <f t="shared" ref="W4:W10" si="1">(LN(Y4)-LN(X4))/3.92</f>
        <v>0.41542242813006691</v>
      </c>
      <c r="X4">
        <v>1.25</v>
      </c>
      <c r="Y4">
        <v>6.37</v>
      </c>
      <c r="AD4">
        <v>3.71</v>
      </c>
      <c r="AE4">
        <f t="shared" ref="AE4:AE10" si="2">(LN(AG4)-LN(AF4))/3.92</f>
        <v>0.40473447195131873</v>
      </c>
      <c r="AF4">
        <v>1.68</v>
      </c>
      <c r="AG4">
        <v>8.2100000000000009</v>
      </c>
      <c r="AH4">
        <v>8.75</v>
      </c>
      <c r="AI4">
        <f>(LN(AK4)-LN(AJ4))/3.92</f>
        <v>0.63314740313627504</v>
      </c>
      <c r="AJ4">
        <v>2.5299999999999998</v>
      </c>
      <c r="AK4">
        <v>30.27</v>
      </c>
    </row>
    <row r="5" spans="1:65" x14ac:dyDescent="0.35">
      <c r="A5" t="s">
        <v>12</v>
      </c>
      <c r="B5">
        <v>2022</v>
      </c>
      <c r="C5" t="s">
        <v>13</v>
      </c>
      <c r="D5">
        <v>534</v>
      </c>
      <c r="E5" t="s">
        <v>36</v>
      </c>
      <c r="F5" t="s">
        <v>31</v>
      </c>
      <c r="G5">
        <v>33.299999999999997</v>
      </c>
      <c r="H5">
        <v>2.0400000000000001E-2</v>
      </c>
      <c r="R5">
        <v>0.45</v>
      </c>
      <c r="S5">
        <f t="shared" si="0"/>
        <v>0.34778184767734488</v>
      </c>
      <c r="T5">
        <v>0.22</v>
      </c>
      <c r="U5">
        <v>0.86</v>
      </c>
      <c r="AH5">
        <v>6.54</v>
      </c>
      <c r="AI5">
        <f t="shared" ref="AI5:AI6" si="3">(LN(AK5)-LN(AJ5))/3.92</f>
        <v>0.41144304060787906</v>
      </c>
      <c r="AJ5">
        <v>2.92</v>
      </c>
      <c r="AK5">
        <v>14.65</v>
      </c>
      <c r="AL5">
        <v>1.74</v>
      </c>
      <c r="AM5">
        <f>(LN(AO5)-LN(AN5))/3.92</f>
        <v>0.22352359905784297</v>
      </c>
      <c r="AN5">
        <v>1.1200000000000001</v>
      </c>
      <c r="AO5">
        <v>2.69</v>
      </c>
      <c r="AP5">
        <v>2.11</v>
      </c>
      <c r="AQ5">
        <f>(LN(AS5)-LN(AR5))/3.92</f>
        <v>0.26699413100758401</v>
      </c>
      <c r="AR5">
        <v>1.25</v>
      </c>
      <c r="AS5">
        <v>3.56</v>
      </c>
    </row>
    <row r="6" spans="1:65" x14ac:dyDescent="0.35">
      <c r="A6" t="s">
        <v>14</v>
      </c>
      <c r="B6">
        <v>2013</v>
      </c>
      <c r="C6" t="s">
        <v>15</v>
      </c>
      <c r="D6">
        <v>261</v>
      </c>
      <c r="E6" t="s">
        <v>49</v>
      </c>
      <c r="F6" t="s">
        <v>31</v>
      </c>
      <c r="G6">
        <v>13.8</v>
      </c>
      <c r="H6">
        <v>2.1399999999999999E-2</v>
      </c>
      <c r="V6">
        <v>4.47</v>
      </c>
      <c r="W6">
        <f t="shared" si="1"/>
        <v>0.53916613461642593</v>
      </c>
      <c r="X6">
        <v>1.55</v>
      </c>
      <c r="Y6">
        <v>12.83</v>
      </c>
      <c r="Z6">
        <v>4.8499999999999996</v>
      </c>
      <c r="AA6">
        <f t="shared" ref="AA6" si="4">(LN(AC6)-LN(AB6))/3.92</f>
        <v>0.53121460504672724</v>
      </c>
      <c r="AB6">
        <v>1.71</v>
      </c>
      <c r="AC6">
        <v>13.72</v>
      </c>
      <c r="AD6">
        <v>2.72</v>
      </c>
      <c r="AE6">
        <f t="shared" si="2"/>
        <v>0.44788763590430059</v>
      </c>
      <c r="AF6">
        <v>1.1299999999999999</v>
      </c>
      <c r="AG6">
        <v>6.54</v>
      </c>
      <c r="AH6">
        <v>4.46</v>
      </c>
      <c r="AI6">
        <f t="shared" si="3"/>
        <v>0.58703205263770897</v>
      </c>
      <c r="AJ6">
        <v>1.41</v>
      </c>
      <c r="AK6">
        <v>14.08</v>
      </c>
      <c r="AP6">
        <v>4.09</v>
      </c>
      <c r="AQ6">
        <f t="shared" ref="AQ6:AQ9" si="5">(LN(AS6)-LN(AR6))/3.92</f>
        <v>0.55032351580726058</v>
      </c>
      <c r="AR6">
        <v>1.39</v>
      </c>
      <c r="AS6">
        <v>12.02</v>
      </c>
    </row>
    <row r="7" spans="1:65" x14ac:dyDescent="0.35">
      <c r="A7" t="s">
        <v>16</v>
      </c>
      <c r="B7">
        <v>2018</v>
      </c>
      <c r="C7" t="s">
        <v>17</v>
      </c>
      <c r="D7">
        <v>401</v>
      </c>
      <c r="E7" t="s">
        <v>36</v>
      </c>
      <c r="F7" t="s">
        <v>40</v>
      </c>
      <c r="G7">
        <v>33.4</v>
      </c>
      <c r="H7">
        <v>2.3599999999999999E-2</v>
      </c>
      <c r="V7">
        <v>6.2</v>
      </c>
      <c r="W7">
        <f t="shared" si="1"/>
        <v>0.41294565469689393</v>
      </c>
      <c r="X7">
        <v>2.78</v>
      </c>
      <c r="Y7">
        <v>14.03</v>
      </c>
      <c r="AL7">
        <v>3.5</v>
      </c>
      <c r="AM7">
        <f t="shared" ref="AM7" si="6">(LN(AO7)-LN(AN7))/3.92</f>
        <v>0.30566249849427202</v>
      </c>
      <c r="AN7">
        <v>1.91</v>
      </c>
      <c r="AO7">
        <v>6.33</v>
      </c>
      <c r="AT7">
        <v>2.2999999999999998</v>
      </c>
      <c r="AU7">
        <v>1.1000000000000001</v>
      </c>
      <c r="AV7">
        <v>4.71</v>
      </c>
      <c r="AW7">
        <v>3.5</v>
      </c>
      <c r="AX7">
        <v>1.82</v>
      </c>
      <c r="AY7">
        <v>6.76</v>
      </c>
    </row>
    <row r="8" spans="1:65" x14ac:dyDescent="0.35">
      <c r="A8" t="s">
        <v>18</v>
      </c>
      <c r="B8">
        <v>2018</v>
      </c>
      <c r="C8" t="s">
        <v>19</v>
      </c>
      <c r="D8">
        <v>366</v>
      </c>
      <c r="E8" t="s">
        <v>49</v>
      </c>
      <c r="F8" t="s">
        <v>42</v>
      </c>
      <c r="G8">
        <v>11.5</v>
      </c>
      <c r="H8">
        <v>1.67E-2</v>
      </c>
      <c r="V8">
        <v>1.65</v>
      </c>
      <c r="W8">
        <f t="shared" si="1"/>
        <v>0.28439288237116406</v>
      </c>
      <c r="X8">
        <v>1.02</v>
      </c>
      <c r="Y8">
        <v>3.11</v>
      </c>
      <c r="AP8">
        <v>15.18</v>
      </c>
      <c r="AQ8">
        <f t="shared" si="5"/>
        <v>0.50740871216799488</v>
      </c>
      <c r="AR8">
        <v>5.51</v>
      </c>
      <c r="AS8">
        <v>40.270000000000003</v>
      </c>
      <c r="AZ8">
        <v>3.21</v>
      </c>
      <c r="BA8">
        <v>1.26</v>
      </c>
      <c r="BB8">
        <v>8.85</v>
      </c>
    </row>
    <row r="9" spans="1:65" x14ac:dyDescent="0.35">
      <c r="A9" t="s">
        <v>20</v>
      </c>
      <c r="B9">
        <v>2020</v>
      </c>
      <c r="C9" t="s">
        <v>21</v>
      </c>
      <c r="D9">
        <v>662</v>
      </c>
      <c r="E9" t="s">
        <v>36</v>
      </c>
      <c r="F9" t="s">
        <v>31</v>
      </c>
      <c r="G9">
        <v>33.380000000000003</v>
      </c>
      <c r="H9">
        <v>1.83E-2</v>
      </c>
      <c r="R9">
        <v>2.69</v>
      </c>
      <c r="S9">
        <f t="shared" si="0"/>
        <v>0.35141812702060243</v>
      </c>
      <c r="T9">
        <v>1.351</v>
      </c>
      <c r="U9">
        <v>5.3570000000000002</v>
      </c>
      <c r="V9">
        <v>4.38</v>
      </c>
      <c r="W9">
        <f t="shared" si="1"/>
        <v>0.34761848809913243</v>
      </c>
      <c r="X9">
        <v>2.2160000000000002</v>
      </c>
      <c r="Y9">
        <v>8.657</v>
      </c>
      <c r="AD9">
        <v>6.9550000000000001</v>
      </c>
      <c r="AE9">
        <f t="shared" si="2"/>
        <v>0.31919022683073506</v>
      </c>
      <c r="AF9">
        <v>3.72</v>
      </c>
      <c r="AG9">
        <v>13</v>
      </c>
      <c r="AP9">
        <v>2.63</v>
      </c>
      <c r="AQ9">
        <f t="shared" si="5"/>
        <v>0.32204515930409322</v>
      </c>
      <c r="AR9">
        <v>1.399</v>
      </c>
      <c r="AS9">
        <v>4.944</v>
      </c>
      <c r="BC9">
        <v>3.5089999999999999</v>
      </c>
      <c r="BD9">
        <v>1.526</v>
      </c>
      <c r="BE9">
        <v>8.0670000000000002</v>
      </c>
      <c r="BF9">
        <v>2.0049999999999999</v>
      </c>
      <c r="BG9">
        <f>(LN(BI9)-LN(BH9))/3.92</f>
        <v>0.25221133621863445</v>
      </c>
      <c r="BH9">
        <v>1.2230000000000001</v>
      </c>
      <c r="BI9">
        <v>3.2869999999999999</v>
      </c>
    </row>
    <row r="10" spans="1:65" x14ac:dyDescent="0.35">
      <c r="A10" t="s">
        <v>22</v>
      </c>
      <c r="B10">
        <v>2022</v>
      </c>
      <c r="C10" t="s">
        <v>23</v>
      </c>
      <c r="D10">
        <v>329</v>
      </c>
      <c r="E10" t="s">
        <v>36</v>
      </c>
      <c r="F10" t="s">
        <v>46</v>
      </c>
      <c r="G10">
        <v>33.4</v>
      </c>
      <c r="H10">
        <v>2.5999999999999999E-2</v>
      </c>
      <c r="N10">
        <v>5.27</v>
      </c>
      <c r="O10">
        <f t="shared" ref="O10" si="7">(LN(Q10)-LN(P10))/3.92</f>
        <v>0.44521414632478623</v>
      </c>
      <c r="P10">
        <v>2.2000000000000002</v>
      </c>
      <c r="Q10">
        <v>12.6</v>
      </c>
      <c r="R10">
        <v>4.58</v>
      </c>
      <c r="S10">
        <f t="shared" si="0"/>
        <v>0.48943925349535228</v>
      </c>
      <c r="T10">
        <v>1.75</v>
      </c>
      <c r="U10">
        <v>11.92</v>
      </c>
      <c r="V10">
        <v>8.17</v>
      </c>
      <c r="W10">
        <f t="shared" si="1"/>
        <v>1.0557399994394994</v>
      </c>
      <c r="X10">
        <v>1.03</v>
      </c>
      <c r="Y10">
        <v>64.59</v>
      </c>
      <c r="AD10">
        <v>3.07</v>
      </c>
      <c r="AE10">
        <f t="shared" si="2"/>
        <v>0.42991734408816451</v>
      </c>
      <c r="AF10">
        <v>1.32</v>
      </c>
      <c r="AG10">
        <v>7.12</v>
      </c>
      <c r="BF10" s="1">
        <v>2.17</v>
      </c>
      <c r="BG10">
        <f>(LN(BI10)-LN(BH10))/3.92</f>
        <v>0.33185987283631579</v>
      </c>
      <c r="BH10">
        <v>1.1299999999999999</v>
      </c>
      <c r="BI10">
        <v>4.1500000000000004</v>
      </c>
      <c r="BJ10">
        <v>3.96</v>
      </c>
      <c r="BK10">
        <f>(LN(BM10)-LN(BL10))/3.92</f>
        <v>0.41605096970663269</v>
      </c>
      <c r="BL10">
        <v>1.75</v>
      </c>
      <c r="BM10">
        <v>8.94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tadele fentabil</dc:creator>
  <cp:lastModifiedBy>Tadele Fentabil</cp:lastModifiedBy>
  <dcterms:created xsi:type="dcterms:W3CDTF">2015-06-05T18:17:20Z</dcterms:created>
  <dcterms:modified xsi:type="dcterms:W3CDTF">2024-04-03T03:09:30Z</dcterms:modified>
</cp:coreProperties>
</file>