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F:\OneDrive\2. 温州大学\3. 课题研究\2.3 黄杞属课题\4. 黄杞属叶绿体基因组课题\5.2 黄杞属文章\黄杞属文章+数据_hy_0324\表格汇总\"/>
    </mc:Choice>
  </mc:AlternateContent>
  <xr:revisionPtr revIDLastSave="0" documentId="13_ncr:1_{A0E861CB-3835-4B13-BFB2-1AAB37B980F7}" xr6:coauthVersionLast="47" xr6:coauthVersionMax="47" xr10:uidLastSave="{00000000-0000-0000-0000-000000000000}"/>
  <bookViews>
    <workbookView xWindow="-108" yWindow="-108" windowWidth="23256" windowHeight="12576" activeTab="7" xr2:uid="{00000000-000D-0000-FFFF-FFFF00000000}"/>
  </bookViews>
  <sheets>
    <sheet name="Table S5" sheetId="9" r:id="rId1"/>
    <sheet name="Table S5a" sheetId="8" r:id="rId2"/>
    <sheet name="Table S5b" sheetId="6" r:id="rId3"/>
    <sheet name="Table S5c" sheetId="3" r:id="rId4"/>
    <sheet name="Table S5d" sheetId="4" r:id="rId5"/>
    <sheet name="Table S5e" sheetId="1" r:id="rId6"/>
    <sheet name="Table S5f" sheetId="5" r:id="rId7"/>
    <sheet name="Table S5g" sheetId="2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9" l="1"/>
  <c r="M8" i="9"/>
  <c r="M15" i="9"/>
  <c r="M16" i="9"/>
  <c r="M14" i="9"/>
  <c r="M5" i="9"/>
  <c r="B16" i="9"/>
  <c r="B14" i="9"/>
  <c r="B5" i="9"/>
  <c r="B3" i="2"/>
  <c r="M9" i="9"/>
  <c r="M7" i="9"/>
  <c r="M6" i="9"/>
  <c r="M13" i="9"/>
  <c r="M12" i="9"/>
  <c r="M11" i="9"/>
  <c r="M10" i="9"/>
  <c r="Q18" i="9" l="1"/>
  <c r="N18" i="9"/>
  <c r="O18" i="9"/>
  <c r="P18" i="9"/>
  <c r="R18" i="9"/>
  <c r="B18" i="9"/>
  <c r="C18" i="9"/>
  <c r="C19" i="9" s="1"/>
  <c r="D18" i="9"/>
  <c r="D19" i="9" s="1"/>
  <c r="E18" i="9"/>
  <c r="E19" i="9" s="1"/>
  <c r="F18" i="9"/>
  <c r="F19" i="9"/>
  <c r="J18" i="9"/>
  <c r="J19" i="9" s="1"/>
  <c r="I18" i="9"/>
  <c r="I19" i="9" s="1"/>
  <c r="L18" i="9"/>
  <c r="L19" i="9" s="1"/>
  <c r="H18" i="9"/>
  <c r="H19" i="9" s="1"/>
  <c r="G18" i="9"/>
  <c r="G19" i="9" s="1"/>
  <c r="K18" i="9"/>
  <c r="K19" i="9" s="1"/>
  <c r="M18" i="9" l="1"/>
  <c r="Q19" i="9"/>
  <c r="Q20" i="9" s="1"/>
  <c r="P19" i="9"/>
  <c r="R19" i="9"/>
  <c r="O19" i="9"/>
  <c r="B19" i="9"/>
  <c r="N19" i="9"/>
  <c r="M19" i="9" l="1"/>
</calcChain>
</file>

<file path=xl/sharedStrings.xml><?xml version="1.0" encoding="utf-8"?>
<sst xmlns="http://schemas.openxmlformats.org/spreadsheetml/2006/main" count="124" uniqueCount="54">
  <si>
    <t>Total SSRs</t>
  </si>
  <si>
    <t>SSRs number and percentage</t>
  </si>
  <si>
    <t>SSRs types</t>
  </si>
  <si>
    <t>Total repeats</t>
  </si>
  <si>
    <t>DRS</t>
  </si>
  <si>
    <t>TRS</t>
  </si>
  <si>
    <t>CDS</t>
  </si>
  <si>
    <t>LSC</t>
  </si>
  <si>
    <t>IRs</t>
  </si>
  <si>
    <t>SSC</t>
  </si>
  <si>
    <t>Mono</t>
  </si>
  <si>
    <t>Di</t>
  </si>
  <si>
    <t>Tri</t>
  </si>
  <si>
    <t>Tetra</t>
  </si>
  <si>
    <t>Penta</t>
  </si>
  <si>
    <t>Hexa</t>
  </si>
  <si>
    <t>forward</t>
  </si>
  <si>
    <t>reverse</t>
  </si>
  <si>
    <t>palindromic</t>
  </si>
  <si>
    <t>complement</t>
  </si>
  <si>
    <t>tandem</t>
  </si>
  <si>
    <r>
      <rPr>
        <i/>
        <sz val="12"/>
        <color rgb="FF000000"/>
        <rFont val="Times New Roman"/>
        <family val="1"/>
      </rPr>
      <t>E. roxburghiana</t>
    </r>
    <r>
      <rPr>
        <sz val="12"/>
        <color rgb="FF000000"/>
        <rFont val="Times New Roman"/>
        <family val="1"/>
      </rPr>
      <t>_BPZ11</t>
    </r>
  </si>
  <si>
    <r>
      <rPr>
        <i/>
        <sz val="12"/>
        <color rgb="FF000000"/>
        <rFont val="Times New Roman"/>
        <family val="1"/>
      </rPr>
      <t>E. roxburghiana</t>
    </r>
    <r>
      <rPr>
        <sz val="12"/>
        <color rgb="FF000000"/>
        <rFont val="Times New Roman"/>
        <family val="1"/>
      </rPr>
      <t>_JFL02</t>
    </r>
  </si>
  <si>
    <r>
      <rPr>
        <i/>
        <sz val="12"/>
        <color rgb="FF000000"/>
        <rFont val="Times New Roman"/>
        <family val="1"/>
      </rPr>
      <t>E. roxburghiana</t>
    </r>
    <r>
      <rPr>
        <sz val="12"/>
        <color rgb="FF000000"/>
        <rFont val="Times New Roman"/>
        <family val="1"/>
      </rPr>
      <t>_TPS06</t>
    </r>
  </si>
  <si>
    <r>
      <rPr>
        <i/>
        <sz val="12"/>
        <color rgb="FF000000"/>
        <rFont val="Times New Roman"/>
        <family val="1"/>
      </rPr>
      <t>E. hainanensis</t>
    </r>
    <r>
      <rPr>
        <sz val="12"/>
        <color rgb="FF000000"/>
        <rFont val="Times New Roman"/>
        <family val="1"/>
      </rPr>
      <t>_HN01</t>
    </r>
  </si>
  <si>
    <t>Tatol</t>
  </si>
  <si>
    <t>Percentage</t>
  </si>
  <si>
    <t>mono</t>
  </si>
  <si>
    <t>di</t>
  </si>
  <si>
    <t>tri</t>
  </si>
  <si>
    <t>tetra</t>
  </si>
  <si>
    <t>penta</t>
  </si>
  <si>
    <t>hexa</t>
  </si>
  <si>
    <t>intron and intergenic region</t>
  </si>
  <si>
    <t>coding sequence</t>
    <phoneticPr fontId="15" type="noConversion"/>
  </si>
  <si>
    <t>total SSRs</t>
    <phoneticPr fontId="15" type="noConversion"/>
  </si>
  <si>
    <r>
      <t>E. roxburghiana</t>
    </r>
    <r>
      <rPr>
        <sz val="12"/>
        <color rgb="FF000000"/>
        <rFont val="Times New Roman"/>
        <family val="1"/>
      </rPr>
      <t>_XSBN01</t>
    </r>
    <phoneticPr fontId="15" type="noConversion"/>
  </si>
  <si>
    <t>E. anminiana</t>
    <phoneticPr fontId="15" type="noConversion"/>
  </si>
  <si>
    <t>E. serrata</t>
    <phoneticPr fontId="15" type="noConversion"/>
  </si>
  <si>
    <t>E. spicata var. rigida</t>
    <phoneticPr fontId="15" type="noConversion"/>
  </si>
  <si>
    <r>
      <t>E. hainanensis</t>
    </r>
    <r>
      <rPr>
        <sz val="12"/>
        <color rgb="FF000000"/>
        <rFont val="Times New Roman"/>
        <family val="1"/>
      </rPr>
      <t>_02</t>
    </r>
    <phoneticPr fontId="15" type="noConversion"/>
  </si>
  <si>
    <t>E. spicata</t>
    <phoneticPr fontId="15" type="noConversion"/>
  </si>
  <si>
    <t>E. villosa</t>
    <phoneticPr fontId="15" type="noConversion"/>
  </si>
  <si>
    <t>Engelhardia species</t>
    <phoneticPr fontId="15" type="noConversion"/>
  </si>
  <si>
    <r>
      <t>E. fenzelii</t>
    </r>
    <r>
      <rPr>
        <sz val="12"/>
        <color rgb="FF000000"/>
        <rFont val="Times New Roman"/>
        <family val="1"/>
      </rPr>
      <t>_JNSX01</t>
    </r>
    <phoneticPr fontId="15" type="noConversion"/>
  </si>
  <si>
    <r>
      <t>E. fenzelii</t>
    </r>
    <r>
      <rPr>
        <sz val="12"/>
        <color rgb="FF000000"/>
        <rFont val="Times New Roman"/>
        <family val="1"/>
      </rPr>
      <t>_TTD01</t>
    </r>
    <phoneticPr fontId="15" type="noConversion"/>
  </si>
  <si>
    <r>
      <t xml:space="preserve">Table S5 The number and types of repeat sequences in 13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plastomes and the distribution of simple sequence repeats (SSR) in 13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plastomes.</t>
    </r>
    <phoneticPr fontId="15" type="noConversion"/>
  </si>
  <si>
    <r>
      <t xml:space="preserve">Table S5a The number of forward, reverse, palindromic, complement and tandem repeats in the plastomes of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species.</t>
    </r>
    <phoneticPr fontId="15" type="noConversion"/>
  </si>
  <si>
    <r>
      <t xml:space="preserve">Table S5b Total number of simple sequence repeats (SSR) in the plastomes of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species. </t>
    </r>
    <phoneticPr fontId="15" type="noConversion"/>
  </si>
  <si>
    <r>
      <t>Table S5c The number of different types of SSR in the plastomes of</t>
    </r>
    <r>
      <rPr>
        <b/>
        <i/>
        <sz val="18"/>
        <rFont val="Times New Roman"/>
        <family val="1"/>
      </rPr>
      <t xml:space="preserve"> Engelhardia</t>
    </r>
    <r>
      <rPr>
        <b/>
        <sz val="18"/>
        <rFont val="Times New Roman"/>
        <family val="1"/>
      </rPr>
      <t xml:space="preserve"> species. </t>
    </r>
    <phoneticPr fontId="15" type="noConversion"/>
  </si>
  <si>
    <r>
      <t xml:space="preserve">Table S5d The overall proportion of different types of SSR in all the 13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plastomes.</t>
    </r>
    <phoneticPr fontId="15" type="noConversion"/>
  </si>
  <si>
    <r>
      <t xml:space="preserve">Table S5e The number of SSRs in the LSC, SSC, IR regions and in all the CDS of the plastomes of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species. </t>
    </r>
    <phoneticPr fontId="15" type="noConversion"/>
  </si>
  <si>
    <r>
      <t xml:space="preserve">Table S5f The overall proportion of SSRs detected in different regions of all the 13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plastomes.</t>
    </r>
    <phoneticPr fontId="15" type="noConversion"/>
  </si>
  <si>
    <r>
      <t xml:space="preserve">Table S5g The overall proportion of SSRs detected in CDS and non-coding sequences of all the 13 </t>
    </r>
    <r>
      <rPr>
        <b/>
        <i/>
        <sz val="18"/>
        <rFont val="Times New Roman"/>
        <family val="1"/>
      </rPr>
      <t>Engelhardia</t>
    </r>
    <r>
      <rPr>
        <b/>
        <sz val="18"/>
        <rFont val="Times New Roman"/>
        <family val="1"/>
      </rPr>
      <t xml:space="preserve"> plastomes.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</si>
</sst>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6" x14ac:knownFonts="1">
    <font>
      <sz val="11"/>
      <color theme="1"/>
      <name val="等线"/>
      <charset val="134"/>
      <scheme val="minor"/>
    </font>
    <font>
      <b/>
      <sz val="18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b/>
      <sz val="16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theme="1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6"/>
      <color theme="1"/>
      <name val="等线"/>
      <family val="3"/>
      <charset val="134"/>
      <scheme val="minor"/>
    </font>
    <font>
      <b/>
      <sz val="14"/>
      <color rgb="FF000000"/>
      <name val="Times New Roman"/>
      <family val="1"/>
    </font>
    <font>
      <b/>
      <i/>
      <sz val="16"/>
      <color rgb="FF000000"/>
      <name val="Times New Roman"/>
      <family val="1"/>
    </font>
    <font>
      <sz val="12"/>
      <color rgb="FFFF0000"/>
      <name val="等线"/>
      <family val="3"/>
      <charset val="134"/>
      <scheme val="minor"/>
    </font>
    <font>
      <b/>
      <i/>
      <sz val="18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>
      <alignment vertical="center"/>
    </xf>
    <xf numFmtId="10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10" fontId="3" fillId="0" borderId="2" xfId="0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9" fillId="0" borderId="4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4" fillId="0" borderId="0" xfId="0" applyFont="1" applyAlignment="1"/>
    <xf numFmtId="0" fontId="13" fillId="0" borderId="0" xfId="0" applyFont="1" applyAlignment="1"/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176" fontId="4" fillId="0" borderId="0" xfId="0" applyNumberFormat="1" applyFont="1" applyAlignment="1"/>
    <xf numFmtId="0" fontId="1" fillId="0" borderId="0" xfId="0" applyFont="1">
      <alignment vertical="center"/>
    </xf>
    <xf numFmtId="0" fontId="1" fillId="0" borderId="1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377FD"/>
      <color rgb="FFFCAAF4"/>
      <color rgb="FFD99D8D"/>
      <color rgb="FFEDE48B"/>
      <color rgb="FFC2E4E2"/>
      <color rgb="FFBDE9DF"/>
      <color rgb="FF33CC33"/>
      <color rgb="FFAAFC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390249100592351E-2"/>
          <c:y val="5.173955178679588E-2"/>
          <c:w val="0.90807317056541503"/>
          <c:h val="0.621716826265390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'Table S5a'!$B$2</c:f>
              <c:strCache>
                <c:ptCount val="1"/>
                <c:pt idx="0">
                  <c:v>forward</c:v>
                </c:pt>
              </c:strCache>
            </c:strRef>
          </c:tx>
          <c:invertIfNegative val="0"/>
          <c:cat>
            <c:strRef>
              <c:f>'Table S5a'!$A$3:$A$15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S5a'!$B$3:$B$15</c:f>
              <c:numCache>
                <c:formatCode>General</c:formatCode>
                <c:ptCount val="13"/>
                <c:pt idx="0">
                  <c:v>38</c:v>
                </c:pt>
                <c:pt idx="1">
                  <c:v>24</c:v>
                </c:pt>
                <c:pt idx="2">
                  <c:v>24</c:v>
                </c:pt>
                <c:pt idx="3">
                  <c:v>31</c:v>
                </c:pt>
                <c:pt idx="4">
                  <c:v>31</c:v>
                </c:pt>
                <c:pt idx="5">
                  <c:v>32</c:v>
                </c:pt>
                <c:pt idx="6">
                  <c:v>26</c:v>
                </c:pt>
                <c:pt idx="7">
                  <c:v>32</c:v>
                </c:pt>
                <c:pt idx="8">
                  <c:v>31</c:v>
                </c:pt>
                <c:pt idx="9">
                  <c:v>38</c:v>
                </c:pt>
                <c:pt idx="10">
                  <c:v>43</c:v>
                </c:pt>
                <c:pt idx="11">
                  <c:v>29</c:v>
                </c:pt>
                <c:pt idx="1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0A-49CF-8D44-348ED67FCD41}"/>
            </c:ext>
          </c:extLst>
        </c:ser>
        <c:ser>
          <c:idx val="1"/>
          <c:order val="1"/>
          <c:tx>
            <c:strRef>
              <c:f>'Table S5a'!$C$2</c:f>
              <c:strCache>
                <c:ptCount val="1"/>
                <c:pt idx="0">
                  <c:v>reverse</c:v>
                </c:pt>
              </c:strCache>
            </c:strRef>
          </c:tx>
          <c:spPr>
            <a:solidFill>
              <a:srgbClr val="E377FD"/>
            </a:solidFill>
          </c:spPr>
          <c:invertIfNegative val="0"/>
          <c:cat>
            <c:strRef>
              <c:f>'Table S5a'!$A$3:$A$15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S5a'!$C$3:$C$15</c:f>
              <c:numCache>
                <c:formatCode>General</c:formatCode>
                <c:ptCount val="13"/>
                <c:pt idx="0">
                  <c:v>16</c:v>
                </c:pt>
                <c:pt idx="1">
                  <c:v>7</c:v>
                </c:pt>
                <c:pt idx="2">
                  <c:v>7</c:v>
                </c:pt>
                <c:pt idx="3">
                  <c:v>11</c:v>
                </c:pt>
                <c:pt idx="4">
                  <c:v>11</c:v>
                </c:pt>
                <c:pt idx="5">
                  <c:v>7</c:v>
                </c:pt>
                <c:pt idx="6">
                  <c:v>8</c:v>
                </c:pt>
                <c:pt idx="7">
                  <c:v>7</c:v>
                </c:pt>
                <c:pt idx="8">
                  <c:v>7</c:v>
                </c:pt>
                <c:pt idx="9">
                  <c:v>15</c:v>
                </c:pt>
                <c:pt idx="10">
                  <c:v>9</c:v>
                </c:pt>
                <c:pt idx="11">
                  <c:v>9</c:v>
                </c:pt>
                <c:pt idx="1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0A-49CF-8D44-348ED67FCD41}"/>
            </c:ext>
          </c:extLst>
        </c:ser>
        <c:ser>
          <c:idx val="2"/>
          <c:order val="2"/>
          <c:tx>
            <c:strRef>
              <c:f>'Table S5a'!$D$2</c:f>
              <c:strCache>
                <c:ptCount val="1"/>
                <c:pt idx="0">
                  <c:v>palindromic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'Table S5a'!$A$3:$A$15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S5a'!$D$3:$D$15</c:f>
              <c:numCache>
                <c:formatCode>General</c:formatCode>
                <c:ptCount val="13"/>
                <c:pt idx="0">
                  <c:v>24</c:v>
                </c:pt>
                <c:pt idx="1">
                  <c:v>26</c:v>
                </c:pt>
                <c:pt idx="2">
                  <c:v>28</c:v>
                </c:pt>
                <c:pt idx="3">
                  <c:v>31</c:v>
                </c:pt>
                <c:pt idx="4">
                  <c:v>31</c:v>
                </c:pt>
                <c:pt idx="5">
                  <c:v>31</c:v>
                </c:pt>
                <c:pt idx="6">
                  <c:v>29</c:v>
                </c:pt>
                <c:pt idx="7">
                  <c:v>31</c:v>
                </c:pt>
                <c:pt idx="8">
                  <c:v>30</c:v>
                </c:pt>
                <c:pt idx="9">
                  <c:v>25</c:v>
                </c:pt>
                <c:pt idx="10">
                  <c:v>27</c:v>
                </c:pt>
                <c:pt idx="11">
                  <c:v>26</c:v>
                </c:pt>
                <c:pt idx="1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0A-49CF-8D44-348ED67FCD41}"/>
            </c:ext>
          </c:extLst>
        </c:ser>
        <c:ser>
          <c:idx val="3"/>
          <c:order val="3"/>
          <c:tx>
            <c:strRef>
              <c:f>'Table S5a'!$E$2</c:f>
              <c:strCache>
                <c:ptCount val="1"/>
                <c:pt idx="0">
                  <c:v>complement</c:v>
                </c:pt>
              </c:strCache>
            </c:strRef>
          </c:tx>
          <c:invertIfNegative val="0"/>
          <c:cat>
            <c:strRef>
              <c:f>'Table S5a'!$A$3:$A$15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S5a'!$E$3:$E$15</c:f>
              <c:numCache>
                <c:formatCode>General</c:formatCode>
                <c:ptCount val="13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4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F0A-49CF-8D44-348ED67FCD41}"/>
            </c:ext>
          </c:extLst>
        </c:ser>
        <c:ser>
          <c:idx val="4"/>
          <c:order val="4"/>
          <c:tx>
            <c:strRef>
              <c:f>'Table S5a'!$F$2</c:f>
              <c:strCache>
                <c:ptCount val="1"/>
                <c:pt idx="0">
                  <c:v>tandem</c:v>
                </c:pt>
              </c:strCache>
            </c:strRef>
          </c:tx>
          <c:invertIfNegative val="0"/>
          <c:cat>
            <c:strRef>
              <c:f>'Table S5a'!$A$3:$A$15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S5a'!$F$3:$F$15</c:f>
              <c:numCache>
                <c:formatCode>General</c:formatCode>
                <c:ptCount val="13"/>
                <c:pt idx="0">
                  <c:v>123</c:v>
                </c:pt>
                <c:pt idx="1">
                  <c:v>89</c:v>
                </c:pt>
                <c:pt idx="2">
                  <c:v>89</c:v>
                </c:pt>
                <c:pt idx="3">
                  <c:v>127</c:v>
                </c:pt>
                <c:pt idx="4">
                  <c:v>127</c:v>
                </c:pt>
                <c:pt idx="5">
                  <c:v>96</c:v>
                </c:pt>
                <c:pt idx="6">
                  <c:v>99</c:v>
                </c:pt>
                <c:pt idx="7">
                  <c:v>96</c:v>
                </c:pt>
                <c:pt idx="8">
                  <c:v>94</c:v>
                </c:pt>
                <c:pt idx="9">
                  <c:v>114</c:v>
                </c:pt>
                <c:pt idx="10">
                  <c:v>105</c:v>
                </c:pt>
                <c:pt idx="11">
                  <c:v>111</c:v>
                </c:pt>
                <c:pt idx="12">
                  <c:v>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F0A-49CF-8D44-348ED67FC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1"/>
        <c:axId val="183712768"/>
        <c:axId val="183714560"/>
      </c:barChart>
      <c:catAx>
        <c:axId val="183712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200" b="1" i="1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83714560"/>
        <c:crosses val="autoZero"/>
        <c:auto val="1"/>
        <c:lblAlgn val="ctr"/>
        <c:lblOffset val="100"/>
        <c:noMultiLvlLbl val="0"/>
      </c:catAx>
      <c:valAx>
        <c:axId val="1837145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83712768"/>
        <c:crosses val="autoZero"/>
        <c:crossBetween val="between"/>
      </c:valAx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39980471328992084"/>
          <c:y val="1.0047970926711083E-2"/>
          <c:w val="0.58695609871360976"/>
          <c:h val="0.10401284070260448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ln w="6350" cap="flat" cmpd="sng" algn="ctr">
      <a:noFill/>
      <a:prstDash val="solid"/>
      <a:round/>
    </a:ln>
  </c:spPr>
  <c:txPr>
    <a:bodyPr/>
    <a:lstStyle/>
    <a:p>
      <a:pPr>
        <a:defRPr lang="zh-CN" sz="800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123777309701786"/>
          <c:y val="0.12226199582022401"/>
          <c:w val="0.90982901496287305"/>
          <c:h val="0.538570590640052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'Table S5b'!$B$2</c:f>
              <c:strCache>
                <c:ptCount val="1"/>
                <c:pt idx="0">
                  <c:v>total SSRs</c:v>
                </c:pt>
              </c:strCache>
            </c:strRef>
          </c:tx>
          <c:invertIfNegative val="0"/>
          <c:dLbls>
            <c:delete val="1"/>
          </c:dLbls>
          <c:cat>
            <c:strRef>
              <c:f>'Table S5b'!$A$3:$A$15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S5b'!$B$3:$B$15</c:f>
              <c:numCache>
                <c:formatCode>General</c:formatCode>
                <c:ptCount val="13"/>
                <c:pt idx="0">
                  <c:v>118</c:v>
                </c:pt>
                <c:pt idx="1">
                  <c:v>115</c:v>
                </c:pt>
                <c:pt idx="2">
                  <c:v>115</c:v>
                </c:pt>
                <c:pt idx="3">
                  <c:v>118</c:v>
                </c:pt>
                <c:pt idx="4">
                  <c:v>118</c:v>
                </c:pt>
                <c:pt idx="5">
                  <c:v>115</c:v>
                </c:pt>
                <c:pt idx="6">
                  <c:v>111</c:v>
                </c:pt>
                <c:pt idx="7">
                  <c:v>115</c:v>
                </c:pt>
                <c:pt idx="8">
                  <c:v>114</c:v>
                </c:pt>
                <c:pt idx="9">
                  <c:v>121</c:v>
                </c:pt>
                <c:pt idx="10">
                  <c:v>125</c:v>
                </c:pt>
                <c:pt idx="11">
                  <c:v>118</c:v>
                </c:pt>
                <c:pt idx="12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FC-46A9-8661-15045821AB1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61"/>
        <c:axId val="214509440"/>
        <c:axId val="214510976"/>
      </c:barChart>
      <c:catAx>
        <c:axId val="2145094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200" b="1" i="1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510976"/>
        <c:crosses val="autoZero"/>
        <c:auto val="1"/>
        <c:lblAlgn val="ctr"/>
        <c:lblOffset val="100"/>
        <c:noMultiLvlLbl val="0"/>
      </c:catAx>
      <c:valAx>
        <c:axId val="21451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5094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201731755123666"/>
          <c:y val="1.5919886890591272E-2"/>
          <c:w val="0.12536807882375048"/>
          <c:h val="6.8408586546156572E-2"/>
        </c:manualLayout>
      </c:layout>
      <c:overlay val="0"/>
      <c:txPr>
        <a:bodyPr/>
        <a:lstStyle/>
        <a:p>
          <a:pPr>
            <a:defRPr sz="1400" b="1"/>
          </a:pPr>
          <a:endParaRPr lang="zh-CN"/>
        </a:p>
      </c:txPr>
    </c:legend>
    <c:plotVisOnly val="1"/>
    <c:dispBlanksAs val="gap"/>
    <c:showDLblsOverMax val="0"/>
  </c:chart>
  <c:spPr>
    <a:ln w="6350" cap="flat" cmpd="sng" algn="ctr">
      <a:noFill/>
      <a:prstDash val="solid"/>
      <a:round/>
    </a:ln>
  </c:spPr>
  <c:txPr>
    <a:bodyPr/>
    <a:lstStyle/>
    <a:p>
      <a:pPr>
        <a:defRPr lang="zh-CN" sz="800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087443462366778E-2"/>
          <c:y val="3.0107561949527212E-2"/>
          <c:w val="0.90264125725498356"/>
          <c:h val="0.6611213235294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'Table S5c'!$B$2</c:f>
              <c:strCache>
                <c:ptCount val="1"/>
                <c:pt idx="0">
                  <c:v>mono</c:v>
                </c:pt>
              </c:strCache>
            </c:strRef>
          </c:tx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S5c'!$B$3:$B$15</c:f>
              <c:numCache>
                <c:formatCode>General</c:formatCode>
                <c:ptCount val="13"/>
                <c:pt idx="0">
                  <c:v>88</c:v>
                </c:pt>
                <c:pt idx="1">
                  <c:v>77</c:v>
                </c:pt>
                <c:pt idx="2">
                  <c:v>76</c:v>
                </c:pt>
                <c:pt idx="3">
                  <c:v>88</c:v>
                </c:pt>
                <c:pt idx="4">
                  <c:v>88</c:v>
                </c:pt>
                <c:pt idx="5">
                  <c:v>79</c:v>
                </c:pt>
                <c:pt idx="6">
                  <c:v>72</c:v>
                </c:pt>
                <c:pt idx="7">
                  <c:v>79</c:v>
                </c:pt>
                <c:pt idx="8">
                  <c:v>78</c:v>
                </c:pt>
                <c:pt idx="9">
                  <c:v>89</c:v>
                </c:pt>
                <c:pt idx="10">
                  <c:v>95</c:v>
                </c:pt>
                <c:pt idx="11">
                  <c:v>89</c:v>
                </c:pt>
                <c:pt idx="12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42-4501-9CCB-D6DC47E25564}"/>
            </c:ext>
          </c:extLst>
        </c:ser>
        <c:ser>
          <c:idx val="1"/>
          <c:order val="1"/>
          <c:tx>
            <c:strRef>
              <c:f>'Table S5c'!$C$2</c:f>
              <c:strCache>
                <c:ptCount val="1"/>
                <c:pt idx="0">
                  <c:v>di</c:v>
                </c:pt>
              </c:strCache>
            </c:strRef>
          </c:tx>
          <c:spPr>
            <a:solidFill>
              <a:srgbClr val="E377FD"/>
            </a:solidFill>
          </c:spPr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S5c'!$C$3:$C$15</c:f>
              <c:numCache>
                <c:formatCode>General</c:formatCode>
                <c:ptCount val="13"/>
                <c:pt idx="0">
                  <c:v>16</c:v>
                </c:pt>
                <c:pt idx="1">
                  <c:v>14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  <c:pt idx="6">
                  <c:v>16</c:v>
                </c:pt>
                <c:pt idx="7">
                  <c:v>15</c:v>
                </c:pt>
                <c:pt idx="8">
                  <c:v>15</c:v>
                </c:pt>
                <c:pt idx="9">
                  <c:v>18</c:v>
                </c:pt>
                <c:pt idx="10">
                  <c:v>14</c:v>
                </c:pt>
                <c:pt idx="11">
                  <c:v>15</c:v>
                </c:pt>
                <c:pt idx="1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42-4501-9CCB-D6DC47E25564}"/>
            </c:ext>
          </c:extLst>
        </c:ser>
        <c:ser>
          <c:idx val="2"/>
          <c:order val="2"/>
          <c:tx>
            <c:strRef>
              <c:f>'Table S5c'!$D$2</c:f>
              <c:strCache>
                <c:ptCount val="1"/>
                <c:pt idx="0">
                  <c:v>tri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S5c'!$D$3:$D$15</c:f>
              <c:numCache>
                <c:formatCode>General</c:formatCode>
                <c:ptCount val="13"/>
                <c:pt idx="0">
                  <c:v>5</c:v>
                </c:pt>
                <c:pt idx="1">
                  <c:v>9</c:v>
                </c:pt>
                <c:pt idx="2">
                  <c:v>9</c:v>
                </c:pt>
                <c:pt idx="3">
                  <c:v>6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5</c:v>
                </c:pt>
                <c:pt idx="10">
                  <c:v>6</c:v>
                </c:pt>
                <c:pt idx="11">
                  <c:v>5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342-4501-9CCB-D6DC47E25564}"/>
            </c:ext>
          </c:extLst>
        </c:ser>
        <c:ser>
          <c:idx val="3"/>
          <c:order val="3"/>
          <c:tx>
            <c:strRef>
              <c:f>'Table S5c'!$E$2</c:f>
              <c:strCache>
                <c:ptCount val="1"/>
                <c:pt idx="0">
                  <c:v>tetra</c:v>
                </c:pt>
              </c:strCache>
            </c:strRef>
          </c:tx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S5c'!$E$3:$E$15</c:f>
              <c:numCache>
                <c:formatCode>General</c:formatCode>
                <c:ptCount val="13"/>
                <c:pt idx="0">
                  <c:v>5</c:v>
                </c:pt>
                <c:pt idx="1">
                  <c:v>7</c:v>
                </c:pt>
                <c:pt idx="2">
                  <c:v>7</c:v>
                </c:pt>
                <c:pt idx="3">
                  <c:v>3</c:v>
                </c:pt>
                <c:pt idx="4">
                  <c:v>3</c:v>
                </c:pt>
                <c:pt idx="5">
                  <c:v>7</c:v>
                </c:pt>
                <c:pt idx="6">
                  <c:v>8</c:v>
                </c:pt>
                <c:pt idx="7">
                  <c:v>7</c:v>
                </c:pt>
                <c:pt idx="8">
                  <c:v>7</c:v>
                </c:pt>
                <c:pt idx="9">
                  <c:v>5</c:v>
                </c:pt>
                <c:pt idx="10">
                  <c:v>6</c:v>
                </c:pt>
                <c:pt idx="11">
                  <c:v>5</c:v>
                </c:pt>
                <c:pt idx="1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342-4501-9CCB-D6DC47E25564}"/>
            </c:ext>
          </c:extLst>
        </c:ser>
        <c:ser>
          <c:idx val="4"/>
          <c:order val="4"/>
          <c:tx>
            <c:strRef>
              <c:f>'Table S5c'!$F$2</c:f>
              <c:strCache>
                <c:ptCount val="1"/>
                <c:pt idx="0">
                  <c:v>penta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S5c'!$F$3:$F$15</c:f>
              <c:numCache>
                <c:formatCode>General</c:formatCode>
                <c:ptCount val="13"/>
                <c:pt idx="0">
                  <c:v>4</c:v>
                </c:pt>
                <c:pt idx="1">
                  <c:v>8</c:v>
                </c:pt>
                <c:pt idx="2">
                  <c:v>8</c:v>
                </c:pt>
                <c:pt idx="3">
                  <c:v>4</c:v>
                </c:pt>
                <c:pt idx="4">
                  <c:v>4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42-4501-9CCB-D6DC47E25564}"/>
            </c:ext>
          </c:extLst>
        </c:ser>
        <c:ser>
          <c:idx val="5"/>
          <c:order val="5"/>
          <c:tx>
            <c:strRef>
              <c:f>'Table S5c'!$G$2</c:f>
              <c:strCache>
                <c:ptCount val="1"/>
                <c:pt idx="0">
                  <c:v>hexa</c:v>
                </c:pt>
              </c:strCache>
            </c:strRef>
          </c:tx>
          <c:invertIfNegative val="0"/>
          <c:cat>
            <c:strRef>
              <c:f>'Table S5c'!$A$3:$A$15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S5c'!$G$3:$G$15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342-4501-9CCB-D6DC47E25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9"/>
        <c:axId val="214598016"/>
        <c:axId val="214599552"/>
      </c:barChart>
      <c:catAx>
        <c:axId val="214598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200" b="1" i="1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599552"/>
        <c:crosses val="autoZero"/>
        <c:auto val="1"/>
        <c:lblAlgn val="ctr"/>
        <c:lblOffset val="100"/>
        <c:noMultiLvlLbl val="0"/>
      </c:catAx>
      <c:valAx>
        <c:axId val="2145995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598016"/>
        <c:crosses val="autoZero"/>
        <c:crossBetween val="between"/>
      </c:valAx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53033763613101859"/>
          <c:y val="2.6991791700383808E-2"/>
          <c:w val="0.46231177040537852"/>
          <c:h val="4.6062235217027417E-2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ln w="6350" cap="flat" cmpd="sng" algn="ctr">
      <a:noFill/>
      <a:prstDash val="solid"/>
      <a:round/>
    </a:ln>
  </c:spPr>
  <c:txPr>
    <a:bodyPr/>
    <a:lstStyle/>
    <a:p>
      <a:pPr>
        <a:defRPr lang="zh-CN" sz="800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5689628946632089E-2"/>
          <c:y val="0.18897752437582041"/>
          <c:w val="0.97606136358084505"/>
          <c:h val="0.74408036354939"/>
        </c:manualLayout>
      </c:layout>
      <c:ofPieChart>
        <c:ofPieType val="pie"/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922-4035-849F-7BF09192C937}"/>
              </c:ext>
            </c:extLst>
          </c:dPt>
          <c:dPt>
            <c:idx val="1"/>
            <c:bubble3D val="0"/>
            <c:spPr>
              <a:solidFill>
                <a:schemeClr val="accent2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922-4035-849F-7BF09192C937}"/>
              </c:ext>
            </c:extLst>
          </c:dPt>
          <c:dPt>
            <c:idx val="2"/>
            <c:bubble3D val="0"/>
            <c:spPr>
              <a:solidFill>
                <a:schemeClr val="accent3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922-4035-849F-7BF09192C937}"/>
              </c:ext>
            </c:extLst>
          </c:dPt>
          <c:dPt>
            <c:idx val="3"/>
            <c:bubble3D val="0"/>
            <c:spPr>
              <a:solidFill>
                <a:schemeClr val="accent4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922-4035-849F-7BF09192C937}"/>
              </c:ext>
            </c:extLst>
          </c:dPt>
          <c:dPt>
            <c:idx val="4"/>
            <c:bubble3D val="0"/>
            <c:spPr>
              <a:solidFill>
                <a:schemeClr val="accent5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922-4035-849F-7BF09192C937}"/>
              </c:ext>
            </c:extLst>
          </c:dPt>
          <c:dPt>
            <c:idx val="5"/>
            <c:bubble3D val="0"/>
            <c:spPr>
              <a:solidFill>
                <a:schemeClr val="accent6">
                  <a:shade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922-4035-849F-7BF09192C937}"/>
              </c:ext>
            </c:extLst>
          </c:dPt>
          <c:dPt>
            <c:idx val="6"/>
            <c:bubble3D val="0"/>
            <c:spPr>
              <a:solidFill>
                <a:schemeClr val="accent1">
                  <a:tint val="76667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922-4035-849F-7BF09192C937}"/>
              </c:ext>
            </c:extLst>
          </c:dPt>
          <c:dLbls>
            <c:dLbl>
              <c:idx val="0"/>
              <c:layout>
                <c:manualLayout>
                  <c:x val="9.6215665028515848E-2"/>
                  <c:y val="-0.1152227786620096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2-4035-849F-7BF09192C937}"/>
                </c:ext>
              </c:extLst>
            </c:dLbl>
            <c:dLbl>
              <c:idx val="1"/>
              <c:layout>
                <c:manualLayout>
                  <c:x val="-2.2943303732676501E-2"/>
                  <c:y val="8.1215985428498907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400" b="1" i="0" u="none" strike="noStrike" kern="1200" baseline="0">
                      <a:solidFill>
                        <a:schemeClr val="tx1"/>
                      </a:solidFill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defRPr>
                  </a:pPr>
                  <a:endParaRPr lang="zh-CN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2-4035-849F-7BF09192C937}"/>
                </c:ext>
              </c:extLst>
            </c:dLbl>
            <c:dLbl>
              <c:idx val="2"/>
              <c:layout>
                <c:manualLayout>
                  <c:x val="1.10793664276697E-3"/>
                  <c:y val="2.1817805211478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400" b="1" i="0" u="none" strike="noStrike" kern="1200" baseline="0">
                      <a:solidFill>
                        <a:schemeClr val="tx1"/>
                      </a:solidFill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defRPr>
                  </a:pPr>
                  <a:endParaRPr lang="zh-CN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922-4035-849F-7BF09192C937}"/>
                </c:ext>
              </c:extLst>
            </c:dLbl>
            <c:dLbl>
              <c:idx val="4"/>
              <c:layout>
                <c:manualLayout>
                  <c:x val="9.5067519731986752E-2"/>
                  <c:y val="1.3294303997004014E-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922-4035-849F-7BF09192C937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922-4035-849F-7BF09192C9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lt1"/>
                    </a:solidFill>
                    <a:latin typeface="Times New Roman" panose="02020603050405020304" pitchFamily="18" charset="0"/>
                    <a:ea typeface="Times New Roman" panose="02020603050405020304" pitchFamily="18" charset="0"/>
                    <a:cs typeface="Times New Roman" panose="02020603050405020304" pitchFamily="18" charset="0"/>
                    <a:sym typeface="Times New Roman" panose="02020603050405020304" pitchFamily="18" charset="0"/>
                  </a:defRPr>
                </a:pPr>
                <a:endParaRPr lang="zh-CN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S5d'!$A$2:$F$2</c:f>
              <c:strCache>
                <c:ptCount val="6"/>
                <c:pt idx="0">
                  <c:v>mono</c:v>
                </c:pt>
                <c:pt idx="1">
                  <c:v>di</c:v>
                </c:pt>
                <c:pt idx="2">
                  <c:v>tri</c:v>
                </c:pt>
                <c:pt idx="3">
                  <c:v>tetra</c:v>
                </c:pt>
                <c:pt idx="4">
                  <c:v>penta</c:v>
                </c:pt>
                <c:pt idx="5">
                  <c:v>hexa</c:v>
                </c:pt>
              </c:strCache>
            </c:strRef>
          </c:cat>
          <c:val>
            <c:numRef>
              <c:f>'Table S5d'!$A$3:$F$3</c:f>
              <c:numCache>
                <c:formatCode>0.00%</c:formatCode>
                <c:ptCount val="6"/>
                <c:pt idx="0">
                  <c:v>0.71241830065359479</c:v>
                </c:pt>
                <c:pt idx="1">
                  <c:v>0.13071895424836602</c:v>
                </c:pt>
                <c:pt idx="2">
                  <c:v>5.6862745098039215E-2</c:v>
                </c:pt>
                <c:pt idx="3">
                  <c:v>4.9673202614379082E-2</c:v>
                </c:pt>
                <c:pt idx="4">
                  <c:v>4.6405228758169936E-2</c:v>
                </c:pt>
                <c:pt idx="5">
                  <c:v>3.9215686274509803E-3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922-4035-849F-7BF09192C93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gapWidth val="100"/>
        <c:splitType val="pos"/>
        <c:splitPos val="2"/>
        <c:secondPieSize val="75"/>
        <c:ser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prstDash val="solid"/>
              <a:round/>
            </a:ln>
            <a:effectLst/>
          </c:spPr>
        </c:serLines>
      </c:ofPieChart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4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5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44247818354926"/>
          <c:y val="4.5562673993583845E-2"/>
          <c:w val="0.52946061208125283"/>
          <c:h val="9.4475005979430801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lang="zh-CN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611607198389295E-2"/>
          <c:y val="6.5800805148466757E-2"/>
          <c:w val="0.90627542549783002"/>
          <c:h val="0.620826841718397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'Table S5e'!$B$2</c:f>
              <c:strCache>
                <c:ptCount val="1"/>
                <c:pt idx="0">
                  <c:v>CDS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'Table S5e'!$A$3:$A$15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S5e'!$B$3:$B$15</c:f>
              <c:numCache>
                <c:formatCode>General</c:formatCode>
                <c:ptCount val="13"/>
                <c:pt idx="0">
                  <c:v>11</c:v>
                </c:pt>
                <c:pt idx="1">
                  <c:v>18</c:v>
                </c:pt>
                <c:pt idx="2">
                  <c:v>18</c:v>
                </c:pt>
                <c:pt idx="3">
                  <c:v>14</c:v>
                </c:pt>
                <c:pt idx="4">
                  <c:v>14</c:v>
                </c:pt>
                <c:pt idx="5">
                  <c:v>16</c:v>
                </c:pt>
                <c:pt idx="6">
                  <c:v>14</c:v>
                </c:pt>
                <c:pt idx="7">
                  <c:v>16</c:v>
                </c:pt>
                <c:pt idx="8">
                  <c:v>16</c:v>
                </c:pt>
                <c:pt idx="9">
                  <c:v>11</c:v>
                </c:pt>
                <c:pt idx="10">
                  <c:v>13</c:v>
                </c:pt>
                <c:pt idx="11">
                  <c:v>13</c:v>
                </c:pt>
                <c:pt idx="1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CB-4FF0-82B2-D32AEDC21BF9}"/>
            </c:ext>
          </c:extLst>
        </c:ser>
        <c:ser>
          <c:idx val="1"/>
          <c:order val="1"/>
          <c:tx>
            <c:strRef>
              <c:f>'Table S5e'!$C$2</c:f>
              <c:strCache>
                <c:ptCount val="1"/>
                <c:pt idx="0">
                  <c:v>LSC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'Table S5e'!$A$3:$A$15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S5e'!$C$3:$C$15</c:f>
              <c:numCache>
                <c:formatCode>General</c:formatCode>
                <c:ptCount val="13"/>
                <c:pt idx="0">
                  <c:v>89</c:v>
                </c:pt>
                <c:pt idx="1">
                  <c:v>82</c:v>
                </c:pt>
                <c:pt idx="2">
                  <c:v>82</c:v>
                </c:pt>
                <c:pt idx="3">
                  <c:v>85</c:v>
                </c:pt>
                <c:pt idx="4">
                  <c:v>85</c:v>
                </c:pt>
                <c:pt idx="5">
                  <c:v>81</c:v>
                </c:pt>
                <c:pt idx="6">
                  <c:v>78</c:v>
                </c:pt>
                <c:pt idx="7">
                  <c:v>81</c:v>
                </c:pt>
                <c:pt idx="8">
                  <c:v>81</c:v>
                </c:pt>
                <c:pt idx="9">
                  <c:v>92</c:v>
                </c:pt>
                <c:pt idx="10">
                  <c:v>92</c:v>
                </c:pt>
                <c:pt idx="11">
                  <c:v>88</c:v>
                </c:pt>
                <c:pt idx="12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CB-4FF0-82B2-D32AEDC21BF9}"/>
            </c:ext>
          </c:extLst>
        </c:ser>
        <c:ser>
          <c:idx val="2"/>
          <c:order val="2"/>
          <c:tx>
            <c:strRef>
              <c:f>'Table S5e'!$D$2</c:f>
              <c:strCache>
                <c:ptCount val="1"/>
                <c:pt idx="0">
                  <c:v>IRs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'Table S5e'!$A$3:$A$15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S5e'!$D$3:$D$15</c:f>
              <c:numCache>
                <c:formatCode>General</c:formatCode>
                <c:ptCount val="13"/>
                <c:pt idx="0">
                  <c:v>10</c:v>
                </c:pt>
                <c:pt idx="1">
                  <c:v>6</c:v>
                </c:pt>
                <c:pt idx="2">
                  <c:v>6</c:v>
                </c:pt>
                <c:pt idx="3">
                  <c:v>10</c:v>
                </c:pt>
                <c:pt idx="4">
                  <c:v>10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8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CB-4FF0-82B2-D32AEDC21BF9}"/>
            </c:ext>
          </c:extLst>
        </c:ser>
        <c:ser>
          <c:idx val="3"/>
          <c:order val="3"/>
          <c:tx>
            <c:strRef>
              <c:f>'Table S5e'!$E$2</c:f>
              <c:strCache>
                <c:ptCount val="1"/>
                <c:pt idx="0">
                  <c:v>SSC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'Table S5e'!$A$3:$A$15</c:f>
              <c:strCache>
                <c:ptCount val="13"/>
                <c:pt idx="0">
                  <c:v>E. anminiana</c:v>
                </c:pt>
                <c:pt idx="1">
                  <c:v>E. fenzelii_JNSX01</c:v>
                </c:pt>
                <c:pt idx="2">
                  <c:v>E. fenzelii_TTD01</c:v>
                </c:pt>
                <c:pt idx="3">
                  <c:v>E. hainanensis_02</c:v>
                </c:pt>
                <c:pt idx="4">
                  <c:v>E. hainanensis_HN01</c:v>
                </c:pt>
                <c:pt idx="5">
                  <c:v>E. roxburghiana_BPZ11</c:v>
                </c:pt>
                <c:pt idx="6">
                  <c:v>E. roxburghiana_JFL02</c:v>
                </c:pt>
                <c:pt idx="7">
                  <c:v>E. roxburghiana_TPS06</c:v>
                </c:pt>
                <c:pt idx="8">
                  <c:v>E. roxburghiana_XSBN01</c:v>
                </c:pt>
                <c:pt idx="9">
                  <c:v>E. serrata</c:v>
                </c:pt>
                <c:pt idx="10">
                  <c:v>E. spicata</c:v>
                </c:pt>
                <c:pt idx="11">
                  <c:v>E. spicata var. rigida</c:v>
                </c:pt>
                <c:pt idx="12">
                  <c:v>E. villosa</c:v>
                </c:pt>
              </c:strCache>
            </c:strRef>
          </c:cat>
          <c:val>
            <c:numRef>
              <c:f>'Table S5e'!$E$3:$E$15</c:f>
              <c:numCache>
                <c:formatCode>General</c:formatCode>
                <c:ptCount val="13"/>
                <c:pt idx="0">
                  <c:v>19</c:v>
                </c:pt>
                <c:pt idx="1">
                  <c:v>27</c:v>
                </c:pt>
                <c:pt idx="2">
                  <c:v>27</c:v>
                </c:pt>
                <c:pt idx="3">
                  <c:v>23</c:v>
                </c:pt>
                <c:pt idx="4">
                  <c:v>23</c:v>
                </c:pt>
                <c:pt idx="5">
                  <c:v>26</c:v>
                </c:pt>
                <c:pt idx="6">
                  <c:v>25</c:v>
                </c:pt>
                <c:pt idx="7">
                  <c:v>26</c:v>
                </c:pt>
                <c:pt idx="8">
                  <c:v>25</c:v>
                </c:pt>
                <c:pt idx="9">
                  <c:v>19</c:v>
                </c:pt>
                <c:pt idx="10">
                  <c:v>23</c:v>
                </c:pt>
                <c:pt idx="11">
                  <c:v>20</c:v>
                </c:pt>
                <c:pt idx="1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CB-4FF0-82B2-D32AEDC21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4253568"/>
        <c:axId val="214255104"/>
      </c:barChart>
      <c:catAx>
        <c:axId val="214253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200" b="1" i="1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255104"/>
        <c:crosses val="autoZero"/>
        <c:auto val="1"/>
        <c:lblAlgn val="ctr"/>
        <c:lblOffset val="100"/>
        <c:noMultiLvlLbl val="0"/>
      </c:catAx>
      <c:valAx>
        <c:axId val="2142551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1425356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66620665307831783"/>
          <c:y val="1.2860425364978844E-2"/>
          <c:w val="0.33227734033245798"/>
          <c:h val="6.04779090113736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lang="zh-CN" sz="800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1"/>
          <c:order val="1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2178-4080-AB5D-85291BC7B733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2178-4080-AB5D-85291BC7B733}"/>
              </c:ext>
            </c:extLst>
          </c:dPt>
          <c:dPt>
            <c:idx val="2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2178-4080-AB5D-85291BC7B733}"/>
              </c:ext>
            </c:extLst>
          </c:dPt>
          <c:dLbls>
            <c:dLbl>
              <c:idx val="0"/>
              <c:layout>
                <c:manualLayout>
                  <c:x val="-0.17207822145906257"/>
                  <c:y val="-0.1576497536442547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1400" b="1" i="0" u="none" strike="noStrike" kern="1200" baseline="0">
                      <a:solidFill>
                        <a:schemeClr val="bg1"/>
                      </a:solidFill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defRPr>
                  </a:pPr>
                  <a:endParaRPr lang="zh-CN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178-4080-AB5D-85291BC7B733}"/>
                </c:ext>
              </c:extLst>
            </c:dLbl>
            <c:dLbl>
              <c:idx val="1"/>
              <c:layout>
                <c:manualLayout>
                  <c:x val="0.1432882596046996"/>
                  <c:y val="2.0298578436622621E-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178-4080-AB5D-85291BC7B733}"/>
                </c:ext>
              </c:extLst>
            </c:dLbl>
            <c:dLbl>
              <c:idx val="2"/>
              <c:layout>
                <c:manualLayout>
                  <c:x val="0.12817378565215401"/>
                  <c:y val="0.145196577422570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178-4080-AB5D-85291BC7B7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4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Times New Roman" panose="02020603050405020304" pitchFamily="18" charset="0"/>
                    <a:cs typeface="Times New Roman" panose="02020603050405020304" pitchFamily="18" charset="0"/>
                    <a:sym typeface="Times New Roman" panose="02020603050405020304" pitchFamily="18" charset="0"/>
                  </a:defRPr>
                </a:pPr>
                <a:endParaRPr lang="zh-CN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'Table S5f'!$A$2:$C$2</c:f>
              <c:strCache>
                <c:ptCount val="3"/>
                <c:pt idx="0">
                  <c:v>LSC</c:v>
                </c:pt>
                <c:pt idx="1">
                  <c:v>IRs</c:v>
                </c:pt>
                <c:pt idx="2">
                  <c:v>SSC</c:v>
                </c:pt>
              </c:strCache>
            </c:strRef>
          </c:cat>
          <c:val>
            <c:numRef>
              <c:f>'Table S5f'!$A$3:$C$3</c:f>
              <c:numCache>
                <c:formatCode>0.00%</c:formatCode>
                <c:ptCount val="3"/>
                <c:pt idx="0">
                  <c:v>0.72875816993464049</c:v>
                </c:pt>
                <c:pt idx="1">
                  <c:v>7.4509803921568626E-2</c:v>
                </c:pt>
                <c:pt idx="2">
                  <c:v>0.19673202614379084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178-4080-AB5D-85291BC7B733}"/>
            </c:ext>
          </c:extLst>
        </c:ser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2178-4080-AB5D-85291BC7B7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2178-4080-AB5D-85291BC7B7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2178-4080-AB5D-85291BC7B73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Times New Roman" panose="02020603050405020304" pitchFamily="18" charset="0"/>
                    <a:cs typeface="Times New Roman" panose="02020603050405020304" pitchFamily="18" charset="0"/>
                    <a:sym typeface="Times New Roman" panose="02020603050405020304" pitchFamily="18" charset="0"/>
                  </a:defRPr>
                </a:pPr>
                <a:endParaRPr lang="zh-CN"/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'Table S5f'!$A$2:$C$2</c:f>
              <c:strCache>
                <c:ptCount val="3"/>
                <c:pt idx="0">
                  <c:v>LSC</c:v>
                </c:pt>
                <c:pt idx="1">
                  <c:v>IRs</c:v>
                </c:pt>
                <c:pt idx="2">
                  <c:v>SSC</c:v>
                </c:pt>
              </c:strCache>
            </c:strRef>
          </c:cat>
          <c:val>
            <c:numRef>
              <c:f>'Table S5f'!$A$3:$C$3</c:f>
              <c:numCache>
                <c:formatCode>0.00%</c:formatCode>
                <c:ptCount val="3"/>
                <c:pt idx="0">
                  <c:v>0.72875816993464049</c:v>
                </c:pt>
                <c:pt idx="1">
                  <c:v>7.4509803921568626E-2</c:v>
                </c:pt>
                <c:pt idx="2">
                  <c:v>0.19673202614379084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178-4080-AB5D-85291BC7B73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12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12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12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33153849995629969"/>
          <c:y val="0.92531649418371664"/>
          <c:w val="0.32961835385315152"/>
          <c:h val="7.1204734983129653E-2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zh-CN" sz="12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lang="zh-CN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B37-483D-8DDF-73192917FC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B37-483D-8DDF-73192917FCD4}"/>
              </c:ext>
            </c:extLst>
          </c:dPt>
          <c:dLbls>
            <c:dLbl>
              <c:idx val="0"/>
              <c:layout>
                <c:manualLayout>
                  <c:x val="-9.3486990639770493E-2"/>
                  <c:y val="0.170128790404942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37-483D-8DDF-73192917FCD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600" b="1" i="0" u="none" strike="noStrike" kern="1200" baseline="0">
                    <a:solidFill>
                      <a:schemeClr val="bg1"/>
                    </a:solidFill>
                    <a:latin typeface="Times New Roman" panose="02020603050405020304" pitchFamily="18" charset="0"/>
                    <a:ea typeface="Times New Roman" panose="02020603050405020304" pitchFamily="18" charset="0"/>
                    <a:cs typeface="Times New Roman" panose="02020603050405020304" pitchFamily="18" charset="0"/>
                    <a:sym typeface="Times New Roman" panose="02020603050405020304" pitchFamily="18" charset="0"/>
                  </a:defRPr>
                </a:pPr>
                <a:endParaRPr lang="zh-CN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 S5g'!$A$2:$B$2</c:f>
              <c:strCache>
                <c:ptCount val="2"/>
                <c:pt idx="0">
                  <c:v>coding sequence</c:v>
                </c:pt>
                <c:pt idx="1">
                  <c:v>intron and intergenic region</c:v>
                </c:pt>
              </c:strCache>
            </c:strRef>
          </c:cat>
          <c:val>
            <c:numRef>
              <c:f>'Table S5g'!$A$3:$B$3</c:f>
              <c:numCache>
                <c:formatCode>0.00%</c:formatCode>
                <c:ptCount val="2"/>
                <c:pt idx="0">
                  <c:v>0.12156862745098039</c:v>
                </c:pt>
                <c:pt idx="1">
                  <c:v>0.8784313725490196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B37-483D-8DDF-73192917FCD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16606116059391948"/>
          <c:y val="0.89905319374157011"/>
          <c:w val="0.66787758785901497"/>
          <c:h val="7.92282849886772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 sz="1000" b="1">
          <a:latin typeface="Times New Roman" panose="02020603050405020304" pitchFamily="18" charset="0"/>
          <a:ea typeface="Times New Roman" panose="02020603050405020304" pitchFamily="18" charset="0"/>
          <a:cs typeface="Times New Roman" panose="02020603050405020304" pitchFamily="18" charset="0"/>
          <a:sym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</xdr:colOff>
      <xdr:row>1</xdr:row>
      <xdr:rowOff>170329</xdr:rowOff>
    </xdr:from>
    <xdr:to>
      <xdr:col>20</xdr:col>
      <xdr:colOff>582706</xdr:colOff>
      <xdr:row>25</xdr:row>
      <xdr:rowOff>106680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553271</xdr:colOff>
      <xdr:row>0</xdr:row>
      <xdr:rowOff>358589</xdr:rowOff>
    </xdr:from>
    <xdr:to>
      <xdr:col>17</xdr:col>
      <xdr:colOff>322730</xdr:colOff>
      <xdr:row>21</xdr:row>
      <xdr:rowOff>171527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510988</xdr:colOff>
      <xdr:row>1</xdr:row>
      <xdr:rowOff>134469</xdr:rowOff>
    </xdr:from>
    <xdr:to>
      <xdr:col>23</xdr:col>
      <xdr:colOff>358588</xdr:colOff>
      <xdr:row>24</xdr:row>
      <xdr:rowOff>107577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234950</xdr:colOff>
      <xdr:row>9</xdr:row>
      <xdr:rowOff>34925</xdr:rowOff>
    </xdr:from>
    <xdr:to>
      <xdr:col>14</xdr:col>
      <xdr:colOff>403860</xdr:colOff>
      <xdr:row>31</xdr:row>
      <xdr:rowOff>30480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428624</xdr:colOff>
      <xdr:row>4</xdr:row>
      <xdr:rowOff>0</xdr:rowOff>
    </xdr:from>
    <xdr:to>
      <xdr:col>19</xdr:col>
      <xdr:colOff>365760</xdr:colOff>
      <xdr:row>27</xdr:row>
      <xdr:rowOff>160020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614679</xdr:colOff>
      <xdr:row>7</xdr:row>
      <xdr:rowOff>106291</xdr:rowOff>
    </xdr:from>
    <xdr:to>
      <xdr:col>10</xdr:col>
      <xdr:colOff>490330</xdr:colOff>
      <xdr:row>28</xdr:row>
      <xdr:rowOff>139147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1434465</xdr:colOff>
      <xdr:row>11</xdr:row>
      <xdr:rowOff>140334</xdr:rowOff>
    </xdr:from>
    <xdr:to>
      <xdr:col>10</xdr:col>
      <xdr:colOff>358140</xdr:colOff>
      <xdr:row>34</xdr:row>
      <xdr:rowOff>121920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"/>
  <sheetViews>
    <sheetView zoomScale="90" zoomScaleNormal="90" workbookViewId="0">
      <selection sqref="A1:Q1"/>
    </sheetView>
  </sheetViews>
  <sheetFormatPr defaultColWidth="8.6640625" defaultRowHeight="15.6" x14ac:dyDescent="0.25"/>
  <cols>
    <col min="1" max="1" width="28.109375" style="3" bestFit="1" customWidth="1"/>
    <col min="2" max="2" width="15.44140625" style="3" customWidth="1"/>
    <col min="3" max="5" width="13.88671875" style="3"/>
    <col min="6" max="6" width="12.6640625" style="3"/>
    <col min="7" max="10" width="13.88671875" style="3"/>
    <col min="11" max="11" width="12.6640625" style="3"/>
    <col min="12" max="12" width="11.6640625" style="3" customWidth="1"/>
    <col min="13" max="13" width="19.44140625" style="3" customWidth="1"/>
    <col min="14" max="14" width="11.77734375" style="3" customWidth="1"/>
    <col min="15" max="15" width="11.88671875" style="3" customWidth="1"/>
    <col min="16" max="16" width="15" style="3" customWidth="1"/>
    <col min="17" max="17" width="16.109375" style="3" customWidth="1"/>
    <col min="18" max="18" width="13.5546875" style="3" bestFit="1" customWidth="1"/>
    <col min="19" max="16384" width="8.6640625" style="3"/>
  </cols>
  <sheetData>
    <row r="1" spans="1:26" ht="31.05" customHeight="1" thickBot="1" x14ac:dyDescent="0.3">
      <c r="A1" s="40" t="s">
        <v>46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39"/>
      <c r="S1" s="39"/>
      <c r="T1" s="39"/>
      <c r="U1" s="39"/>
      <c r="V1" s="39"/>
      <c r="W1" s="39"/>
      <c r="X1" s="39"/>
      <c r="Y1" s="39"/>
      <c r="Z1" s="39"/>
    </row>
    <row r="2" spans="1:26" ht="15.6" customHeight="1" x14ac:dyDescent="0.25">
      <c r="A2" s="41" t="s">
        <v>43</v>
      </c>
      <c r="B2" s="44" t="s">
        <v>0</v>
      </c>
      <c r="C2" s="47" t="s">
        <v>1</v>
      </c>
      <c r="D2" s="48"/>
      <c r="E2" s="48"/>
      <c r="F2" s="49"/>
      <c r="G2" s="47" t="s">
        <v>2</v>
      </c>
      <c r="H2" s="48"/>
      <c r="I2" s="48"/>
      <c r="J2" s="48"/>
      <c r="K2" s="48"/>
      <c r="L2" s="49"/>
      <c r="M2" s="44" t="s">
        <v>3</v>
      </c>
      <c r="N2" s="47" t="s">
        <v>4</v>
      </c>
      <c r="O2" s="48"/>
      <c r="P2" s="48"/>
      <c r="Q2" s="49"/>
      <c r="R2" s="44" t="s">
        <v>5</v>
      </c>
      <c r="S2" s="32"/>
    </row>
    <row r="3" spans="1:26" ht="15.6" customHeight="1" thickBot="1" x14ac:dyDescent="0.3">
      <c r="A3" s="42"/>
      <c r="B3" s="45"/>
      <c r="C3" s="50"/>
      <c r="D3" s="51"/>
      <c r="E3" s="51"/>
      <c r="F3" s="52"/>
      <c r="G3" s="50"/>
      <c r="H3" s="51"/>
      <c r="I3" s="51"/>
      <c r="J3" s="51"/>
      <c r="K3" s="51"/>
      <c r="L3" s="52"/>
      <c r="M3" s="45"/>
      <c r="N3" s="50"/>
      <c r="O3" s="51"/>
      <c r="P3" s="51"/>
      <c r="Q3" s="52"/>
      <c r="R3" s="46"/>
      <c r="S3" s="32"/>
    </row>
    <row r="4" spans="1:26" ht="17.399999999999999" customHeight="1" thickBot="1" x14ac:dyDescent="0.3">
      <c r="A4" s="43"/>
      <c r="B4" s="46"/>
      <c r="C4" s="23" t="s">
        <v>6</v>
      </c>
      <c r="D4" s="23" t="s">
        <v>7</v>
      </c>
      <c r="E4" s="23" t="s">
        <v>8</v>
      </c>
      <c r="F4" s="24" t="s">
        <v>9</v>
      </c>
      <c r="G4" s="12" t="s">
        <v>10</v>
      </c>
      <c r="H4" s="25" t="s">
        <v>11</v>
      </c>
      <c r="I4" s="25" t="s">
        <v>12</v>
      </c>
      <c r="J4" s="25" t="s">
        <v>13</v>
      </c>
      <c r="K4" s="25" t="s">
        <v>14</v>
      </c>
      <c r="L4" s="25" t="s">
        <v>15</v>
      </c>
      <c r="M4" s="46"/>
      <c r="N4" s="28" t="s">
        <v>16</v>
      </c>
      <c r="O4" s="29" t="s">
        <v>17</v>
      </c>
      <c r="P4" s="29" t="s">
        <v>18</v>
      </c>
      <c r="Q4" s="29" t="s">
        <v>19</v>
      </c>
      <c r="R4" s="29" t="s">
        <v>20</v>
      </c>
    </row>
    <row r="5" spans="1:26" ht="16.2" thickBot="1" x14ac:dyDescent="0.35">
      <c r="A5" s="6" t="s">
        <v>37</v>
      </c>
      <c r="B5" s="7">
        <f>D5+E5+F5</f>
        <v>118</v>
      </c>
      <c r="C5" s="7">
        <v>11</v>
      </c>
      <c r="D5" s="7">
        <v>89</v>
      </c>
      <c r="E5" s="7">
        <v>10</v>
      </c>
      <c r="F5" s="7">
        <v>19</v>
      </c>
      <c r="G5" s="14">
        <v>88</v>
      </c>
      <c r="H5" s="14">
        <v>16</v>
      </c>
      <c r="I5" s="14">
        <v>5</v>
      </c>
      <c r="J5" s="14">
        <v>5</v>
      </c>
      <c r="K5" s="14">
        <v>4</v>
      </c>
      <c r="L5" s="14">
        <v>0</v>
      </c>
      <c r="M5" s="14">
        <f t="shared" ref="M5:M19" si="0">SUM(N5:R5)</f>
        <v>203</v>
      </c>
      <c r="N5" s="14">
        <v>38</v>
      </c>
      <c r="O5" s="14">
        <v>16</v>
      </c>
      <c r="P5" s="14">
        <v>24</v>
      </c>
      <c r="Q5" s="21">
        <v>2</v>
      </c>
      <c r="R5" s="22">
        <v>123</v>
      </c>
    </row>
    <row r="6" spans="1:26" ht="16.2" thickBot="1" x14ac:dyDescent="0.35">
      <c r="A6" s="6" t="s">
        <v>44</v>
      </c>
      <c r="B6" s="7">
        <v>115</v>
      </c>
      <c r="C6" s="7">
        <v>18</v>
      </c>
      <c r="D6" s="7">
        <v>82</v>
      </c>
      <c r="E6" s="7">
        <v>6</v>
      </c>
      <c r="F6" s="7">
        <v>27</v>
      </c>
      <c r="G6" s="14">
        <v>77</v>
      </c>
      <c r="H6" s="14">
        <v>14</v>
      </c>
      <c r="I6" s="14">
        <v>9</v>
      </c>
      <c r="J6" s="14">
        <v>7</v>
      </c>
      <c r="K6" s="14">
        <v>8</v>
      </c>
      <c r="L6" s="14">
        <v>0</v>
      </c>
      <c r="M6" s="14">
        <f t="shared" si="0"/>
        <v>148</v>
      </c>
      <c r="N6" s="14">
        <v>24</v>
      </c>
      <c r="O6" s="14">
        <v>7</v>
      </c>
      <c r="P6" s="14">
        <v>26</v>
      </c>
      <c r="Q6" s="21">
        <v>2</v>
      </c>
      <c r="R6" s="21">
        <v>89</v>
      </c>
    </row>
    <row r="7" spans="1:26" ht="16.2" thickBot="1" x14ac:dyDescent="0.35">
      <c r="A7" s="6" t="s">
        <v>45</v>
      </c>
      <c r="B7" s="7">
        <v>115</v>
      </c>
      <c r="C7" s="7">
        <v>18</v>
      </c>
      <c r="D7" s="7">
        <v>82</v>
      </c>
      <c r="E7" s="7">
        <v>6</v>
      </c>
      <c r="F7" s="7">
        <v>27</v>
      </c>
      <c r="G7" s="14">
        <v>76</v>
      </c>
      <c r="H7" s="14">
        <v>15</v>
      </c>
      <c r="I7" s="14">
        <v>9</v>
      </c>
      <c r="J7" s="14">
        <v>7</v>
      </c>
      <c r="K7" s="14">
        <v>8</v>
      </c>
      <c r="L7" s="14">
        <v>0</v>
      </c>
      <c r="M7" s="14">
        <f t="shared" si="0"/>
        <v>150</v>
      </c>
      <c r="N7" s="14">
        <v>24</v>
      </c>
      <c r="O7" s="14">
        <v>7</v>
      </c>
      <c r="P7" s="14">
        <v>28</v>
      </c>
      <c r="Q7" s="21">
        <v>2</v>
      </c>
      <c r="R7" s="21">
        <v>89</v>
      </c>
    </row>
    <row r="8" spans="1:26" ht="16.2" thickBot="1" x14ac:dyDescent="0.35">
      <c r="A8" s="6" t="s">
        <v>40</v>
      </c>
      <c r="B8" s="7">
        <v>118</v>
      </c>
      <c r="C8" s="7">
        <v>14</v>
      </c>
      <c r="D8" s="7">
        <v>85</v>
      </c>
      <c r="E8" s="7">
        <v>10</v>
      </c>
      <c r="F8" s="7">
        <v>23</v>
      </c>
      <c r="G8" s="14">
        <v>88</v>
      </c>
      <c r="H8" s="14">
        <v>15</v>
      </c>
      <c r="I8" s="14">
        <v>6</v>
      </c>
      <c r="J8" s="14">
        <v>3</v>
      </c>
      <c r="K8" s="14">
        <v>4</v>
      </c>
      <c r="L8" s="14">
        <v>2</v>
      </c>
      <c r="M8" s="14">
        <f t="shared" si="0"/>
        <v>204</v>
      </c>
      <c r="N8" s="14">
        <v>31</v>
      </c>
      <c r="O8" s="14">
        <v>11</v>
      </c>
      <c r="P8" s="14">
        <v>31</v>
      </c>
      <c r="Q8" s="21">
        <v>4</v>
      </c>
      <c r="R8" s="21">
        <v>127</v>
      </c>
    </row>
    <row r="9" spans="1:26" ht="16.2" thickBot="1" x14ac:dyDescent="0.35">
      <c r="A9" s="6" t="s">
        <v>24</v>
      </c>
      <c r="B9" s="7">
        <v>118</v>
      </c>
      <c r="C9" s="7">
        <v>14</v>
      </c>
      <c r="D9" s="7">
        <v>85</v>
      </c>
      <c r="E9" s="7">
        <v>10</v>
      </c>
      <c r="F9" s="7">
        <v>23</v>
      </c>
      <c r="G9" s="14">
        <v>88</v>
      </c>
      <c r="H9" s="14">
        <v>15</v>
      </c>
      <c r="I9" s="14">
        <v>6</v>
      </c>
      <c r="J9" s="14">
        <v>3</v>
      </c>
      <c r="K9" s="14">
        <v>4</v>
      </c>
      <c r="L9" s="14">
        <v>2</v>
      </c>
      <c r="M9" s="14">
        <f t="shared" si="0"/>
        <v>204</v>
      </c>
      <c r="N9" s="14">
        <v>31</v>
      </c>
      <c r="O9" s="14">
        <v>11</v>
      </c>
      <c r="P9" s="14">
        <v>31</v>
      </c>
      <c r="Q9" s="21">
        <v>4</v>
      </c>
      <c r="R9" s="21">
        <v>127</v>
      </c>
    </row>
    <row r="10" spans="1:26" ht="16.2" thickBot="1" x14ac:dyDescent="0.35">
      <c r="A10" s="6" t="s">
        <v>21</v>
      </c>
      <c r="B10" s="7">
        <v>115</v>
      </c>
      <c r="C10" s="7">
        <v>16</v>
      </c>
      <c r="D10" s="7">
        <v>81</v>
      </c>
      <c r="E10" s="7">
        <v>8</v>
      </c>
      <c r="F10" s="7">
        <v>26</v>
      </c>
      <c r="G10" s="14">
        <v>79</v>
      </c>
      <c r="H10" s="14">
        <v>15</v>
      </c>
      <c r="I10" s="14">
        <v>7</v>
      </c>
      <c r="J10" s="14">
        <v>7</v>
      </c>
      <c r="K10" s="14">
        <v>7</v>
      </c>
      <c r="L10" s="14">
        <v>0</v>
      </c>
      <c r="M10" s="14">
        <f t="shared" si="0"/>
        <v>167</v>
      </c>
      <c r="N10" s="14">
        <v>32</v>
      </c>
      <c r="O10" s="14">
        <v>7</v>
      </c>
      <c r="P10" s="14">
        <v>31</v>
      </c>
      <c r="Q10" s="21">
        <v>1</v>
      </c>
      <c r="R10" s="21">
        <v>96</v>
      </c>
    </row>
    <row r="11" spans="1:26" ht="16.2" thickBot="1" x14ac:dyDescent="0.35">
      <c r="A11" s="6" t="s">
        <v>22</v>
      </c>
      <c r="B11" s="7">
        <v>111</v>
      </c>
      <c r="C11" s="7">
        <v>14</v>
      </c>
      <c r="D11" s="7">
        <v>78</v>
      </c>
      <c r="E11" s="7">
        <v>8</v>
      </c>
      <c r="F11" s="7">
        <v>25</v>
      </c>
      <c r="G11" s="14">
        <v>72</v>
      </c>
      <c r="H11" s="14">
        <v>16</v>
      </c>
      <c r="I11" s="14">
        <v>7</v>
      </c>
      <c r="J11" s="14">
        <v>8</v>
      </c>
      <c r="K11" s="14">
        <v>7</v>
      </c>
      <c r="L11" s="14">
        <v>1</v>
      </c>
      <c r="M11" s="14">
        <f t="shared" si="0"/>
        <v>164</v>
      </c>
      <c r="N11" s="14">
        <v>26</v>
      </c>
      <c r="O11" s="14">
        <v>8</v>
      </c>
      <c r="P11" s="14">
        <v>29</v>
      </c>
      <c r="Q11" s="21">
        <v>2</v>
      </c>
      <c r="R11" s="21">
        <v>99</v>
      </c>
    </row>
    <row r="12" spans="1:26" ht="16.2" thickBot="1" x14ac:dyDescent="0.35">
      <c r="A12" s="6" t="s">
        <v>23</v>
      </c>
      <c r="B12" s="7">
        <v>115</v>
      </c>
      <c r="C12" s="7">
        <v>16</v>
      </c>
      <c r="D12" s="7">
        <v>81</v>
      </c>
      <c r="E12" s="7">
        <v>8</v>
      </c>
      <c r="F12" s="7">
        <v>26</v>
      </c>
      <c r="G12" s="14">
        <v>79</v>
      </c>
      <c r="H12" s="14">
        <v>15</v>
      </c>
      <c r="I12" s="14">
        <v>7</v>
      </c>
      <c r="J12" s="14">
        <v>7</v>
      </c>
      <c r="K12" s="14">
        <v>7</v>
      </c>
      <c r="L12" s="14">
        <v>0</v>
      </c>
      <c r="M12" s="14">
        <f t="shared" si="0"/>
        <v>167</v>
      </c>
      <c r="N12" s="14">
        <v>32</v>
      </c>
      <c r="O12" s="14">
        <v>7</v>
      </c>
      <c r="P12" s="14">
        <v>31</v>
      </c>
      <c r="Q12" s="21">
        <v>1</v>
      </c>
      <c r="R12" s="21">
        <v>96</v>
      </c>
    </row>
    <row r="13" spans="1:26" ht="16.2" thickBot="1" x14ac:dyDescent="0.35">
      <c r="A13" s="34" t="s">
        <v>36</v>
      </c>
      <c r="B13" s="7">
        <v>114</v>
      </c>
      <c r="C13" s="7">
        <v>16</v>
      </c>
      <c r="D13" s="7">
        <v>81</v>
      </c>
      <c r="E13" s="7">
        <v>8</v>
      </c>
      <c r="F13" s="7">
        <v>25</v>
      </c>
      <c r="G13" s="14">
        <v>78</v>
      </c>
      <c r="H13" s="14">
        <v>15</v>
      </c>
      <c r="I13" s="14">
        <v>7</v>
      </c>
      <c r="J13" s="14">
        <v>7</v>
      </c>
      <c r="K13" s="14">
        <v>7</v>
      </c>
      <c r="L13" s="35">
        <v>0</v>
      </c>
      <c r="M13" s="31">
        <f t="shared" si="0"/>
        <v>163</v>
      </c>
      <c r="N13" s="14">
        <v>31</v>
      </c>
      <c r="O13" s="14">
        <v>7</v>
      </c>
      <c r="P13" s="14">
        <v>30</v>
      </c>
      <c r="Q13" s="36">
        <v>1</v>
      </c>
      <c r="R13" s="36">
        <v>94</v>
      </c>
    </row>
    <row r="14" spans="1:26" ht="16.2" thickBot="1" x14ac:dyDescent="0.35">
      <c r="A14" s="34" t="s">
        <v>38</v>
      </c>
      <c r="B14" s="7">
        <f>D14+E14+F14</f>
        <v>121</v>
      </c>
      <c r="C14" s="7">
        <v>11</v>
      </c>
      <c r="D14" s="7">
        <v>92</v>
      </c>
      <c r="E14" s="7">
        <v>10</v>
      </c>
      <c r="F14" s="7">
        <v>19</v>
      </c>
      <c r="G14" s="14">
        <v>89</v>
      </c>
      <c r="H14" s="14">
        <v>18</v>
      </c>
      <c r="I14" s="14">
        <v>5</v>
      </c>
      <c r="J14" s="14">
        <v>5</v>
      </c>
      <c r="K14" s="14">
        <v>4</v>
      </c>
      <c r="L14" s="35">
        <v>0</v>
      </c>
      <c r="M14" s="37">
        <f t="shared" si="0"/>
        <v>194</v>
      </c>
      <c r="N14" s="14">
        <v>38</v>
      </c>
      <c r="O14" s="14">
        <v>15</v>
      </c>
      <c r="P14" s="14">
        <v>25</v>
      </c>
      <c r="Q14" s="36">
        <v>2</v>
      </c>
      <c r="R14" s="36">
        <v>114</v>
      </c>
    </row>
    <row r="15" spans="1:26" ht="16.2" thickBot="1" x14ac:dyDescent="0.35">
      <c r="A15" s="34" t="s">
        <v>41</v>
      </c>
      <c r="B15" s="7">
        <v>125</v>
      </c>
      <c r="C15" s="7">
        <v>13</v>
      </c>
      <c r="D15" s="7">
        <v>92</v>
      </c>
      <c r="E15" s="7">
        <v>10</v>
      </c>
      <c r="F15" s="7">
        <v>23</v>
      </c>
      <c r="G15" s="14">
        <v>95</v>
      </c>
      <c r="H15" s="14">
        <v>14</v>
      </c>
      <c r="I15" s="14">
        <v>6</v>
      </c>
      <c r="J15" s="14">
        <v>6</v>
      </c>
      <c r="K15" s="14">
        <v>4</v>
      </c>
      <c r="L15" s="35">
        <v>0</v>
      </c>
      <c r="M15" s="37">
        <f t="shared" si="0"/>
        <v>185</v>
      </c>
      <c r="N15" s="14">
        <v>43</v>
      </c>
      <c r="O15" s="14">
        <v>9</v>
      </c>
      <c r="P15" s="14">
        <v>27</v>
      </c>
      <c r="Q15" s="36">
        <v>1</v>
      </c>
      <c r="R15" s="36">
        <v>105</v>
      </c>
    </row>
    <row r="16" spans="1:26" ht="16.2" thickBot="1" x14ac:dyDescent="0.35">
      <c r="A16" s="34" t="s">
        <v>39</v>
      </c>
      <c r="B16" s="7">
        <f>D16+E16+F16</f>
        <v>118</v>
      </c>
      <c r="C16" s="7">
        <v>13</v>
      </c>
      <c r="D16" s="7">
        <v>88</v>
      </c>
      <c r="E16" s="7">
        <v>10</v>
      </c>
      <c r="F16" s="7">
        <v>20</v>
      </c>
      <c r="G16" s="14">
        <v>89</v>
      </c>
      <c r="H16" s="14">
        <v>15</v>
      </c>
      <c r="I16" s="14">
        <v>5</v>
      </c>
      <c r="J16" s="14">
        <v>5</v>
      </c>
      <c r="K16" s="14">
        <v>4</v>
      </c>
      <c r="L16" s="35">
        <v>0</v>
      </c>
      <c r="M16" s="37">
        <f t="shared" si="0"/>
        <v>176</v>
      </c>
      <c r="N16" s="14">
        <v>29</v>
      </c>
      <c r="O16" s="14">
        <v>9</v>
      </c>
      <c r="P16" s="14">
        <v>26</v>
      </c>
      <c r="Q16" s="36">
        <v>1</v>
      </c>
      <c r="R16" s="36">
        <v>111</v>
      </c>
    </row>
    <row r="17" spans="1:18" ht="16.2" thickBot="1" x14ac:dyDescent="0.35">
      <c r="A17" s="34" t="s">
        <v>42</v>
      </c>
      <c r="B17" s="7">
        <v>127</v>
      </c>
      <c r="C17" s="7">
        <v>12</v>
      </c>
      <c r="D17" s="7">
        <v>99</v>
      </c>
      <c r="E17" s="7">
        <v>10</v>
      </c>
      <c r="F17" s="7">
        <v>18</v>
      </c>
      <c r="G17" s="14">
        <v>92</v>
      </c>
      <c r="H17" s="14">
        <v>17</v>
      </c>
      <c r="I17" s="14">
        <v>8</v>
      </c>
      <c r="J17" s="14">
        <v>6</v>
      </c>
      <c r="K17" s="14">
        <v>3</v>
      </c>
      <c r="L17" s="35">
        <v>1</v>
      </c>
      <c r="M17" s="37">
        <f t="shared" si="0"/>
        <v>243</v>
      </c>
      <c r="N17" s="14">
        <v>47</v>
      </c>
      <c r="O17" s="14">
        <v>11</v>
      </c>
      <c r="P17" s="14">
        <v>21</v>
      </c>
      <c r="Q17" s="36">
        <v>1</v>
      </c>
      <c r="R17" s="36">
        <v>163</v>
      </c>
    </row>
    <row r="18" spans="1:18" ht="16.2" thickBot="1" x14ac:dyDescent="0.3">
      <c r="A18" s="23" t="s">
        <v>25</v>
      </c>
      <c r="B18" s="7">
        <f t="shared" ref="B18:L18" si="1">SUM(B5:B17)</f>
        <v>1530</v>
      </c>
      <c r="C18" s="7">
        <f t="shared" si="1"/>
        <v>186</v>
      </c>
      <c r="D18" s="7">
        <f t="shared" si="1"/>
        <v>1115</v>
      </c>
      <c r="E18" s="7">
        <f t="shared" si="1"/>
        <v>114</v>
      </c>
      <c r="F18" s="7">
        <f t="shared" si="1"/>
        <v>301</v>
      </c>
      <c r="G18" s="7">
        <f t="shared" si="1"/>
        <v>1090</v>
      </c>
      <c r="H18" s="7">
        <f t="shared" si="1"/>
        <v>200</v>
      </c>
      <c r="I18" s="7">
        <f t="shared" si="1"/>
        <v>87</v>
      </c>
      <c r="J18" s="7">
        <f t="shared" si="1"/>
        <v>76</v>
      </c>
      <c r="K18" s="7">
        <f t="shared" si="1"/>
        <v>71</v>
      </c>
      <c r="L18" s="7">
        <f t="shared" si="1"/>
        <v>6</v>
      </c>
      <c r="M18" s="31">
        <f t="shared" si="0"/>
        <v>2368</v>
      </c>
      <c r="N18" s="7">
        <f>SUM(N5:N17)</f>
        <v>426</v>
      </c>
      <c r="O18" s="7">
        <f>SUM(O5:O17)</f>
        <v>125</v>
      </c>
      <c r="P18" s="7">
        <f>SUM(P5:P17)</f>
        <v>360</v>
      </c>
      <c r="Q18" s="7">
        <f>SUM(Q5:Q17)</f>
        <v>24</v>
      </c>
      <c r="R18" s="7">
        <f>SUM(R5:R17)</f>
        <v>1433</v>
      </c>
    </row>
    <row r="19" spans="1:18" ht="16.2" thickBot="1" x14ac:dyDescent="0.3">
      <c r="A19" s="23" t="s">
        <v>26</v>
      </c>
      <c r="B19" s="7">
        <f>D19+E19+F19</f>
        <v>0.99999999999999989</v>
      </c>
      <c r="C19" s="7">
        <f>C18/B18</f>
        <v>0.12156862745098039</v>
      </c>
      <c r="D19" s="7">
        <f>D18/B18</f>
        <v>0.72875816993464049</v>
      </c>
      <c r="E19" s="7">
        <f>E18/B18</f>
        <v>7.4509803921568626E-2</v>
      </c>
      <c r="F19" s="7">
        <f>F18/B18</f>
        <v>0.19673202614379084</v>
      </c>
      <c r="G19" s="7">
        <f>G18/B18</f>
        <v>0.71241830065359479</v>
      </c>
      <c r="H19" s="7">
        <f>H18/B18</f>
        <v>0.13071895424836602</v>
      </c>
      <c r="I19" s="7">
        <f>I18/B18</f>
        <v>5.6862745098039215E-2</v>
      </c>
      <c r="J19" s="7">
        <f>J18/B18</f>
        <v>4.9673202614379082E-2</v>
      </c>
      <c r="K19" s="7">
        <f>K18/B18</f>
        <v>4.6405228758169936E-2</v>
      </c>
      <c r="L19" s="30">
        <f>L18/B18</f>
        <v>3.9215686274509803E-3</v>
      </c>
      <c r="M19" s="31">
        <f t="shared" si="0"/>
        <v>1</v>
      </c>
      <c r="N19" s="33">
        <f>N18/M18</f>
        <v>0.17989864864864866</v>
      </c>
      <c r="O19" s="33">
        <f>O18/M18</f>
        <v>5.2787162162162164E-2</v>
      </c>
      <c r="P19" s="33">
        <f>P18/M18</f>
        <v>0.15202702702702703</v>
      </c>
      <c r="Q19" s="33">
        <f>Q18/M18</f>
        <v>1.0135135135135136E-2</v>
      </c>
      <c r="R19" s="33">
        <f>R18/M18</f>
        <v>0.60515202702702697</v>
      </c>
    </row>
    <row r="20" spans="1:18" x14ac:dyDescent="0.3">
      <c r="A20" s="26"/>
      <c r="B20" s="26"/>
      <c r="C20" s="27"/>
      <c r="D20" s="27"/>
      <c r="E20" s="27"/>
      <c r="F20" s="27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>
        <f>Q19*100</f>
        <v>1.0135135135135136</v>
      </c>
      <c r="R20" s="38"/>
    </row>
  </sheetData>
  <sortState xmlns:xlrd2="http://schemas.microsoft.com/office/spreadsheetml/2017/richdata2" ref="A5:R17">
    <sortCondition ref="A5:A17"/>
  </sortState>
  <mergeCells count="8">
    <mergeCell ref="A1:Q1"/>
    <mergeCell ref="A2:A4"/>
    <mergeCell ref="B2:B4"/>
    <mergeCell ref="M2:M4"/>
    <mergeCell ref="R2:R3"/>
    <mergeCell ref="C2:F3"/>
    <mergeCell ref="G2:L3"/>
    <mergeCell ref="N2:Q3"/>
  </mergeCells>
  <phoneticPr fontId="1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5"/>
  <sheetViews>
    <sheetView zoomScale="85" zoomScaleNormal="85" workbookViewId="0">
      <selection sqref="A1:Z1"/>
    </sheetView>
  </sheetViews>
  <sheetFormatPr defaultColWidth="9" defaultRowHeight="13.8" x14ac:dyDescent="0.25"/>
  <cols>
    <col min="1" max="1" width="28.88671875" bestFit="1" customWidth="1"/>
    <col min="2" max="2" width="10.109375" customWidth="1"/>
    <col min="3" max="3" width="9.33203125" customWidth="1"/>
    <col min="4" max="4" width="14.33203125" customWidth="1"/>
    <col min="5" max="5" width="14.88671875" customWidth="1"/>
    <col min="6" max="6" width="9.44140625" customWidth="1"/>
  </cols>
  <sheetData>
    <row r="1" spans="1:26" ht="23.4" thickBot="1" x14ac:dyDescent="0.3">
      <c r="A1" s="53" t="s">
        <v>47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1" thickBot="1" x14ac:dyDescent="0.3">
      <c r="A2" s="18"/>
      <c r="B2" s="19" t="s">
        <v>16</v>
      </c>
      <c r="C2" s="20" t="s">
        <v>17</v>
      </c>
      <c r="D2" s="20" t="s">
        <v>18</v>
      </c>
      <c r="E2" s="20" t="s">
        <v>19</v>
      </c>
      <c r="F2" s="20" t="s">
        <v>20</v>
      </c>
    </row>
    <row r="3" spans="1:26" ht="16.2" thickBot="1" x14ac:dyDescent="0.35">
      <c r="A3" s="6" t="s">
        <v>37</v>
      </c>
      <c r="B3" s="14">
        <v>38</v>
      </c>
      <c r="C3" s="14">
        <v>16</v>
      </c>
      <c r="D3" s="14">
        <v>24</v>
      </c>
      <c r="E3" s="21">
        <v>2</v>
      </c>
      <c r="F3" s="22">
        <v>123</v>
      </c>
    </row>
    <row r="4" spans="1:26" ht="16.2" thickBot="1" x14ac:dyDescent="0.35">
      <c r="A4" s="6" t="s">
        <v>44</v>
      </c>
      <c r="B4" s="14">
        <v>24</v>
      </c>
      <c r="C4" s="14">
        <v>7</v>
      </c>
      <c r="D4" s="14">
        <v>26</v>
      </c>
      <c r="E4" s="21">
        <v>2</v>
      </c>
      <c r="F4" s="21">
        <v>89</v>
      </c>
    </row>
    <row r="5" spans="1:26" ht="16.2" thickBot="1" x14ac:dyDescent="0.35">
      <c r="A5" s="6" t="s">
        <v>45</v>
      </c>
      <c r="B5" s="14">
        <v>24</v>
      </c>
      <c r="C5" s="14">
        <v>7</v>
      </c>
      <c r="D5" s="14">
        <v>28</v>
      </c>
      <c r="E5" s="21">
        <v>2</v>
      </c>
      <c r="F5" s="21">
        <v>89</v>
      </c>
    </row>
    <row r="6" spans="1:26" ht="16.2" thickBot="1" x14ac:dyDescent="0.35">
      <c r="A6" s="6" t="s">
        <v>40</v>
      </c>
      <c r="B6" s="14">
        <v>31</v>
      </c>
      <c r="C6" s="14">
        <v>11</v>
      </c>
      <c r="D6" s="14">
        <v>31</v>
      </c>
      <c r="E6" s="21">
        <v>4</v>
      </c>
      <c r="F6" s="21">
        <v>127</v>
      </c>
    </row>
    <row r="7" spans="1:26" ht="16.2" thickBot="1" x14ac:dyDescent="0.35">
      <c r="A7" s="6" t="s">
        <v>24</v>
      </c>
      <c r="B7" s="14">
        <v>31</v>
      </c>
      <c r="C7" s="14">
        <v>11</v>
      </c>
      <c r="D7" s="14">
        <v>31</v>
      </c>
      <c r="E7" s="21">
        <v>4</v>
      </c>
      <c r="F7" s="21">
        <v>127</v>
      </c>
    </row>
    <row r="8" spans="1:26" ht="16.2" thickBot="1" x14ac:dyDescent="0.35">
      <c r="A8" s="6" t="s">
        <v>21</v>
      </c>
      <c r="B8" s="14">
        <v>32</v>
      </c>
      <c r="C8" s="14">
        <v>7</v>
      </c>
      <c r="D8" s="14">
        <v>31</v>
      </c>
      <c r="E8" s="21">
        <v>1</v>
      </c>
      <c r="F8" s="21">
        <v>96</v>
      </c>
    </row>
    <row r="9" spans="1:26" ht="16.2" thickBot="1" x14ac:dyDescent="0.35">
      <c r="A9" s="6" t="s">
        <v>22</v>
      </c>
      <c r="B9" s="14">
        <v>26</v>
      </c>
      <c r="C9" s="14">
        <v>8</v>
      </c>
      <c r="D9" s="14">
        <v>29</v>
      </c>
      <c r="E9" s="21">
        <v>2</v>
      </c>
      <c r="F9" s="21">
        <v>99</v>
      </c>
    </row>
    <row r="10" spans="1:26" ht="16.2" thickBot="1" x14ac:dyDescent="0.35">
      <c r="A10" s="6" t="s">
        <v>23</v>
      </c>
      <c r="B10" s="14">
        <v>32</v>
      </c>
      <c r="C10" s="14">
        <v>7</v>
      </c>
      <c r="D10" s="14">
        <v>31</v>
      </c>
      <c r="E10" s="21">
        <v>1</v>
      </c>
      <c r="F10" s="21">
        <v>96</v>
      </c>
    </row>
    <row r="11" spans="1:26" ht="16.2" thickBot="1" x14ac:dyDescent="0.35">
      <c r="A11" s="34" t="s">
        <v>36</v>
      </c>
      <c r="B11" s="14">
        <v>31</v>
      </c>
      <c r="C11" s="14">
        <v>7</v>
      </c>
      <c r="D11" s="14">
        <v>30</v>
      </c>
      <c r="E11" s="36">
        <v>1</v>
      </c>
      <c r="F11" s="36">
        <v>94</v>
      </c>
    </row>
    <row r="12" spans="1:26" ht="16.2" thickBot="1" x14ac:dyDescent="0.35">
      <c r="A12" s="34" t="s">
        <v>38</v>
      </c>
      <c r="B12" s="14">
        <v>38</v>
      </c>
      <c r="C12" s="14">
        <v>15</v>
      </c>
      <c r="D12" s="14">
        <v>25</v>
      </c>
      <c r="E12" s="36">
        <v>2</v>
      </c>
      <c r="F12" s="36">
        <v>114</v>
      </c>
    </row>
    <row r="13" spans="1:26" ht="16.2" thickBot="1" x14ac:dyDescent="0.35">
      <c r="A13" s="34" t="s">
        <v>41</v>
      </c>
      <c r="B13" s="14">
        <v>43</v>
      </c>
      <c r="C13" s="14">
        <v>9</v>
      </c>
      <c r="D13" s="14">
        <v>27</v>
      </c>
      <c r="E13" s="36">
        <v>1</v>
      </c>
      <c r="F13" s="36">
        <v>105</v>
      </c>
    </row>
    <row r="14" spans="1:26" ht="16.2" thickBot="1" x14ac:dyDescent="0.35">
      <c r="A14" s="34" t="s">
        <v>39</v>
      </c>
      <c r="B14" s="14">
        <v>29</v>
      </c>
      <c r="C14" s="14">
        <v>9</v>
      </c>
      <c r="D14" s="14">
        <v>26</v>
      </c>
      <c r="E14" s="36">
        <v>1</v>
      </c>
      <c r="F14" s="36">
        <v>111</v>
      </c>
    </row>
    <row r="15" spans="1:26" ht="16.2" thickBot="1" x14ac:dyDescent="0.35">
      <c r="A15" s="34" t="s">
        <v>42</v>
      </c>
      <c r="B15" s="14">
        <v>47</v>
      </c>
      <c r="C15" s="14">
        <v>11</v>
      </c>
      <c r="D15" s="14">
        <v>21</v>
      </c>
      <c r="E15" s="36">
        <v>1</v>
      </c>
      <c r="F15" s="36">
        <v>163</v>
      </c>
    </row>
  </sheetData>
  <sortState xmlns:xlrd2="http://schemas.microsoft.com/office/spreadsheetml/2017/richdata2" ref="A3:F15">
    <sortCondition ref="A3:A15"/>
  </sortState>
  <mergeCells count="1">
    <mergeCell ref="A1:Z1"/>
  </mergeCells>
  <phoneticPr fontId="1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5"/>
  <sheetViews>
    <sheetView zoomScale="85" zoomScaleNormal="85" workbookViewId="0">
      <selection sqref="A1:Z1"/>
    </sheetView>
  </sheetViews>
  <sheetFormatPr defaultColWidth="9" defaultRowHeight="13.8" x14ac:dyDescent="0.25"/>
  <cols>
    <col min="1" max="1" width="28.88671875" style="10" bestFit="1" customWidth="1"/>
    <col min="2" max="2" width="17.109375" style="10" customWidth="1"/>
  </cols>
  <sheetData>
    <row r="1" spans="1:26" s="3" customFormat="1" ht="31.05" customHeight="1" x14ac:dyDescent="0.25">
      <c r="A1" s="53" t="s">
        <v>48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1" thickBot="1" x14ac:dyDescent="0.3">
      <c r="A2" s="16"/>
      <c r="B2" s="17" t="s">
        <v>35</v>
      </c>
    </row>
    <row r="3" spans="1:26" ht="16.2" thickBot="1" x14ac:dyDescent="0.3">
      <c r="A3" s="6" t="s">
        <v>37</v>
      </c>
      <c r="B3" s="7">
        <v>118</v>
      </c>
    </row>
    <row r="4" spans="1:26" ht="16.2" thickBot="1" x14ac:dyDescent="0.3">
      <c r="A4" s="6" t="s">
        <v>44</v>
      </c>
      <c r="B4" s="7">
        <v>115</v>
      </c>
    </row>
    <row r="5" spans="1:26" ht="16.2" thickBot="1" x14ac:dyDescent="0.3">
      <c r="A5" s="6" t="s">
        <v>45</v>
      </c>
      <c r="B5" s="7">
        <v>115</v>
      </c>
    </row>
    <row r="6" spans="1:26" ht="16.2" thickBot="1" x14ac:dyDescent="0.3">
      <c r="A6" s="6" t="s">
        <v>40</v>
      </c>
      <c r="B6" s="7">
        <v>118</v>
      </c>
    </row>
    <row r="7" spans="1:26" ht="16.2" thickBot="1" x14ac:dyDescent="0.3">
      <c r="A7" s="6" t="s">
        <v>24</v>
      </c>
      <c r="B7" s="7">
        <v>118</v>
      </c>
    </row>
    <row r="8" spans="1:26" ht="16.2" thickBot="1" x14ac:dyDescent="0.3">
      <c r="A8" s="6" t="s">
        <v>21</v>
      </c>
      <c r="B8" s="7">
        <v>115</v>
      </c>
    </row>
    <row r="9" spans="1:26" ht="16.2" thickBot="1" x14ac:dyDescent="0.3">
      <c r="A9" s="6" t="s">
        <v>22</v>
      </c>
      <c r="B9" s="7">
        <v>111</v>
      </c>
    </row>
    <row r="10" spans="1:26" ht="16.2" thickBot="1" x14ac:dyDescent="0.3">
      <c r="A10" s="6" t="s">
        <v>23</v>
      </c>
      <c r="B10" s="7">
        <v>115</v>
      </c>
    </row>
    <row r="11" spans="1:26" ht="16.2" thickBot="1" x14ac:dyDescent="0.3">
      <c r="A11" s="34" t="s">
        <v>36</v>
      </c>
      <c r="B11" s="7">
        <v>114</v>
      </c>
    </row>
    <row r="12" spans="1:26" ht="16.2" thickBot="1" x14ac:dyDescent="0.3">
      <c r="A12" s="34" t="s">
        <v>38</v>
      </c>
      <c r="B12" s="7">
        <v>121</v>
      </c>
    </row>
    <row r="13" spans="1:26" ht="16.2" thickBot="1" x14ac:dyDescent="0.3">
      <c r="A13" s="34" t="s">
        <v>41</v>
      </c>
      <c r="B13" s="7">
        <v>125</v>
      </c>
    </row>
    <row r="14" spans="1:26" ht="16.2" thickBot="1" x14ac:dyDescent="0.3">
      <c r="A14" s="34" t="s">
        <v>39</v>
      </c>
      <c r="B14" s="7">
        <v>118</v>
      </c>
    </row>
    <row r="15" spans="1:26" ht="16.2" thickBot="1" x14ac:dyDescent="0.3">
      <c r="A15" s="34" t="s">
        <v>42</v>
      </c>
      <c r="B15" s="7">
        <v>127</v>
      </c>
    </row>
  </sheetData>
  <sortState xmlns:xlrd2="http://schemas.microsoft.com/office/spreadsheetml/2017/richdata2" ref="A3:B15">
    <sortCondition ref="A3:A15"/>
  </sortState>
  <mergeCells count="1">
    <mergeCell ref="A1:Z1"/>
  </mergeCells>
  <phoneticPr fontId="15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31"/>
  <sheetViews>
    <sheetView zoomScale="85" zoomScaleNormal="85" workbookViewId="0">
      <selection sqref="A1:Z1"/>
    </sheetView>
  </sheetViews>
  <sheetFormatPr defaultColWidth="9" defaultRowHeight="13.8" x14ac:dyDescent="0.25"/>
  <cols>
    <col min="1" max="1" width="29.44140625" style="10" customWidth="1"/>
    <col min="7" max="7" width="13.109375" customWidth="1"/>
  </cols>
  <sheetData>
    <row r="1" spans="1:26" s="3" customFormat="1" ht="31.05" customHeight="1" x14ac:dyDescent="0.25">
      <c r="A1" s="53" t="s">
        <v>49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1" thickBot="1" x14ac:dyDescent="0.3">
      <c r="A2" s="11"/>
      <c r="B2" s="12" t="s">
        <v>27</v>
      </c>
      <c r="C2" s="12" t="s">
        <v>28</v>
      </c>
      <c r="D2" s="13" t="s">
        <v>29</v>
      </c>
      <c r="E2" s="13" t="s">
        <v>30</v>
      </c>
      <c r="F2" s="13" t="s">
        <v>31</v>
      </c>
      <c r="G2" s="13" t="s">
        <v>32</v>
      </c>
    </row>
    <row r="3" spans="1:26" ht="16.2" thickBot="1" x14ac:dyDescent="0.3">
      <c r="A3" s="6" t="s">
        <v>37</v>
      </c>
      <c r="B3" s="14">
        <v>88</v>
      </c>
      <c r="C3" s="14">
        <v>16</v>
      </c>
      <c r="D3" s="14">
        <v>5</v>
      </c>
      <c r="E3" s="14">
        <v>5</v>
      </c>
      <c r="F3" s="14">
        <v>4</v>
      </c>
      <c r="G3" s="14">
        <v>0</v>
      </c>
    </row>
    <row r="4" spans="1:26" ht="16.2" thickBot="1" x14ac:dyDescent="0.3">
      <c r="A4" s="6" t="s">
        <v>44</v>
      </c>
      <c r="B4" s="14">
        <v>77</v>
      </c>
      <c r="C4" s="14">
        <v>14</v>
      </c>
      <c r="D4" s="14">
        <v>9</v>
      </c>
      <c r="E4" s="14">
        <v>7</v>
      </c>
      <c r="F4" s="14">
        <v>8</v>
      </c>
      <c r="G4" s="14">
        <v>0</v>
      </c>
    </row>
    <row r="5" spans="1:26" ht="16.2" thickBot="1" x14ac:dyDescent="0.3">
      <c r="A5" s="6" t="s">
        <v>45</v>
      </c>
      <c r="B5" s="14">
        <v>76</v>
      </c>
      <c r="C5" s="14">
        <v>15</v>
      </c>
      <c r="D5" s="14">
        <v>9</v>
      </c>
      <c r="E5" s="14">
        <v>7</v>
      </c>
      <c r="F5" s="14">
        <v>8</v>
      </c>
      <c r="G5" s="14">
        <v>0</v>
      </c>
    </row>
    <row r="6" spans="1:26" ht="16.2" thickBot="1" x14ac:dyDescent="0.3">
      <c r="A6" s="6" t="s">
        <v>40</v>
      </c>
      <c r="B6" s="14">
        <v>88</v>
      </c>
      <c r="C6" s="14">
        <v>15</v>
      </c>
      <c r="D6" s="14">
        <v>6</v>
      </c>
      <c r="E6" s="14">
        <v>3</v>
      </c>
      <c r="F6" s="14">
        <v>4</v>
      </c>
      <c r="G6" s="14">
        <v>2</v>
      </c>
    </row>
    <row r="7" spans="1:26" ht="16.2" thickBot="1" x14ac:dyDescent="0.3">
      <c r="A7" s="6" t="s">
        <v>24</v>
      </c>
      <c r="B7" s="14">
        <v>88</v>
      </c>
      <c r="C7" s="14">
        <v>15</v>
      </c>
      <c r="D7" s="14">
        <v>6</v>
      </c>
      <c r="E7" s="14">
        <v>3</v>
      </c>
      <c r="F7" s="14">
        <v>4</v>
      </c>
      <c r="G7" s="14">
        <v>2</v>
      </c>
    </row>
    <row r="8" spans="1:26" ht="16.2" thickBot="1" x14ac:dyDescent="0.3">
      <c r="A8" s="6" t="s">
        <v>21</v>
      </c>
      <c r="B8" s="14">
        <v>79</v>
      </c>
      <c r="C8" s="14">
        <v>15</v>
      </c>
      <c r="D8" s="14">
        <v>7</v>
      </c>
      <c r="E8" s="14">
        <v>7</v>
      </c>
      <c r="F8" s="14">
        <v>7</v>
      </c>
      <c r="G8" s="14">
        <v>0</v>
      </c>
    </row>
    <row r="9" spans="1:26" ht="16.2" thickBot="1" x14ac:dyDescent="0.3">
      <c r="A9" s="6" t="s">
        <v>22</v>
      </c>
      <c r="B9" s="14">
        <v>72</v>
      </c>
      <c r="C9" s="14">
        <v>16</v>
      </c>
      <c r="D9" s="14">
        <v>7</v>
      </c>
      <c r="E9" s="14">
        <v>8</v>
      </c>
      <c r="F9" s="14">
        <v>7</v>
      </c>
      <c r="G9" s="14">
        <v>1</v>
      </c>
    </row>
    <row r="10" spans="1:26" ht="16.2" thickBot="1" x14ac:dyDescent="0.3">
      <c r="A10" s="6" t="s">
        <v>23</v>
      </c>
      <c r="B10" s="14">
        <v>79</v>
      </c>
      <c r="C10" s="14">
        <v>15</v>
      </c>
      <c r="D10" s="14">
        <v>7</v>
      </c>
      <c r="E10" s="14">
        <v>7</v>
      </c>
      <c r="F10" s="14">
        <v>7</v>
      </c>
      <c r="G10" s="14">
        <v>0</v>
      </c>
    </row>
    <row r="11" spans="1:26" ht="16.2" thickBot="1" x14ac:dyDescent="0.3">
      <c r="A11" s="34" t="s">
        <v>36</v>
      </c>
      <c r="B11" s="14">
        <v>78</v>
      </c>
      <c r="C11" s="14">
        <v>15</v>
      </c>
      <c r="D11" s="14">
        <v>7</v>
      </c>
      <c r="E11" s="14">
        <v>7</v>
      </c>
      <c r="F11" s="14">
        <v>7</v>
      </c>
      <c r="G11" s="31">
        <v>0</v>
      </c>
    </row>
    <row r="12" spans="1:26" ht="16.2" thickBot="1" x14ac:dyDescent="0.3">
      <c r="A12" s="34" t="s">
        <v>38</v>
      </c>
      <c r="B12" s="14">
        <v>89</v>
      </c>
      <c r="C12" s="14">
        <v>18</v>
      </c>
      <c r="D12" s="14">
        <v>5</v>
      </c>
      <c r="E12" s="14">
        <v>5</v>
      </c>
      <c r="F12" s="14">
        <v>4</v>
      </c>
      <c r="G12" s="37">
        <v>0</v>
      </c>
    </row>
    <row r="13" spans="1:26" ht="16.2" thickBot="1" x14ac:dyDescent="0.3">
      <c r="A13" s="34" t="s">
        <v>41</v>
      </c>
      <c r="B13" s="14">
        <v>95</v>
      </c>
      <c r="C13" s="14">
        <v>14</v>
      </c>
      <c r="D13" s="14">
        <v>6</v>
      </c>
      <c r="E13" s="14">
        <v>6</v>
      </c>
      <c r="F13" s="14">
        <v>4</v>
      </c>
      <c r="G13" s="37">
        <v>0</v>
      </c>
    </row>
    <row r="14" spans="1:26" ht="16.2" thickBot="1" x14ac:dyDescent="0.3">
      <c r="A14" s="34" t="s">
        <v>39</v>
      </c>
      <c r="B14" s="14">
        <v>89</v>
      </c>
      <c r="C14" s="14">
        <v>15</v>
      </c>
      <c r="D14" s="14">
        <v>5</v>
      </c>
      <c r="E14" s="14">
        <v>5</v>
      </c>
      <c r="F14" s="14">
        <v>4</v>
      </c>
      <c r="G14" s="37">
        <v>0</v>
      </c>
    </row>
    <row r="15" spans="1:26" ht="16.2" thickBot="1" x14ac:dyDescent="0.3">
      <c r="A15" s="34" t="s">
        <v>42</v>
      </c>
      <c r="B15" s="14">
        <v>92</v>
      </c>
      <c r="C15" s="14">
        <v>17</v>
      </c>
      <c r="D15" s="14">
        <v>8</v>
      </c>
      <c r="E15" s="14">
        <v>6</v>
      </c>
      <c r="F15" s="14">
        <v>3</v>
      </c>
      <c r="G15" s="37">
        <v>1</v>
      </c>
    </row>
    <row r="16" spans="1:26" ht="15.6" x14ac:dyDescent="0.25">
      <c r="A16" s="15"/>
    </row>
    <row r="17" spans="1:1" ht="15.6" x14ac:dyDescent="0.25">
      <c r="A17" s="15"/>
    </row>
    <row r="18" spans="1:1" ht="15.6" x14ac:dyDescent="0.25">
      <c r="A18" s="15"/>
    </row>
    <row r="19" spans="1:1" ht="15.6" x14ac:dyDescent="0.25">
      <c r="A19" s="15"/>
    </row>
    <row r="20" spans="1:1" ht="15.6" x14ac:dyDescent="0.25">
      <c r="A20" s="15"/>
    </row>
    <row r="21" spans="1:1" ht="15.6" x14ac:dyDescent="0.25">
      <c r="A21" s="15"/>
    </row>
    <row r="22" spans="1:1" ht="15.6" x14ac:dyDescent="0.25">
      <c r="A22" s="15"/>
    </row>
    <row r="23" spans="1:1" ht="15.6" x14ac:dyDescent="0.25">
      <c r="A23" s="15"/>
    </row>
    <row r="24" spans="1:1" ht="15.6" x14ac:dyDescent="0.25">
      <c r="A24" s="15"/>
    </row>
    <row r="25" spans="1:1" ht="15.6" x14ac:dyDescent="0.25">
      <c r="A25" s="15"/>
    </row>
    <row r="26" spans="1:1" ht="15.6" x14ac:dyDescent="0.25">
      <c r="A26" s="15"/>
    </row>
    <row r="27" spans="1:1" ht="15.6" x14ac:dyDescent="0.25">
      <c r="A27" s="15"/>
    </row>
    <row r="28" spans="1:1" ht="15.6" x14ac:dyDescent="0.25">
      <c r="A28" s="15"/>
    </row>
    <row r="29" spans="1:1" ht="15.6" x14ac:dyDescent="0.25">
      <c r="A29" s="15"/>
    </row>
    <row r="30" spans="1:1" ht="15.6" x14ac:dyDescent="0.25">
      <c r="A30" s="15"/>
    </row>
    <row r="31" spans="1:1" ht="15.6" x14ac:dyDescent="0.25">
      <c r="A31" s="15"/>
    </row>
  </sheetData>
  <sortState xmlns:xlrd2="http://schemas.microsoft.com/office/spreadsheetml/2017/richdata2" ref="A3:G15">
    <sortCondition ref="A3:A15"/>
  </sortState>
  <mergeCells count="1">
    <mergeCell ref="A1:Z1"/>
  </mergeCells>
  <phoneticPr fontId="15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3"/>
  <sheetViews>
    <sheetView workbookViewId="0">
      <selection sqref="A1:Z1"/>
    </sheetView>
  </sheetViews>
  <sheetFormatPr defaultColWidth="9" defaultRowHeight="13.8" x14ac:dyDescent="0.25"/>
  <cols>
    <col min="1" max="1" width="13.6640625"/>
    <col min="2" max="5" width="11.6640625"/>
    <col min="6" max="6" width="12.44140625" customWidth="1"/>
  </cols>
  <sheetData>
    <row r="1" spans="1:26" ht="22.8" x14ac:dyDescent="0.25">
      <c r="A1" s="53" t="s">
        <v>50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0.399999999999999" x14ac:dyDescent="0.25">
      <c r="A2" s="4" t="s">
        <v>27</v>
      </c>
      <c r="B2" s="4" t="s">
        <v>28</v>
      </c>
      <c r="C2" s="4" t="s">
        <v>29</v>
      </c>
      <c r="D2" s="4" t="s">
        <v>30</v>
      </c>
      <c r="E2" s="4" t="s">
        <v>31</v>
      </c>
      <c r="F2" s="8" t="s">
        <v>32</v>
      </c>
    </row>
    <row r="3" spans="1:26" ht="15.6" x14ac:dyDescent="0.25">
      <c r="A3" s="9">
        <v>0.71241830065359479</v>
      </c>
      <c r="B3" s="9">
        <v>0.13071895424836602</v>
      </c>
      <c r="C3" s="9">
        <v>5.6862745098039215E-2</v>
      </c>
      <c r="D3" s="9">
        <v>4.9673202614379082E-2</v>
      </c>
      <c r="E3" s="9">
        <v>4.6405228758169936E-2</v>
      </c>
      <c r="F3" s="9">
        <v>3.9215686274509803E-3</v>
      </c>
    </row>
  </sheetData>
  <mergeCells count="1">
    <mergeCell ref="A1:Z1"/>
  </mergeCells>
  <phoneticPr fontId="15" type="noConversion"/>
  <pageMargins left="0.7" right="0.7" top="0.75" bottom="0.75" header="0.3" footer="0.3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"/>
  <sheetViews>
    <sheetView workbookViewId="0">
      <selection sqref="A1:Z1"/>
    </sheetView>
  </sheetViews>
  <sheetFormatPr defaultColWidth="9" defaultRowHeight="13.8" x14ac:dyDescent="0.25"/>
  <cols>
    <col min="1" max="1" width="27.6640625" bestFit="1" customWidth="1"/>
    <col min="2" max="5" width="8.6640625"/>
  </cols>
  <sheetData>
    <row r="1" spans="1:26" s="3" customFormat="1" ht="31.05" customHeight="1" x14ac:dyDescent="0.25">
      <c r="A1" s="53" t="s">
        <v>51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1" thickBot="1" x14ac:dyDescent="0.3">
      <c r="A2" s="4"/>
      <c r="B2" s="5" t="s">
        <v>6</v>
      </c>
      <c r="C2" s="4" t="s">
        <v>7</v>
      </c>
      <c r="D2" s="4" t="s">
        <v>8</v>
      </c>
      <c r="E2" s="4" t="s">
        <v>9</v>
      </c>
    </row>
    <row r="3" spans="1:26" ht="16.2" thickBot="1" x14ac:dyDescent="0.3">
      <c r="A3" s="6" t="s">
        <v>37</v>
      </c>
      <c r="B3" s="7">
        <v>11</v>
      </c>
      <c r="C3" s="7">
        <v>89</v>
      </c>
      <c r="D3" s="7">
        <v>10</v>
      </c>
      <c r="E3" s="7">
        <v>19</v>
      </c>
    </row>
    <row r="4" spans="1:26" ht="16.2" thickBot="1" x14ac:dyDescent="0.3">
      <c r="A4" s="6" t="s">
        <v>44</v>
      </c>
      <c r="B4" s="7">
        <v>18</v>
      </c>
      <c r="C4" s="7">
        <v>82</v>
      </c>
      <c r="D4" s="7">
        <v>6</v>
      </c>
      <c r="E4" s="7">
        <v>27</v>
      </c>
    </row>
    <row r="5" spans="1:26" ht="16.2" thickBot="1" x14ac:dyDescent="0.3">
      <c r="A5" s="6" t="s">
        <v>45</v>
      </c>
      <c r="B5" s="7">
        <v>18</v>
      </c>
      <c r="C5" s="7">
        <v>82</v>
      </c>
      <c r="D5" s="7">
        <v>6</v>
      </c>
      <c r="E5" s="7">
        <v>27</v>
      </c>
    </row>
    <row r="6" spans="1:26" ht="16.2" thickBot="1" x14ac:dyDescent="0.3">
      <c r="A6" s="6" t="s">
        <v>40</v>
      </c>
      <c r="B6" s="7">
        <v>14</v>
      </c>
      <c r="C6" s="7">
        <v>85</v>
      </c>
      <c r="D6" s="7">
        <v>10</v>
      </c>
      <c r="E6" s="7">
        <v>23</v>
      </c>
    </row>
    <row r="7" spans="1:26" ht="16.2" thickBot="1" x14ac:dyDescent="0.3">
      <c r="A7" s="6" t="s">
        <v>24</v>
      </c>
      <c r="B7" s="7">
        <v>14</v>
      </c>
      <c r="C7" s="7">
        <v>85</v>
      </c>
      <c r="D7" s="7">
        <v>10</v>
      </c>
      <c r="E7" s="7">
        <v>23</v>
      </c>
    </row>
    <row r="8" spans="1:26" ht="16.2" thickBot="1" x14ac:dyDescent="0.3">
      <c r="A8" s="6" t="s">
        <v>21</v>
      </c>
      <c r="B8" s="7">
        <v>16</v>
      </c>
      <c r="C8" s="7">
        <v>81</v>
      </c>
      <c r="D8" s="7">
        <v>8</v>
      </c>
      <c r="E8" s="7">
        <v>26</v>
      </c>
    </row>
    <row r="9" spans="1:26" ht="16.2" thickBot="1" x14ac:dyDescent="0.3">
      <c r="A9" s="6" t="s">
        <v>22</v>
      </c>
      <c r="B9" s="7">
        <v>14</v>
      </c>
      <c r="C9" s="7">
        <v>78</v>
      </c>
      <c r="D9" s="7">
        <v>8</v>
      </c>
      <c r="E9" s="7">
        <v>25</v>
      </c>
    </row>
    <row r="10" spans="1:26" ht="16.2" thickBot="1" x14ac:dyDescent="0.3">
      <c r="A10" s="6" t="s">
        <v>23</v>
      </c>
      <c r="B10" s="7">
        <v>16</v>
      </c>
      <c r="C10" s="7">
        <v>81</v>
      </c>
      <c r="D10" s="7">
        <v>8</v>
      </c>
      <c r="E10" s="7">
        <v>26</v>
      </c>
    </row>
    <row r="11" spans="1:26" ht="16.2" thickBot="1" x14ac:dyDescent="0.3">
      <c r="A11" s="34" t="s">
        <v>36</v>
      </c>
      <c r="B11" s="7">
        <v>16</v>
      </c>
      <c r="C11" s="7">
        <v>81</v>
      </c>
      <c r="D11" s="7">
        <v>8</v>
      </c>
      <c r="E11" s="7">
        <v>25</v>
      </c>
    </row>
    <row r="12" spans="1:26" ht="16.2" thickBot="1" x14ac:dyDescent="0.3">
      <c r="A12" s="34" t="s">
        <v>38</v>
      </c>
      <c r="B12" s="7">
        <v>11</v>
      </c>
      <c r="C12" s="7">
        <v>92</v>
      </c>
      <c r="D12" s="7">
        <v>10</v>
      </c>
      <c r="E12" s="7">
        <v>19</v>
      </c>
    </row>
    <row r="13" spans="1:26" ht="16.2" thickBot="1" x14ac:dyDescent="0.3">
      <c r="A13" s="34" t="s">
        <v>41</v>
      </c>
      <c r="B13" s="7">
        <v>13</v>
      </c>
      <c r="C13" s="7">
        <v>92</v>
      </c>
      <c r="D13" s="7">
        <v>10</v>
      </c>
      <c r="E13" s="7">
        <v>23</v>
      </c>
    </row>
    <row r="14" spans="1:26" ht="16.2" thickBot="1" x14ac:dyDescent="0.3">
      <c r="A14" s="34" t="s">
        <v>39</v>
      </c>
      <c r="B14" s="7">
        <v>13</v>
      </c>
      <c r="C14" s="7">
        <v>88</v>
      </c>
      <c r="D14" s="7">
        <v>10</v>
      </c>
      <c r="E14" s="7">
        <v>20</v>
      </c>
    </row>
    <row r="15" spans="1:26" ht="16.2" thickBot="1" x14ac:dyDescent="0.3">
      <c r="A15" s="34" t="s">
        <v>42</v>
      </c>
      <c r="B15" s="7">
        <v>12</v>
      </c>
      <c r="C15" s="7">
        <v>99</v>
      </c>
      <c r="D15" s="7">
        <v>10</v>
      </c>
      <c r="E15" s="7">
        <v>18</v>
      </c>
    </row>
  </sheetData>
  <sortState xmlns:xlrd2="http://schemas.microsoft.com/office/spreadsheetml/2017/richdata2" ref="A3:E15">
    <sortCondition ref="A3:A15"/>
  </sortState>
  <mergeCells count="1">
    <mergeCell ref="A1:Z1"/>
  </mergeCells>
  <phoneticPr fontId="15" type="noConversion"/>
  <pageMargins left="0.7" right="0.7" top="0.75" bottom="0.75" header="0.3" footer="0.3"/>
  <pageSetup paperSize="9" orientation="portrait" horizontalDpi="1200" verticalDpi="12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3"/>
  <sheetViews>
    <sheetView zoomScale="115" zoomScaleNormal="115" workbookViewId="0">
      <selection sqref="A1:Z1"/>
    </sheetView>
  </sheetViews>
  <sheetFormatPr defaultColWidth="9" defaultRowHeight="13.8" x14ac:dyDescent="0.25"/>
  <sheetData>
    <row r="1" spans="1:26" ht="22.8" x14ac:dyDescent="0.25">
      <c r="A1" s="53" t="s">
        <v>52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0.399999999999999" x14ac:dyDescent="0.25">
      <c r="A2" s="1" t="s">
        <v>7</v>
      </c>
      <c r="B2" s="1" t="s">
        <v>8</v>
      </c>
      <c r="C2" s="1" t="s">
        <v>9</v>
      </c>
    </row>
    <row r="3" spans="1:26" ht="15.6" x14ac:dyDescent="0.25">
      <c r="A3" s="2">
        <v>0.72875816993464049</v>
      </c>
      <c r="B3" s="2">
        <v>7.4509803921568626E-2</v>
      </c>
      <c r="C3" s="2">
        <v>0.19673202614379084</v>
      </c>
    </row>
  </sheetData>
  <mergeCells count="1">
    <mergeCell ref="A1:Z1"/>
  </mergeCells>
  <phoneticPr fontId="15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3"/>
  <sheetViews>
    <sheetView tabSelected="1" workbookViewId="0">
      <selection sqref="A1:Z1"/>
    </sheetView>
  </sheetViews>
  <sheetFormatPr defaultColWidth="9" defaultRowHeight="13.8" x14ac:dyDescent="0.25"/>
  <cols>
    <col min="1" max="1" width="23" customWidth="1"/>
    <col min="2" max="2" width="38.6640625" customWidth="1"/>
  </cols>
  <sheetData>
    <row r="1" spans="1:26" ht="22.8" x14ac:dyDescent="0.25">
      <c r="A1" s="53" t="s">
        <v>53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20.399999999999999" x14ac:dyDescent="0.25">
      <c r="A2" s="1" t="s">
        <v>34</v>
      </c>
      <c r="B2" s="1" t="s">
        <v>33</v>
      </c>
    </row>
    <row r="3" spans="1:26" ht="15.6" x14ac:dyDescent="0.25">
      <c r="A3" s="2">
        <v>0.12156862745098039</v>
      </c>
      <c r="B3" s="2">
        <f>1-A3</f>
        <v>0.8784313725490196</v>
      </c>
    </row>
  </sheetData>
  <mergeCells count="1">
    <mergeCell ref="A1:Z1"/>
  </mergeCells>
  <phoneticPr fontId="1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S5</vt:lpstr>
      <vt:lpstr>Table S5a</vt:lpstr>
      <vt:lpstr>Table S5b</vt:lpstr>
      <vt:lpstr>Table S5c</vt:lpstr>
      <vt:lpstr>Table S5d</vt:lpstr>
      <vt:lpstr>Table S5e</vt:lpstr>
      <vt:lpstr>Table S5f</vt:lpstr>
      <vt:lpstr>Table S5g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孙静</dc:creator>
  <cp:lastModifiedBy>永华 张</cp:lastModifiedBy>
  <dcterms:created xsi:type="dcterms:W3CDTF">2021-11-03T11:06:00Z</dcterms:created>
  <dcterms:modified xsi:type="dcterms:W3CDTF">2024-03-26T00:45:59Z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6AEE6C82BE7F4BC1852A940AD8039B81</vt:lpwstr>
  </property>
  <property fmtid="{D5CDD505-2E9C-101B-9397-08002B2CF9AE}" pid="3" name="KSOProductBuildVer">
    <vt:lpwstr>2052-11.1.0.11830</vt:lpwstr>
  </property>
</Properties>
</file>