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개인\Paper_Works\Ongoing_papers\BMI_BI\sORF_lncRNA_epitope\BMC genomics\"/>
    </mc:Choice>
  </mc:AlternateContent>
  <xr:revisionPtr revIDLastSave="0" documentId="13_ncr:1_{DCA511DB-3CA6-4034-8483-9C08E79E6A4A}" xr6:coauthVersionLast="47" xr6:coauthVersionMax="47" xr10:uidLastSave="{00000000-0000-0000-0000-000000000000}"/>
  <bookViews>
    <workbookView xWindow="2340" yWindow="4440" windowWidth="23040" windowHeight="12120" xr2:uid="{00000000-000D-0000-FFFF-FFFF00000000}"/>
  </bookViews>
  <sheets>
    <sheet name="Supplementary Table S5.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8" i="2"/>
  <c r="F9" i="2"/>
  <c r="F10" i="2"/>
  <c r="F11" i="2"/>
  <c r="F5" i="2"/>
  <c r="F6" i="2"/>
  <c r="F7" i="2"/>
  <c r="F4" i="2"/>
</calcChain>
</file>

<file path=xl/sharedStrings.xml><?xml version="1.0" encoding="utf-8"?>
<sst xmlns="http://schemas.openxmlformats.org/spreadsheetml/2006/main" count="172" uniqueCount="130">
  <si>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</si>
  <si>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</si>
  <si>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</si>
  <si>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</si>
  <si>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</si>
  <si>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</si>
  <si>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</si>
  <si>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</si>
  <si>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</si>
  <si>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</si>
  <si>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</si>
  <si>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</si>
  <si>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</si>
  <si>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GRN, WFS1, LAMP2</t>
  </si>
  <si>
    <t>LAMP2, UBQLN1</t>
  </si>
  <si>
    <t>SH3GLB1, UBQLN1</t>
  </si>
  <si>
    <t>WFS1, UBQLN1</t>
  </si>
  <si>
    <t>SH3GLB1, LAMP2</t>
  </si>
  <si>
    <t>GOTERM_CC_DIRECT</t>
  </si>
  <si>
    <t>33.33333333333333</t>
  </si>
  <si>
    <t>GRN, WFS1, UBQLN1, APBB2, FGFR3</t>
  </si>
  <si>
    <t>5.8609929078014185</t>
  </si>
  <si>
    <t>0.4294656882141671</t>
  </si>
  <si>
    <t>0.2740568930617049</t>
  </si>
  <si>
    <t>0.27083269431980245</t>
  </si>
  <si>
    <t>66.66666666666666</t>
  </si>
  <si>
    <t>RNF11, GSN, CASP6, CHAT, UBQLN1, HSPB1, APBB2, FGFR3, RAN, BANP</t>
  </si>
  <si>
    <t>2.2557047712632383</t>
  </si>
  <si>
    <t>0.4691721797579085</t>
  </si>
  <si>
    <t>26.666666666666668</t>
  </si>
  <si>
    <t>0.010744738114932607</t>
  </si>
  <si>
    <t>SH3GLB1, CASP6, UBQLN1, RAN</t>
  </si>
  <si>
    <t>7.848053181386514</t>
  </si>
  <si>
    <t>0.6007808527281882</t>
  </si>
  <si>
    <t>0.012896794967609641</t>
  </si>
  <si>
    <t>GRN, RNF11, GSN, LAMP2, HSPB1, RAN</t>
  </si>
  <si>
    <t>3.6892857142857145</t>
  </si>
  <si>
    <t>0.6682447746093609</t>
  </si>
  <si>
    <t>GSN, HSPB1, FGFR3</t>
  </si>
  <si>
    <t>9.520737327188941</t>
  </si>
  <si>
    <t>0.4687838089515119</t>
  </si>
  <si>
    <t>0.46326870531678827</t>
  </si>
  <si>
    <t>13.333333333333334</t>
  </si>
  <si>
    <t>51.01234567901235</t>
  </si>
  <si>
    <t>0.9556397591296455</t>
  </si>
  <si>
    <t>UBQLN1, HSPB1</t>
  </si>
  <si>
    <t>47.49425287356322</t>
  </si>
  <si>
    <t>0.9647929067171153</t>
  </si>
  <si>
    <t>53.333333333333336</t>
  </si>
  <si>
    <t>0.058836426500266055</t>
  </si>
  <si>
    <t>SH3GLB1, GSN, CASP6, CHAT, UBQLN1, HSD17B14, HSPB1, RAN</t>
  </si>
  <si>
    <t>1.957482086812341</t>
  </si>
  <si>
    <t>0.9942252345070653</t>
  </si>
  <si>
    <t>0.5766319978515917</t>
  </si>
  <si>
    <t>0.5698480919945141</t>
  </si>
  <si>
    <t>GSN, RAN</t>
  </si>
  <si>
    <t>26.744336569579286</t>
  </si>
  <si>
    <t>0.9973926867818118</t>
  </si>
  <si>
    <t>SH3GLB1, GSN, CASP6, CHAT, UBQLN1, HSPB1, APBB2, RAN</t>
  </si>
  <si>
    <t>1.9010812054290316</t>
  </si>
  <si>
    <t>0.9974489049937295</t>
  </si>
  <si>
    <t>SH3GLB1, GRN, LAMP2, UBQLN1, APBB2, RAN</t>
  </si>
  <si>
    <t>2.237747089087463</t>
  </si>
  <si>
    <t>0.9996183378990564</t>
  </si>
  <si>
    <t>0.6521579807926688</t>
  </si>
  <si>
    <t>0.6444855339598139</t>
  </si>
  <si>
    <t>RNF11, RAN</t>
  </si>
  <si>
    <t>19.399061032863848</t>
  </si>
  <si>
    <t>0.9997280575020515</t>
  </si>
  <si>
    <t>GOTERM_MF_DIRECT</t>
  </si>
  <si>
    <t>46.666666666666664</t>
  </si>
  <si>
    <t>9.17469436777542E-4</t>
  </si>
  <si>
    <t>SH3GLB1, CASP6, UBQLN1, HSD17B14, HSPB1, FGFR3, BANP</t>
  </si>
  <si>
    <t>5.098138553060833</t>
  </si>
  <si>
    <t>93.33333333333333</t>
  </si>
  <si>
    <t>SH3GLB1, GRN, RNF11, GSN, WFS1, HSD17B14, HSPB1, CASP6, LAMP2, UBQLN1, APBB2, FGFR3, RAN, BANP</t>
  </si>
  <si>
    <t>1.3992994653814754</t>
  </si>
  <si>
    <t>0.8276119627979892</t>
  </si>
  <si>
    <t>GSN, CASP6</t>
    <phoneticPr fontId="1" type="noConversion"/>
  </si>
  <si>
    <t>GO:0097284</t>
  </si>
  <si>
    <t>hepatocyte apoptotic process</t>
  </si>
  <si>
    <t>GO:0050821</t>
  </si>
  <si>
    <t>protein stabilization</t>
  </si>
  <si>
    <t>GO:0097352</t>
  </si>
  <si>
    <t>autophagosome maturation</t>
  </si>
  <si>
    <t>GO:0016241</t>
  </si>
  <si>
    <t>regulation of macroautophagy</t>
  </si>
  <si>
    <t>GO:0031398</t>
  </si>
  <si>
    <t>positive regulation of protein ubiquitination</t>
  </si>
  <si>
    <t>GO:0030433</t>
  </si>
  <si>
    <t>ubiquitin-dependent ERAD pathway</t>
  </si>
  <si>
    <t>GO:0034976</t>
  </si>
  <si>
    <t>response to endoplasmic reticulum stress</t>
  </si>
  <si>
    <t>GO:0031647</t>
  </si>
  <si>
    <t>regulation of protein stability</t>
  </si>
  <si>
    <t>GO term</t>
    <phoneticPr fontId="1" type="noConversion"/>
  </si>
  <si>
    <t>-Log10(Pvalue)</t>
    <phoneticPr fontId="1" type="noConversion"/>
  </si>
  <si>
    <t>GO:0005783</t>
  </si>
  <si>
    <t>endoplasmic reticulum</t>
  </si>
  <si>
    <t>GO:0005634</t>
  </si>
  <si>
    <t>nucleus</t>
  </si>
  <si>
    <t>GO:0032991</t>
  </si>
  <si>
    <t>macromolecular complex</t>
  </si>
  <si>
    <t>GO:0070062</t>
  </si>
  <si>
    <t>extracellular exosome</t>
  </si>
  <si>
    <t>GO:0005925</t>
  </si>
  <si>
    <t>focal adhesion</t>
  </si>
  <si>
    <t>GO:0000421</t>
  </si>
  <si>
    <t>autophagosome membrane</t>
  </si>
  <si>
    <t>GO:0000502</t>
  </si>
  <si>
    <t>proteasome complex</t>
  </si>
  <si>
    <t>GO:0005829</t>
  </si>
  <si>
    <t>cytosol</t>
  </si>
  <si>
    <t>GO:0042470</t>
  </si>
  <si>
    <t>melanosome</t>
  </si>
  <si>
    <t>GO:0005737</t>
  </si>
  <si>
    <t>cytoplasm</t>
  </si>
  <si>
    <t>GO:0016020</t>
  </si>
  <si>
    <t>membrane</t>
  </si>
  <si>
    <t>GO:0055037</t>
  </si>
  <si>
    <t>recycling endosome</t>
  </si>
  <si>
    <t>identical protein binding</t>
  </si>
  <si>
    <t>GO:0005515</t>
  </si>
  <si>
    <t>protein binding</t>
  </si>
  <si>
    <t>GO:0042802</t>
    <phoneticPr fontId="1" type="noConversion"/>
  </si>
  <si>
    <t>Category</t>
    <phoneticPr fontId="1" type="noConversion"/>
  </si>
  <si>
    <t>BP</t>
    <phoneticPr fontId="1" type="noConversion"/>
  </si>
  <si>
    <t>CC</t>
    <phoneticPr fontId="1" type="noConversion"/>
  </si>
  <si>
    <t>MF</t>
    <phoneticPr fontId="1" type="noConversion"/>
  </si>
  <si>
    <r>
      <rPr>
        <b/>
        <sz val="10"/>
        <color rgb="FF000000"/>
        <rFont val="Arial"/>
        <family val="2"/>
      </rPr>
      <t>Supplementary Table S5.</t>
    </r>
    <r>
      <rPr>
        <sz val="10"/>
        <color indexed="8"/>
        <rFont val="Arial"/>
        <family val="2"/>
      </rPr>
      <t xml:space="preserve"> DAVID Gene Ontology Analysis of Genes Binding to Peptide Q53NU3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</si>
</sst>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2" xfId="0" applyFont="1" applyFill="1" applyBorder="1">
      <alignment vertical="center"/>
    </xf>
    <xf numFmtId="0" fontId="4" fillId="2" borderId="2" xfId="0" quotePrefix="1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48D863"/>
      <color rgb="FF159B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5CE44-6D15-4CE1-BC14-F21015EEB961}">
  <sheetPr>
    <pageSetUpPr fitToPage="1"/>
  </sheetPr>
  <dimension ref="B2:Q25"/>
  <sheetViews>
    <sheetView tabSelected="1" zoomScale="115" zoomScaleNormal="115" workbookViewId="0">
      <selection activeCell="D30" sqref="A1:XFD1048576"/>
    </sheetView>
  </sheetViews>
  <sheetFormatPr defaultRowHeight="13.2" x14ac:dyDescent="0.4"/>
  <cols>
    <col min="1" max="2" width="8.796875" style="1"/>
    <col min="3" max="3" width="21.3984375" style="1" bestFit="1" customWidth="1"/>
    <col min="4" max="4" width="11.8984375" style="1" bestFit="1" customWidth="1"/>
    <col min="5" max="5" width="37.19921875" style="1" bestFit="1" customWidth="1"/>
    <col min="6" max="6" width="14" style="1" bestFit="1" customWidth="1"/>
    <col min="7" max="8" width="8.796875" style="1"/>
    <col min="9" max="9" width="12.3984375" style="1" customWidth="1"/>
    <col min="10" max="10" width="103.8984375" style="1" customWidth="1"/>
    <col min="11" max="16" width="8.796875" style="1"/>
    <col min="17" max="17" width="21.5" style="1" bestFit="1" customWidth="1"/>
    <col min="18" max="16384" width="8.796875" style="1"/>
  </cols>
  <sheetData>
    <row r="2" spans="2:17" x14ac:dyDescent="0.4">
      <c r="B2" s="1" t="s">
        <v>129</v>
      </c>
    </row>
    <row r="3" spans="2:17" ht="13.8" thickBot="1" x14ac:dyDescent="0.45">
      <c r="C3" s="2" t="s">
        <v>125</v>
      </c>
      <c r="D3" s="2" t="s">
        <v>0</v>
      </c>
      <c r="E3" s="2" t="s">
        <v>95</v>
      </c>
      <c r="F3" s="3" t="s">
        <v>96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  <c r="P3" s="2" t="s">
        <v>10</v>
      </c>
      <c r="Q3" s="2" t="s">
        <v>11</v>
      </c>
    </row>
    <row r="4" spans="2:17" x14ac:dyDescent="0.4">
      <c r="B4" s="4" t="s">
        <v>126</v>
      </c>
      <c r="C4" s="5" t="s">
        <v>12</v>
      </c>
      <c r="D4" s="5" t="s">
        <v>79</v>
      </c>
      <c r="E4" s="5" t="s">
        <v>80</v>
      </c>
      <c r="F4" s="5">
        <f>-1*LOG10(I4)</f>
        <v>1.9988165525406549</v>
      </c>
      <c r="G4" s="5">
        <v>2</v>
      </c>
      <c r="H4" s="5">
        <v>13.3333333333333</v>
      </c>
      <c r="I4" s="5">
        <v>1.0027287046340601E-2</v>
      </c>
      <c r="J4" s="5" t="s">
        <v>78</v>
      </c>
      <c r="K4" s="5">
        <v>15</v>
      </c>
      <c r="L4" s="5">
        <v>14</v>
      </c>
      <c r="M4" s="6">
        <v>19462</v>
      </c>
      <c r="N4" s="6">
        <v>185.35238095238</v>
      </c>
      <c r="O4" s="6">
        <v>0.89432336451926497</v>
      </c>
      <c r="P4" s="6">
        <v>1</v>
      </c>
      <c r="Q4" s="7">
        <v>1</v>
      </c>
    </row>
    <row r="5" spans="2:17" x14ac:dyDescent="0.4">
      <c r="B5" s="8"/>
      <c r="C5" s="9" t="s">
        <v>12</v>
      </c>
      <c r="D5" s="9" t="s">
        <v>81</v>
      </c>
      <c r="E5" s="9" t="s">
        <v>82</v>
      </c>
      <c r="F5" s="9">
        <f t="shared" ref="F5:F11" si="0">-1*LOG10(I5)</f>
        <v>1.9420147822189349</v>
      </c>
      <c r="G5" s="9">
        <v>3</v>
      </c>
      <c r="H5" s="9">
        <v>20</v>
      </c>
      <c r="I5" s="9">
        <v>1.1428394349396701E-2</v>
      </c>
      <c r="J5" s="9" t="s">
        <v>13</v>
      </c>
      <c r="K5" s="9">
        <v>15</v>
      </c>
      <c r="L5" s="9">
        <v>229</v>
      </c>
      <c r="M5" s="10">
        <v>19462</v>
      </c>
      <c r="N5" s="10">
        <v>16.9973799126637</v>
      </c>
      <c r="O5" s="10">
        <v>0.92294275307237506</v>
      </c>
      <c r="P5" s="10">
        <v>1</v>
      </c>
      <c r="Q5" s="11">
        <v>1</v>
      </c>
    </row>
    <row r="6" spans="2:17" x14ac:dyDescent="0.4">
      <c r="B6" s="8"/>
      <c r="C6" s="9" t="s">
        <v>12</v>
      </c>
      <c r="D6" s="9" t="s">
        <v>83</v>
      </c>
      <c r="E6" s="9" t="s">
        <v>84</v>
      </c>
      <c r="F6" s="9">
        <f t="shared" si="0"/>
        <v>1.5156746424331002</v>
      </c>
      <c r="G6" s="9">
        <v>2</v>
      </c>
      <c r="H6" s="9">
        <v>13.3333333333333</v>
      </c>
      <c r="I6" s="9">
        <v>3.0501792167785102E-2</v>
      </c>
      <c r="J6" s="9" t="s">
        <v>14</v>
      </c>
      <c r="K6" s="9">
        <v>15</v>
      </c>
      <c r="L6" s="9">
        <v>43</v>
      </c>
      <c r="M6" s="10">
        <v>19462</v>
      </c>
      <c r="N6" s="10">
        <v>60.347286821705403</v>
      </c>
      <c r="O6" s="10">
        <v>0.99900003830575701</v>
      </c>
      <c r="P6" s="10">
        <v>1</v>
      </c>
      <c r="Q6" s="11">
        <v>1</v>
      </c>
    </row>
    <row r="7" spans="2:17" x14ac:dyDescent="0.4">
      <c r="B7" s="8"/>
      <c r="C7" s="9" t="s">
        <v>12</v>
      </c>
      <c r="D7" s="9" t="s">
        <v>85</v>
      </c>
      <c r="E7" s="9" t="s">
        <v>86</v>
      </c>
      <c r="F7" s="9">
        <f t="shared" si="0"/>
        <v>1.3952917179426967</v>
      </c>
      <c r="G7" s="9">
        <v>2</v>
      </c>
      <c r="H7" s="9">
        <v>13.3333333333333</v>
      </c>
      <c r="I7" s="9">
        <v>4.0244661795461698E-2</v>
      </c>
      <c r="J7" s="9" t="s">
        <v>15</v>
      </c>
      <c r="K7" s="9">
        <v>15</v>
      </c>
      <c r="L7" s="9">
        <v>57</v>
      </c>
      <c r="M7" s="10">
        <v>19462</v>
      </c>
      <c r="N7" s="10">
        <v>45.525146198830399</v>
      </c>
      <c r="O7" s="10">
        <v>0.999894852340799</v>
      </c>
      <c r="P7" s="10">
        <v>1</v>
      </c>
      <c r="Q7" s="11">
        <v>1</v>
      </c>
    </row>
    <row r="8" spans="2:17" s="12" customFormat="1" x14ac:dyDescent="0.4">
      <c r="B8" s="8"/>
      <c r="C8" s="13" t="s">
        <v>12</v>
      </c>
      <c r="D8" s="13" t="s">
        <v>87</v>
      </c>
      <c r="E8" s="13" t="s">
        <v>88</v>
      </c>
      <c r="F8" s="13">
        <f t="shared" si="0"/>
        <v>1.246145211323189</v>
      </c>
      <c r="G8" s="13">
        <v>2</v>
      </c>
      <c r="H8" s="13">
        <v>13.3333333333333</v>
      </c>
      <c r="I8" s="13">
        <v>5.6735487210528401E-2</v>
      </c>
      <c r="J8" s="13" t="s">
        <v>16</v>
      </c>
      <c r="K8" s="13">
        <v>15</v>
      </c>
      <c r="L8" s="13">
        <v>81</v>
      </c>
      <c r="M8" s="14">
        <v>19462</v>
      </c>
      <c r="N8" s="14">
        <v>32.0362139917695</v>
      </c>
      <c r="O8" s="14">
        <v>0.99999779570571401</v>
      </c>
      <c r="P8" s="14">
        <v>1</v>
      </c>
      <c r="Q8" s="15">
        <v>1</v>
      </c>
    </row>
    <row r="9" spans="2:17" s="12" customFormat="1" x14ac:dyDescent="0.4">
      <c r="B9" s="8"/>
      <c r="C9" s="13" t="s">
        <v>12</v>
      </c>
      <c r="D9" s="13" t="s">
        <v>89</v>
      </c>
      <c r="E9" s="13" t="s">
        <v>90</v>
      </c>
      <c r="F9" s="13">
        <f t="shared" si="0"/>
        <v>1.246145211323189</v>
      </c>
      <c r="G9" s="13">
        <v>2</v>
      </c>
      <c r="H9" s="13">
        <v>13.3333333333333</v>
      </c>
      <c r="I9" s="13">
        <v>5.6735487210528401E-2</v>
      </c>
      <c r="J9" s="13" t="s">
        <v>16</v>
      </c>
      <c r="K9" s="13">
        <v>15</v>
      </c>
      <c r="L9" s="13">
        <v>81</v>
      </c>
      <c r="M9" s="14">
        <v>19462</v>
      </c>
      <c r="N9" s="14">
        <v>32.0362139917695</v>
      </c>
      <c r="O9" s="14">
        <v>0.99999779570571401</v>
      </c>
      <c r="P9" s="14">
        <v>1</v>
      </c>
      <c r="Q9" s="15">
        <v>1</v>
      </c>
    </row>
    <row r="10" spans="2:17" s="12" customFormat="1" x14ac:dyDescent="0.4">
      <c r="B10" s="8"/>
      <c r="C10" s="13" t="s">
        <v>12</v>
      </c>
      <c r="D10" s="13" t="s">
        <v>91</v>
      </c>
      <c r="E10" s="13" t="s">
        <v>92</v>
      </c>
      <c r="F10" s="13">
        <f t="shared" si="0"/>
        <v>1.2111565604043701</v>
      </c>
      <c r="G10" s="13">
        <v>2</v>
      </c>
      <c r="H10" s="13">
        <v>13.3333333333333</v>
      </c>
      <c r="I10" s="13">
        <v>6.1495514531968602E-2</v>
      </c>
      <c r="J10" s="13" t="s">
        <v>16</v>
      </c>
      <c r="K10" s="13">
        <v>15</v>
      </c>
      <c r="L10" s="13">
        <v>88</v>
      </c>
      <c r="M10" s="14">
        <v>19462</v>
      </c>
      <c r="N10" s="14">
        <v>29.487878787878699</v>
      </c>
      <c r="O10" s="14">
        <v>0.99999928664348103</v>
      </c>
      <c r="P10" s="14">
        <v>1</v>
      </c>
      <c r="Q10" s="15">
        <v>1</v>
      </c>
    </row>
    <row r="11" spans="2:17" s="12" customFormat="1" ht="13.8" thickBot="1" x14ac:dyDescent="0.45">
      <c r="B11" s="16"/>
      <c r="C11" s="17" t="s">
        <v>12</v>
      </c>
      <c r="D11" s="17" t="s">
        <v>93</v>
      </c>
      <c r="E11" s="17" t="s">
        <v>94</v>
      </c>
      <c r="F11" s="17">
        <f t="shared" si="0"/>
        <v>1.1789240724925418</v>
      </c>
      <c r="G11" s="17">
        <v>2</v>
      </c>
      <c r="H11" s="17">
        <v>13.3333333333333</v>
      </c>
      <c r="I11" s="17">
        <v>6.62332288834038E-2</v>
      </c>
      <c r="J11" s="17" t="s">
        <v>17</v>
      </c>
      <c r="K11" s="17">
        <v>15</v>
      </c>
      <c r="L11" s="17">
        <v>95</v>
      </c>
      <c r="M11" s="18">
        <v>19462</v>
      </c>
      <c r="N11" s="18">
        <v>27.315087719298202</v>
      </c>
      <c r="O11" s="18">
        <v>0.99999976923678802</v>
      </c>
      <c r="P11" s="18">
        <v>1</v>
      </c>
      <c r="Q11" s="19">
        <v>1</v>
      </c>
    </row>
    <row r="12" spans="2:17" x14ac:dyDescent="0.4">
      <c r="B12" s="4" t="s">
        <v>127</v>
      </c>
      <c r="C12" s="5" t="s">
        <v>18</v>
      </c>
      <c r="D12" s="5" t="s">
        <v>97</v>
      </c>
      <c r="E12" s="5" t="s">
        <v>98</v>
      </c>
      <c r="F12" s="5">
        <f>-1*LOG10(I12)</f>
        <v>2.181748065765126</v>
      </c>
      <c r="G12" s="5">
        <v>5</v>
      </c>
      <c r="H12" s="5" t="s">
        <v>19</v>
      </c>
      <c r="I12" s="5">
        <v>6.58039455353439E-3</v>
      </c>
      <c r="J12" s="5" t="s">
        <v>20</v>
      </c>
      <c r="K12" s="5">
        <v>15</v>
      </c>
      <c r="L12" s="5">
        <v>1175</v>
      </c>
      <c r="M12" s="6">
        <v>20660</v>
      </c>
      <c r="N12" s="6" t="s">
        <v>21</v>
      </c>
      <c r="O12" s="6" t="s">
        <v>22</v>
      </c>
      <c r="P12" s="6" t="s">
        <v>23</v>
      </c>
      <c r="Q12" s="7" t="s">
        <v>24</v>
      </c>
    </row>
    <row r="13" spans="2:17" x14ac:dyDescent="0.4">
      <c r="B13" s="8"/>
      <c r="C13" s="9" t="s">
        <v>18</v>
      </c>
      <c r="D13" s="9" t="s">
        <v>99</v>
      </c>
      <c r="E13" s="9" t="s">
        <v>100</v>
      </c>
      <c r="F13" s="9">
        <f t="shared" ref="F13:F23" si="1">-1*LOG10(I13)</f>
        <v>2.1294143067176159</v>
      </c>
      <c r="G13" s="9">
        <v>10</v>
      </c>
      <c r="H13" s="9" t="s">
        <v>25</v>
      </c>
      <c r="I13" s="9">
        <v>7.4231065311360696E-3</v>
      </c>
      <c r="J13" s="9" t="s">
        <v>26</v>
      </c>
      <c r="K13" s="9">
        <v>15</v>
      </c>
      <c r="L13" s="9">
        <v>6106</v>
      </c>
      <c r="M13" s="10">
        <v>20660</v>
      </c>
      <c r="N13" s="10" t="s">
        <v>27</v>
      </c>
      <c r="O13" s="10" t="s">
        <v>28</v>
      </c>
      <c r="P13" s="10" t="s">
        <v>23</v>
      </c>
      <c r="Q13" s="11" t="s">
        <v>24</v>
      </c>
    </row>
    <row r="14" spans="2:17" x14ac:dyDescent="0.4">
      <c r="B14" s="8"/>
      <c r="C14" s="9" t="s">
        <v>18</v>
      </c>
      <c r="D14" s="9" t="s">
        <v>101</v>
      </c>
      <c r="E14" s="9" t="s">
        <v>102</v>
      </c>
      <c r="F14" s="9">
        <f t="shared" si="1"/>
        <v>1.9688041652470569</v>
      </c>
      <c r="G14" s="9">
        <v>4</v>
      </c>
      <c r="H14" s="9" t="s">
        <v>29</v>
      </c>
      <c r="I14" s="9" t="s">
        <v>30</v>
      </c>
      <c r="J14" s="9" t="s">
        <v>31</v>
      </c>
      <c r="K14" s="9">
        <v>15</v>
      </c>
      <c r="L14" s="9">
        <v>702</v>
      </c>
      <c r="M14" s="10">
        <v>20660</v>
      </c>
      <c r="N14" s="10" t="s">
        <v>32</v>
      </c>
      <c r="O14" s="10" t="s">
        <v>33</v>
      </c>
      <c r="P14" s="10" t="s">
        <v>23</v>
      </c>
      <c r="Q14" s="11" t="s">
        <v>24</v>
      </c>
    </row>
    <row r="15" spans="2:17" x14ac:dyDescent="0.4">
      <c r="B15" s="8"/>
      <c r="C15" s="9" t="s">
        <v>18</v>
      </c>
      <c r="D15" s="9" t="s">
        <v>103</v>
      </c>
      <c r="E15" s="9" t="s">
        <v>104</v>
      </c>
      <c r="F15" s="9">
        <f t="shared" si="1"/>
        <v>1.8895182044932965</v>
      </c>
      <c r="G15" s="9">
        <v>6</v>
      </c>
      <c r="H15" s="9">
        <v>40</v>
      </c>
      <c r="I15" s="9" t="s">
        <v>34</v>
      </c>
      <c r="J15" s="9" t="s">
        <v>35</v>
      </c>
      <c r="K15" s="9">
        <v>15</v>
      </c>
      <c r="L15" s="9">
        <v>2240</v>
      </c>
      <c r="M15" s="10">
        <v>20660</v>
      </c>
      <c r="N15" s="10" t="s">
        <v>36</v>
      </c>
      <c r="O15" s="10" t="s">
        <v>37</v>
      </c>
      <c r="P15" s="10" t="s">
        <v>23</v>
      </c>
      <c r="Q15" s="11" t="s">
        <v>24</v>
      </c>
    </row>
    <row r="16" spans="2:17" x14ac:dyDescent="0.4">
      <c r="B16" s="8"/>
      <c r="C16" s="9" t="s">
        <v>18</v>
      </c>
      <c r="D16" s="9" t="s">
        <v>105</v>
      </c>
      <c r="E16" s="9" t="s">
        <v>106</v>
      </c>
      <c r="F16" s="9">
        <f t="shared" si="1"/>
        <v>1.4696790271876092</v>
      </c>
      <c r="G16" s="9">
        <v>3</v>
      </c>
      <c r="H16" s="9">
        <v>20</v>
      </c>
      <c r="I16" s="9">
        <v>3.3909467730993299E-2</v>
      </c>
      <c r="J16" s="9" t="s">
        <v>38</v>
      </c>
      <c r="K16" s="9">
        <v>15</v>
      </c>
      <c r="L16" s="9">
        <v>434</v>
      </c>
      <c r="M16" s="10">
        <v>20660</v>
      </c>
      <c r="N16" s="10" t="s">
        <v>39</v>
      </c>
      <c r="O16" s="10">
        <v>0.94672601156329494</v>
      </c>
      <c r="P16" s="10" t="s">
        <v>40</v>
      </c>
      <c r="Q16" s="11" t="s">
        <v>41</v>
      </c>
    </row>
    <row r="17" spans="2:17" x14ac:dyDescent="0.4">
      <c r="B17" s="8"/>
      <c r="C17" s="9" t="s">
        <v>18</v>
      </c>
      <c r="D17" s="9" t="s">
        <v>107</v>
      </c>
      <c r="E17" s="9" t="s">
        <v>108</v>
      </c>
      <c r="F17" s="9">
        <f t="shared" si="1"/>
        <v>1.4438380317723107</v>
      </c>
      <c r="G17" s="9">
        <v>2</v>
      </c>
      <c r="H17" s="9" t="s">
        <v>42</v>
      </c>
      <c r="I17" s="9">
        <v>3.5988352711856401E-2</v>
      </c>
      <c r="J17" s="9" t="s">
        <v>17</v>
      </c>
      <c r="K17" s="9">
        <v>15</v>
      </c>
      <c r="L17" s="9">
        <v>54</v>
      </c>
      <c r="M17" s="10">
        <v>20660</v>
      </c>
      <c r="N17" s="10" t="s">
        <v>43</v>
      </c>
      <c r="O17" s="10" t="s">
        <v>44</v>
      </c>
      <c r="P17" s="10" t="s">
        <v>40</v>
      </c>
      <c r="Q17" s="11" t="s">
        <v>41</v>
      </c>
    </row>
    <row r="18" spans="2:17" x14ac:dyDescent="0.4">
      <c r="B18" s="8"/>
      <c r="C18" s="9" t="s">
        <v>18</v>
      </c>
      <c r="D18" s="9" t="s">
        <v>109</v>
      </c>
      <c r="E18" s="9" t="s">
        <v>110</v>
      </c>
      <c r="F18" s="9">
        <f t="shared" si="1"/>
        <v>1.4133482822728627</v>
      </c>
      <c r="G18" s="9">
        <v>2</v>
      </c>
      <c r="H18" s="9" t="s">
        <v>42</v>
      </c>
      <c r="I18" s="9">
        <v>3.8605725443065599E-2</v>
      </c>
      <c r="J18" s="9" t="s">
        <v>45</v>
      </c>
      <c r="K18" s="9">
        <v>15</v>
      </c>
      <c r="L18" s="9">
        <v>58</v>
      </c>
      <c r="M18" s="10">
        <v>20660</v>
      </c>
      <c r="N18" s="10" t="s">
        <v>46</v>
      </c>
      <c r="O18" s="10" t="s">
        <v>47</v>
      </c>
      <c r="P18" s="10" t="s">
        <v>40</v>
      </c>
      <c r="Q18" s="11" t="s">
        <v>41</v>
      </c>
    </row>
    <row r="19" spans="2:17" x14ac:dyDescent="0.4">
      <c r="B19" s="8"/>
      <c r="C19" s="13" t="s">
        <v>18</v>
      </c>
      <c r="D19" s="13" t="s">
        <v>111</v>
      </c>
      <c r="E19" s="13" t="s">
        <v>112</v>
      </c>
      <c r="F19" s="13">
        <f t="shared" si="1"/>
        <v>1.2303537125309181</v>
      </c>
      <c r="G19" s="13">
        <v>8</v>
      </c>
      <c r="H19" s="13" t="s">
        <v>48</v>
      </c>
      <c r="I19" s="13" t="s">
        <v>49</v>
      </c>
      <c r="J19" s="13" t="s">
        <v>50</v>
      </c>
      <c r="K19" s="13">
        <v>15</v>
      </c>
      <c r="L19" s="13">
        <v>5629</v>
      </c>
      <c r="M19" s="14">
        <v>20660</v>
      </c>
      <c r="N19" s="14" t="s">
        <v>51</v>
      </c>
      <c r="O19" s="14" t="s">
        <v>52</v>
      </c>
      <c r="P19" s="14" t="s">
        <v>53</v>
      </c>
      <c r="Q19" s="15" t="s">
        <v>54</v>
      </c>
    </row>
    <row r="20" spans="2:17" x14ac:dyDescent="0.4">
      <c r="B20" s="8"/>
      <c r="C20" s="13" t="s">
        <v>18</v>
      </c>
      <c r="D20" s="13" t="s">
        <v>113</v>
      </c>
      <c r="E20" s="13" t="s">
        <v>114</v>
      </c>
      <c r="F20" s="13">
        <f t="shared" si="1"/>
        <v>1.1700534167135348</v>
      </c>
      <c r="G20" s="13">
        <v>2</v>
      </c>
      <c r="H20" s="13" t="s">
        <v>42</v>
      </c>
      <c r="I20" s="13">
        <v>6.7599982464689595E-2</v>
      </c>
      <c r="J20" s="13" t="s">
        <v>55</v>
      </c>
      <c r="K20" s="13">
        <v>15</v>
      </c>
      <c r="L20" s="13">
        <v>103</v>
      </c>
      <c r="M20" s="14">
        <v>20660</v>
      </c>
      <c r="N20" s="14" t="s">
        <v>56</v>
      </c>
      <c r="O20" s="14" t="s">
        <v>57</v>
      </c>
      <c r="P20" s="14" t="s">
        <v>53</v>
      </c>
      <c r="Q20" s="15" t="s">
        <v>54</v>
      </c>
    </row>
    <row r="21" spans="2:17" x14ac:dyDescent="0.4">
      <c r="B21" s="8"/>
      <c r="C21" s="13" t="s">
        <v>18</v>
      </c>
      <c r="D21" s="13" t="s">
        <v>115</v>
      </c>
      <c r="E21" s="13" t="s">
        <v>116</v>
      </c>
      <c r="F21" s="13">
        <f t="shared" si="1"/>
        <v>1.1685201875843949</v>
      </c>
      <c r="G21" s="13">
        <v>8</v>
      </c>
      <c r="H21" s="13" t="s">
        <v>48</v>
      </c>
      <c r="I21" s="13">
        <v>6.7839058570775407E-2</v>
      </c>
      <c r="J21" s="13" t="s">
        <v>58</v>
      </c>
      <c r="K21" s="13">
        <v>15</v>
      </c>
      <c r="L21" s="13">
        <v>5796</v>
      </c>
      <c r="M21" s="14">
        <v>20660</v>
      </c>
      <c r="N21" s="14" t="s">
        <v>59</v>
      </c>
      <c r="O21" s="14" t="s">
        <v>60</v>
      </c>
      <c r="P21" s="14" t="s">
        <v>53</v>
      </c>
      <c r="Q21" s="15" t="s">
        <v>54</v>
      </c>
    </row>
    <row r="22" spans="2:17" x14ac:dyDescent="0.4">
      <c r="B22" s="8"/>
      <c r="C22" s="13" t="s">
        <v>18</v>
      </c>
      <c r="D22" s="13" t="s">
        <v>117</v>
      </c>
      <c r="E22" s="13" t="s">
        <v>118</v>
      </c>
      <c r="F22" s="13">
        <f t="shared" si="1"/>
        <v>1.0533430156126087</v>
      </c>
      <c r="G22" s="13">
        <v>6</v>
      </c>
      <c r="H22" s="13">
        <v>40</v>
      </c>
      <c r="I22" s="13">
        <v>8.8441680149013699E-2</v>
      </c>
      <c r="J22" s="13" t="s">
        <v>61</v>
      </c>
      <c r="K22" s="13">
        <v>15</v>
      </c>
      <c r="L22" s="13">
        <v>3693</v>
      </c>
      <c r="M22" s="14">
        <v>20660</v>
      </c>
      <c r="N22" s="14" t="s">
        <v>62</v>
      </c>
      <c r="O22" s="14" t="s">
        <v>63</v>
      </c>
      <c r="P22" s="14" t="s">
        <v>64</v>
      </c>
      <c r="Q22" s="15" t="s">
        <v>65</v>
      </c>
    </row>
    <row r="23" spans="2:17" ht="13.8" thickBot="1" x14ac:dyDescent="0.45">
      <c r="B23" s="16"/>
      <c r="C23" s="17" t="s">
        <v>18</v>
      </c>
      <c r="D23" s="17" t="s">
        <v>119</v>
      </c>
      <c r="E23" s="17" t="s">
        <v>120</v>
      </c>
      <c r="F23" s="17">
        <f t="shared" si="1"/>
        <v>1.0358848663340448</v>
      </c>
      <c r="G23" s="17">
        <v>2</v>
      </c>
      <c r="H23" s="17" t="s">
        <v>42</v>
      </c>
      <c r="I23" s="17">
        <v>9.2069361994259094E-2</v>
      </c>
      <c r="J23" s="17" t="s">
        <v>66</v>
      </c>
      <c r="K23" s="17">
        <v>15</v>
      </c>
      <c r="L23" s="17">
        <v>142</v>
      </c>
      <c r="M23" s="18">
        <v>20660</v>
      </c>
      <c r="N23" s="18" t="s">
        <v>67</v>
      </c>
      <c r="O23" s="18" t="s">
        <v>68</v>
      </c>
      <c r="P23" s="18" t="s">
        <v>64</v>
      </c>
      <c r="Q23" s="19" t="s">
        <v>65</v>
      </c>
    </row>
    <row r="24" spans="2:17" x14ac:dyDescent="0.4">
      <c r="B24" s="4" t="s">
        <v>128</v>
      </c>
      <c r="C24" s="5" t="s">
        <v>69</v>
      </c>
      <c r="D24" s="5" t="s">
        <v>124</v>
      </c>
      <c r="E24" s="5" t="s">
        <v>121</v>
      </c>
      <c r="F24" s="5">
        <f>-1*LOG10(I24)</f>
        <v>3.037408394280174</v>
      </c>
      <c r="G24" s="5">
        <v>7</v>
      </c>
      <c r="H24" s="5" t="s">
        <v>70</v>
      </c>
      <c r="I24" s="5" t="s">
        <v>71</v>
      </c>
      <c r="J24" s="5" t="s">
        <v>72</v>
      </c>
      <c r="K24" s="5">
        <v>15</v>
      </c>
      <c r="L24" s="5">
        <v>1737</v>
      </c>
      <c r="M24" s="6">
        <v>18976</v>
      </c>
      <c r="N24" s="6" t="s">
        <v>73</v>
      </c>
      <c r="O24" s="6">
        <v>5.6186886927681701E-2</v>
      </c>
      <c r="P24" s="6">
        <v>5.7800574516985101E-2</v>
      </c>
      <c r="Q24" s="7">
        <v>5.7800574516985101E-2</v>
      </c>
    </row>
    <row r="25" spans="2:17" ht="13.8" thickBot="1" x14ac:dyDescent="0.45">
      <c r="B25" s="16"/>
      <c r="C25" s="20" t="s">
        <v>69</v>
      </c>
      <c r="D25" s="20" t="s">
        <v>122</v>
      </c>
      <c r="E25" s="20" t="s">
        <v>123</v>
      </c>
      <c r="F25" s="20">
        <f>-1*LOG10(I25)</f>
        <v>1.560365248768641</v>
      </c>
      <c r="G25" s="20">
        <v>14</v>
      </c>
      <c r="H25" s="20" t="s">
        <v>74</v>
      </c>
      <c r="I25" s="20">
        <v>2.75191332568392E-2</v>
      </c>
      <c r="J25" s="20" t="s">
        <v>75</v>
      </c>
      <c r="K25" s="20">
        <v>15</v>
      </c>
      <c r="L25" s="20">
        <v>12657</v>
      </c>
      <c r="M25" s="21">
        <v>18976</v>
      </c>
      <c r="N25" s="21" t="s">
        <v>76</v>
      </c>
      <c r="O25" s="21" t="s">
        <v>77</v>
      </c>
      <c r="P25" s="21">
        <v>0.86685269759043604</v>
      </c>
      <c r="Q25" s="22">
        <v>0.86685269759043604</v>
      </c>
    </row>
  </sheetData>
  <mergeCells count="3">
    <mergeCell ref="B4:B11"/>
    <mergeCell ref="B12:B23"/>
    <mergeCell ref="B24:B25"/>
  </mergeCells>
  <phoneticPr fontId="1" type="noConversion"/>
  <pageMargins left="0.70866141732283472" right="0.70866141732283472" top="0.74803149606299213" bottom="0.74803149606299213" header="0.31496062992125984" footer="0.31496062992125984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S5.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HS Ha</cp:lastModifiedBy>
  <cp:lastPrinted>2024-01-02T11:52:53Z</cp:lastPrinted>
  <dcterms:created xsi:type="dcterms:W3CDTF">2023-11-23T04:50:44Z</dcterms:created>
  <dcterms:modified xsi:type="dcterms:W3CDTF">2024-03-26T10:51:12Z</dcterms:modified>
</cp:coreProperties>
</file>