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Sphinx\Desktop\表-3\3 SNP\"/>
    </mc:Choice>
  </mc:AlternateContent>
  <xr:revisionPtr revIDLastSave="0" documentId="13_ncr:1_{54D71540-930A-420A-B529-4786CFDFA901}" xr6:coauthVersionLast="47" xr6:coauthVersionMax="47" xr10:uidLastSave="{00000000-0000-0000-0000-000000000000}"/>
  <bookViews>
    <workbookView xWindow="-98" yWindow="-98" windowWidth="28996" windowHeight="15796" activeTab="2" xr2:uid="{00000000-000D-0000-FFFF-FFFF00000000}"/>
  </bookViews>
  <sheets>
    <sheet name="HV on OA" sheetId="1" r:id="rId1"/>
    <sheet name="HV on Knee OA" sheetId="2" r:id="rId2"/>
    <sheet name="HV on Hip OA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9" i="3" l="1"/>
  <c r="AM9" i="3" s="1"/>
  <c r="AL8" i="3"/>
  <c r="AM8" i="3" s="1"/>
  <c r="AL7" i="3"/>
  <c r="AM7" i="3" s="1"/>
  <c r="AL6" i="3"/>
  <c r="AM6" i="3" s="1"/>
  <c r="AL5" i="3"/>
  <c r="AM5" i="3" s="1"/>
  <c r="AL4" i="3"/>
  <c r="AM4" i="3" s="1"/>
  <c r="AL3" i="3"/>
  <c r="AM3" i="3" s="1"/>
  <c r="AL9" i="2"/>
  <c r="AM9" i="2" s="1"/>
  <c r="AL8" i="2"/>
  <c r="AM8" i="2" s="1"/>
  <c r="AL7" i="2"/>
  <c r="AM7" i="2" s="1"/>
  <c r="AL6" i="2"/>
  <c r="AM6" i="2" s="1"/>
  <c r="AL5" i="2"/>
  <c r="AM5" i="2" s="1"/>
  <c r="AL4" i="2"/>
  <c r="AM4" i="2" s="1"/>
  <c r="AL3" i="2"/>
  <c r="AM3" i="2" s="1"/>
  <c r="AM10" i="1"/>
  <c r="AL10" i="1"/>
  <c r="AL9" i="1"/>
  <c r="AM9" i="1" s="1"/>
  <c r="AL8" i="1"/>
  <c r="AM8" i="1" s="1"/>
  <c r="AL7" i="1"/>
  <c r="AM7" i="1" s="1"/>
  <c r="AM6" i="1"/>
  <c r="AL6" i="1"/>
  <c r="AL5" i="1"/>
  <c r="AM5" i="1" s="1"/>
  <c r="AM4" i="1"/>
  <c r="AL4" i="1"/>
  <c r="AM3" i="1"/>
  <c r="AL3" i="1"/>
</calcChain>
</file>

<file path=xl/sharedStrings.xml><?xml version="1.0" encoding="utf-8"?>
<sst xmlns="http://schemas.openxmlformats.org/spreadsheetml/2006/main" count="447" uniqueCount="70">
  <si>
    <t>outcome</t>
  </si>
  <si>
    <t>originalname.outcome</t>
  </si>
  <si>
    <t>outcome.deprecated</t>
  </si>
  <si>
    <t>mr_keep.outcome</t>
  </si>
  <si>
    <t>data_source.outcome</t>
  </si>
  <si>
    <t>se.exposure</t>
  </si>
  <si>
    <t>pos.exposure</t>
  </si>
  <si>
    <t>chr.exposure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</si>
  <si>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</si>
  <si>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</si>
  <si>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</si>
  <si>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</si>
  <si>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</si>
  <si>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</si>
  <si>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</si>
  <si>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</si>
  <si>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</si>
  <si>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NA</t>
  </si>
  <si>
    <t>igd</t>
  </si>
  <si>
    <t>reported</t>
  </si>
  <si>
    <t>A</t>
  </si>
  <si>
    <t>G</t>
  </si>
  <si>
    <t>C</t>
  </si>
  <si>
    <t>T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</si>
  <si>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</si>
  <si>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</si>
  <si>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</si>
  <si>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</si>
  <si>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</si>
  <si>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</si>
  <si>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</si>
  <si>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</si>
  <si>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</si>
  <si>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</si>
  <si>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</si>
  <si>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</si>
  <si>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</si>
  <si>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</si>
  <si>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</si>
  <si>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</si>
  <si>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</si>
  <si>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</si>
  <si>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SNP_index</t>
  </si>
  <si>
    <t>R2</t>
  </si>
  <si>
    <t>F值</t>
  </si>
  <si>
    <t>rs113536929</t>
  </si>
  <si>
    <t>ukb-b-14486</t>
  </si>
  <si>
    <t>Non-cancer illness code, self-reported: osteoarthritis || id:ukb-b-14486</t>
  </si>
  <si>
    <t>Non-cancer illness code, self-reported: osteoarthritis</t>
  </si>
  <si>
    <t xml:space="preserve">Non-cancer illness code, self-reported: osteoarthritis ||  || </t>
  </si>
  <si>
    <t>finn-b-M13_HALLUXVALGUS</t>
  </si>
  <si>
    <t>Hallux valgus (acquired) || id:finn-b-M13_HALLUXVALGUS</t>
  </si>
  <si>
    <t>rs171867</t>
  </si>
  <si>
    <t>rs202808</t>
  </si>
  <si>
    <t>rs2140480</t>
  </si>
  <si>
    <t>rs224333</t>
  </si>
  <si>
    <t>rs2303597</t>
  </si>
  <si>
    <t>rs72811447</t>
  </si>
  <si>
    <t>rs72973328</t>
  </si>
  <si>
    <t xml:space="preserve">Detailed information of IVs after after clumping process for exposure (Hallux Valgus) on outcome (Osteoarthritis). </t>
    <phoneticPr fontId="1" type="noConversion"/>
  </si>
  <si>
    <t>ebi-a-GCST005813</t>
  </si>
  <si>
    <t>Osteoarthritis of the knee (hospital diagnosed) || id:ebi-a-GCST005813</t>
  </si>
  <si>
    <t>Osteoarthritis of the knee (hospital diagnosed)</t>
  </si>
  <si>
    <t xml:space="preserve">Osteoarthritis of the knee (hospital diagnosed) ||  || </t>
  </si>
  <si>
    <t xml:space="preserve">Detailed information of IVs after after clumping process for exposure (Hallux Valgus) on outcome (Knee Osteoarthritis). </t>
    <phoneticPr fontId="1" type="noConversion"/>
  </si>
  <si>
    <t xml:space="preserve">Detailed information of IVs after after clumping process for exposure (Hallux Valgus) on outcome (Hip Osteoarthritis). </t>
    <phoneticPr fontId="1" type="noConversion"/>
  </si>
  <si>
    <t>ebi-a-GCST005810</t>
  </si>
  <si>
    <t>Osteoarthritis of the hip (hospital diagnosed) || id:ebi-a-GCST005810</t>
  </si>
  <si>
    <t>Osteoarthritis of the hip (hospital diagnosed)</t>
  </si>
  <si>
    <t xml:space="preserve">Osteoarthritis of the hip (hospital diagnosed) ||  ||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</si>
</sst>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45"/>
  <sheetViews>
    <sheetView workbookViewId="0">
      <selection activeCell="I25" sqref="I25"/>
    </sheetView>
  </sheetViews>
  <sheetFormatPr defaultRowHeight="13.9" x14ac:dyDescent="0.4"/>
  <sheetData>
    <row r="1" spans="1:46" x14ac:dyDescent="0.4">
      <c r="A1" s="3" t="s">
        <v>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46" x14ac:dyDescent="0.4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29</v>
      </c>
      <c r="G2" s="1" t="s">
        <v>30</v>
      </c>
      <c r="H2" s="1" t="s">
        <v>31</v>
      </c>
      <c r="I2" s="1" t="s">
        <v>32</v>
      </c>
      <c r="J2" s="1" t="s">
        <v>33</v>
      </c>
      <c r="K2" s="1" t="s">
        <v>34</v>
      </c>
      <c r="L2" s="1" t="s">
        <v>35</v>
      </c>
      <c r="M2" s="1" t="s">
        <v>36</v>
      </c>
      <c r="N2" s="1" t="s">
        <v>37</v>
      </c>
      <c r="O2" s="1" t="s">
        <v>38</v>
      </c>
      <c r="P2" s="1" t="s">
        <v>39</v>
      </c>
      <c r="Q2" s="1" t="s">
        <v>40</v>
      </c>
      <c r="R2" s="1" t="s">
        <v>41</v>
      </c>
      <c r="S2" s="1" t="s">
        <v>0</v>
      </c>
      <c r="T2" s="1" t="s">
        <v>1</v>
      </c>
      <c r="U2" s="1" t="s">
        <v>2</v>
      </c>
      <c r="V2" s="1" t="s">
        <v>3</v>
      </c>
      <c r="W2" s="1" t="s">
        <v>4</v>
      </c>
      <c r="X2" s="1" t="s">
        <v>7</v>
      </c>
      <c r="Y2" s="1" t="s">
        <v>6</v>
      </c>
      <c r="Z2" s="1" t="s">
        <v>5</v>
      </c>
      <c r="AA2" s="1" t="s">
        <v>8</v>
      </c>
      <c r="AB2" s="1" t="s">
        <v>9</v>
      </c>
      <c r="AC2" s="1" t="s">
        <v>10</v>
      </c>
      <c r="AD2" s="1" t="s">
        <v>11</v>
      </c>
      <c r="AE2" s="1" t="s">
        <v>12</v>
      </c>
      <c r="AF2" s="1" t="s">
        <v>13</v>
      </c>
      <c r="AG2" s="1" t="s">
        <v>14</v>
      </c>
      <c r="AH2" s="1" t="s">
        <v>15</v>
      </c>
      <c r="AI2" s="1" t="s">
        <v>42</v>
      </c>
      <c r="AJ2" s="1" t="s">
        <v>16</v>
      </c>
      <c r="AK2" s="1"/>
      <c r="AL2" s="1" t="s">
        <v>43</v>
      </c>
      <c r="AM2" s="1" t="s">
        <v>44</v>
      </c>
      <c r="AN2" s="1"/>
      <c r="AO2" s="1"/>
      <c r="AP2" s="1"/>
      <c r="AQ2" s="1"/>
      <c r="AR2" s="1"/>
      <c r="AS2" s="1"/>
      <c r="AT2" s="1"/>
    </row>
    <row r="3" spans="1:46" x14ac:dyDescent="0.4">
      <c r="A3" s="1" t="s">
        <v>45</v>
      </c>
      <c r="B3" s="1" t="s">
        <v>20</v>
      </c>
      <c r="C3" s="1" t="s">
        <v>21</v>
      </c>
      <c r="D3" s="1" t="s">
        <v>20</v>
      </c>
      <c r="E3" s="1" t="s">
        <v>21</v>
      </c>
      <c r="F3" s="1">
        <v>0.20280000000000001</v>
      </c>
      <c r="G3" s="1">
        <v>3.3337200000000001E-3</v>
      </c>
      <c r="H3" s="1">
        <v>7.2489999999999999E-2</v>
      </c>
      <c r="I3" s="1">
        <v>3.6406000000000001E-2</v>
      </c>
      <c r="J3" s="1" t="b">
        <v>0</v>
      </c>
      <c r="K3" s="1" t="b">
        <v>0</v>
      </c>
      <c r="L3" s="1" t="b">
        <v>0</v>
      </c>
      <c r="M3" s="1" t="s">
        <v>46</v>
      </c>
      <c r="N3" s="1">
        <v>1</v>
      </c>
      <c r="O3" s="1">
        <v>115998012</v>
      </c>
      <c r="P3" s="1">
        <v>1.5846199999999999E-3</v>
      </c>
      <c r="Q3" s="1">
        <v>462933</v>
      </c>
      <c r="R3" s="1">
        <v>3.5000200000000002E-2</v>
      </c>
      <c r="S3" s="1" t="s">
        <v>47</v>
      </c>
      <c r="T3" s="1" t="s">
        <v>48</v>
      </c>
      <c r="U3" s="1" t="s">
        <v>49</v>
      </c>
      <c r="V3" s="1" t="b">
        <v>1</v>
      </c>
      <c r="W3" s="1" t="s">
        <v>18</v>
      </c>
      <c r="X3" s="1">
        <v>1</v>
      </c>
      <c r="Y3" s="1">
        <v>115998012</v>
      </c>
      <c r="Z3" s="1">
        <v>3.4700000000000002E-2</v>
      </c>
      <c r="AA3" s="2">
        <v>5.2509800000000004E-9</v>
      </c>
      <c r="AB3" s="1" t="s">
        <v>17</v>
      </c>
      <c r="AC3" s="1" t="s">
        <v>50</v>
      </c>
      <c r="AD3" s="1" t="s">
        <v>51</v>
      </c>
      <c r="AE3" s="1" t="b">
        <v>1</v>
      </c>
      <c r="AF3" s="1" t="s">
        <v>19</v>
      </c>
      <c r="AG3" s="1" t="s">
        <v>18</v>
      </c>
      <c r="AH3" s="1">
        <v>2</v>
      </c>
      <c r="AI3" s="1">
        <v>1</v>
      </c>
      <c r="AJ3" s="1" t="b">
        <v>1</v>
      </c>
      <c r="AK3" s="1"/>
      <c r="AL3" s="1">
        <f>2*(1-H3)*H3*F3*F3</f>
        <v>5.5304770877104325E-3</v>
      </c>
      <c r="AM3" s="1">
        <f>AL3/(1-AL3)*(155757-2)</f>
        <v>866.18990220408421</v>
      </c>
      <c r="AN3" s="1"/>
      <c r="AO3" s="1"/>
      <c r="AP3" s="1"/>
      <c r="AQ3" s="1"/>
      <c r="AR3" s="1"/>
      <c r="AS3" s="1"/>
      <c r="AT3" s="1"/>
    </row>
    <row r="4" spans="1:46" x14ac:dyDescent="0.4">
      <c r="A4" s="1" t="s">
        <v>52</v>
      </c>
      <c r="B4" s="1" t="s">
        <v>23</v>
      </c>
      <c r="C4" s="1" t="s">
        <v>22</v>
      </c>
      <c r="D4" s="1" t="s">
        <v>23</v>
      </c>
      <c r="E4" s="1" t="s">
        <v>22</v>
      </c>
      <c r="F4" s="1">
        <v>0.1376</v>
      </c>
      <c r="G4" s="2">
        <v>7.5916199999999997E-5</v>
      </c>
      <c r="H4" s="1">
        <v>0.73060000000000003</v>
      </c>
      <c r="I4" s="1">
        <v>0.75401600000000002</v>
      </c>
      <c r="J4" s="1" t="b">
        <v>0</v>
      </c>
      <c r="K4" s="1" t="b">
        <v>0</v>
      </c>
      <c r="L4" s="1" t="b">
        <v>0</v>
      </c>
      <c r="M4" s="1" t="s">
        <v>46</v>
      </c>
      <c r="N4" s="1">
        <v>5</v>
      </c>
      <c r="O4" s="1">
        <v>4325182</v>
      </c>
      <c r="P4" s="1">
        <v>6.6437899999999999E-4</v>
      </c>
      <c r="Q4" s="1">
        <v>462933</v>
      </c>
      <c r="R4" s="1">
        <v>0.91</v>
      </c>
      <c r="S4" s="1" t="s">
        <v>47</v>
      </c>
      <c r="T4" s="1" t="s">
        <v>48</v>
      </c>
      <c r="U4" s="1" t="s">
        <v>49</v>
      </c>
      <c r="V4" s="1" t="b">
        <v>1</v>
      </c>
      <c r="W4" s="1" t="s">
        <v>18</v>
      </c>
      <c r="X4" s="1">
        <v>5</v>
      </c>
      <c r="Y4" s="1">
        <v>4325182</v>
      </c>
      <c r="Z4" s="1">
        <v>2.0299999999999999E-2</v>
      </c>
      <c r="AA4" s="2">
        <v>1.17112E-11</v>
      </c>
      <c r="AB4" s="1" t="s">
        <v>17</v>
      </c>
      <c r="AC4" s="1" t="s">
        <v>50</v>
      </c>
      <c r="AD4" s="1" t="s">
        <v>51</v>
      </c>
      <c r="AE4" s="1" t="b">
        <v>1</v>
      </c>
      <c r="AF4" s="1" t="s">
        <v>19</v>
      </c>
      <c r="AG4" s="1" t="s">
        <v>18</v>
      </c>
      <c r="AH4" s="1">
        <v>2</v>
      </c>
      <c r="AI4" s="1">
        <v>1</v>
      </c>
      <c r="AJ4" s="1" t="b">
        <v>1</v>
      </c>
      <c r="AK4" s="1"/>
      <c r="AL4" s="1">
        <f t="shared" ref="AL4:AL10" si="0">2*(1-H4)*H4*F4*F4</f>
        <v>7.4532231241727998E-3</v>
      </c>
      <c r="AM4" s="1">
        <f t="shared" ref="AM4:AM10" si="1">AL4/(1-AL4)*(155757-2)</f>
        <v>1169.5940128479872</v>
      </c>
      <c r="AN4" s="1"/>
      <c r="AO4" s="1"/>
      <c r="AP4" s="1"/>
      <c r="AQ4" s="1"/>
      <c r="AR4" s="1"/>
      <c r="AS4" s="1"/>
      <c r="AT4" s="1"/>
    </row>
    <row r="5" spans="1:46" x14ac:dyDescent="0.4">
      <c r="A5" s="1" t="s">
        <v>53</v>
      </c>
      <c r="B5" s="1" t="s">
        <v>21</v>
      </c>
      <c r="C5" s="1" t="s">
        <v>22</v>
      </c>
      <c r="D5" s="1" t="s">
        <v>21</v>
      </c>
      <c r="E5" s="1" t="s">
        <v>22</v>
      </c>
      <c r="F5" s="1">
        <v>-0.15</v>
      </c>
      <c r="G5" s="2">
        <v>-7.9167100000000003E-5</v>
      </c>
      <c r="H5" s="1">
        <v>0.15079999999999999</v>
      </c>
      <c r="I5" s="1">
        <v>0.132886</v>
      </c>
      <c r="J5" s="1" t="b">
        <v>0</v>
      </c>
      <c r="K5" s="1" t="b">
        <v>1</v>
      </c>
      <c r="L5" s="1" t="b">
        <v>0</v>
      </c>
      <c r="M5" s="1" t="s">
        <v>46</v>
      </c>
      <c r="N5" s="1">
        <v>5</v>
      </c>
      <c r="O5" s="1">
        <v>157622325</v>
      </c>
      <c r="P5" s="1">
        <v>8.4581900000000004E-4</v>
      </c>
      <c r="Q5" s="1">
        <v>462933</v>
      </c>
      <c r="R5" s="1">
        <v>0.93</v>
      </c>
      <c r="S5" s="1" t="s">
        <v>47</v>
      </c>
      <c r="T5" s="1" t="s">
        <v>48</v>
      </c>
      <c r="U5" s="1" t="s">
        <v>49</v>
      </c>
      <c r="V5" s="1" t="b">
        <v>1</v>
      </c>
      <c r="W5" s="1" t="s">
        <v>18</v>
      </c>
      <c r="X5" s="1">
        <v>5</v>
      </c>
      <c r="Y5" s="1">
        <v>157622325</v>
      </c>
      <c r="Z5" s="1">
        <v>2.53E-2</v>
      </c>
      <c r="AA5" s="2">
        <v>3.2230000000000001E-9</v>
      </c>
      <c r="AB5" s="1" t="s">
        <v>17</v>
      </c>
      <c r="AC5" s="1" t="s">
        <v>50</v>
      </c>
      <c r="AD5" s="1" t="s">
        <v>51</v>
      </c>
      <c r="AE5" s="1" t="b">
        <v>1</v>
      </c>
      <c r="AF5" s="1" t="s">
        <v>19</v>
      </c>
      <c r="AG5" s="1" t="s">
        <v>18</v>
      </c>
      <c r="AH5" s="1">
        <v>2</v>
      </c>
      <c r="AI5" s="1">
        <v>1</v>
      </c>
      <c r="AJ5" s="1" t="b">
        <v>1</v>
      </c>
      <c r="AK5" s="1"/>
      <c r="AL5" s="1">
        <f t="shared" si="0"/>
        <v>5.7626711999999988E-3</v>
      </c>
      <c r="AM5" s="1">
        <f t="shared" si="1"/>
        <v>902.76720331886997</v>
      </c>
      <c r="AN5" s="1"/>
      <c r="AO5" s="1"/>
      <c r="AP5" s="1"/>
      <c r="AQ5" s="1"/>
      <c r="AR5" s="1"/>
      <c r="AS5" s="1"/>
      <c r="AT5" s="1"/>
    </row>
    <row r="6" spans="1:46" x14ac:dyDescent="0.4">
      <c r="A6" s="1" t="s">
        <v>54</v>
      </c>
      <c r="B6" s="1" t="s">
        <v>22</v>
      </c>
      <c r="C6" s="1" t="s">
        <v>23</v>
      </c>
      <c r="D6" s="1" t="s">
        <v>22</v>
      </c>
      <c r="E6" s="1" t="s">
        <v>23</v>
      </c>
      <c r="F6" s="1">
        <v>-0.1018</v>
      </c>
      <c r="G6" s="1">
        <v>-1.0331100000000001E-3</v>
      </c>
      <c r="H6" s="1">
        <v>0.65029999999999999</v>
      </c>
      <c r="I6" s="1">
        <v>0.71422600000000003</v>
      </c>
      <c r="J6" s="1" t="b">
        <v>0</v>
      </c>
      <c r="K6" s="1" t="b">
        <v>0</v>
      </c>
      <c r="L6" s="1" t="b">
        <v>0</v>
      </c>
      <c r="M6" s="1" t="s">
        <v>46</v>
      </c>
      <c r="N6" s="1">
        <v>9</v>
      </c>
      <c r="O6" s="1">
        <v>110526109</v>
      </c>
      <c r="P6" s="1">
        <v>6.3597899999999995E-4</v>
      </c>
      <c r="Q6" s="1">
        <v>462933</v>
      </c>
      <c r="R6" s="1">
        <v>0.1</v>
      </c>
      <c r="S6" s="1" t="s">
        <v>47</v>
      </c>
      <c r="T6" s="1" t="s">
        <v>48</v>
      </c>
      <c r="U6" s="1" t="s">
        <v>49</v>
      </c>
      <c r="V6" s="1" t="b">
        <v>1</v>
      </c>
      <c r="W6" s="1" t="s">
        <v>18</v>
      </c>
      <c r="X6" s="1">
        <v>9</v>
      </c>
      <c r="Y6" s="1">
        <v>110526109</v>
      </c>
      <c r="Z6" s="1">
        <v>1.8700000000000001E-2</v>
      </c>
      <c r="AA6" s="2">
        <v>4.9300300000000001E-8</v>
      </c>
      <c r="AB6" s="1" t="s">
        <v>17</v>
      </c>
      <c r="AC6" s="1" t="s">
        <v>50</v>
      </c>
      <c r="AD6" s="1" t="s">
        <v>51</v>
      </c>
      <c r="AE6" s="1" t="b">
        <v>1</v>
      </c>
      <c r="AF6" s="1" t="s">
        <v>19</v>
      </c>
      <c r="AG6" s="1" t="s">
        <v>18</v>
      </c>
      <c r="AH6" s="1">
        <v>2</v>
      </c>
      <c r="AI6" s="1">
        <v>1</v>
      </c>
      <c r="AJ6" s="1" t="b">
        <v>1</v>
      </c>
      <c r="AK6" s="1"/>
      <c r="AL6" s="1">
        <f t="shared" si="0"/>
        <v>4.7134069514168002E-3</v>
      </c>
      <c r="AM6" s="1">
        <f t="shared" si="1"/>
        <v>737.6133717116071</v>
      </c>
      <c r="AN6" s="1"/>
      <c r="AO6" s="1"/>
      <c r="AP6" s="1"/>
      <c r="AQ6" s="1"/>
      <c r="AR6" s="1"/>
      <c r="AS6" s="1"/>
      <c r="AT6" s="1"/>
    </row>
    <row r="7" spans="1:46" x14ac:dyDescent="0.4">
      <c r="A7" s="1" t="s">
        <v>55</v>
      </c>
      <c r="B7" s="1" t="s">
        <v>20</v>
      </c>
      <c r="C7" s="1" t="s">
        <v>21</v>
      </c>
      <c r="D7" s="1" t="s">
        <v>20</v>
      </c>
      <c r="E7" s="1" t="s">
        <v>21</v>
      </c>
      <c r="F7" s="1">
        <v>-0.17949999999999999</v>
      </c>
      <c r="G7" s="1">
        <v>-2.5281800000000001E-3</v>
      </c>
      <c r="H7" s="1">
        <v>0.41560000000000002</v>
      </c>
      <c r="I7" s="1">
        <v>0.36232999999999999</v>
      </c>
      <c r="J7" s="1" t="b">
        <v>0</v>
      </c>
      <c r="K7" s="1" t="b">
        <v>0</v>
      </c>
      <c r="L7" s="1" t="b">
        <v>0</v>
      </c>
      <c r="M7" s="1" t="s">
        <v>46</v>
      </c>
      <c r="N7" s="1">
        <v>20</v>
      </c>
      <c r="O7" s="1">
        <v>34023962</v>
      </c>
      <c r="P7" s="1">
        <v>5.9565200000000001E-4</v>
      </c>
      <c r="Q7" s="1">
        <v>462933</v>
      </c>
      <c r="R7" s="2">
        <v>2.1999899999999999E-5</v>
      </c>
      <c r="S7" s="1" t="s">
        <v>47</v>
      </c>
      <c r="T7" s="1" t="s">
        <v>48</v>
      </c>
      <c r="U7" s="1" t="s">
        <v>49</v>
      </c>
      <c r="V7" s="1" t="b">
        <v>1</v>
      </c>
      <c r="W7" s="1" t="s">
        <v>18</v>
      </c>
      <c r="X7" s="1">
        <v>20</v>
      </c>
      <c r="Y7" s="1">
        <v>34023962</v>
      </c>
      <c r="Z7" s="1">
        <v>1.83E-2</v>
      </c>
      <c r="AA7" s="2">
        <v>9.7051000000000003E-23</v>
      </c>
      <c r="AB7" s="1" t="s">
        <v>17</v>
      </c>
      <c r="AC7" s="1" t="s">
        <v>50</v>
      </c>
      <c r="AD7" s="1" t="s">
        <v>51</v>
      </c>
      <c r="AE7" s="1" t="b">
        <v>1</v>
      </c>
      <c r="AF7" s="1" t="s">
        <v>19</v>
      </c>
      <c r="AG7" s="1" t="s">
        <v>18</v>
      </c>
      <c r="AH7" s="1">
        <v>2</v>
      </c>
      <c r="AI7" s="1">
        <v>1</v>
      </c>
      <c r="AJ7" s="1" t="b">
        <v>1</v>
      </c>
      <c r="AK7" s="1"/>
      <c r="AL7" s="1">
        <f t="shared" si="0"/>
        <v>1.5651092119920003E-2</v>
      </c>
      <c r="AM7" s="1">
        <f t="shared" si="1"/>
        <v>2476.4957157194526</v>
      </c>
      <c r="AN7" s="1"/>
      <c r="AO7" s="1"/>
      <c r="AP7" s="1"/>
      <c r="AQ7" s="1"/>
      <c r="AR7" s="1"/>
      <c r="AS7" s="1"/>
      <c r="AT7" s="1"/>
    </row>
    <row r="8" spans="1:46" x14ac:dyDescent="0.4">
      <c r="A8" s="1" t="s">
        <v>56</v>
      </c>
      <c r="B8" s="1" t="s">
        <v>22</v>
      </c>
      <c r="C8" s="1" t="s">
        <v>23</v>
      </c>
      <c r="D8" s="1" t="s">
        <v>22</v>
      </c>
      <c r="E8" s="1" t="s">
        <v>23</v>
      </c>
      <c r="F8" s="1">
        <v>0.1157</v>
      </c>
      <c r="G8" s="1">
        <v>7.9302599999999995E-4</v>
      </c>
      <c r="H8" s="1">
        <v>0.7117</v>
      </c>
      <c r="I8" s="1">
        <v>0.70582599999999995</v>
      </c>
      <c r="J8" s="1" t="b">
        <v>0</v>
      </c>
      <c r="K8" s="1" t="b">
        <v>0</v>
      </c>
      <c r="L8" s="1" t="b">
        <v>0</v>
      </c>
      <c r="M8" s="1" t="s">
        <v>46</v>
      </c>
      <c r="N8" s="1">
        <v>2</v>
      </c>
      <c r="O8" s="1">
        <v>71780821</v>
      </c>
      <c r="P8" s="1">
        <v>6.3183800000000002E-4</v>
      </c>
      <c r="Q8" s="1">
        <v>462933</v>
      </c>
      <c r="R8" s="1">
        <v>0.21</v>
      </c>
      <c r="S8" s="1" t="s">
        <v>47</v>
      </c>
      <c r="T8" s="1" t="s">
        <v>48</v>
      </c>
      <c r="U8" s="1" t="s">
        <v>49</v>
      </c>
      <c r="V8" s="1" t="b">
        <v>1</v>
      </c>
      <c r="W8" s="1" t="s">
        <v>18</v>
      </c>
      <c r="X8" s="1">
        <v>2</v>
      </c>
      <c r="Y8" s="1">
        <v>71780821</v>
      </c>
      <c r="Z8" s="1">
        <v>1.9800000000000002E-2</v>
      </c>
      <c r="AA8" s="2">
        <v>4.87102E-9</v>
      </c>
      <c r="AB8" s="1" t="s">
        <v>17</v>
      </c>
      <c r="AC8" s="1" t="s">
        <v>50</v>
      </c>
      <c r="AD8" s="1" t="s">
        <v>51</v>
      </c>
      <c r="AE8" s="1" t="b">
        <v>1</v>
      </c>
      <c r="AF8" s="1" t="s">
        <v>19</v>
      </c>
      <c r="AG8" s="1" t="s">
        <v>18</v>
      </c>
      <c r="AH8" s="1">
        <v>2</v>
      </c>
      <c r="AI8" s="1">
        <v>1</v>
      </c>
      <c r="AJ8" s="1" t="b">
        <v>1</v>
      </c>
      <c r="AK8" s="1"/>
      <c r="AL8" s="1">
        <f t="shared" si="0"/>
        <v>5.4933633003677994E-3</v>
      </c>
      <c r="AM8" s="1">
        <f t="shared" si="1"/>
        <v>860.34498843390475</v>
      </c>
      <c r="AN8" s="1"/>
      <c r="AO8" s="1"/>
      <c r="AP8" s="1"/>
      <c r="AQ8" s="1"/>
      <c r="AR8" s="1"/>
      <c r="AS8" s="1"/>
      <c r="AT8" s="1"/>
    </row>
    <row r="9" spans="1:46" x14ac:dyDescent="0.4">
      <c r="A9" s="1" t="s">
        <v>57</v>
      </c>
      <c r="B9" s="1" t="s">
        <v>21</v>
      </c>
      <c r="C9" s="1" t="s">
        <v>20</v>
      </c>
      <c r="D9" s="1" t="s">
        <v>21</v>
      </c>
      <c r="E9" s="1" t="s">
        <v>20</v>
      </c>
      <c r="F9" s="1">
        <v>-0.15679999999999999</v>
      </c>
      <c r="G9" s="1">
        <v>-8.6593E-4</v>
      </c>
      <c r="H9" s="1">
        <v>0.1139</v>
      </c>
      <c r="I9" s="1">
        <v>0.15551599999999999</v>
      </c>
      <c r="J9" s="1" t="b">
        <v>0</v>
      </c>
      <c r="K9" s="1" t="b">
        <v>0</v>
      </c>
      <c r="L9" s="1" t="b">
        <v>0</v>
      </c>
      <c r="M9" s="1" t="s">
        <v>46</v>
      </c>
      <c r="N9" s="1">
        <v>2</v>
      </c>
      <c r="O9" s="1">
        <v>61426155</v>
      </c>
      <c r="P9" s="1">
        <v>7.9078799999999995E-4</v>
      </c>
      <c r="Q9" s="1">
        <v>462933</v>
      </c>
      <c r="R9" s="1">
        <v>0.27</v>
      </c>
      <c r="S9" s="1" t="s">
        <v>47</v>
      </c>
      <c r="T9" s="1" t="s">
        <v>48</v>
      </c>
      <c r="U9" s="1" t="s">
        <v>49</v>
      </c>
      <c r="V9" s="1" t="b">
        <v>1</v>
      </c>
      <c r="W9" s="1" t="s">
        <v>18</v>
      </c>
      <c r="X9" s="1">
        <v>2</v>
      </c>
      <c r="Y9" s="1">
        <v>61426155</v>
      </c>
      <c r="Z9" s="1">
        <v>2.86E-2</v>
      </c>
      <c r="AA9" s="2">
        <v>4.4129599999999997E-8</v>
      </c>
      <c r="AB9" s="1" t="s">
        <v>17</v>
      </c>
      <c r="AC9" s="1" t="s">
        <v>50</v>
      </c>
      <c r="AD9" s="1" t="s">
        <v>51</v>
      </c>
      <c r="AE9" s="1" t="b">
        <v>1</v>
      </c>
      <c r="AF9" s="1" t="s">
        <v>19</v>
      </c>
      <c r="AG9" s="1" t="s">
        <v>18</v>
      </c>
      <c r="AH9" s="1">
        <v>2</v>
      </c>
      <c r="AI9" s="1">
        <v>1</v>
      </c>
      <c r="AJ9" s="1" t="b">
        <v>1</v>
      </c>
      <c r="AK9" s="1"/>
      <c r="AL9" s="1">
        <f t="shared" si="0"/>
        <v>4.9628205627392005E-3</v>
      </c>
      <c r="AM9" s="1">
        <f t="shared" si="1"/>
        <v>776.83943145380977</v>
      </c>
      <c r="AN9" s="1"/>
      <c r="AO9" s="1"/>
      <c r="AP9" s="1"/>
      <c r="AQ9" s="1"/>
      <c r="AR9" s="1"/>
      <c r="AS9" s="1"/>
      <c r="AT9" s="1"/>
    </row>
    <row r="10" spans="1:46" x14ac:dyDescent="0.4">
      <c r="A10" s="1" t="s">
        <v>58</v>
      </c>
      <c r="B10" s="1" t="s">
        <v>22</v>
      </c>
      <c r="C10" s="1" t="s">
        <v>23</v>
      </c>
      <c r="D10" s="1" t="s">
        <v>22</v>
      </c>
      <c r="E10" s="1" t="s">
        <v>23</v>
      </c>
      <c r="F10" s="1">
        <v>0.15060000000000001</v>
      </c>
      <c r="G10" s="1">
        <v>6.7551000000000004E-4</v>
      </c>
      <c r="H10" s="1">
        <v>0.12959999999999999</v>
      </c>
      <c r="I10" s="1">
        <v>0.164103</v>
      </c>
      <c r="J10" s="1" t="b">
        <v>0</v>
      </c>
      <c r="K10" s="1" t="b">
        <v>0</v>
      </c>
      <c r="L10" s="1" t="b">
        <v>0</v>
      </c>
      <c r="M10" s="1" t="s">
        <v>46</v>
      </c>
      <c r="N10" s="1">
        <v>11</v>
      </c>
      <c r="O10" s="1">
        <v>97299242</v>
      </c>
      <c r="P10" s="1">
        <v>7.8441999999999997E-4</v>
      </c>
      <c r="Q10" s="1">
        <v>462933</v>
      </c>
      <c r="R10" s="1">
        <v>0.39</v>
      </c>
      <c r="S10" s="1" t="s">
        <v>47</v>
      </c>
      <c r="T10" s="1" t="s">
        <v>48</v>
      </c>
      <c r="U10" s="1" t="s">
        <v>49</v>
      </c>
      <c r="V10" s="1" t="b">
        <v>1</v>
      </c>
      <c r="W10" s="1" t="s">
        <v>18</v>
      </c>
      <c r="X10" s="1">
        <v>11</v>
      </c>
      <c r="Y10" s="1">
        <v>97299242</v>
      </c>
      <c r="Z10" s="1">
        <v>2.6700000000000002E-2</v>
      </c>
      <c r="AA10" s="2">
        <v>1.7590200000000002E-8</v>
      </c>
      <c r="AB10" s="1" t="s">
        <v>17</v>
      </c>
      <c r="AC10" s="1" t="s">
        <v>50</v>
      </c>
      <c r="AD10" s="1" t="s">
        <v>51</v>
      </c>
      <c r="AE10" s="1" t="b">
        <v>1</v>
      </c>
      <c r="AF10" s="1" t="s">
        <v>19</v>
      </c>
      <c r="AG10" s="1" t="s">
        <v>18</v>
      </c>
      <c r="AH10" s="1">
        <v>2</v>
      </c>
      <c r="AI10" s="1">
        <v>1</v>
      </c>
      <c r="AJ10" s="1" t="b">
        <v>1</v>
      </c>
      <c r="AK10" s="1"/>
      <c r="AL10" s="1">
        <f t="shared" si="0"/>
        <v>5.1168634011648012E-3</v>
      </c>
      <c r="AM10" s="1">
        <f t="shared" si="1"/>
        <v>801.07605579989558</v>
      </c>
      <c r="AN10" s="1"/>
      <c r="AO10" s="1"/>
      <c r="AP10" s="1"/>
      <c r="AQ10" s="1"/>
      <c r="AR10" s="1"/>
      <c r="AS10" s="1"/>
      <c r="AT10" s="1"/>
    </row>
    <row r="11" spans="1:46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2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1:46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2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1:46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2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1:46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2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1:46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2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1:46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2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1:46" x14ac:dyDescent="0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2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1:46" x14ac:dyDescent="0.4">
      <c r="A18" s="1"/>
      <c r="B18" s="1"/>
      <c r="C18" s="1"/>
      <c r="D18" s="1"/>
      <c r="E18" s="1"/>
      <c r="F18" s="1"/>
      <c r="G18" s="1"/>
      <c r="H18" s="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2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1:46" x14ac:dyDescent="0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2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1:46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2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1:46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2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1:46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2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1:46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2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1:46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2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1:46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2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1:46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2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1:46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2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1:46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2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1:46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2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1:46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2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1:46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2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1:46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2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1:46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2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1:46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2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1:46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2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1:46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2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1:46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2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1:46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2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1:46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2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1:46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2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1:46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2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2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1:46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2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1:46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2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1:46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2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D7A13-781F-4597-9001-49280ED69D5B}">
  <dimension ref="A1:AT44"/>
  <sheetViews>
    <sheetView topLeftCell="Q1" workbookViewId="0">
      <selection sqref="A1:L1"/>
    </sheetView>
  </sheetViews>
  <sheetFormatPr defaultRowHeight="13.9" x14ac:dyDescent="0.4"/>
  <sheetData>
    <row r="1" spans="1:46" x14ac:dyDescent="0.4">
      <c r="A1" s="3" t="s">
        <v>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46" x14ac:dyDescent="0.4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29</v>
      </c>
      <c r="G2" s="1" t="s">
        <v>30</v>
      </c>
      <c r="H2" s="1" t="s">
        <v>31</v>
      </c>
      <c r="I2" s="1" t="s">
        <v>32</v>
      </c>
      <c r="J2" s="1" t="s">
        <v>33</v>
      </c>
      <c r="K2" s="1" t="s">
        <v>34</v>
      </c>
      <c r="L2" s="1" t="s">
        <v>35</v>
      </c>
      <c r="M2" s="1" t="s">
        <v>36</v>
      </c>
      <c r="N2" s="1" t="s">
        <v>37</v>
      </c>
      <c r="O2" s="1" t="s">
        <v>38</v>
      </c>
      <c r="P2" s="1" t="s">
        <v>39</v>
      </c>
      <c r="Q2" s="1" t="s">
        <v>40</v>
      </c>
      <c r="R2" s="1" t="s">
        <v>41</v>
      </c>
      <c r="S2" s="1" t="s">
        <v>0</v>
      </c>
      <c r="T2" s="1" t="s">
        <v>1</v>
      </c>
      <c r="U2" s="1" t="s">
        <v>2</v>
      </c>
      <c r="V2" s="1" t="s">
        <v>3</v>
      </c>
      <c r="W2" s="1" t="s">
        <v>4</v>
      </c>
      <c r="X2" s="1" t="s">
        <v>7</v>
      </c>
      <c r="Y2" s="1" t="s">
        <v>6</v>
      </c>
      <c r="Z2" s="1" t="s">
        <v>5</v>
      </c>
      <c r="AA2" s="1" t="s">
        <v>8</v>
      </c>
      <c r="AB2" s="1" t="s">
        <v>9</v>
      </c>
      <c r="AC2" s="1" t="s">
        <v>10</v>
      </c>
      <c r="AD2" s="1" t="s">
        <v>11</v>
      </c>
      <c r="AE2" s="1" t="s">
        <v>12</v>
      </c>
      <c r="AF2" s="1" t="s">
        <v>13</v>
      </c>
      <c r="AG2" s="1" t="s">
        <v>14</v>
      </c>
      <c r="AH2" s="1" t="s">
        <v>15</v>
      </c>
      <c r="AI2" s="1" t="s">
        <v>42</v>
      </c>
      <c r="AJ2" s="1" t="s">
        <v>16</v>
      </c>
      <c r="AK2" s="1"/>
      <c r="AL2" s="1" t="s">
        <v>43</v>
      </c>
      <c r="AM2" s="1" t="s">
        <v>44</v>
      </c>
      <c r="AN2" s="1"/>
      <c r="AO2" s="1"/>
      <c r="AP2" s="1"/>
      <c r="AQ2" s="1"/>
      <c r="AR2" s="1"/>
      <c r="AS2" s="1"/>
      <c r="AT2" s="1"/>
    </row>
    <row r="3" spans="1:46" x14ac:dyDescent="0.4">
      <c r="A3" s="1" t="s">
        <v>45</v>
      </c>
      <c r="B3" s="1" t="s">
        <v>20</v>
      </c>
      <c r="C3" s="1" t="s">
        <v>21</v>
      </c>
      <c r="D3" s="1" t="s">
        <v>20</v>
      </c>
      <c r="E3" s="1" t="s">
        <v>21</v>
      </c>
      <c r="F3" s="1">
        <v>0.20280000000000001</v>
      </c>
      <c r="G3" s="1">
        <v>0.18545700000000001</v>
      </c>
      <c r="H3" s="1">
        <v>7.2489999999999999E-2</v>
      </c>
      <c r="I3" s="1">
        <v>3.5693999999999997E-2</v>
      </c>
      <c r="J3" s="1" t="b">
        <v>0</v>
      </c>
      <c r="K3" s="1" t="b">
        <v>0</v>
      </c>
      <c r="L3" s="1" t="b">
        <v>0</v>
      </c>
      <c r="M3" s="1" t="s">
        <v>60</v>
      </c>
      <c r="N3" s="1">
        <v>1</v>
      </c>
      <c r="O3" s="1">
        <v>115998012</v>
      </c>
      <c r="P3" s="1">
        <v>6.3348500000000002E-2</v>
      </c>
      <c r="Q3" s="1">
        <v>22347</v>
      </c>
      <c r="R3" s="1">
        <v>4.0184599999999997E-3</v>
      </c>
      <c r="S3" s="1" t="s">
        <v>61</v>
      </c>
      <c r="T3" s="1" t="s">
        <v>62</v>
      </c>
      <c r="U3" s="1" t="s">
        <v>63</v>
      </c>
      <c r="V3" s="1" t="b">
        <v>1</v>
      </c>
      <c r="W3" s="1" t="s">
        <v>18</v>
      </c>
      <c r="X3" s="1">
        <v>1</v>
      </c>
      <c r="Y3" s="1">
        <v>115998012</v>
      </c>
      <c r="Z3" s="1">
        <v>3.4700000000000002E-2</v>
      </c>
      <c r="AA3" s="2">
        <v>5.2509800000000004E-9</v>
      </c>
      <c r="AB3" s="1" t="s">
        <v>17</v>
      </c>
      <c r="AC3" s="1" t="s">
        <v>50</v>
      </c>
      <c r="AD3" s="1" t="s">
        <v>51</v>
      </c>
      <c r="AE3" s="1" t="b">
        <v>1</v>
      </c>
      <c r="AF3" s="1" t="s">
        <v>19</v>
      </c>
      <c r="AG3" s="1" t="s">
        <v>18</v>
      </c>
      <c r="AH3" s="1">
        <v>2</v>
      </c>
      <c r="AI3" s="1">
        <v>1</v>
      </c>
      <c r="AJ3" s="1" t="b">
        <v>1</v>
      </c>
      <c r="AK3" s="1"/>
      <c r="AL3" s="1">
        <f>2*(1-H3)*H3*F3*F3</f>
        <v>5.5304770877104325E-3</v>
      </c>
      <c r="AM3" s="1">
        <f>AL3/(1-AL3)*(155757-2)</f>
        <v>866.18990220408421</v>
      </c>
      <c r="AN3" s="1"/>
      <c r="AO3" s="1"/>
      <c r="AP3" s="1"/>
      <c r="AQ3" s="1"/>
      <c r="AR3" s="1"/>
      <c r="AS3" s="1"/>
      <c r="AT3" s="1"/>
    </row>
    <row r="4" spans="1:46" x14ac:dyDescent="0.4">
      <c r="A4" s="1" t="s">
        <v>52</v>
      </c>
      <c r="B4" s="1" t="s">
        <v>23</v>
      </c>
      <c r="C4" s="1" t="s">
        <v>22</v>
      </c>
      <c r="D4" s="1" t="s">
        <v>23</v>
      </c>
      <c r="E4" s="1" t="s">
        <v>22</v>
      </c>
      <c r="F4" s="1">
        <v>0.1376</v>
      </c>
      <c r="G4" s="1">
        <v>1.18633E-2</v>
      </c>
      <c r="H4" s="1">
        <v>0.73060000000000003</v>
      </c>
      <c r="I4" s="1">
        <v>0.75771200000000005</v>
      </c>
      <c r="J4" s="1" t="b">
        <v>0</v>
      </c>
      <c r="K4" s="1" t="b">
        <v>0</v>
      </c>
      <c r="L4" s="1" t="b">
        <v>0</v>
      </c>
      <c r="M4" s="1" t="s">
        <v>60</v>
      </c>
      <c r="N4" s="1">
        <v>5</v>
      </c>
      <c r="O4" s="1">
        <v>4325182</v>
      </c>
      <c r="P4" s="1">
        <v>2.7964099999999999E-2</v>
      </c>
      <c r="Q4" s="1">
        <v>22347</v>
      </c>
      <c r="R4" s="1">
        <v>0.67120899999999994</v>
      </c>
      <c r="S4" s="1" t="s">
        <v>61</v>
      </c>
      <c r="T4" s="1" t="s">
        <v>62</v>
      </c>
      <c r="U4" s="1" t="s">
        <v>63</v>
      </c>
      <c r="V4" s="1" t="b">
        <v>1</v>
      </c>
      <c r="W4" s="1" t="s">
        <v>18</v>
      </c>
      <c r="X4" s="1">
        <v>5</v>
      </c>
      <c r="Y4" s="1">
        <v>4325182</v>
      </c>
      <c r="Z4" s="1">
        <v>2.0299999999999999E-2</v>
      </c>
      <c r="AA4" s="2">
        <v>1.17112E-11</v>
      </c>
      <c r="AB4" s="1" t="s">
        <v>17</v>
      </c>
      <c r="AC4" s="1" t="s">
        <v>50</v>
      </c>
      <c r="AD4" s="1" t="s">
        <v>51</v>
      </c>
      <c r="AE4" s="1" t="b">
        <v>1</v>
      </c>
      <c r="AF4" s="1" t="s">
        <v>19</v>
      </c>
      <c r="AG4" s="1" t="s">
        <v>18</v>
      </c>
      <c r="AH4" s="1">
        <v>2</v>
      </c>
      <c r="AI4" s="1">
        <v>1</v>
      </c>
      <c r="AJ4" s="1" t="b">
        <v>1</v>
      </c>
      <c r="AK4" s="1"/>
      <c r="AL4" s="1">
        <f t="shared" ref="AL4:AL9" si="0">2*(1-H4)*H4*F4*F4</f>
        <v>7.4532231241727998E-3</v>
      </c>
      <c r="AM4" s="1">
        <f t="shared" ref="AM4:AM9" si="1">AL4/(1-AL4)*(155757-2)</f>
        <v>1169.5940128479872</v>
      </c>
      <c r="AN4" s="1"/>
      <c r="AO4" s="1"/>
      <c r="AP4" s="1"/>
      <c r="AQ4" s="1"/>
      <c r="AR4" s="1"/>
      <c r="AS4" s="1"/>
      <c r="AT4" s="1"/>
    </row>
    <row r="5" spans="1:46" x14ac:dyDescent="0.4">
      <c r="A5" s="1" t="s">
        <v>53</v>
      </c>
      <c r="B5" s="1" t="s">
        <v>21</v>
      </c>
      <c r="C5" s="1" t="s">
        <v>22</v>
      </c>
      <c r="D5" s="1" t="s">
        <v>21</v>
      </c>
      <c r="E5" s="1" t="s">
        <v>22</v>
      </c>
      <c r="F5" s="1">
        <v>-0.15</v>
      </c>
      <c r="G5" s="1">
        <v>-6.9701299999999994E-2</v>
      </c>
      <c r="H5" s="1">
        <v>0.15079999999999999</v>
      </c>
      <c r="I5" s="1">
        <v>0.136323</v>
      </c>
      <c r="J5" s="1" t="b">
        <v>0</v>
      </c>
      <c r="K5" s="1" t="b">
        <v>1</v>
      </c>
      <c r="L5" s="1" t="b">
        <v>0</v>
      </c>
      <c r="M5" s="1" t="s">
        <v>60</v>
      </c>
      <c r="N5" s="1">
        <v>5</v>
      </c>
      <c r="O5" s="1">
        <v>157622325</v>
      </c>
      <c r="P5" s="1">
        <v>3.5580500000000001E-2</v>
      </c>
      <c r="Q5" s="1">
        <v>22347</v>
      </c>
      <c r="R5" s="1">
        <v>4.8875399999999999E-2</v>
      </c>
      <c r="S5" s="1" t="s">
        <v>61</v>
      </c>
      <c r="T5" s="1" t="s">
        <v>62</v>
      </c>
      <c r="U5" s="1" t="s">
        <v>63</v>
      </c>
      <c r="V5" s="1" t="b">
        <v>1</v>
      </c>
      <c r="W5" s="1" t="s">
        <v>18</v>
      </c>
      <c r="X5" s="1">
        <v>5</v>
      </c>
      <c r="Y5" s="1">
        <v>157622325</v>
      </c>
      <c r="Z5" s="1">
        <v>2.53E-2</v>
      </c>
      <c r="AA5" s="2">
        <v>3.2230000000000001E-9</v>
      </c>
      <c r="AB5" s="1" t="s">
        <v>17</v>
      </c>
      <c r="AC5" s="1" t="s">
        <v>50</v>
      </c>
      <c r="AD5" s="1" t="s">
        <v>51</v>
      </c>
      <c r="AE5" s="1" t="b">
        <v>1</v>
      </c>
      <c r="AF5" s="1" t="s">
        <v>19</v>
      </c>
      <c r="AG5" s="1" t="s">
        <v>18</v>
      </c>
      <c r="AH5" s="1">
        <v>2</v>
      </c>
      <c r="AI5" s="1">
        <v>1</v>
      </c>
      <c r="AJ5" s="1" t="b">
        <v>1</v>
      </c>
      <c r="AK5" s="1"/>
      <c r="AL5" s="1">
        <f t="shared" si="0"/>
        <v>5.7626711999999988E-3</v>
      </c>
      <c r="AM5" s="1">
        <f t="shared" si="1"/>
        <v>902.76720331886997</v>
      </c>
      <c r="AN5" s="1"/>
      <c r="AO5" s="1"/>
      <c r="AP5" s="1"/>
      <c r="AQ5" s="1"/>
      <c r="AR5" s="1"/>
      <c r="AS5" s="1"/>
      <c r="AT5" s="1"/>
    </row>
    <row r="6" spans="1:46" x14ac:dyDescent="0.4">
      <c r="A6" s="1" t="s">
        <v>54</v>
      </c>
      <c r="B6" s="1" t="s">
        <v>22</v>
      </c>
      <c r="C6" s="1" t="s">
        <v>23</v>
      </c>
      <c r="D6" s="1" t="s">
        <v>22</v>
      </c>
      <c r="E6" s="1" t="s">
        <v>23</v>
      </c>
      <c r="F6" s="1">
        <v>-0.1018</v>
      </c>
      <c r="G6" s="1">
        <v>1.2163999999999999E-2</v>
      </c>
      <c r="H6" s="1">
        <v>0.65029999999999999</v>
      </c>
      <c r="I6" s="1">
        <v>0.71606400000000003</v>
      </c>
      <c r="J6" s="1" t="b">
        <v>0</v>
      </c>
      <c r="K6" s="1" t="b">
        <v>0</v>
      </c>
      <c r="L6" s="1" t="b">
        <v>0</v>
      </c>
      <c r="M6" s="1" t="s">
        <v>60</v>
      </c>
      <c r="N6" s="1">
        <v>9</v>
      </c>
      <c r="O6" s="1">
        <v>110526109</v>
      </c>
      <c r="P6" s="1">
        <v>2.6579999999999999E-2</v>
      </c>
      <c r="Q6" s="1">
        <v>22347</v>
      </c>
      <c r="R6" s="1">
        <v>0.647038</v>
      </c>
      <c r="S6" s="1" t="s">
        <v>61</v>
      </c>
      <c r="T6" s="1" t="s">
        <v>62</v>
      </c>
      <c r="U6" s="1" t="s">
        <v>63</v>
      </c>
      <c r="V6" s="1" t="b">
        <v>1</v>
      </c>
      <c r="W6" s="1" t="s">
        <v>18</v>
      </c>
      <c r="X6" s="1">
        <v>9</v>
      </c>
      <c r="Y6" s="1">
        <v>110526109</v>
      </c>
      <c r="Z6" s="1">
        <v>1.8700000000000001E-2</v>
      </c>
      <c r="AA6" s="2">
        <v>4.9300300000000001E-8</v>
      </c>
      <c r="AB6" s="1" t="s">
        <v>17</v>
      </c>
      <c r="AC6" s="1" t="s">
        <v>50</v>
      </c>
      <c r="AD6" s="1" t="s">
        <v>51</v>
      </c>
      <c r="AE6" s="1" t="b">
        <v>1</v>
      </c>
      <c r="AF6" s="1" t="s">
        <v>19</v>
      </c>
      <c r="AG6" s="1" t="s">
        <v>18</v>
      </c>
      <c r="AH6" s="1">
        <v>2</v>
      </c>
      <c r="AI6" s="1">
        <v>1</v>
      </c>
      <c r="AJ6" s="1" t="b">
        <v>1</v>
      </c>
      <c r="AK6" s="1"/>
      <c r="AL6" s="1">
        <f t="shared" si="0"/>
        <v>4.7134069514168002E-3</v>
      </c>
      <c r="AM6" s="1">
        <f t="shared" si="1"/>
        <v>737.6133717116071</v>
      </c>
      <c r="AN6" s="1"/>
      <c r="AO6" s="1"/>
      <c r="AP6" s="1"/>
      <c r="AQ6" s="1"/>
      <c r="AR6" s="1"/>
      <c r="AS6" s="1"/>
      <c r="AT6" s="1"/>
    </row>
    <row r="7" spans="1:46" x14ac:dyDescent="0.4">
      <c r="A7" s="1" t="s">
        <v>56</v>
      </c>
      <c r="B7" s="1" t="s">
        <v>22</v>
      </c>
      <c r="C7" s="1" t="s">
        <v>23</v>
      </c>
      <c r="D7" s="1" t="s">
        <v>22</v>
      </c>
      <c r="E7" s="1" t="s">
        <v>23</v>
      </c>
      <c r="F7" s="1">
        <v>0.1157</v>
      </c>
      <c r="G7" s="1">
        <v>3.2908100000000003E-2</v>
      </c>
      <c r="H7" s="1">
        <v>0.7117</v>
      </c>
      <c r="I7" s="1">
        <v>0.70060299999999998</v>
      </c>
      <c r="J7" s="1" t="b">
        <v>0</v>
      </c>
      <c r="K7" s="1" t="b">
        <v>0</v>
      </c>
      <c r="L7" s="1" t="b">
        <v>0</v>
      </c>
      <c r="M7" s="1" t="s">
        <v>60</v>
      </c>
      <c r="N7" s="1">
        <v>2</v>
      </c>
      <c r="O7" s="1">
        <v>71780821</v>
      </c>
      <c r="P7" s="1">
        <v>2.6225600000000002E-2</v>
      </c>
      <c r="Q7" s="1">
        <v>22347</v>
      </c>
      <c r="R7" s="1">
        <v>0.20890800000000001</v>
      </c>
      <c r="S7" s="1" t="s">
        <v>61</v>
      </c>
      <c r="T7" s="1" t="s">
        <v>62</v>
      </c>
      <c r="U7" s="1" t="s">
        <v>63</v>
      </c>
      <c r="V7" s="1" t="b">
        <v>1</v>
      </c>
      <c r="W7" s="1" t="s">
        <v>18</v>
      </c>
      <c r="X7" s="1">
        <v>2</v>
      </c>
      <c r="Y7" s="1">
        <v>71780821</v>
      </c>
      <c r="Z7" s="1">
        <v>1.9800000000000002E-2</v>
      </c>
      <c r="AA7" s="2">
        <v>4.87102E-9</v>
      </c>
      <c r="AB7" s="1" t="s">
        <v>17</v>
      </c>
      <c r="AC7" s="1" t="s">
        <v>50</v>
      </c>
      <c r="AD7" s="1" t="s">
        <v>51</v>
      </c>
      <c r="AE7" s="1" t="b">
        <v>1</v>
      </c>
      <c r="AF7" s="1" t="s">
        <v>19</v>
      </c>
      <c r="AG7" s="1" t="s">
        <v>18</v>
      </c>
      <c r="AH7" s="1">
        <v>2</v>
      </c>
      <c r="AI7" s="1">
        <v>1</v>
      </c>
      <c r="AJ7" s="1" t="b">
        <v>1</v>
      </c>
      <c r="AK7" s="1"/>
      <c r="AL7" s="1">
        <f t="shared" si="0"/>
        <v>5.4933633003677994E-3</v>
      </c>
      <c r="AM7" s="1">
        <f t="shared" si="1"/>
        <v>860.34498843390475</v>
      </c>
      <c r="AN7" s="1"/>
      <c r="AO7" s="1"/>
      <c r="AP7" s="1"/>
      <c r="AQ7" s="1"/>
      <c r="AR7" s="1"/>
      <c r="AS7" s="1"/>
      <c r="AT7" s="1"/>
    </row>
    <row r="8" spans="1:46" x14ac:dyDescent="0.4">
      <c r="A8" s="1" t="s">
        <v>57</v>
      </c>
      <c r="B8" s="1" t="s">
        <v>21</v>
      </c>
      <c r="C8" s="1" t="s">
        <v>20</v>
      </c>
      <c r="D8" s="1" t="s">
        <v>21</v>
      </c>
      <c r="E8" s="1" t="s">
        <v>20</v>
      </c>
      <c r="F8" s="1">
        <v>-0.15679999999999999</v>
      </c>
      <c r="G8" s="1">
        <v>-6.5104899999999993E-2</v>
      </c>
      <c r="H8" s="1">
        <v>0.1139</v>
      </c>
      <c r="I8" s="1">
        <v>0.156334</v>
      </c>
      <c r="J8" s="1" t="b">
        <v>0</v>
      </c>
      <c r="K8" s="1" t="b">
        <v>0</v>
      </c>
      <c r="L8" s="1" t="b">
        <v>0</v>
      </c>
      <c r="M8" s="1" t="s">
        <v>60</v>
      </c>
      <c r="N8" s="1">
        <v>2</v>
      </c>
      <c r="O8" s="1">
        <v>61426155</v>
      </c>
      <c r="P8" s="1">
        <v>3.3459000000000003E-2</v>
      </c>
      <c r="Q8" s="1">
        <v>22347</v>
      </c>
      <c r="R8" s="1">
        <v>5.0590599999999999E-2</v>
      </c>
      <c r="S8" s="1" t="s">
        <v>61</v>
      </c>
      <c r="T8" s="1" t="s">
        <v>62</v>
      </c>
      <c r="U8" s="1" t="s">
        <v>63</v>
      </c>
      <c r="V8" s="1" t="b">
        <v>1</v>
      </c>
      <c r="W8" s="1" t="s">
        <v>18</v>
      </c>
      <c r="X8" s="1">
        <v>2</v>
      </c>
      <c r="Y8" s="1">
        <v>61426155</v>
      </c>
      <c r="Z8" s="1">
        <v>2.86E-2</v>
      </c>
      <c r="AA8" s="2">
        <v>4.4129599999999997E-8</v>
      </c>
      <c r="AB8" s="1" t="s">
        <v>17</v>
      </c>
      <c r="AC8" s="1" t="s">
        <v>50</v>
      </c>
      <c r="AD8" s="1" t="s">
        <v>51</v>
      </c>
      <c r="AE8" s="1" t="b">
        <v>1</v>
      </c>
      <c r="AF8" s="1" t="s">
        <v>19</v>
      </c>
      <c r="AG8" s="1" t="s">
        <v>18</v>
      </c>
      <c r="AH8" s="1">
        <v>2</v>
      </c>
      <c r="AI8" s="1">
        <v>1</v>
      </c>
      <c r="AJ8" s="1" t="b">
        <v>1</v>
      </c>
      <c r="AK8" s="1"/>
      <c r="AL8" s="1">
        <f t="shared" si="0"/>
        <v>4.9628205627392005E-3</v>
      </c>
      <c r="AM8" s="1">
        <f t="shared" si="1"/>
        <v>776.83943145380977</v>
      </c>
      <c r="AN8" s="1"/>
      <c r="AO8" s="1"/>
      <c r="AP8" s="1"/>
      <c r="AQ8" s="1"/>
      <c r="AR8" s="1"/>
      <c r="AS8" s="1"/>
      <c r="AT8" s="1"/>
    </row>
    <row r="9" spans="1:46" x14ac:dyDescent="0.4">
      <c r="A9" s="1" t="s">
        <v>58</v>
      </c>
      <c r="B9" s="1" t="s">
        <v>22</v>
      </c>
      <c r="C9" s="1" t="s">
        <v>23</v>
      </c>
      <c r="D9" s="1" t="s">
        <v>22</v>
      </c>
      <c r="E9" s="1" t="s">
        <v>23</v>
      </c>
      <c r="F9" s="1">
        <v>0.15060000000000001</v>
      </c>
      <c r="G9" s="1">
        <v>4.24222E-2</v>
      </c>
      <c r="H9" s="1">
        <v>0.12959999999999999</v>
      </c>
      <c r="I9" s="1">
        <v>0.167374</v>
      </c>
      <c r="J9" s="1" t="b">
        <v>0</v>
      </c>
      <c r="K9" s="1" t="b">
        <v>0</v>
      </c>
      <c r="L9" s="1" t="b">
        <v>0</v>
      </c>
      <c r="M9" s="1" t="s">
        <v>60</v>
      </c>
      <c r="N9" s="1">
        <v>11</v>
      </c>
      <c r="O9" s="1">
        <v>97299242</v>
      </c>
      <c r="P9" s="1">
        <v>3.2045400000000002E-2</v>
      </c>
      <c r="Q9" s="1">
        <v>22347</v>
      </c>
      <c r="R9" s="1">
        <v>0.18681</v>
      </c>
      <c r="S9" s="1" t="s">
        <v>61</v>
      </c>
      <c r="T9" s="1" t="s">
        <v>62</v>
      </c>
      <c r="U9" s="1" t="s">
        <v>63</v>
      </c>
      <c r="V9" s="1" t="b">
        <v>1</v>
      </c>
      <c r="W9" s="1" t="s">
        <v>18</v>
      </c>
      <c r="X9" s="1">
        <v>11</v>
      </c>
      <c r="Y9" s="1">
        <v>97299242</v>
      </c>
      <c r="Z9" s="1">
        <v>2.6700000000000002E-2</v>
      </c>
      <c r="AA9" s="2">
        <v>1.7590200000000002E-8</v>
      </c>
      <c r="AB9" s="1" t="s">
        <v>17</v>
      </c>
      <c r="AC9" s="1" t="s">
        <v>50</v>
      </c>
      <c r="AD9" s="1" t="s">
        <v>51</v>
      </c>
      <c r="AE9" s="1" t="b">
        <v>1</v>
      </c>
      <c r="AF9" s="1" t="s">
        <v>19</v>
      </c>
      <c r="AG9" s="1" t="s">
        <v>18</v>
      </c>
      <c r="AH9" s="1">
        <v>2</v>
      </c>
      <c r="AI9" s="1">
        <v>1</v>
      </c>
      <c r="AJ9" s="1" t="b">
        <v>1</v>
      </c>
      <c r="AK9" s="1"/>
      <c r="AL9" s="1">
        <f t="shared" si="0"/>
        <v>5.1168634011648012E-3</v>
      </c>
      <c r="AM9" s="1">
        <f t="shared" si="1"/>
        <v>801.07605579989558</v>
      </c>
      <c r="AN9" s="1"/>
      <c r="AO9" s="1"/>
      <c r="AP9" s="1"/>
      <c r="AQ9" s="1"/>
      <c r="AR9" s="1"/>
      <c r="AS9" s="1"/>
      <c r="AT9" s="1"/>
    </row>
    <row r="10" spans="1:46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2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</row>
    <row r="11" spans="1:46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2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1:46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2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1:46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2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1:46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2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1:46" x14ac:dyDescent="0.4">
      <c r="A15" s="1"/>
      <c r="B15" s="1"/>
      <c r="C15" s="1"/>
      <c r="D15" s="1"/>
      <c r="E15" s="1"/>
      <c r="F15" s="1"/>
      <c r="G15" s="1"/>
      <c r="H15" s="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2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1:46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2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1:46" x14ac:dyDescent="0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2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1:46" x14ac:dyDescent="0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2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1:46" x14ac:dyDescent="0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2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1:46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2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1:46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2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1:46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2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1:46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2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1:46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2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1:46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2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1:46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2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1:46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2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1:46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2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1:46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2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1:46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2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1:46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2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1:46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2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1:46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2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1:46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2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1:46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2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1:46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2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1:46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2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1:46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2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1:46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2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1:46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2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1:46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2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2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1:46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2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1:46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2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5EAC0-61BE-4153-9FD2-8F327EB0F0D6}">
  <dimension ref="A1:AT44"/>
  <sheetViews>
    <sheetView tabSelected="1" workbookViewId="0">
      <selection activeCell="L16" sqref="L16"/>
    </sheetView>
  </sheetViews>
  <sheetFormatPr defaultRowHeight="13.9" x14ac:dyDescent="0.4"/>
  <sheetData>
    <row r="1" spans="1:46" x14ac:dyDescent="0.4">
      <c r="A1" s="3" t="s">
        <v>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46" x14ac:dyDescent="0.4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29</v>
      </c>
      <c r="G2" s="1" t="s">
        <v>30</v>
      </c>
      <c r="H2" s="1" t="s">
        <v>31</v>
      </c>
      <c r="I2" s="1" t="s">
        <v>32</v>
      </c>
      <c r="J2" s="1" t="s">
        <v>33</v>
      </c>
      <c r="K2" s="1" t="s">
        <v>34</v>
      </c>
      <c r="L2" s="1" t="s">
        <v>35</v>
      </c>
      <c r="M2" s="1" t="s">
        <v>36</v>
      </c>
      <c r="N2" s="1" t="s">
        <v>37</v>
      </c>
      <c r="O2" s="1" t="s">
        <v>38</v>
      </c>
      <c r="P2" s="1" t="s">
        <v>39</v>
      </c>
      <c r="Q2" s="1" t="s">
        <v>40</v>
      </c>
      <c r="R2" s="1" t="s">
        <v>41</v>
      </c>
      <c r="S2" s="1" t="s">
        <v>0</v>
      </c>
      <c r="T2" s="1" t="s">
        <v>1</v>
      </c>
      <c r="U2" s="1" t="s">
        <v>2</v>
      </c>
      <c r="V2" s="1" t="s">
        <v>3</v>
      </c>
      <c r="W2" s="1" t="s">
        <v>4</v>
      </c>
      <c r="X2" s="1" t="s">
        <v>7</v>
      </c>
      <c r="Y2" s="1" t="s">
        <v>6</v>
      </c>
      <c r="Z2" s="1" t="s">
        <v>5</v>
      </c>
      <c r="AA2" s="1" t="s">
        <v>8</v>
      </c>
      <c r="AB2" s="1" t="s">
        <v>9</v>
      </c>
      <c r="AC2" s="1" t="s">
        <v>10</v>
      </c>
      <c r="AD2" s="1" t="s">
        <v>11</v>
      </c>
      <c r="AE2" s="1" t="s">
        <v>12</v>
      </c>
      <c r="AF2" s="1" t="s">
        <v>13</v>
      </c>
      <c r="AG2" s="1" t="s">
        <v>14</v>
      </c>
      <c r="AH2" s="1" t="s">
        <v>15</v>
      </c>
      <c r="AI2" s="1" t="s">
        <v>42</v>
      </c>
      <c r="AJ2" s="1" t="s">
        <v>16</v>
      </c>
      <c r="AK2" s="1"/>
      <c r="AL2" s="1" t="s">
        <v>43</v>
      </c>
      <c r="AM2" s="1" t="s">
        <v>44</v>
      </c>
      <c r="AN2" s="1"/>
      <c r="AO2" s="1"/>
      <c r="AP2" s="1"/>
      <c r="AQ2" s="1"/>
      <c r="AR2" s="1"/>
      <c r="AS2" s="1"/>
      <c r="AT2" s="1"/>
    </row>
    <row r="3" spans="1:46" x14ac:dyDescent="0.4">
      <c r="A3" s="1" t="s">
        <v>45</v>
      </c>
      <c r="B3" s="1" t="s">
        <v>20</v>
      </c>
      <c r="C3" s="1" t="s">
        <v>21</v>
      </c>
      <c r="D3" s="1" t="s">
        <v>20</v>
      </c>
      <c r="E3" s="1" t="s">
        <v>21</v>
      </c>
      <c r="F3" s="1">
        <v>0.20280000000000001</v>
      </c>
      <c r="G3" s="1">
        <v>9.3880699999999997E-2</v>
      </c>
      <c r="H3" s="1">
        <v>7.2489999999999999E-2</v>
      </c>
      <c r="I3" s="1">
        <v>3.5156199999999999E-2</v>
      </c>
      <c r="J3" s="1" t="b">
        <v>0</v>
      </c>
      <c r="K3" s="1" t="b">
        <v>0</v>
      </c>
      <c r="L3" s="1" t="b">
        <v>0</v>
      </c>
      <c r="M3" s="1" t="s">
        <v>66</v>
      </c>
      <c r="N3" s="1">
        <v>1</v>
      </c>
      <c r="O3" s="1">
        <v>115998012</v>
      </c>
      <c r="P3" s="1">
        <v>8.9978500000000003E-2</v>
      </c>
      <c r="Q3" s="1">
        <v>11989</v>
      </c>
      <c r="R3" s="1">
        <v>0.30122100000000002</v>
      </c>
      <c r="S3" s="1" t="s">
        <v>67</v>
      </c>
      <c r="T3" s="1" t="s">
        <v>68</v>
      </c>
      <c r="U3" s="1" t="s">
        <v>69</v>
      </c>
      <c r="V3" s="1" t="b">
        <v>1</v>
      </c>
      <c r="W3" s="1" t="s">
        <v>18</v>
      </c>
      <c r="X3" s="1">
        <v>1</v>
      </c>
      <c r="Y3" s="1">
        <v>115998012</v>
      </c>
      <c r="Z3" s="1">
        <v>3.4700000000000002E-2</v>
      </c>
      <c r="AA3" s="2">
        <v>5.2509800000000004E-9</v>
      </c>
      <c r="AB3" s="1" t="s">
        <v>17</v>
      </c>
      <c r="AC3" s="1" t="s">
        <v>50</v>
      </c>
      <c r="AD3" s="1" t="s">
        <v>51</v>
      </c>
      <c r="AE3" s="1" t="b">
        <v>1</v>
      </c>
      <c r="AF3" s="1" t="s">
        <v>19</v>
      </c>
      <c r="AG3" s="1" t="s">
        <v>18</v>
      </c>
      <c r="AH3" s="1">
        <v>2</v>
      </c>
      <c r="AI3" s="1">
        <v>1</v>
      </c>
      <c r="AJ3" s="1" t="b">
        <v>1</v>
      </c>
      <c r="AK3" s="1"/>
      <c r="AL3" s="1">
        <f>2*(1-H3)*H3*F3*F3</f>
        <v>5.5304770877104325E-3</v>
      </c>
      <c r="AM3" s="1">
        <f>AL3/(1-AL3)*(155757-2)</f>
        <v>866.18990220408421</v>
      </c>
      <c r="AN3" s="1"/>
      <c r="AO3" s="1"/>
      <c r="AP3" s="1"/>
      <c r="AQ3" s="1"/>
      <c r="AR3" s="1"/>
      <c r="AS3" s="1"/>
      <c r="AT3" s="1"/>
    </row>
    <row r="4" spans="1:46" x14ac:dyDescent="0.4">
      <c r="A4" s="1" t="s">
        <v>52</v>
      </c>
      <c r="B4" s="1" t="s">
        <v>23</v>
      </c>
      <c r="C4" s="1" t="s">
        <v>22</v>
      </c>
      <c r="D4" s="1" t="s">
        <v>23</v>
      </c>
      <c r="E4" s="1" t="s">
        <v>22</v>
      </c>
      <c r="F4" s="1">
        <v>0.1376</v>
      </c>
      <c r="G4" s="1">
        <v>-1.45156E-2</v>
      </c>
      <c r="H4" s="1">
        <v>0.73060000000000003</v>
      </c>
      <c r="I4" s="1">
        <v>0.75989300000000004</v>
      </c>
      <c r="J4" s="1" t="b">
        <v>0</v>
      </c>
      <c r="K4" s="1" t="b">
        <v>0</v>
      </c>
      <c r="L4" s="1" t="b">
        <v>0</v>
      </c>
      <c r="M4" s="1" t="s">
        <v>66</v>
      </c>
      <c r="N4" s="1">
        <v>5</v>
      </c>
      <c r="O4" s="1">
        <v>4325182</v>
      </c>
      <c r="P4" s="1">
        <v>3.8230500000000001E-2</v>
      </c>
      <c r="Q4" s="1">
        <v>11989</v>
      </c>
      <c r="R4" s="1">
        <v>0.70437799999999995</v>
      </c>
      <c r="S4" s="1" t="s">
        <v>67</v>
      </c>
      <c r="T4" s="1" t="s">
        <v>68</v>
      </c>
      <c r="U4" s="1" t="s">
        <v>69</v>
      </c>
      <c r="V4" s="1" t="b">
        <v>1</v>
      </c>
      <c r="W4" s="1" t="s">
        <v>18</v>
      </c>
      <c r="X4" s="1">
        <v>5</v>
      </c>
      <c r="Y4" s="1">
        <v>4325182</v>
      </c>
      <c r="Z4" s="1">
        <v>2.0299999999999999E-2</v>
      </c>
      <c r="AA4" s="2">
        <v>1.17112E-11</v>
      </c>
      <c r="AB4" s="1" t="s">
        <v>17</v>
      </c>
      <c r="AC4" s="1" t="s">
        <v>50</v>
      </c>
      <c r="AD4" s="1" t="s">
        <v>51</v>
      </c>
      <c r="AE4" s="1" t="b">
        <v>1</v>
      </c>
      <c r="AF4" s="1" t="s">
        <v>19</v>
      </c>
      <c r="AG4" s="1" t="s">
        <v>18</v>
      </c>
      <c r="AH4" s="1">
        <v>2</v>
      </c>
      <c r="AI4" s="1">
        <v>1</v>
      </c>
      <c r="AJ4" s="1" t="b">
        <v>1</v>
      </c>
      <c r="AK4" s="1"/>
      <c r="AL4" s="1">
        <f t="shared" ref="AL4:AL9" si="0">2*(1-H4)*H4*F4*F4</f>
        <v>7.4532231241727998E-3</v>
      </c>
      <c r="AM4" s="1">
        <f t="shared" ref="AM4:AM9" si="1">AL4/(1-AL4)*(155757-2)</f>
        <v>1169.5940128479872</v>
      </c>
      <c r="AN4" s="1"/>
      <c r="AO4" s="1"/>
      <c r="AP4" s="1"/>
      <c r="AQ4" s="1"/>
      <c r="AR4" s="1"/>
      <c r="AS4" s="1"/>
      <c r="AT4" s="1"/>
    </row>
    <row r="5" spans="1:46" x14ac:dyDescent="0.4">
      <c r="A5" s="1" t="s">
        <v>53</v>
      </c>
      <c r="B5" s="1" t="s">
        <v>21</v>
      </c>
      <c r="C5" s="1" t="s">
        <v>22</v>
      </c>
      <c r="D5" s="1" t="s">
        <v>21</v>
      </c>
      <c r="E5" s="1" t="s">
        <v>22</v>
      </c>
      <c r="F5" s="1">
        <v>-0.15</v>
      </c>
      <c r="G5" s="1">
        <v>-0.110052</v>
      </c>
      <c r="H5" s="1">
        <v>0.15079999999999999</v>
      </c>
      <c r="I5" s="1">
        <v>0.13904</v>
      </c>
      <c r="J5" s="1" t="b">
        <v>0</v>
      </c>
      <c r="K5" s="1" t="b">
        <v>1</v>
      </c>
      <c r="L5" s="1" t="b">
        <v>0</v>
      </c>
      <c r="M5" s="1" t="s">
        <v>66</v>
      </c>
      <c r="N5" s="1">
        <v>5</v>
      </c>
      <c r="O5" s="1">
        <v>157622325</v>
      </c>
      <c r="P5" s="1">
        <v>4.88677E-2</v>
      </c>
      <c r="Q5" s="1">
        <v>11989</v>
      </c>
      <c r="R5" s="1">
        <v>2.31302E-2</v>
      </c>
      <c r="S5" s="1" t="s">
        <v>67</v>
      </c>
      <c r="T5" s="1" t="s">
        <v>68</v>
      </c>
      <c r="U5" s="1" t="s">
        <v>69</v>
      </c>
      <c r="V5" s="1" t="b">
        <v>1</v>
      </c>
      <c r="W5" s="1" t="s">
        <v>18</v>
      </c>
      <c r="X5" s="1">
        <v>5</v>
      </c>
      <c r="Y5" s="1">
        <v>157622325</v>
      </c>
      <c r="Z5" s="1">
        <v>2.53E-2</v>
      </c>
      <c r="AA5" s="2">
        <v>3.2230000000000001E-9</v>
      </c>
      <c r="AB5" s="1" t="s">
        <v>17</v>
      </c>
      <c r="AC5" s="1" t="s">
        <v>50</v>
      </c>
      <c r="AD5" s="1" t="s">
        <v>51</v>
      </c>
      <c r="AE5" s="1" t="b">
        <v>1</v>
      </c>
      <c r="AF5" s="1" t="s">
        <v>19</v>
      </c>
      <c r="AG5" s="1" t="s">
        <v>18</v>
      </c>
      <c r="AH5" s="1">
        <v>2</v>
      </c>
      <c r="AI5" s="1">
        <v>1</v>
      </c>
      <c r="AJ5" s="1" t="b">
        <v>1</v>
      </c>
      <c r="AK5" s="1"/>
      <c r="AL5" s="1">
        <f t="shared" si="0"/>
        <v>5.7626711999999988E-3</v>
      </c>
      <c r="AM5" s="1">
        <f t="shared" si="1"/>
        <v>902.76720331886997</v>
      </c>
      <c r="AN5" s="1"/>
      <c r="AO5" s="1"/>
      <c r="AP5" s="1"/>
      <c r="AQ5" s="1"/>
      <c r="AR5" s="1"/>
      <c r="AS5" s="1"/>
      <c r="AT5" s="1"/>
    </row>
    <row r="6" spans="1:46" x14ac:dyDescent="0.4">
      <c r="A6" s="1" t="s">
        <v>54</v>
      </c>
      <c r="B6" s="1" t="s">
        <v>22</v>
      </c>
      <c r="C6" s="1" t="s">
        <v>23</v>
      </c>
      <c r="D6" s="1" t="s">
        <v>22</v>
      </c>
      <c r="E6" s="1" t="s">
        <v>23</v>
      </c>
      <c r="F6" s="1">
        <v>-0.1018</v>
      </c>
      <c r="G6" s="1">
        <v>-3.6917600000000002E-2</v>
      </c>
      <c r="H6" s="1">
        <v>0.65029999999999999</v>
      </c>
      <c r="I6" s="1">
        <v>0.715221</v>
      </c>
      <c r="J6" s="1" t="b">
        <v>0</v>
      </c>
      <c r="K6" s="1" t="b">
        <v>0</v>
      </c>
      <c r="L6" s="1" t="b">
        <v>0</v>
      </c>
      <c r="M6" s="1" t="s">
        <v>66</v>
      </c>
      <c r="N6" s="1">
        <v>9</v>
      </c>
      <c r="O6" s="1">
        <v>110526109</v>
      </c>
      <c r="P6" s="1">
        <v>3.5857300000000002E-2</v>
      </c>
      <c r="Q6" s="1">
        <v>11989</v>
      </c>
      <c r="R6" s="1">
        <v>0.30392999999999998</v>
      </c>
      <c r="S6" s="1" t="s">
        <v>67</v>
      </c>
      <c r="T6" s="1" t="s">
        <v>68</v>
      </c>
      <c r="U6" s="1" t="s">
        <v>69</v>
      </c>
      <c r="V6" s="1" t="b">
        <v>1</v>
      </c>
      <c r="W6" s="1" t="s">
        <v>18</v>
      </c>
      <c r="X6" s="1">
        <v>9</v>
      </c>
      <c r="Y6" s="1">
        <v>110526109</v>
      </c>
      <c r="Z6" s="1">
        <v>1.8700000000000001E-2</v>
      </c>
      <c r="AA6" s="2">
        <v>4.9300300000000001E-8</v>
      </c>
      <c r="AB6" s="1" t="s">
        <v>17</v>
      </c>
      <c r="AC6" s="1" t="s">
        <v>50</v>
      </c>
      <c r="AD6" s="1" t="s">
        <v>51</v>
      </c>
      <c r="AE6" s="1" t="b">
        <v>1</v>
      </c>
      <c r="AF6" s="1" t="s">
        <v>19</v>
      </c>
      <c r="AG6" s="1" t="s">
        <v>18</v>
      </c>
      <c r="AH6" s="1">
        <v>2</v>
      </c>
      <c r="AI6" s="1">
        <v>1</v>
      </c>
      <c r="AJ6" s="1" t="b">
        <v>1</v>
      </c>
      <c r="AK6" s="1"/>
      <c r="AL6" s="1">
        <f t="shared" si="0"/>
        <v>4.7134069514168002E-3</v>
      </c>
      <c r="AM6" s="1">
        <f t="shared" si="1"/>
        <v>737.6133717116071</v>
      </c>
      <c r="AN6" s="1"/>
      <c r="AO6" s="1"/>
      <c r="AP6" s="1"/>
      <c r="AQ6" s="1"/>
      <c r="AR6" s="1"/>
      <c r="AS6" s="1"/>
      <c r="AT6" s="1"/>
    </row>
    <row r="7" spans="1:46" x14ac:dyDescent="0.4">
      <c r="A7" s="1" t="s">
        <v>56</v>
      </c>
      <c r="B7" s="1" t="s">
        <v>22</v>
      </c>
      <c r="C7" s="1" t="s">
        <v>23</v>
      </c>
      <c r="D7" s="1" t="s">
        <v>22</v>
      </c>
      <c r="E7" s="1" t="s">
        <v>23</v>
      </c>
      <c r="F7" s="1">
        <v>0.1157</v>
      </c>
      <c r="G7" s="1">
        <v>1.8202099999999999E-2</v>
      </c>
      <c r="H7" s="1">
        <v>0.7117</v>
      </c>
      <c r="I7" s="1">
        <v>0.70265599999999995</v>
      </c>
      <c r="J7" s="1" t="b">
        <v>0</v>
      </c>
      <c r="K7" s="1" t="b">
        <v>0</v>
      </c>
      <c r="L7" s="1" t="b">
        <v>0</v>
      </c>
      <c r="M7" s="1" t="s">
        <v>66</v>
      </c>
      <c r="N7" s="1">
        <v>2</v>
      </c>
      <c r="O7" s="1">
        <v>71780821</v>
      </c>
      <c r="P7" s="1">
        <v>3.5767300000000002E-2</v>
      </c>
      <c r="Q7" s="1">
        <v>11989</v>
      </c>
      <c r="R7" s="1">
        <v>0.61054799999999998</v>
      </c>
      <c r="S7" s="1" t="s">
        <v>67</v>
      </c>
      <c r="T7" s="1" t="s">
        <v>68</v>
      </c>
      <c r="U7" s="1" t="s">
        <v>69</v>
      </c>
      <c r="V7" s="1" t="b">
        <v>1</v>
      </c>
      <c r="W7" s="1" t="s">
        <v>18</v>
      </c>
      <c r="X7" s="1">
        <v>2</v>
      </c>
      <c r="Y7" s="1">
        <v>71780821</v>
      </c>
      <c r="Z7" s="1">
        <v>1.9800000000000002E-2</v>
      </c>
      <c r="AA7" s="2">
        <v>4.87102E-9</v>
      </c>
      <c r="AB7" s="1" t="s">
        <v>17</v>
      </c>
      <c r="AC7" s="1" t="s">
        <v>50</v>
      </c>
      <c r="AD7" s="1" t="s">
        <v>51</v>
      </c>
      <c r="AE7" s="1" t="b">
        <v>1</v>
      </c>
      <c r="AF7" s="1" t="s">
        <v>19</v>
      </c>
      <c r="AG7" s="1" t="s">
        <v>18</v>
      </c>
      <c r="AH7" s="1">
        <v>2</v>
      </c>
      <c r="AI7" s="1">
        <v>1</v>
      </c>
      <c r="AJ7" s="1" t="b">
        <v>1</v>
      </c>
      <c r="AK7" s="1"/>
      <c r="AL7" s="1">
        <f t="shared" si="0"/>
        <v>5.4933633003677994E-3</v>
      </c>
      <c r="AM7" s="1">
        <f t="shared" si="1"/>
        <v>860.34498843390475</v>
      </c>
      <c r="AN7" s="1"/>
      <c r="AO7" s="1"/>
      <c r="AP7" s="1"/>
      <c r="AQ7" s="1"/>
      <c r="AR7" s="1"/>
      <c r="AS7" s="1"/>
      <c r="AT7" s="1"/>
    </row>
    <row r="8" spans="1:46" x14ac:dyDescent="0.4">
      <c r="A8" s="1" t="s">
        <v>57</v>
      </c>
      <c r="B8" s="1" t="s">
        <v>21</v>
      </c>
      <c r="C8" s="1" t="s">
        <v>20</v>
      </c>
      <c r="D8" s="1" t="s">
        <v>21</v>
      </c>
      <c r="E8" s="1" t="s">
        <v>20</v>
      </c>
      <c r="F8" s="1">
        <v>-0.15679999999999999</v>
      </c>
      <c r="G8" s="1">
        <v>-7.7061899999999999E-3</v>
      </c>
      <c r="H8" s="1">
        <v>0.1139</v>
      </c>
      <c r="I8" s="1">
        <v>0.15733900000000001</v>
      </c>
      <c r="J8" s="1" t="b">
        <v>0</v>
      </c>
      <c r="K8" s="1" t="b">
        <v>0</v>
      </c>
      <c r="L8" s="1" t="b">
        <v>0</v>
      </c>
      <c r="M8" s="1" t="s">
        <v>66</v>
      </c>
      <c r="N8" s="1">
        <v>2</v>
      </c>
      <c r="O8" s="1">
        <v>61426155</v>
      </c>
      <c r="P8" s="1">
        <v>4.4969200000000001E-2</v>
      </c>
      <c r="Q8" s="1">
        <v>11989</v>
      </c>
      <c r="R8" s="1">
        <v>0.86386700000000005</v>
      </c>
      <c r="S8" s="1" t="s">
        <v>67</v>
      </c>
      <c r="T8" s="1" t="s">
        <v>68</v>
      </c>
      <c r="U8" s="1" t="s">
        <v>69</v>
      </c>
      <c r="V8" s="1" t="b">
        <v>1</v>
      </c>
      <c r="W8" s="1" t="s">
        <v>18</v>
      </c>
      <c r="X8" s="1">
        <v>2</v>
      </c>
      <c r="Y8" s="1">
        <v>61426155</v>
      </c>
      <c r="Z8" s="1">
        <v>2.86E-2</v>
      </c>
      <c r="AA8" s="2">
        <v>4.4129599999999997E-8</v>
      </c>
      <c r="AB8" s="1" t="s">
        <v>17</v>
      </c>
      <c r="AC8" s="1" t="s">
        <v>50</v>
      </c>
      <c r="AD8" s="1" t="s">
        <v>51</v>
      </c>
      <c r="AE8" s="1" t="b">
        <v>1</v>
      </c>
      <c r="AF8" s="1" t="s">
        <v>19</v>
      </c>
      <c r="AG8" s="1" t="s">
        <v>18</v>
      </c>
      <c r="AH8" s="1">
        <v>2</v>
      </c>
      <c r="AI8" s="1">
        <v>1</v>
      </c>
      <c r="AJ8" s="1" t="b">
        <v>1</v>
      </c>
      <c r="AK8" s="1"/>
      <c r="AL8" s="1">
        <f t="shared" si="0"/>
        <v>4.9628205627392005E-3</v>
      </c>
      <c r="AM8" s="1">
        <f t="shared" si="1"/>
        <v>776.83943145380977</v>
      </c>
      <c r="AN8" s="1"/>
      <c r="AO8" s="1"/>
      <c r="AP8" s="1"/>
      <c r="AQ8" s="1"/>
      <c r="AR8" s="1"/>
      <c r="AS8" s="1"/>
      <c r="AT8" s="1"/>
    </row>
    <row r="9" spans="1:46" x14ac:dyDescent="0.4">
      <c r="A9" s="1" t="s">
        <v>58</v>
      </c>
      <c r="B9" s="1" t="s">
        <v>22</v>
      </c>
      <c r="C9" s="1" t="s">
        <v>23</v>
      </c>
      <c r="D9" s="1" t="s">
        <v>22</v>
      </c>
      <c r="E9" s="1" t="s">
        <v>23</v>
      </c>
      <c r="F9" s="1">
        <v>0.15060000000000001</v>
      </c>
      <c r="G9" s="1">
        <v>-8.5253800000000005E-2</v>
      </c>
      <c r="H9" s="1">
        <v>0.12959999999999999</v>
      </c>
      <c r="I9" s="1">
        <v>0.16664999999999999</v>
      </c>
      <c r="J9" s="1" t="b">
        <v>0</v>
      </c>
      <c r="K9" s="1" t="b">
        <v>0</v>
      </c>
      <c r="L9" s="1" t="b">
        <v>0</v>
      </c>
      <c r="M9" s="1" t="s">
        <v>66</v>
      </c>
      <c r="N9" s="1">
        <v>11</v>
      </c>
      <c r="O9" s="1">
        <v>97299242</v>
      </c>
      <c r="P9" s="1">
        <v>4.5205099999999998E-2</v>
      </c>
      <c r="Q9" s="1">
        <v>11989</v>
      </c>
      <c r="R9" s="1">
        <v>5.7647400000000001E-2</v>
      </c>
      <c r="S9" s="1" t="s">
        <v>67</v>
      </c>
      <c r="T9" s="1" t="s">
        <v>68</v>
      </c>
      <c r="U9" s="1" t="s">
        <v>69</v>
      </c>
      <c r="V9" s="1" t="b">
        <v>1</v>
      </c>
      <c r="W9" s="1" t="s">
        <v>18</v>
      </c>
      <c r="X9" s="1">
        <v>11</v>
      </c>
      <c r="Y9" s="1">
        <v>97299242</v>
      </c>
      <c r="Z9" s="1">
        <v>2.6700000000000002E-2</v>
      </c>
      <c r="AA9" s="2">
        <v>1.7590200000000002E-8</v>
      </c>
      <c r="AB9" s="1" t="s">
        <v>17</v>
      </c>
      <c r="AC9" s="1" t="s">
        <v>50</v>
      </c>
      <c r="AD9" s="1" t="s">
        <v>51</v>
      </c>
      <c r="AE9" s="1" t="b">
        <v>1</v>
      </c>
      <c r="AF9" s="1" t="s">
        <v>19</v>
      </c>
      <c r="AG9" s="1" t="s">
        <v>18</v>
      </c>
      <c r="AH9" s="1">
        <v>2</v>
      </c>
      <c r="AI9" s="1">
        <v>1</v>
      </c>
      <c r="AJ9" s="1" t="b">
        <v>1</v>
      </c>
      <c r="AK9" s="1"/>
      <c r="AL9" s="1">
        <f t="shared" si="0"/>
        <v>5.1168634011648012E-3</v>
      </c>
      <c r="AM9" s="1">
        <f t="shared" si="1"/>
        <v>801.07605579989558</v>
      </c>
      <c r="AN9" s="1"/>
      <c r="AO9" s="1"/>
      <c r="AP9" s="1"/>
      <c r="AQ9" s="1"/>
      <c r="AR9" s="1"/>
      <c r="AS9" s="1"/>
      <c r="AT9" s="1"/>
    </row>
    <row r="10" spans="1:46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2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</row>
    <row r="11" spans="1:46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2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1:46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2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1:46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2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1:46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2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1:46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2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1:46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2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1:46" x14ac:dyDescent="0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2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1:46" x14ac:dyDescent="0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2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1:46" x14ac:dyDescent="0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2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1:46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2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1:46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2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1:46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2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1:46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2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1:46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2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1:46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2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1:46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2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1:46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2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1:46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2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1:46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2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1:46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2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1:46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2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1:46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2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1:46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2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1:46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2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1:46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2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1:46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2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1:46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2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1:46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2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1:46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2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1:46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2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1:46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2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1:46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2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1:46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2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1:46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2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HV on OA</vt:lpstr>
      <vt:lpstr>HV on Knee OA</vt:lpstr>
      <vt:lpstr>HV on Hip OA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Sphinx</dc:creator>
  <cp:lastModifiedBy>Sphinx</cp:lastModifiedBy>
  <dcterms:created xsi:type="dcterms:W3CDTF">2015-06-05T18:19:34Z</dcterms:created>
  <dcterms:modified xsi:type="dcterms:W3CDTF">2023-12-10T15:36:39Z</dcterms:modified>
</cp:coreProperties>
</file>