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Google Drive\Mon Drive\UVE\Papers\2022 08 JMTV Corsica\"/>
    </mc:Choice>
  </mc:AlternateContent>
  <xr:revisionPtr revIDLastSave="0" documentId="13_ncr:1_{7095CF6F-F16E-49B7-B322-5641D9DD2FEF}" xr6:coauthVersionLast="47" xr6:coauthVersionMax="47" xr10:uidLastSave="{00000000-0000-0000-0000-000000000000}"/>
  <bookViews>
    <workbookView xWindow="-120" yWindow="-120" windowWidth="29040" windowHeight="15840" tabRatio="917" xr2:uid="{00000000-000D-0000-FFFF-FFFF00000000}"/>
  </bookViews>
  <sheets>
    <sheet name="Supplementary Table S1" sheetId="12" r:id="rId1"/>
    <sheet name="Supplementary Table S2" sheetId="16" r:id="rId2"/>
    <sheet name="Supplementary Table S3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6" l="1"/>
  <c r="A5" i="16" s="1"/>
  <c r="A6" i="16" s="1"/>
  <c r="A7" i="16" s="1"/>
  <c r="A8" i="16" s="1"/>
  <c r="A9" i="16" s="1"/>
  <c r="E115" i="2" l="1"/>
  <c r="I115" i="2" l="1"/>
  <c r="H115" i="2"/>
  <c r="G115" i="2"/>
  <c r="F115" i="2"/>
  <c r="D115" i="2"/>
  <c r="C115" i="2"/>
  <c r="B115" i="2"/>
  <c r="I113" i="2"/>
  <c r="H113" i="2"/>
  <c r="G113" i="2"/>
  <c r="F113" i="2"/>
  <c r="E113" i="2"/>
  <c r="D113" i="2"/>
  <c r="C113" i="2"/>
  <c r="B113" i="2"/>
  <c r="I112" i="2"/>
  <c r="H112" i="2"/>
  <c r="G112" i="2"/>
  <c r="F112" i="2"/>
  <c r="E112" i="2"/>
  <c r="D112" i="2"/>
  <c r="C112" i="2"/>
  <c r="B112" i="2"/>
  <c r="I111" i="2"/>
  <c r="H111" i="2"/>
  <c r="G111" i="2"/>
  <c r="F111" i="2"/>
  <c r="E111" i="2"/>
  <c r="D111" i="2"/>
  <c r="C111" i="2"/>
  <c r="B111" i="2"/>
  <c r="I110" i="2"/>
  <c r="H110" i="2"/>
  <c r="G110" i="2"/>
  <c r="F110" i="2"/>
  <c r="E110" i="2"/>
  <c r="D110" i="2"/>
  <c r="C110" i="2"/>
  <c r="B110" i="2"/>
  <c r="I109" i="2"/>
  <c r="H109" i="2"/>
  <c r="G109" i="2"/>
  <c r="F109" i="2"/>
  <c r="E109" i="2"/>
  <c r="D109" i="2"/>
  <c r="C109" i="2"/>
  <c r="B109" i="2"/>
  <c r="I108" i="2"/>
  <c r="H108" i="2"/>
  <c r="G108" i="2"/>
  <c r="F108" i="2"/>
  <c r="E108" i="2"/>
  <c r="D108" i="2"/>
  <c r="C108" i="2"/>
  <c r="B108" i="2"/>
  <c r="J104" i="2"/>
  <c r="I103" i="2"/>
  <c r="H103" i="2"/>
  <c r="G103" i="2"/>
  <c r="F103" i="2"/>
  <c r="D103" i="2"/>
  <c r="C103" i="2"/>
  <c r="B103" i="2"/>
  <c r="J102" i="2"/>
  <c r="J101" i="2"/>
  <c r="J100" i="2"/>
  <c r="J99" i="2"/>
  <c r="J98" i="2"/>
  <c r="J97" i="2"/>
  <c r="J93" i="2"/>
  <c r="I92" i="2"/>
  <c r="H92" i="2"/>
  <c r="G92" i="2"/>
  <c r="F92" i="2"/>
  <c r="E92" i="2"/>
  <c r="E114" i="2" s="1"/>
  <c r="D92" i="2"/>
  <c r="C92" i="2"/>
  <c r="B92" i="2"/>
  <c r="J91" i="2"/>
  <c r="J90" i="2"/>
  <c r="J89" i="2"/>
  <c r="J88" i="2"/>
  <c r="J87" i="2"/>
  <c r="J86" i="2"/>
  <c r="I80" i="2"/>
  <c r="H80" i="2"/>
  <c r="G80" i="2"/>
  <c r="F80" i="2"/>
  <c r="E80" i="2"/>
  <c r="D80" i="2"/>
  <c r="C80" i="2"/>
  <c r="B80" i="2"/>
  <c r="J79" i="2"/>
  <c r="I78" i="2"/>
  <c r="H78" i="2"/>
  <c r="G78" i="2"/>
  <c r="F78" i="2"/>
  <c r="E78" i="2"/>
  <c r="D78" i="2"/>
  <c r="C78" i="2"/>
  <c r="B78" i="2"/>
  <c r="I77" i="2"/>
  <c r="H77" i="2"/>
  <c r="G77" i="2"/>
  <c r="F77" i="2"/>
  <c r="E77" i="2"/>
  <c r="D77" i="2"/>
  <c r="C77" i="2"/>
  <c r="B77" i="2"/>
  <c r="I76" i="2"/>
  <c r="H76" i="2"/>
  <c r="G76" i="2"/>
  <c r="F76" i="2"/>
  <c r="E76" i="2"/>
  <c r="D76" i="2"/>
  <c r="C76" i="2"/>
  <c r="B76" i="2"/>
  <c r="I75" i="2"/>
  <c r="H75" i="2"/>
  <c r="G75" i="2"/>
  <c r="F75" i="2"/>
  <c r="E75" i="2"/>
  <c r="D75" i="2"/>
  <c r="C75" i="2"/>
  <c r="B75" i="2"/>
  <c r="I74" i="2"/>
  <c r="H74" i="2"/>
  <c r="G74" i="2"/>
  <c r="F74" i="2"/>
  <c r="E74" i="2"/>
  <c r="D74" i="2"/>
  <c r="C74" i="2"/>
  <c r="B74" i="2"/>
  <c r="I73" i="2"/>
  <c r="H73" i="2"/>
  <c r="G73" i="2"/>
  <c r="F73" i="2"/>
  <c r="E73" i="2"/>
  <c r="D73" i="2"/>
  <c r="C73" i="2"/>
  <c r="B73" i="2"/>
  <c r="I72" i="2"/>
  <c r="H72" i="2"/>
  <c r="G72" i="2"/>
  <c r="F72" i="2"/>
  <c r="E72" i="2"/>
  <c r="D72" i="2"/>
  <c r="C72" i="2"/>
  <c r="B72" i="2"/>
  <c r="I71" i="2"/>
  <c r="H71" i="2"/>
  <c r="G71" i="2"/>
  <c r="F71" i="2"/>
  <c r="E71" i="2"/>
  <c r="D71" i="2"/>
  <c r="C71" i="2"/>
  <c r="B71" i="2"/>
  <c r="I70" i="2"/>
  <c r="H70" i="2"/>
  <c r="G70" i="2"/>
  <c r="F70" i="2"/>
  <c r="E70" i="2"/>
  <c r="D70" i="2"/>
  <c r="C70" i="2"/>
  <c r="B70" i="2"/>
  <c r="I69" i="2"/>
  <c r="H69" i="2"/>
  <c r="G69" i="2"/>
  <c r="F69" i="2"/>
  <c r="E69" i="2"/>
  <c r="D69" i="2"/>
  <c r="C69" i="2"/>
  <c r="B69" i="2"/>
  <c r="J65" i="2"/>
  <c r="J80" i="2" s="1"/>
  <c r="I64" i="2"/>
  <c r="I79" i="2" s="1"/>
  <c r="H64" i="2"/>
  <c r="H79" i="2" s="1"/>
  <c r="G64" i="2"/>
  <c r="G79" i="2" s="1"/>
  <c r="F64" i="2"/>
  <c r="F79" i="2" s="1"/>
  <c r="E64" i="2"/>
  <c r="E79" i="2" s="1"/>
  <c r="D64" i="2"/>
  <c r="D79" i="2" s="1"/>
  <c r="C64" i="2"/>
  <c r="C79" i="2" s="1"/>
  <c r="B64" i="2"/>
  <c r="B79" i="2" s="1"/>
  <c r="J63" i="2"/>
  <c r="J78" i="2" s="1"/>
  <c r="J62" i="2"/>
  <c r="J77" i="2" s="1"/>
  <c r="J61" i="2"/>
  <c r="J76" i="2" s="1"/>
  <c r="J60" i="2"/>
  <c r="J75" i="2" s="1"/>
  <c r="J59" i="2"/>
  <c r="J74" i="2" s="1"/>
  <c r="J58" i="2"/>
  <c r="J73" i="2" s="1"/>
  <c r="J57" i="2"/>
  <c r="J72" i="2" s="1"/>
  <c r="J56" i="2"/>
  <c r="J71" i="2" s="1"/>
  <c r="J55" i="2"/>
  <c r="J70" i="2" s="1"/>
  <c r="J54" i="2"/>
  <c r="J69" i="2" s="1"/>
  <c r="I33" i="2"/>
  <c r="H33" i="2"/>
  <c r="G33" i="2"/>
  <c r="F33" i="2"/>
  <c r="E33" i="2"/>
  <c r="D33" i="2"/>
  <c r="C33" i="2"/>
  <c r="B33" i="2"/>
  <c r="N31" i="2"/>
  <c r="M31" i="2"/>
  <c r="L31" i="2"/>
  <c r="I31" i="2"/>
  <c r="H31" i="2"/>
  <c r="G31" i="2"/>
  <c r="F31" i="2"/>
  <c r="E31" i="2"/>
  <c r="D31" i="2"/>
  <c r="C31" i="2"/>
  <c r="B31" i="2"/>
  <c r="N30" i="2"/>
  <c r="M30" i="2"/>
  <c r="L30" i="2"/>
  <c r="I30" i="2"/>
  <c r="H30" i="2"/>
  <c r="G30" i="2"/>
  <c r="F30" i="2"/>
  <c r="E30" i="2"/>
  <c r="D30" i="2"/>
  <c r="C30" i="2"/>
  <c r="B30" i="2"/>
  <c r="N29" i="2"/>
  <c r="M29" i="2"/>
  <c r="L29" i="2"/>
  <c r="I29" i="2"/>
  <c r="H29" i="2"/>
  <c r="G29" i="2"/>
  <c r="F29" i="2"/>
  <c r="E29" i="2"/>
  <c r="D29" i="2"/>
  <c r="C29" i="2"/>
  <c r="B29" i="2"/>
  <c r="N28" i="2"/>
  <c r="M28" i="2"/>
  <c r="L28" i="2"/>
  <c r="I28" i="2"/>
  <c r="H28" i="2"/>
  <c r="G28" i="2"/>
  <c r="F28" i="2"/>
  <c r="E28" i="2"/>
  <c r="D28" i="2"/>
  <c r="C28" i="2"/>
  <c r="B28" i="2"/>
  <c r="N27" i="2"/>
  <c r="M27" i="2"/>
  <c r="L27" i="2"/>
  <c r="I27" i="2"/>
  <c r="H27" i="2"/>
  <c r="G27" i="2"/>
  <c r="F27" i="2"/>
  <c r="E27" i="2"/>
  <c r="D27" i="2"/>
  <c r="C27" i="2"/>
  <c r="B27" i="2"/>
  <c r="N26" i="2"/>
  <c r="M26" i="2"/>
  <c r="L26" i="2"/>
  <c r="I26" i="2"/>
  <c r="H26" i="2"/>
  <c r="G26" i="2"/>
  <c r="F26" i="2"/>
  <c r="E26" i="2"/>
  <c r="D26" i="2"/>
  <c r="C26" i="2"/>
  <c r="B26" i="2"/>
  <c r="J22" i="2"/>
  <c r="O21" i="2"/>
  <c r="I21" i="2"/>
  <c r="H21" i="2"/>
  <c r="G21" i="2"/>
  <c r="F21" i="2"/>
  <c r="E21" i="2"/>
  <c r="D21" i="2"/>
  <c r="C21" i="2"/>
  <c r="B21" i="2"/>
  <c r="O20" i="2"/>
  <c r="J20" i="2"/>
  <c r="O19" i="2"/>
  <c r="J19" i="2"/>
  <c r="O18" i="2"/>
  <c r="J18" i="2"/>
  <c r="O17" i="2"/>
  <c r="J17" i="2"/>
  <c r="O16" i="2"/>
  <c r="J16" i="2"/>
  <c r="O15" i="2"/>
  <c r="J15" i="2"/>
  <c r="J108" i="2" l="1"/>
  <c r="J109" i="2"/>
  <c r="J110" i="2"/>
  <c r="J111" i="2"/>
  <c r="J112" i="2"/>
  <c r="J113" i="2"/>
  <c r="J92" i="2"/>
  <c r="C114" i="2"/>
  <c r="F114" i="2"/>
  <c r="O26" i="2"/>
  <c r="D114" i="2"/>
  <c r="G114" i="2"/>
  <c r="H114" i="2"/>
  <c r="I114" i="2"/>
  <c r="O27" i="2"/>
  <c r="J103" i="2"/>
  <c r="J115" i="2"/>
  <c r="B114" i="2"/>
  <c r="B32" i="2"/>
  <c r="O31" i="2"/>
  <c r="J33" i="2"/>
  <c r="O30" i="2"/>
  <c r="F32" i="2"/>
  <c r="H32" i="2"/>
  <c r="J30" i="2"/>
  <c r="J21" i="2"/>
  <c r="J28" i="2"/>
  <c r="J26" i="2"/>
  <c r="L32" i="2"/>
  <c r="O28" i="2"/>
  <c r="J31" i="2"/>
  <c r="C32" i="2"/>
  <c r="M32" i="2"/>
  <c r="D32" i="2"/>
  <c r="N32" i="2"/>
  <c r="J29" i="2"/>
  <c r="O29" i="2"/>
  <c r="G32" i="2"/>
  <c r="E32" i="2"/>
  <c r="I32" i="2"/>
  <c r="J27" i="2"/>
  <c r="J114" i="2" l="1"/>
  <c r="O32" i="2"/>
  <c r="J32" i="2"/>
</calcChain>
</file>

<file path=xl/sharedStrings.xml><?xml version="1.0" encoding="utf-8"?>
<sst xmlns="http://schemas.openxmlformats.org/spreadsheetml/2006/main" count="727" uniqueCount="194">
  <si>
    <r>
      <t xml:space="preserve">Number of Pools with </t>
    </r>
    <r>
      <rPr>
        <b/>
        <i/>
        <sz val="10"/>
        <color rgb="FF000000"/>
        <rFont val="Times New Roman"/>
        <family val="1"/>
      </rPr>
      <t>n</t>
    </r>
    <r>
      <rPr>
        <b/>
        <sz val="10"/>
        <color rgb="FF000000"/>
        <rFont val="Times New Roman"/>
        <family val="1"/>
      </rPr>
      <t xml:space="preserve"> Ticks</t>
    </r>
  </si>
  <si>
    <t>Cattle 2019 (n=456)</t>
  </si>
  <si>
    <r>
      <t>Number of Individual Ticks or Ticks per Pool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>)</t>
    </r>
  </si>
  <si>
    <t>R. bursa</t>
  </si>
  <si>
    <t>H. marginatum</t>
  </si>
  <si>
    <t>H. scupense</t>
  </si>
  <si>
    <t>H. punctata</t>
  </si>
  <si>
    <t>R. sanguineus</t>
  </si>
  <si>
    <t>B. annulatus</t>
  </si>
  <si>
    <t>I. ricinus</t>
  </si>
  <si>
    <t>D. marginatus</t>
  </si>
  <si>
    <t>Total</t>
  </si>
  <si>
    <t>Pool</t>
  </si>
  <si>
    <t>R sanguineus</t>
  </si>
  <si>
    <t>Number of ticks</t>
  </si>
  <si>
    <t>MLE (95% CI)</t>
  </si>
  <si>
    <t>0.44 (0.07-1.35)</t>
  </si>
  <si>
    <t>0.19 (0.03-0.58)</t>
  </si>
  <si>
    <r>
      <t xml:space="preserve">Number of Pools with </t>
    </r>
    <r>
      <rPr>
        <b/>
        <i/>
        <sz val="8"/>
        <color rgb="FF000000"/>
        <rFont val="Times New Roman"/>
        <family val="1"/>
      </rPr>
      <t>n</t>
    </r>
    <r>
      <rPr>
        <b/>
        <sz val="8"/>
        <color rgb="FF000000"/>
        <rFont val="Times New Roman"/>
        <family val="1"/>
      </rPr>
      <t xml:space="preserve"> Ticks</t>
    </r>
  </si>
  <si>
    <t>Cattle 2020 (n=307)</t>
  </si>
  <si>
    <r>
      <t>Number of Individual Ticks or Ticks per Pool (</t>
    </r>
    <r>
      <rPr>
        <i/>
        <sz val="8"/>
        <color rgb="FF000000"/>
        <rFont val="Times New Roman"/>
        <family val="1"/>
      </rPr>
      <t>n</t>
    </r>
    <r>
      <rPr>
        <sz val="8"/>
        <color rgb="FF000000"/>
        <rFont val="Times New Roman"/>
        <family val="1"/>
      </rPr>
      <t>)</t>
    </r>
  </si>
  <si>
    <t>0.77 (0.44-1.25)</t>
  </si>
  <si>
    <t>0.55 (0.17-1.28)</t>
  </si>
  <si>
    <t>1.25 (0.07-5.38)</t>
  </si>
  <si>
    <t>0.67 (0.42-1.02)</t>
  </si>
  <si>
    <t>Cattle 2019-2020 (n=763)</t>
  </si>
  <si>
    <t>0.70 (0.41-1.11)</t>
  </si>
  <si>
    <t>0.39 (0.12-0.9)</t>
  </si>
  <si>
    <t>1,16 (0.07-5,01)</t>
  </si>
  <si>
    <t>0.54 (0.34-0.81)</t>
  </si>
  <si>
    <t>Horse 2019 (n=538)</t>
  </si>
  <si>
    <t>Horse 2019-2020 (n=657)</t>
  </si>
  <si>
    <t>Wild boars 2019</t>
  </si>
  <si>
    <t>Wild boars 19-2020 (n=218)</t>
  </si>
  <si>
    <t>Sheep 2019-2020 (n= 107)</t>
  </si>
  <si>
    <t>1.63 (0.09-6.96)</t>
  </si>
  <si>
    <t>Wild boars 2020 (n=61)</t>
  </si>
  <si>
    <t>Wild boars 2019 (n=157)</t>
  </si>
  <si>
    <t>Total 2019-2020</t>
  </si>
  <si>
    <t>0.58 (0.35-0.9)</t>
  </si>
  <si>
    <t>0.19 (0.06-0.45)</t>
  </si>
  <si>
    <t>0.55 (0.03-2.41)</t>
  </si>
  <si>
    <t>0.35 (0.23-0.52)</t>
  </si>
  <si>
    <t>Distribution of tick species by host and pools positive for JMTV</t>
  </si>
  <si>
    <t>Virus target</t>
  </si>
  <si>
    <t>Jingmen tick virus</t>
  </si>
  <si>
    <t>Alongshan virus</t>
  </si>
  <si>
    <t>Yanggou tick virus</t>
  </si>
  <si>
    <t>Takachi virus</t>
  </si>
  <si>
    <t>Pteropus lylei jingmenvirus</t>
  </si>
  <si>
    <t>Guangdong jingmen-like virus</t>
  </si>
  <si>
    <t>TAATACGACTCACTATAGGGAGTCACAGGAGACATTTACATCACCATCTTCAGCGCCATCACCGCTGTGGGATTATAGCGGCCGCTTATTACTAGGGCGGACGCGGCGCTATCACCGCTGTCTCCCTATGGGAATTATAGCGGCCGCTTATTATGGATGGCCGACCCCGCTATAAGGAGGATCAATGCCAATGTAAAGAACGTCAAGTCTGGATTGGTGGCTCCATCTTGGCTTCCCTGTCCACCTTCCAGCAGATGTGGATCAGCAAGCAGGAGTATGATGAGTCGCAATAACTAGCATAACCCCTTGGGGCCTCTAAACGGGTCTTGAGGGGTTTTTTGCTGA</t>
  </si>
  <si>
    <t>TAATACGACTCACTATAGGGAGTCACAGGAGATCTCTACATCATCGCCTTCAGCGCCATCGCAGCTCTGGGGCCATTATAGCGGCCGCTTATTATGCTGCTAGGGCGGAAGCCGCGCTGTCTGGATTGGTGGCTCCATCTTGGCTTCCCTGTCCACCTTCCAGCAGATGTGGATCAGCAAGCAGGAGTATGATGAGTCGCAATAACTAGCATAACCCCTTGGGGCCTCTAAACGGGTCTTGAGGGGTTTTTTGCTGA</t>
  </si>
  <si>
    <t>TAATACGACTCACTATAGGGAGTCACAGGGGACATCTACCTCATCATCTTCAGCGCCATCGCGGCTGTGGGACCATTATAGCGGCCGCTTATTATGCTGCTAGGGCGGAGTCGGCGCTGTCTGGATTGGTGGCTCCATCTTGGCTTCCCTGTCCACCTTCCAGCAGATGTGGATCAGCAAGCAGGAGTATGATGAGTCGCAATAACTAGCATAACCCCTTGGGGCCTCTAAACGGGTCTTGAGGGGTTTTTTGCTGA</t>
  </si>
  <si>
    <t>TAATACGACTCACTATAGGGAGTCACAGGAGACCTCTACATCATCATCTTCAGCGCAATCGCGGCGGTGGGGCCATTATAGCGGCCGCTTATTAGTCTGCAAGAGCGGACCAAGCCCTGTCTGGATTGGTGGCTCCATCTTGGCTTCCCTGTCCACCTTCCAGCAGATGTGGATCAGCAAGCAGGAGTATGATGAGTCGCAATAACTAGCATAACCCCTTGGGGCCTCTAAACGGGTCTTGAGGGGTTTTTTGCTGA</t>
  </si>
  <si>
    <t>TAATACGACTCACTATAGGGAGTCACAGGAGATCTCTACATCATCGCCTTCACCGCCAACGCAGCTCTGGTGCCATTATAGCGGCCGCTTATTATTCTACTAGGGCAGAGCCCGCGCTGTCTGGATTGGTGGCTCCATCTTGGCTTCCCTGTCCACCTTCCAGCAGATGTGGATCAGCAAGCAGGAGTATGATGAGTCGCAATAACTAGCATAACCCCTTGGGGCCTCTAAACGGGTCTTGAGGGGTTTTTTGCTGA</t>
  </si>
  <si>
    <t>TAATACGACTCACTATAGGGAGTCACGGGCGACGTTTACATCGTCACCGCAGGAGCTATTGCGGCAGTGGGACCATTATAGCGGCCGCTTATTATGCCACTAAAGCAGAAAGCATCATGTCTGGATTGGTGGCTCCATCTTGGCTTCCCTGTCCACCTTCCAGCAGATGTGGATCAGCAAGCAGGAGTATGATGAGTCGCAATAACTAGCATAACCCCTTGGGGCCTCTAAACGGGTCTTGAGGGGTTTTTTGCTGA</t>
  </si>
  <si>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 xml:space="preserve"> transcript sequence</t>
    </r>
  </si>
  <si>
    <t>IVT RNA copies/µL</t>
  </si>
  <si>
    <t>8/8 (100)</t>
  </si>
  <si>
    <t>Positives/replicates (%)</t>
  </si>
  <si>
    <t>Mean positive CT (SD)</t>
  </si>
  <si>
    <t>N/A</t>
  </si>
  <si>
    <t>5/8 (62.5)</t>
  </si>
  <si>
    <t>30.1 (0.7)</t>
  </si>
  <si>
    <t>JMTV</t>
  </si>
  <si>
    <t>YGTV</t>
  </si>
  <si>
    <t>ALSV</t>
  </si>
  <si>
    <t>PLJV</t>
  </si>
  <si>
    <t>7/8 (87.5)</t>
  </si>
  <si>
    <t>4/4 (100)</t>
  </si>
  <si>
    <t>3/4 (75)</t>
  </si>
  <si>
    <t>1/4 (25)</t>
  </si>
  <si>
    <t>0/4 (0)</t>
  </si>
  <si>
    <t>6/8 (75)</t>
  </si>
  <si>
    <t>2/4 (50)</t>
  </si>
  <si>
    <t>39.0 (N/A)</t>
  </si>
  <si>
    <t>20.8 (0.4)</t>
  </si>
  <si>
    <t>21.9 (0.5)</t>
  </si>
  <si>
    <t>23.2 (0.4)</t>
  </si>
  <si>
    <t>24.9 (0.3)</t>
  </si>
  <si>
    <t>26.8 (0.5)</t>
  </si>
  <si>
    <t>28.8 (0.6)</t>
  </si>
  <si>
    <t>30.8 (0.5)</t>
  </si>
  <si>
    <t>32.0 (1.1)</t>
  </si>
  <si>
    <t>35.1 (0.7)</t>
  </si>
  <si>
    <t>37.4 (1.0)</t>
  </si>
  <si>
    <t>19.9 (0.6)</t>
  </si>
  <si>
    <t>22.0 (0.8)</t>
  </si>
  <si>
    <t>20.8 (0.5)</t>
  </si>
  <si>
    <t>22.9 (0.5)</t>
  </si>
  <si>
    <t>21.8 (0.1)</t>
  </si>
  <si>
    <t>23.7 (0.4)</t>
  </si>
  <si>
    <t>23.4 (0.5)</t>
  </si>
  <si>
    <t>25.3 (0.5)</t>
  </si>
  <si>
    <t>25.9 (0.5)</t>
  </si>
  <si>
    <t>27.3 (0.6)</t>
  </si>
  <si>
    <t>27.1 (1.0)</t>
  </si>
  <si>
    <t>29.3 (0.7)</t>
  </si>
  <si>
    <t>29.0 (1.2)</t>
  </si>
  <si>
    <t>31.0 (0.5)</t>
  </si>
  <si>
    <t>31.2 (1.1)</t>
  </si>
  <si>
    <t>32.6 (0.2)</t>
  </si>
  <si>
    <t>32.7 (1.6)</t>
  </si>
  <si>
    <t>34.2 (1.8)</t>
  </si>
  <si>
    <t>35.5 (1.8)</t>
  </si>
  <si>
    <t>36.0 (1.4)</t>
  </si>
  <si>
    <t>37.0 (2.1)</t>
  </si>
  <si>
    <t>36.3 (1.2)</t>
  </si>
  <si>
    <t>44.6</t>
  </si>
  <si>
    <t>14.9</t>
  </si>
  <si>
    <t>ND</t>
  </si>
  <si>
    <t>gTJ-seg2</t>
  </si>
  <si>
    <t>Actin</t>
  </si>
  <si>
    <t>TAKV</t>
  </si>
  <si>
    <t>GJLV</t>
  </si>
  <si>
    <t>16.1 (0.4)</t>
  </si>
  <si>
    <t>18.1 (0.5)</t>
  </si>
  <si>
    <t>18.8 (0.4)</t>
  </si>
  <si>
    <t>17.9 (0.2)</t>
  </si>
  <si>
    <t>16.9 (0.3)</t>
  </si>
  <si>
    <t>16.2 (0.5)</t>
  </si>
  <si>
    <t>17.8 (0.2)</t>
  </si>
  <si>
    <t>19.6 (0.2)</t>
  </si>
  <si>
    <t>19.6 (0.5)</t>
  </si>
  <si>
    <t>19.3 (0.2)</t>
  </si>
  <si>
    <t>18.0 (0.2)</t>
  </si>
  <si>
    <t>18.2 (0.4)</t>
  </si>
  <si>
    <t>19.3 (0.4)</t>
  </si>
  <si>
    <t>21.4 (0.2)</t>
  </si>
  <si>
    <t>20.9 (0.3)</t>
  </si>
  <si>
    <t>20.9 (0.1)</t>
  </si>
  <si>
    <t>20.0 (0.4)</t>
  </si>
  <si>
    <t>21.5 (0.2)</t>
  </si>
  <si>
    <t>23.2 (0.3)</t>
  </si>
  <si>
    <t>22.7 (0.1)</t>
  </si>
  <si>
    <t>22.7 (0.2)</t>
  </si>
  <si>
    <t>21.1 (0.2)</t>
  </si>
  <si>
    <t>21.8 (0.5)</t>
  </si>
  <si>
    <t>23.2 (0.2)</t>
  </si>
  <si>
    <t>24.8 (0.2)</t>
  </si>
  <si>
    <t>24.5 (0.2)</t>
  </si>
  <si>
    <t>23.0 (0.4)</t>
  </si>
  <si>
    <t>25.0 (0.3)</t>
  </si>
  <si>
    <t>26.4 (0.6)</t>
  </si>
  <si>
    <t>26.3 (0.2)</t>
  </si>
  <si>
    <t>26.0 (0.3)</t>
  </si>
  <si>
    <t>24.7 (0.4)</t>
  </si>
  <si>
    <t>25.5 (1.0)</t>
  </si>
  <si>
    <t>26.8 (0.3)</t>
  </si>
  <si>
    <t>28.0 (0.3)</t>
  </si>
  <si>
    <t>27.7 (0.4)</t>
  </si>
  <si>
    <t>27.7 (0.2)</t>
  </si>
  <si>
    <t>26.1 (0.3)</t>
  </si>
  <si>
    <t>26.5 (0.3)</t>
  </si>
  <si>
    <t>28.2 (0.5)</t>
  </si>
  <si>
    <t>29.3 (0.3)</t>
  </si>
  <si>
    <t>29.3 (0.4)</t>
  </si>
  <si>
    <t>29.0 (0.4)</t>
  </si>
  <si>
    <t>27.6 (0.4)</t>
  </si>
  <si>
    <t>28.1 (0.4)</t>
  </si>
  <si>
    <t>29.8 (0.9)</t>
  </si>
  <si>
    <t>30.5 (1.0)</t>
  </si>
  <si>
    <t>30.1 (0.4)</t>
  </si>
  <si>
    <t>30.1 (0.6)</t>
  </si>
  <si>
    <t>29.0 (0.6)</t>
  </si>
  <si>
    <t>30.9 (0.8)</t>
  </si>
  <si>
    <t>31.7 (0.5)</t>
  </si>
  <si>
    <t>31.5 (0.6)</t>
  </si>
  <si>
    <t>31.4 (0.9)</t>
  </si>
  <si>
    <t>30.4 (0.7)</t>
  </si>
  <si>
    <t>32.2 (1.7)</t>
  </si>
  <si>
    <t>33.6 (0.7)</t>
  </si>
  <si>
    <t>33.0 (0.8)</t>
  </si>
  <si>
    <t>33.0 (0.7)</t>
  </si>
  <si>
    <t>32.0 (0.6)</t>
  </si>
  <si>
    <t>32.1 (0.7)</t>
  </si>
  <si>
    <t>35.3 (0.7)</t>
  </si>
  <si>
    <t>35.1 (0.4)</t>
  </si>
  <si>
    <t>34.9 (1.4)</t>
  </si>
  <si>
    <t>36.0 (1.8)</t>
  </si>
  <si>
    <t>33.6 (1.4)</t>
  </si>
  <si>
    <t>33.3 (1.0)</t>
  </si>
  <si>
    <t>Number of positive pools detected with gTJ-seg2</t>
  </si>
  <si>
    <t>Horse 2020 (n=119)</t>
  </si>
  <si>
    <t xml:space="preserve">NotI hybridization sequence </t>
  </si>
  <si>
    <t xml:space="preserve">ATTATAGCGGCCGCTTATTA </t>
  </si>
  <si>
    <t>Actin sequence</t>
  </si>
  <si>
    <t>GTCTGGATTGGTGGCTCCATCTTGGCTTCCCTGTCCACCTTCCAGCAGA TGTGGATCAGCAAGCAGGAGTATGATGAGTC</t>
  </si>
  <si>
    <t>29.7 (1.4)</t>
  </si>
  <si>
    <t>30.6 (1.3)</t>
  </si>
  <si>
    <t>31.6 (1.4)</t>
  </si>
  <si>
    <t>33.1 (1.0)</t>
  </si>
  <si>
    <t>34.8 (1.4)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</si>
</sst>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b/>
      <i/>
      <sz val="8"/>
      <color rgb="FF000000"/>
      <name val="Times New Roman"/>
      <family val="1"/>
    </font>
    <font>
      <sz val="8"/>
      <color rgb="FF000000"/>
      <name val="Times New Roman"/>
      <family val="1"/>
    </font>
    <font>
      <i/>
      <sz val="8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Font="1"/>
    <xf numFmtId="0" fontId="10" fillId="0" borderId="0" xfId="0" applyFont="1"/>
    <xf numFmtId="0" fontId="1" fillId="2" borderId="8" xfId="0" applyFont="1" applyFill="1" applyBorder="1" applyAlignment="1">
      <alignment horizontal="center" vertical="center"/>
    </xf>
    <xf numFmtId="164" fontId="0" fillId="0" borderId="0" xfId="0" applyNumberFormat="1" applyFont="1"/>
    <xf numFmtId="0" fontId="0" fillId="0" borderId="0" xfId="0" applyFont="1" applyFill="1"/>
    <xf numFmtId="0" fontId="0" fillId="0" borderId="0" xfId="0" applyFont="1" applyFill="1" applyAlignment="1">
      <alignment horizontal="right"/>
    </xf>
    <xf numFmtId="164" fontId="0" fillId="0" borderId="0" xfId="0" applyNumberFormat="1" applyFont="1" applyFill="1"/>
    <xf numFmtId="1" fontId="0" fillId="0" borderId="0" xfId="0" applyNumberFormat="1" applyFont="1" applyFill="1"/>
    <xf numFmtId="164" fontId="11" fillId="0" borderId="0" xfId="0" applyNumberFormat="1" applyFont="1"/>
    <xf numFmtId="0" fontId="12" fillId="0" borderId="0" xfId="0" applyFont="1" applyFill="1"/>
    <xf numFmtId="0" fontId="3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1D7F1-4259-4173-B3F9-D82F97376AEE}">
  <sheetPr codeName="Feuil7"/>
  <dimension ref="A1:B10"/>
  <sheetViews>
    <sheetView tabSelected="1" workbookViewId="0">
      <selection activeCell="B10" sqref="B10"/>
    </sheetView>
  </sheetViews>
  <sheetFormatPr baseColWidth="10" defaultRowHeight="15" x14ac:dyDescent="0.25"/>
  <cols>
    <col min="1" max="1" width="27.85546875" bestFit="1" customWidth="1"/>
    <col min="2" max="2" width="25.42578125" bestFit="1" customWidth="1"/>
  </cols>
  <sheetData>
    <row r="1" spans="1:2" x14ac:dyDescent="0.25">
      <c r="A1" t="s">
        <v>44</v>
      </c>
      <c r="B1" t="s">
        <v>57</v>
      </c>
    </row>
    <row r="2" spans="1:2" x14ac:dyDescent="0.25">
      <c r="A2" t="s">
        <v>45</v>
      </c>
      <c r="B2" t="s">
        <v>51</v>
      </c>
    </row>
    <row r="3" spans="1:2" x14ac:dyDescent="0.25">
      <c r="A3" t="s">
        <v>46</v>
      </c>
      <c r="B3" t="s">
        <v>52</v>
      </c>
    </row>
    <row r="4" spans="1:2" x14ac:dyDescent="0.25">
      <c r="A4" t="s">
        <v>47</v>
      </c>
      <c r="B4" t="s">
        <v>53</v>
      </c>
    </row>
    <row r="5" spans="1:2" x14ac:dyDescent="0.25">
      <c r="A5" t="s">
        <v>48</v>
      </c>
      <c r="B5" t="s">
        <v>54</v>
      </c>
    </row>
    <row r="6" spans="1:2" x14ac:dyDescent="0.25">
      <c r="A6" t="s">
        <v>49</v>
      </c>
      <c r="B6" t="s">
        <v>55</v>
      </c>
    </row>
    <row r="7" spans="1:2" x14ac:dyDescent="0.25">
      <c r="A7" t="s">
        <v>50</v>
      </c>
      <c r="B7" t="s">
        <v>56</v>
      </c>
    </row>
    <row r="9" spans="1:2" x14ac:dyDescent="0.25">
      <c r="A9" t="s">
        <v>185</v>
      </c>
      <c r="B9" t="s">
        <v>186</v>
      </c>
    </row>
    <row r="10" spans="1:2" x14ac:dyDescent="0.25">
      <c r="A10" t="s">
        <v>187</v>
      </c>
      <c r="B10" t="s">
        <v>188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2BDC2-9379-430C-9165-CC6D30996884}">
  <dimension ref="A1:Z64"/>
  <sheetViews>
    <sheetView zoomScale="70" zoomScaleNormal="70" workbookViewId="0">
      <selection activeCell="I52" sqref="I52"/>
    </sheetView>
  </sheetViews>
  <sheetFormatPr baseColWidth="10" defaultColWidth="11.42578125" defaultRowHeight="15" x14ac:dyDescent="0.25"/>
  <cols>
    <col min="1" max="1" width="17.28515625" style="31" bestFit="1" customWidth="1"/>
    <col min="2" max="2" width="22.28515625" style="31" bestFit="1" customWidth="1"/>
    <col min="3" max="3" width="20.42578125" style="31" bestFit="1" customWidth="1"/>
    <col min="4" max="4" width="22.28515625" style="31" bestFit="1" customWidth="1"/>
    <col min="5" max="5" width="20.42578125" style="31" bestFit="1" customWidth="1"/>
    <col min="6" max="6" width="22.28515625" style="31" bestFit="1" customWidth="1"/>
    <col min="7" max="7" width="20.42578125" style="31" bestFit="1" customWidth="1"/>
    <col min="8" max="8" width="22.28515625" style="31" bestFit="1" customWidth="1"/>
    <col min="9" max="9" width="20.42578125" style="31" bestFit="1" customWidth="1"/>
    <col min="10" max="10" width="22.28515625" style="27" bestFit="1" customWidth="1"/>
    <col min="11" max="11" width="20.42578125" style="27" bestFit="1" customWidth="1"/>
    <col min="12" max="12" width="22.28515625" style="27" bestFit="1" customWidth="1"/>
    <col min="13" max="13" width="20.42578125" style="27" bestFit="1" customWidth="1"/>
    <col min="14" max="16" width="11.42578125" style="27"/>
    <col min="17" max="24" width="5.140625" style="27" bestFit="1" customWidth="1"/>
    <col min="25" max="25" width="11.42578125" style="27"/>
    <col min="26" max="26" width="12" style="27" bestFit="1" customWidth="1"/>
    <col min="27" max="16384" width="11.42578125" style="27"/>
  </cols>
  <sheetData>
    <row r="1" spans="1:13" x14ac:dyDescent="0.25">
      <c r="A1" s="31" t="s">
        <v>112</v>
      </c>
      <c r="B1" s="31" t="s">
        <v>65</v>
      </c>
      <c r="D1" s="31" t="s">
        <v>66</v>
      </c>
      <c r="F1" s="31" t="s">
        <v>67</v>
      </c>
      <c r="H1" s="31" t="s">
        <v>68</v>
      </c>
      <c r="J1" s="27" t="s">
        <v>114</v>
      </c>
      <c r="L1" s="27" t="s">
        <v>115</v>
      </c>
    </row>
    <row r="2" spans="1:13" x14ac:dyDescent="0.25">
      <c r="A2" s="31" t="s">
        <v>58</v>
      </c>
      <c r="B2" s="31" t="s">
        <v>60</v>
      </c>
      <c r="C2" s="31" t="s">
        <v>61</v>
      </c>
      <c r="D2" s="31" t="s">
        <v>60</v>
      </c>
      <c r="E2" s="31" t="s">
        <v>61</v>
      </c>
      <c r="F2" s="31" t="s">
        <v>60</v>
      </c>
      <c r="G2" s="31" t="s">
        <v>61</v>
      </c>
      <c r="H2" s="31" t="s">
        <v>60</v>
      </c>
      <c r="I2" s="31" t="s">
        <v>61</v>
      </c>
      <c r="J2" s="31" t="s">
        <v>60</v>
      </c>
      <c r="K2" s="31" t="s">
        <v>61</v>
      </c>
      <c r="L2" s="31" t="s">
        <v>60</v>
      </c>
      <c r="M2" s="31" t="s">
        <v>61</v>
      </c>
    </row>
    <row r="3" spans="1:13" s="31" customFormat="1" x14ac:dyDescent="0.25">
      <c r="A3" s="31">
        <v>10000000000</v>
      </c>
      <c r="B3" s="36" t="s">
        <v>111</v>
      </c>
      <c r="C3" s="36" t="s">
        <v>111</v>
      </c>
      <c r="D3" s="36" t="s">
        <v>111</v>
      </c>
      <c r="E3" s="36" t="s">
        <v>111</v>
      </c>
      <c r="F3" s="36" t="s">
        <v>111</v>
      </c>
      <c r="G3" s="36" t="s">
        <v>111</v>
      </c>
      <c r="H3" s="36" t="s">
        <v>111</v>
      </c>
      <c r="I3" s="36" t="s">
        <v>111</v>
      </c>
      <c r="J3" s="31" t="s">
        <v>73</v>
      </c>
      <c r="K3" s="31" t="s">
        <v>62</v>
      </c>
      <c r="L3" s="31" t="s">
        <v>73</v>
      </c>
      <c r="M3" s="31" t="s">
        <v>62</v>
      </c>
    </row>
    <row r="4" spans="1:13" s="31" customFormat="1" x14ac:dyDescent="0.25">
      <c r="A4" s="34">
        <f t="shared" ref="A4:A9" si="0">A3/3</f>
        <v>3333333333.3333335</v>
      </c>
      <c r="B4" s="36" t="s">
        <v>111</v>
      </c>
      <c r="C4" s="36" t="s">
        <v>111</v>
      </c>
      <c r="D4" s="36" t="s">
        <v>111</v>
      </c>
      <c r="E4" s="36" t="s">
        <v>111</v>
      </c>
      <c r="F4" s="36" t="s">
        <v>111</v>
      </c>
      <c r="G4" s="36" t="s">
        <v>111</v>
      </c>
      <c r="H4" s="36" t="s">
        <v>111</v>
      </c>
      <c r="I4" s="36" t="s">
        <v>111</v>
      </c>
      <c r="J4" s="31" t="s">
        <v>73</v>
      </c>
      <c r="K4" s="31" t="s">
        <v>62</v>
      </c>
      <c r="L4" s="31" t="s">
        <v>73</v>
      </c>
      <c r="M4" s="31" t="s">
        <v>62</v>
      </c>
    </row>
    <row r="5" spans="1:13" s="31" customFormat="1" x14ac:dyDescent="0.25">
      <c r="A5" s="34">
        <f t="shared" si="0"/>
        <v>1111111111.1111112</v>
      </c>
      <c r="B5" s="36" t="s">
        <v>111</v>
      </c>
      <c r="C5" s="36" t="s">
        <v>111</v>
      </c>
      <c r="D5" s="36" t="s">
        <v>111</v>
      </c>
      <c r="E5" s="36" t="s">
        <v>111</v>
      </c>
      <c r="F5" s="36" t="s">
        <v>111</v>
      </c>
      <c r="G5" s="36" t="s">
        <v>111</v>
      </c>
      <c r="H5" s="36" t="s">
        <v>111</v>
      </c>
      <c r="I5" s="36" t="s">
        <v>111</v>
      </c>
      <c r="J5" s="31" t="s">
        <v>73</v>
      </c>
      <c r="K5" s="31" t="s">
        <v>62</v>
      </c>
      <c r="L5" s="31" t="s">
        <v>73</v>
      </c>
      <c r="M5" s="31" t="s">
        <v>62</v>
      </c>
    </row>
    <row r="6" spans="1:13" s="31" customFormat="1" x14ac:dyDescent="0.25">
      <c r="A6" s="34">
        <f t="shared" si="0"/>
        <v>370370370.37037039</v>
      </c>
      <c r="B6" s="36" t="s">
        <v>111</v>
      </c>
      <c r="C6" s="36" t="s">
        <v>111</v>
      </c>
      <c r="D6" s="36" t="s">
        <v>111</v>
      </c>
      <c r="E6" s="36" t="s">
        <v>111</v>
      </c>
      <c r="F6" s="36" t="s">
        <v>111</v>
      </c>
      <c r="G6" s="36" t="s">
        <v>111</v>
      </c>
      <c r="H6" s="36" t="s">
        <v>111</v>
      </c>
      <c r="I6" s="36" t="s">
        <v>111</v>
      </c>
      <c r="J6" s="31" t="s">
        <v>73</v>
      </c>
      <c r="K6" s="31" t="s">
        <v>62</v>
      </c>
      <c r="L6" s="31" t="s">
        <v>73</v>
      </c>
      <c r="M6" s="31" t="s">
        <v>62</v>
      </c>
    </row>
    <row r="7" spans="1:13" s="31" customFormat="1" x14ac:dyDescent="0.25">
      <c r="A7" s="34">
        <f t="shared" si="0"/>
        <v>123456790.12345679</v>
      </c>
      <c r="B7" s="36" t="s">
        <v>111</v>
      </c>
      <c r="C7" s="36" t="s">
        <v>111</v>
      </c>
      <c r="D7" s="36" t="s">
        <v>111</v>
      </c>
      <c r="E7" s="36" t="s">
        <v>111</v>
      </c>
      <c r="F7" s="36" t="s">
        <v>111</v>
      </c>
      <c r="G7" s="36" t="s">
        <v>111</v>
      </c>
      <c r="H7" s="36" t="s">
        <v>111</v>
      </c>
      <c r="I7" s="36" t="s">
        <v>111</v>
      </c>
      <c r="J7" s="31" t="s">
        <v>73</v>
      </c>
      <c r="K7" s="31" t="s">
        <v>62</v>
      </c>
      <c r="L7" s="31" t="s">
        <v>73</v>
      </c>
      <c r="M7" s="31" t="s">
        <v>62</v>
      </c>
    </row>
    <row r="8" spans="1:13" s="31" customFormat="1" x14ac:dyDescent="0.25">
      <c r="A8" s="34">
        <f t="shared" si="0"/>
        <v>41152263.374485597</v>
      </c>
      <c r="B8" s="36" t="s">
        <v>111</v>
      </c>
      <c r="C8" s="36" t="s">
        <v>111</v>
      </c>
      <c r="D8" s="36" t="s">
        <v>111</v>
      </c>
      <c r="E8" s="36" t="s">
        <v>111</v>
      </c>
      <c r="F8" s="36" t="s">
        <v>111</v>
      </c>
      <c r="G8" s="36" t="s">
        <v>111</v>
      </c>
      <c r="H8" s="36" t="s">
        <v>111</v>
      </c>
      <c r="I8" s="36" t="s">
        <v>111</v>
      </c>
      <c r="J8" s="31" t="s">
        <v>73</v>
      </c>
      <c r="K8" s="31" t="s">
        <v>62</v>
      </c>
      <c r="L8" s="31" t="s">
        <v>73</v>
      </c>
      <c r="M8" s="31" t="s">
        <v>62</v>
      </c>
    </row>
    <row r="9" spans="1:13" s="31" customFormat="1" x14ac:dyDescent="0.25">
      <c r="A9" s="34">
        <f t="shared" si="0"/>
        <v>13717421.124828532</v>
      </c>
      <c r="B9" s="36" t="s">
        <v>111</v>
      </c>
      <c r="C9" s="36" t="s">
        <v>111</v>
      </c>
      <c r="D9" s="36" t="s">
        <v>111</v>
      </c>
      <c r="E9" s="36" t="s">
        <v>111</v>
      </c>
      <c r="F9" s="36" t="s">
        <v>111</v>
      </c>
      <c r="G9" s="36" t="s">
        <v>111</v>
      </c>
      <c r="H9" s="36" t="s">
        <v>111</v>
      </c>
      <c r="I9" s="36" t="s">
        <v>111</v>
      </c>
      <c r="J9" s="31" t="s">
        <v>73</v>
      </c>
      <c r="K9" s="31" t="s">
        <v>62</v>
      </c>
      <c r="L9" s="31" t="s">
        <v>73</v>
      </c>
      <c r="M9" s="31" t="s">
        <v>62</v>
      </c>
    </row>
    <row r="10" spans="1:13" s="31" customFormat="1" x14ac:dyDescent="0.25">
      <c r="A10" s="32">
        <v>2631579</v>
      </c>
      <c r="B10" s="31" t="s">
        <v>70</v>
      </c>
      <c r="C10" s="33" t="s">
        <v>77</v>
      </c>
      <c r="D10" s="31" t="s">
        <v>70</v>
      </c>
      <c r="E10" s="31" t="s">
        <v>87</v>
      </c>
      <c r="F10" s="31" t="s">
        <v>70</v>
      </c>
      <c r="G10" s="31" t="s">
        <v>88</v>
      </c>
      <c r="H10" s="31" t="s">
        <v>70</v>
      </c>
      <c r="I10" s="31" t="s">
        <v>189</v>
      </c>
      <c r="J10" s="36" t="s">
        <v>111</v>
      </c>
      <c r="K10" s="36" t="s">
        <v>111</v>
      </c>
      <c r="L10" s="36" t="s">
        <v>111</v>
      </c>
      <c r="M10" s="36" t="s">
        <v>111</v>
      </c>
    </row>
    <row r="11" spans="1:13" s="31" customFormat="1" x14ac:dyDescent="0.25">
      <c r="A11" s="32">
        <v>877193</v>
      </c>
      <c r="B11" s="31" t="s">
        <v>70</v>
      </c>
      <c r="C11" s="33" t="s">
        <v>78</v>
      </c>
      <c r="D11" s="31" t="s">
        <v>70</v>
      </c>
      <c r="E11" s="31" t="s">
        <v>89</v>
      </c>
      <c r="F11" s="31" t="s">
        <v>70</v>
      </c>
      <c r="G11" s="31" t="s">
        <v>90</v>
      </c>
      <c r="H11" s="31" t="s">
        <v>70</v>
      </c>
      <c r="I11" s="31" t="s">
        <v>190</v>
      </c>
      <c r="J11" s="31" t="s">
        <v>73</v>
      </c>
      <c r="K11" s="31" t="s">
        <v>62</v>
      </c>
      <c r="L11" s="31" t="s">
        <v>73</v>
      </c>
      <c r="M11" s="31" t="s">
        <v>62</v>
      </c>
    </row>
    <row r="12" spans="1:13" s="31" customFormat="1" x14ac:dyDescent="0.25">
      <c r="A12" s="32">
        <v>292398</v>
      </c>
      <c r="B12" s="31" t="s">
        <v>70</v>
      </c>
      <c r="C12" s="33" t="s">
        <v>79</v>
      </c>
      <c r="D12" s="31" t="s">
        <v>70</v>
      </c>
      <c r="E12" s="31" t="s">
        <v>91</v>
      </c>
      <c r="F12" s="31" t="s">
        <v>70</v>
      </c>
      <c r="G12" s="31" t="s">
        <v>92</v>
      </c>
      <c r="H12" s="31" t="s">
        <v>70</v>
      </c>
      <c r="I12" s="31" t="s">
        <v>191</v>
      </c>
      <c r="J12" s="31" t="s">
        <v>73</v>
      </c>
      <c r="K12" s="31" t="s">
        <v>62</v>
      </c>
      <c r="L12" s="31" t="s">
        <v>73</v>
      </c>
      <c r="M12" s="31" t="s">
        <v>62</v>
      </c>
    </row>
    <row r="13" spans="1:13" s="31" customFormat="1" x14ac:dyDescent="0.25">
      <c r="A13" s="32">
        <v>97466</v>
      </c>
      <c r="B13" s="31" t="s">
        <v>70</v>
      </c>
      <c r="C13" s="33" t="s">
        <v>80</v>
      </c>
      <c r="D13" s="31" t="s">
        <v>70</v>
      </c>
      <c r="E13" s="31" t="s">
        <v>93</v>
      </c>
      <c r="F13" s="31" t="s">
        <v>70</v>
      </c>
      <c r="G13" s="31" t="s">
        <v>94</v>
      </c>
      <c r="H13" s="31" t="s">
        <v>70</v>
      </c>
      <c r="I13" s="31" t="s">
        <v>192</v>
      </c>
      <c r="J13" s="31" t="s">
        <v>73</v>
      </c>
      <c r="K13" s="31" t="s">
        <v>62</v>
      </c>
      <c r="L13" s="31" t="s">
        <v>73</v>
      </c>
      <c r="M13" s="31" t="s">
        <v>62</v>
      </c>
    </row>
    <row r="14" spans="1:13" s="31" customFormat="1" x14ac:dyDescent="0.25">
      <c r="A14" s="32">
        <v>32489</v>
      </c>
      <c r="B14" s="31" t="s">
        <v>70</v>
      </c>
      <c r="C14" s="33" t="s">
        <v>81</v>
      </c>
      <c r="D14" s="31" t="s">
        <v>70</v>
      </c>
      <c r="E14" s="31" t="s">
        <v>95</v>
      </c>
      <c r="F14" s="31" t="s">
        <v>70</v>
      </c>
      <c r="G14" s="31" t="s">
        <v>96</v>
      </c>
      <c r="H14" s="31" t="s">
        <v>70</v>
      </c>
      <c r="I14" s="31" t="s">
        <v>193</v>
      </c>
      <c r="J14" s="31" t="s">
        <v>73</v>
      </c>
      <c r="K14" s="31" t="s">
        <v>62</v>
      </c>
      <c r="L14" s="31" t="s">
        <v>73</v>
      </c>
      <c r="M14" s="31" t="s">
        <v>62</v>
      </c>
    </row>
    <row r="15" spans="1:13" x14ac:dyDescent="0.25">
      <c r="A15" s="32">
        <v>10830</v>
      </c>
      <c r="B15" s="31" t="s">
        <v>70</v>
      </c>
      <c r="C15" s="33" t="s">
        <v>82</v>
      </c>
      <c r="D15" s="31" t="s">
        <v>70</v>
      </c>
      <c r="E15" s="31" t="s">
        <v>97</v>
      </c>
      <c r="F15" s="31" t="s">
        <v>70</v>
      </c>
      <c r="G15" s="31" t="s">
        <v>98</v>
      </c>
      <c r="H15" s="31" t="s">
        <v>71</v>
      </c>
      <c r="I15" s="31" t="s">
        <v>108</v>
      </c>
      <c r="J15" s="36" t="s">
        <v>111</v>
      </c>
      <c r="K15" s="36" t="s">
        <v>111</v>
      </c>
      <c r="L15" s="36" t="s">
        <v>111</v>
      </c>
      <c r="M15" s="36" t="s">
        <v>111</v>
      </c>
    </row>
    <row r="16" spans="1:13" x14ac:dyDescent="0.25">
      <c r="A16" s="32">
        <v>3610</v>
      </c>
      <c r="B16" s="31" t="s">
        <v>70</v>
      </c>
      <c r="C16" s="33" t="s">
        <v>83</v>
      </c>
      <c r="D16" s="31" t="s">
        <v>70</v>
      </c>
      <c r="E16" s="31" t="s">
        <v>99</v>
      </c>
      <c r="F16" s="31" t="s">
        <v>70</v>
      </c>
      <c r="G16" s="31" t="s">
        <v>100</v>
      </c>
      <c r="H16" s="31" t="s">
        <v>73</v>
      </c>
      <c r="I16" s="31" t="s">
        <v>62</v>
      </c>
      <c r="J16" s="36" t="s">
        <v>111</v>
      </c>
      <c r="K16" s="36" t="s">
        <v>111</v>
      </c>
      <c r="L16" s="36" t="s">
        <v>111</v>
      </c>
      <c r="M16" s="36" t="s">
        <v>111</v>
      </c>
    </row>
    <row r="17" spans="1:13" x14ac:dyDescent="0.25">
      <c r="A17" s="32">
        <v>1203</v>
      </c>
      <c r="B17" s="31" t="s">
        <v>70</v>
      </c>
      <c r="C17" s="33" t="s">
        <v>84</v>
      </c>
      <c r="D17" s="31" t="s">
        <v>70</v>
      </c>
      <c r="E17" s="31" t="s">
        <v>101</v>
      </c>
      <c r="F17" s="31" t="s">
        <v>70</v>
      </c>
      <c r="G17" s="31" t="s">
        <v>102</v>
      </c>
      <c r="H17" s="31" t="s">
        <v>73</v>
      </c>
      <c r="I17" s="31" t="s">
        <v>62</v>
      </c>
      <c r="J17" s="36" t="s">
        <v>111</v>
      </c>
      <c r="K17" s="36" t="s">
        <v>111</v>
      </c>
      <c r="L17" s="36" t="s">
        <v>111</v>
      </c>
      <c r="M17" s="36" t="s">
        <v>111</v>
      </c>
    </row>
    <row r="18" spans="1:13" x14ac:dyDescent="0.25">
      <c r="A18" s="32">
        <v>401</v>
      </c>
      <c r="B18" s="31" t="s">
        <v>70</v>
      </c>
      <c r="C18" s="33" t="s">
        <v>85</v>
      </c>
      <c r="D18" s="31" t="s">
        <v>70</v>
      </c>
      <c r="E18" s="31" t="s">
        <v>103</v>
      </c>
      <c r="F18" s="31" t="s">
        <v>70</v>
      </c>
      <c r="G18" s="31" t="s">
        <v>104</v>
      </c>
      <c r="H18" s="31" t="s">
        <v>73</v>
      </c>
      <c r="I18" s="31" t="s">
        <v>62</v>
      </c>
      <c r="J18" s="36" t="s">
        <v>111</v>
      </c>
      <c r="K18" s="36" t="s">
        <v>111</v>
      </c>
      <c r="L18" s="36" t="s">
        <v>111</v>
      </c>
      <c r="M18" s="36" t="s">
        <v>111</v>
      </c>
    </row>
    <row r="19" spans="1:13" x14ac:dyDescent="0.25">
      <c r="A19" s="32">
        <v>134</v>
      </c>
      <c r="B19" s="31" t="s">
        <v>71</v>
      </c>
      <c r="C19" s="33" t="s">
        <v>86</v>
      </c>
      <c r="D19" s="31" t="s">
        <v>70</v>
      </c>
      <c r="E19" s="31" t="s">
        <v>105</v>
      </c>
      <c r="F19" s="31" t="s">
        <v>71</v>
      </c>
      <c r="G19" s="31" t="s">
        <v>106</v>
      </c>
      <c r="H19" s="31" t="s">
        <v>73</v>
      </c>
      <c r="I19" s="31" t="s">
        <v>62</v>
      </c>
      <c r="J19" s="36" t="s">
        <v>111</v>
      </c>
      <c r="K19" s="36" t="s">
        <v>111</v>
      </c>
      <c r="L19" s="36" t="s">
        <v>111</v>
      </c>
      <c r="M19" s="36" t="s">
        <v>111</v>
      </c>
    </row>
    <row r="20" spans="1:13" x14ac:dyDescent="0.25">
      <c r="A20" s="32" t="s">
        <v>109</v>
      </c>
      <c r="B20" s="31" t="s">
        <v>72</v>
      </c>
      <c r="C20" s="31" t="s">
        <v>76</v>
      </c>
      <c r="D20" s="31" t="s">
        <v>75</v>
      </c>
      <c r="E20" s="31" t="s">
        <v>107</v>
      </c>
      <c r="F20" s="31" t="s">
        <v>73</v>
      </c>
      <c r="G20" s="31" t="s">
        <v>62</v>
      </c>
      <c r="H20" s="31" t="s">
        <v>73</v>
      </c>
      <c r="I20" s="31" t="s">
        <v>62</v>
      </c>
      <c r="J20" s="36" t="s">
        <v>111</v>
      </c>
      <c r="K20" s="36" t="s">
        <v>111</v>
      </c>
      <c r="L20" s="36" t="s">
        <v>111</v>
      </c>
      <c r="M20" s="36" t="s">
        <v>111</v>
      </c>
    </row>
    <row r="21" spans="1:13" x14ac:dyDescent="0.25">
      <c r="A21" s="32" t="s">
        <v>110</v>
      </c>
      <c r="B21" s="31" t="s">
        <v>73</v>
      </c>
      <c r="C21" s="31" t="s">
        <v>62</v>
      </c>
      <c r="D21" s="31" t="s">
        <v>73</v>
      </c>
      <c r="E21" s="31" t="s">
        <v>62</v>
      </c>
      <c r="F21" s="31" t="s">
        <v>73</v>
      </c>
      <c r="G21" s="31" t="s">
        <v>62</v>
      </c>
      <c r="H21" s="31" t="s">
        <v>73</v>
      </c>
      <c r="I21" s="31" t="s">
        <v>62</v>
      </c>
      <c r="J21" s="36" t="s">
        <v>111</v>
      </c>
      <c r="K21" s="36" t="s">
        <v>111</v>
      </c>
      <c r="L21" s="36" t="s">
        <v>111</v>
      </c>
      <c r="M21" s="36" t="s">
        <v>111</v>
      </c>
    </row>
    <row r="23" spans="1:13" x14ac:dyDescent="0.25">
      <c r="A23" s="31" t="s">
        <v>113</v>
      </c>
      <c r="B23" s="31" t="s">
        <v>65</v>
      </c>
      <c r="D23" s="31" t="s">
        <v>66</v>
      </c>
      <c r="F23" s="31" t="s">
        <v>67</v>
      </c>
      <c r="H23" s="31" t="s">
        <v>68</v>
      </c>
      <c r="J23" s="27" t="s">
        <v>114</v>
      </c>
      <c r="L23" s="27" t="s">
        <v>115</v>
      </c>
    </row>
    <row r="24" spans="1:13" x14ac:dyDescent="0.25">
      <c r="A24" s="31" t="s">
        <v>58</v>
      </c>
      <c r="B24" s="31" t="s">
        <v>60</v>
      </c>
      <c r="C24" s="31" t="s">
        <v>61</v>
      </c>
      <c r="D24" s="31" t="s">
        <v>60</v>
      </c>
      <c r="E24" s="31" t="s">
        <v>61</v>
      </c>
      <c r="F24" s="31" t="s">
        <v>60</v>
      </c>
      <c r="G24" s="31" t="s">
        <v>61</v>
      </c>
      <c r="H24" s="31" t="s">
        <v>60</v>
      </c>
      <c r="I24" s="31" t="s">
        <v>61</v>
      </c>
      <c r="J24" s="31" t="s">
        <v>60</v>
      </c>
      <c r="K24" s="31" t="s">
        <v>61</v>
      </c>
      <c r="L24" s="31" t="s">
        <v>60</v>
      </c>
      <c r="M24" s="31" t="s">
        <v>61</v>
      </c>
    </row>
    <row r="25" spans="1:13" x14ac:dyDescent="0.25">
      <c r="A25" s="28">
        <v>10000000</v>
      </c>
      <c r="B25" s="31" t="s">
        <v>59</v>
      </c>
      <c r="C25" s="31" t="s">
        <v>116</v>
      </c>
      <c r="D25" s="31" t="s">
        <v>59</v>
      </c>
      <c r="E25" s="31" t="s">
        <v>117</v>
      </c>
      <c r="F25" s="31" t="s">
        <v>59</v>
      </c>
      <c r="G25" s="31" t="s">
        <v>118</v>
      </c>
      <c r="H25" s="31" t="s">
        <v>59</v>
      </c>
      <c r="I25" s="31" t="s">
        <v>119</v>
      </c>
      <c r="J25" s="31" t="s">
        <v>59</v>
      </c>
      <c r="K25" s="27" t="s">
        <v>120</v>
      </c>
      <c r="L25" s="31" t="s">
        <v>59</v>
      </c>
      <c r="M25" s="27" t="s">
        <v>121</v>
      </c>
    </row>
    <row r="26" spans="1:13" x14ac:dyDescent="0.25">
      <c r="A26" s="28">
        <v>3333333</v>
      </c>
      <c r="B26" s="31" t="s">
        <v>59</v>
      </c>
      <c r="C26" s="31" t="s">
        <v>122</v>
      </c>
      <c r="D26" s="31" t="s">
        <v>59</v>
      </c>
      <c r="E26" s="31" t="s">
        <v>123</v>
      </c>
      <c r="F26" s="31" t="s">
        <v>59</v>
      </c>
      <c r="G26" s="31" t="s">
        <v>124</v>
      </c>
      <c r="H26" s="31" t="s">
        <v>59</v>
      </c>
      <c r="I26" s="31" t="s">
        <v>125</v>
      </c>
      <c r="J26" s="31" t="s">
        <v>59</v>
      </c>
      <c r="K26" s="27" t="s">
        <v>126</v>
      </c>
      <c r="L26" s="31" t="s">
        <v>59</v>
      </c>
      <c r="M26" s="27" t="s">
        <v>127</v>
      </c>
    </row>
    <row r="27" spans="1:13" x14ac:dyDescent="0.25">
      <c r="A27" s="28">
        <v>1111111</v>
      </c>
      <c r="B27" s="31" t="s">
        <v>59</v>
      </c>
      <c r="C27" s="33" t="s">
        <v>128</v>
      </c>
      <c r="D27" s="31" t="s">
        <v>59</v>
      </c>
      <c r="E27" s="31" t="s">
        <v>129</v>
      </c>
      <c r="F27" s="31" t="s">
        <v>59</v>
      </c>
      <c r="G27" s="31" t="s">
        <v>130</v>
      </c>
      <c r="H27" s="31" t="s">
        <v>59</v>
      </c>
      <c r="I27" s="31" t="s">
        <v>131</v>
      </c>
      <c r="J27" s="31" t="s">
        <v>59</v>
      </c>
      <c r="K27" s="27" t="s">
        <v>125</v>
      </c>
      <c r="L27" s="31" t="s">
        <v>59</v>
      </c>
      <c r="M27" s="27" t="s">
        <v>132</v>
      </c>
    </row>
    <row r="28" spans="1:13" x14ac:dyDescent="0.25">
      <c r="A28" s="28">
        <v>370370</v>
      </c>
      <c r="B28" s="31" t="s">
        <v>59</v>
      </c>
      <c r="C28" s="31" t="s">
        <v>133</v>
      </c>
      <c r="D28" s="31" t="s">
        <v>59</v>
      </c>
      <c r="E28" s="31" t="s">
        <v>134</v>
      </c>
      <c r="F28" s="31" t="s">
        <v>59</v>
      </c>
      <c r="G28" s="31" t="s">
        <v>135</v>
      </c>
      <c r="H28" s="31" t="s">
        <v>59</v>
      </c>
      <c r="I28" s="31" t="s">
        <v>136</v>
      </c>
      <c r="J28" s="31" t="s">
        <v>59</v>
      </c>
      <c r="K28" s="27" t="s">
        <v>137</v>
      </c>
      <c r="L28" s="31" t="s">
        <v>59</v>
      </c>
      <c r="M28" s="27" t="s">
        <v>138</v>
      </c>
    </row>
    <row r="29" spans="1:13" x14ac:dyDescent="0.25">
      <c r="A29" s="28">
        <v>123457</v>
      </c>
      <c r="B29" s="31" t="s">
        <v>59</v>
      </c>
      <c r="C29" s="33" t="s">
        <v>139</v>
      </c>
      <c r="D29" s="31" t="s">
        <v>59</v>
      </c>
      <c r="E29" s="31" t="s">
        <v>140</v>
      </c>
      <c r="F29" s="31" t="s">
        <v>59</v>
      </c>
      <c r="G29" s="31" t="s">
        <v>140</v>
      </c>
      <c r="H29" s="31" t="s">
        <v>59</v>
      </c>
      <c r="I29" s="31" t="s">
        <v>141</v>
      </c>
      <c r="J29" s="31" t="s">
        <v>59</v>
      </c>
      <c r="K29" s="27" t="s">
        <v>142</v>
      </c>
      <c r="L29" s="31" t="s">
        <v>59</v>
      </c>
      <c r="M29" s="27" t="s">
        <v>93</v>
      </c>
    </row>
    <row r="30" spans="1:13" x14ac:dyDescent="0.25">
      <c r="A30" s="28">
        <v>41152</v>
      </c>
      <c r="B30" s="31" t="s">
        <v>59</v>
      </c>
      <c r="C30" s="31" t="s">
        <v>143</v>
      </c>
      <c r="D30" s="31" t="s">
        <v>59</v>
      </c>
      <c r="E30" s="31" t="s">
        <v>144</v>
      </c>
      <c r="F30" s="31" t="s">
        <v>59</v>
      </c>
      <c r="G30" s="31" t="s">
        <v>145</v>
      </c>
      <c r="H30" s="31" t="s">
        <v>59</v>
      </c>
      <c r="I30" s="31" t="s">
        <v>146</v>
      </c>
      <c r="J30" s="31" t="s">
        <v>59</v>
      </c>
      <c r="K30" s="27" t="s">
        <v>147</v>
      </c>
      <c r="L30" s="31" t="s">
        <v>59</v>
      </c>
      <c r="M30" s="27" t="s">
        <v>148</v>
      </c>
    </row>
    <row r="31" spans="1:13" x14ac:dyDescent="0.25">
      <c r="A31" s="28">
        <v>13717</v>
      </c>
      <c r="B31" s="31" t="s">
        <v>59</v>
      </c>
      <c r="C31" s="33" t="s">
        <v>149</v>
      </c>
      <c r="D31" s="31" t="s">
        <v>59</v>
      </c>
      <c r="E31" s="31" t="s">
        <v>150</v>
      </c>
      <c r="F31" s="31" t="s">
        <v>59</v>
      </c>
      <c r="G31" s="31" t="s">
        <v>151</v>
      </c>
      <c r="H31" s="31" t="s">
        <v>59</v>
      </c>
      <c r="I31" s="31" t="s">
        <v>152</v>
      </c>
      <c r="J31" s="31" t="s">
        <v>59</v>
      </c>
      <c r="K31" s="27" t="s">
        <v>153</v>
      </c>
      <c r="L31" s="31" t="s">
        <v>59</v>
      </c>
      <c r="M31" s="27" t="s">
        <v>154</v>
      </c>
    </row>
    <row r="32" spans="1:13" x14ac:dyDescent="0.25">
      <c r="A32" s="28">
        <v>4572</v>
      </c>
      <c r="B32" s="31" t="s">
        <v>59</v>
      </c>
      <c r="C32" s="33" t="s">
        <v>155</v>
      </c>
      <c r="D32" s="31" t="s">
        <v>59</v>
      </c>
      <c r="E32" s="31" t="s">
        <v>156</v>
      </c>
      <c r="F32" s="31" t="s">
        <v>59</v>
      </c>
      <c r="G32" s="31" t="s">
        <v>157</v>
      </c>
      <c r="H32" s="31" t="s">
        <v>59</v>
      </c>
      <c r="I32" s="31" t="s">
        <v>158</v>
      </c>
      <c r="J32" s="31" t="s">
        <v>59</v>
      </c>
      <c r="K32" s="27" t="s">
        <v>159</v>
      </c>
      <c r="L32" s="31" t="s">
        <v>59</v>
      </c>
      <c r="M32" s="27" t="s">
        <v>160</v>
      </c>
    </row>
    <row r="33" spans="1:13" x14ac:dyDescent="0.25">
      <c r="A33" s="28">
        <v>1524</v>
      </c>
      <c r="B33" s="31" t="s">
        <v>59</v>
      </c>
      <c r="C33" s="33" t="s">
        <v>161</v>
      </c>
      <c r="D33" s="31" t="s">
        <v>59</v>
      </c>
      <c r="E33" s="31" t="s">
        <v>162</v>
      </c>
      <c r="F33" s="31" t="s">
        <v>59</v>
      </c>
      <c r="G33" s="31" t="s">
        <v>163</v>
      </c>
      <c r="H33" s="31" t="s">
        <v>59</v>
      </c>
      <c r="I33" s="31" t="s">
        <v>164</v>
      </c>
      <c r="J33" s="31" t="s">
        <v>59</v>
      </c>
      <c r="K33" s="27" t="s">
        <v>165</v>
      </c>
      <c r="L33" s="31" t="s">
        <v>59</v>
      </c>
      <c r="M33" s="27" t="s">
        <v>158</v>
      </c>
    </row>
    <row r="34" spans="1:13" x14ac:dyDescent="0.25">
      <c r="A34" s="28">
        <v>508</v>
      </c>
      <c r="B34" s="31" t="s">
        <v>59</v>
      </c>
      <c r="C34" s="33" t="s">
        <v>166</v>
      </c>
      <c r="D34" s="31" t="s">
        <v>69</v>
      </c>
      <c r="E34" s="31" t="s">
        <v>167</v>
      </c>
      <c r="F34" s="31" t="s">
        <v>59</v>
      </c>
      <c r="G34" s="31" t="s">
        <v>168</v>
      </c>
      <c r="H34" s="31" t="s">
        <v>59</v>
      </c>
      <c r="I34" s="31" t="s">
        <v>169</v>
      </c>
      <c r="J34" s="31" t="s">
        <v>59</v>
      </c>
      <c r="K34" s="27" t="s">
        <v>170</v>
      </c>
      <c r="L34" s="31" t="s">
        <v>59</v>
      </c>
      <c r="M34" s="27" t="s">
        <v>64</v>
      </c>
    </row>
    <row r="35" spans="1:13" x14ac:dyDescent="0.25">
      <c r="A35" s="28">
        <v>169</v>
      </c>
      <c r="B35" s="31" t="s">
        <v>59</v>
      </c>
      <c r="C35" s="33" t="s">
        <v>171</v>
      </c>
      <c r="D35" s="31" t="s">
        <v>59</v>
      </c>
      <c r="E35" s="31" t="s">
        <v>172</v>
      </c>
      <c r="F35" s="31" t="s">
        <v>69</v>
      </c>
      <c r="G35" s="31" t="s">
        <v>173</v>
      </c>
      <c r="H35" s="31" t="s">
        <v>59</v>
      </c>
      <c r="I35" s="31" t="s">
        <v>174</v>
      </c>
      <c r="J35" s="31" t="s">
        <v>59</v>
      </c>
      <c r="K35" s="27" t="s">
        <v>175</v>
      </c>
      <c r="L35" s="31" t="s">
        <v>59</v>
      </c>
      <c r="M35" s="27" t="s">
        <v>176</v>
      </c>
    </row>
    <row r="36" spans="1:13" x14ac:dyDescent="0.25">
      <c r="A36" s="28">
        <v>56</v>
      </c>
      <c r="B36" s="31" t="s">
        <v>59</v>
      </c>
      <c r="C36" s="33" t="s">
        <v>177</v>
      </c>
      <c r="D36" s="31" t="s">
        <v>74</v>
      </c>
      <c r="E36" s="31" t="s">
        <v>178</v>
      </c>
      <c r="F36" s="31" t="s">
        <v>74</v>
      </c>
      <c r="G36" s="31" t="s">
        <v>179</v>
      </c>
      <c r="H36" s="31" t="s">
        <v>63</v>
      </c>
      <c r="I36" s="31" t="s">
        <v>180</v>
      </c>
      <c r="J36" s="31" t="s">
        <v>69</v>
      </c>
      <c r="K36" s="27" t="s">
        <v>181</v>
      </c>
      <c r="L36" s="31" t="s">
        <v>59</v>
      </c>
      <c r="M36" s="27" t="s">
        <v>182</v>
      </c>
    </row>
    <row r="37" spans="1:13" x14ac:dyDescent="0.25">
      <c r="A37" s="32"/>
      <c r="C37" s="33"/>
    </row>
    <row r="38" spans="1:13" x14ac:dyDescent="0.25">
      <c r="A38" s="32"/>
      <c r="C38" s="33"/>
      <c r="E38" s="33"/>
      <c r="G38" s="33"/>
      <c r="I38" s="33"/>
      <c r="K38" s="30"/>
      <c r="M38" s="30"/>
    </row>
    <row r="39" spans="1:13" x14ac:dyDescent="0.25">
      <c r="A39" s="32"/>
      <c r="C39" s="33"/>
      <c r="E39" s="33"/>
      <c r="G39" s="33"/>
      <c r="I39" s="33"/>
      <c r="K39" s="30"/>
      <c r="M39" s="30"/>
    </row>
    <row r="40" spans="1:13" x14ac:dyDescent="0.25">
      <c r="A40" s="32"/>
      <c r="C40" s="33"/>
      <c r="E40" s="33"/>
      <c r="G40" s="33"/>
      <c r="I40" s="33"/>
      <c r="K40" s="30"/>
      <c r="M40" s="30"/>
    </row>
    <row r="41" spans="1:13" x14ac:dyDescent="0.25">
      <c r="A41" s="32"/>
      <c r="C41" s="33"/>
      <c r="E41" s="33"/>
      <c r="G41" s="33"/>
      <c r="I41" s="33"/>
      <c r="K41" s="30"/>
      <c r="M41" s="30"/>
    </row>
    <row r="42" spans="1:13" x14ac:dyDescent="0.25">
      <c r="A42" s="32"/>
      <c r="C42" s="33"/>
      <c r="E42" s="33"/>
      <c r="G42" s="33"/>
      <c r="I42" s="33"/>
      <c r="K42" s="30"/>
      <c r="M42" s="30"/>
    </row>
    <row r="43" spans="1:13" x14ac:dyDescent="0.25">
      <c r="A43" s="32"/>
      <c r="C43" s="33"/>
      <c r="E43" s="33"/>
      <c r="G43" s="33"/>
      <c r="I43" s="33"/>
      <c r="K43" s="30"/>
      <c r="M43" s="35"/>
    </row>
    <row r="44" spans="1:13" x14ac:dyDescent="0.25">
      <c r="A44" s="32"/>
      <c r="C44" s="33"/>
      <c r="E44" s="33"/>
      <c r="G44" s="33"/>
      <c r="I44" s="33"/>
      <c r="K44" s="30"/>
      <c r="M44" s="30"/>
    </row>
    <row r="45" spans="1:13" x14ac:dyDescent="0.25">
      <c r="A45" s="32"/>
      <c r="C45" s="33"/>
      <c r="E45" s="33"/>
      <c r="G45" s="33"/>
      <c r="I45" s="33"/>
      <c r="K45" s="30"/>
      <c r="M45" s="30"/>
    </row>
    <row r="46" spans="1:13" x14ac:dyDescent="0.25">
      <c r="A46" s="32"/>
      <c r="C46" s="33"/>
      <c r="E46" s="33"/>
      <c r="G46" s="33"/>
      <c r="I46" s="33"/>
      <c r="K46" s="30"/>
      <c r="M46" s="30"/>
    </row>
    <row r="47" spans="1:13" x14ac:dyDescent="0.25">
      <c r="A47" s="32"/>
      <c r="C47" s="33"/>
      <c r="E47" s="33"/>
      <c r="G47" s="33"/>
      <c r="I47" s="33"/>
      <c r="K47" s="30"/>
      <c r="M47" s="30"/>
    </row>
    <row r="48" spans="1:13" x14ac:dyDescent="0.25">
      <c r="A48" s="32"/>
      <c r="C48" s="33"/>
      <c r="E48" s="33"/>
      <c r="G48" s="33"/>
      <c r="I48" s="33"/>
      <c r="K48" s="30"/>
      <c r="M48" s="30"/>
    </row>
    <row r="49" spans="1:26" x14ac:dyDescent="0.25">
      <c r="A49" s="32"/>
      <c r="C49" s="33"/>
      <c r="E49" s="33"/>
      <c r="G49" s="33"/>
      <c r="I49" s="33"/>
      <c r="K49" s="30"/>
      <c r="M49" s="30"/>
    </row>
    <row r="50" spans="1:26" x14ac:dyDescent="0.25">
      <c r="A50" s="32"/>
      <c r="C50" s="33"/>
    </row>
    <row r="51" spans="1:26" x14ac:dyDescent="0.25">
      <c r="A51" s="32"/>
    </row>
    <row r="52" spans="1:26" x14ac:dyDescent="0.25">
      <c r="A52" s="32"/>
    </row>
    <row r="53" spans="1:26" s="31" customFormat="1" x14ac:dyDescent="0.25">
      <c r="A53" s="32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s="31" customFormat="1" x14ac:dyDescent="0.25">
      <c r="A54" s="32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s="31" customFormat="1" x14ac:dyDescent="0.25">
      <c r="A55" s="32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s="31" customFormat="1" x14ac:dyDescent="0.25">
      <c r="A56" s="32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s="31" customFormat="1" x14ac:dyDescent="0.25">
      <c r="A57" s="32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s="31" customFormat="1" x14ac:dyDescent="0.25">
      <c r="A58" s="32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spans="1:26" s="31" customFormat="1" x14ac:dyDescent="0.25">
      <c r="A59" s="32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s="31" customFormat="1" x14ac:dyDescent="0.25">
      <c r="A60" s="32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s="31" customFormat="1" x14ac:dyDescent="0.25">
      <c r="A61" s="32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s="31" customFormat="1" x14ac:dyDescent="0.25">
      <c r="A62" s="32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s="31" customFormat="1" x14ac:dyDescent="0.25">
      <c r="A63" s="32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s="31" customFormat="1" x14ac:dyDescent="0.25">
      <c r="A64" s="32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0">
    <pageSetUpPr fitToPage="1"/>
  </sheetPr>
  <dimension ref="A1:O147"/>
  <sheetViews>
    <sheetView topLeftCell="A109" zoomScale="85" zoomScaleNormal="85" workbookViewId="0">
      <selection activeCell="R129" sqref="R129"/>
    </sheetView>
  </sheetViews>
  <sheetFormatPr baseColWidth="10" defaultColWidth="11.42578125" defaultRowHeight="15" x14ac:dyDescent="0.25"/>
  <cols>
    <col min="1" max="1" width="16.140625" customWidth="1"/>
    <col min="11" max="12" width="15.140625" customWidth="1"/>
    <col min="13" max="13" width="16.42578125" customWidth="1"/>
    <col min="14" max="14" width="19" customWidth="1"/>
    <col min="15" max="15" width="17.28515625" customWidth="1"/>
  </cols>
  <sheetData>
    <row r="1" spans="1:15" x14ac:dyDescent="0.25">
      <c r="A1" s="52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 t="s">
        <v>183</v>
      </c>
      <c r="L1" s="47"/>
      <c r="M1" s="47"/>
      <c r="N1" s="47"/>
      <c r="O1" s="48"/>
    </row>
    <row r="2" spans="1:15" x14ac:dyDescent="0.25">
      <c r="A2" s="53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</row>
    <row r="3" spans="1:15" ht="38.25" x14ac:dyDescent="0.2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  <c r="K3" s="3" t="s">
        <v>12</v>
      </c>
      <c r="L3" s="2" t="s">
        <v>3</v>
      </c>
      <c r="M3" s="2" t="s">
        <v>4</v>
      </c>
      <c r="N3" s="2" t="s">
        <v>13</v>
      </c>
      <c r="O3" s="4" t="s">
        <v>11</v>
      </c>
    </row>
    <row r="4" spans="1:15" x14ac:dyDescent="0.25">
      <c r="A4" s="5">
        <v>1</v>
      </c>
      <c r="B4" s="6">
        <v>60</v>
      </c>
      <c r="C4" s="6">
        <v>55</v>
      </c>
      <c r="D4" s="6">
        <v>30</v>
      </c>
      <c r="E4" s="6">
        <v>4</v>
      </c>
      <c r="F4" s="6">
        <v>3</v>
      </c>
      <c r="G4" s="6">
        <v>12</v>
      </c>
      <c r="H4" s="6">
        <v>6</v>
      </c>
      <c r="I4" s="6">
        <v>0</v>
      </c>
      <c r="J4" s="7">
        <v>170</v>
      </c>
      <c r="K4" s="7">
        <v>1</v>
      </c>
      <c r="L4" s="6">
        <v>0</v>
      </c>
      <c r="M4" s="6">
        <v>0</v>
      </c>
      <c r="N4" s="6">
        <v>0</v>
      </c>
      <c r="O4" s="8">
        <v>0</v>
      </c>
    </row>
    <row r="5" spans="1:15" x14ac:dyDescent="0.25">
      <c r="A5" s="5">
        <v>2</v>
      </c>
      <c r="B5" s="6">
        <v>25</v>
      </c>
      <c r="C5" s="6">
        <v>25</v>
      </c>
      <c r="D5" s="6">
        <v>6</v>
      </c>
      <c r="E5" s="6">
        <v>0</v>
      </c>
      <c r="F5" s="6">
        <v>0</v>
      </c>
      <c r="G5" s="6">
        <v>2</v>
      </c>
      <c r="H5" s="6">
        <v>5</v>
      </c>
      <c r="I5" s="6">
        <v>0</v>
      </c>
      <c r="J5" s="7">
        <v>63</v>
      </c>
      <c r="K5" s="7">
        <v>2</v>
      </c>
      <c r="L5" s="6">
        <v>0</v>
      </c>
      <c r="M5" s="6">
        <v>0</v>
      </c>
      <c r="N5" s="6">
        <v>0</v>
      </c>
      <c r="O5" s="8">
        <v>0</v>
      </c>
    </row>
    <row r="6" spans="1:15" x14ac:dyDescent="0.25">
      <c r="A6" s="5">
        <v>3</v>
      </c>
      <c r="B6" s="6">
        <v>14</v>
      </c>
      <c r="C6" s="6">
        <v>13</v>
      </c>
      <c r="D6" s="6">
        <v>6</v>
      </c>
      <c r="E6" s="6">
        <v>0</v>
      </c>
      <c r="F6" s="6">
        <v>1</v>
      </c>
      <c r="G6" s="6">
        <v>4</v>
      </c>
      <c r="H6" s="6">
        <v>3</v>
      </c>
      <c r="I6" s="6">
        <v>0</v>
      </c>
      <c r="J6" s="7">
        <v>41</v>
      </c>
      <c r="K6" s="7">
        <v>3</v>
      </c>
      <c r="L6" s="6">
        <v>0</v>
      </c>
      <c r="M6" s="6">
        <v>0</v>
      </c>
      <c r="N6" s="6">
        <v>0</v>
      </c>
      <c r="O6" s="8">
        <v>0</v>
      </c>
    </row>
    <row r="7" spans="1:15" x14ac:dyDescent="0.25">
      <c r="A7" s="5">
        <v>4</v>
      </c>
      <c r="B7" s="6">
        <v>17</v>
      </c>
      <c r="C7" s="6">
        <v>10</v>
      </c>
      <c r="D7" s="6">
        <v>4</v>
      </c>
      <c r="E7" s="6">
        <v>0</v>
      </c>
      <c r="F7" s="6">
        <v>0</v>
      </c>
      <c r="G7" s="6">
        <v>0</v>
      </c>
      <c r="H7" s="6">
        <v>1</v>
      </c>
      <c r="I7" s="6">
        <v>0</v>
      </c>
      <c r="J7" s="7">
        <v>32</v>
      </c>
      <c r="K7" s="7">
        <v>4</v>
      </c>
      <c r="L7" s="6">
        <v>0</v>
      </c>
      <c r="M7" s="6">
        <v>0</v>
      </c>
      <c r="N7" s="6">
        <v>0</v>
      </c>
      <c r="O7" s="8">
        <v>0</v>
      </c>
    </row>
    <row r="8" spans="1:15" x14ac:dyDescent="0.25">
      <c r="A8" s="5">
        <v>5</v>
      </c>
      <c r="B8" s="6">
        <v>12</v>
      </c>
      <c r="C8" s="6">
        <v>5</v>
      </c>
      <c r="D8" s="6">
        <v>2</v>
      </c>
      <c r="E8" s="6">
        <v>0</v>
      </c>
      <c r="F8" s="6">
        <v>0</v>
      </c>
      <c r="G8" s="6">
        <v>4</v>
      </c>
      <c r="H8" s="6">
        <v>0</v>
      </c>
      <c r="I8" s="6">
        <v>0</v>
      </c>
      <c r="J8" s="7">
        <v>23</v>
      </c>
      <c r="K8" s="7">
        <v>5</v>
      </c>
      <c r="L8" s="6">
        <v>0</v>
      </c>
      <c r="M8" s="6">
        <v>0</v>
      </c>
      <c r="N8" s="6">
        <v>0</v>
      </c>
      <c r="O8" s="8">
        <v>0</v>
      </c>
    </row>
    <row r="9" spans="1:15" x14ac:dyDescent="0.25">
      <c r="A9" s="5">
        <v>6</v>
      </c>
      <c r="B9" s="6">
        <v>30</v>
      </c>
      <c r="C9" s="6">
        <v>16</v>
      </c>
      <c r="D9" s="6">
        <v>11</v>
      </c>
      <c r="E9" s="6">
        <v>0</v>
      </c>
      <c r="F9" s="6">
        <v>0</v>
      </c>
      <c r="G9" s="6">
        <v>5</v>
      </c>
      <c r="H9" s="6">
        <v>5</v>
      </c>
      <c r="I9" s="6">
        <v>0</v>
      </c>
      <c r="J9" s="7">
        <v>67</v>
      </c>
      <c r="K9" s="7">
        <v>6</v>
      </c>
      <c r="L9" s="39">
        <v>2</v>
      </c>
      <c r="M9" s="6">
        <v>0</v>
      </c>
      <c r="N9" s="6">
        <v>0</v>
      </c>
      <c r="O9" s="8">
        <v>2</v>
      </c>
    </row>
    <row r="10" spans="1:15" x14ac:dyDescent="0.25">
      <c r="A10" s="5" t="s">
        <v>11</v>
      </c>
      <c r="B10" s="7">
        <v>158</v>
      </c>
      <c r="C10" s="6">
        <v>124</v>
      </c>
      <c r="D10" s="6">
        <v>59</v>
      </c>
      <c r="E10" s="6">
        <v>4</v>
      </c>
      <c r="F10" s="6">
        <v>4</v>
      </c>
      <c r="G10" s="6">
        <v>27</v>
      </c>
      <c r="H10" s="6">
        <v>20</v>
      </c>
      <c r="I10" s="6">
        <v>0</v>
      </c>
      <c r="J10" s="7">
        <v>396</v>
      </c>
      <c r="K10" s="7" t="s">
        <v>11</v>
      </c>
      <c r="L10" s="37">
        <v>2</v>
      </c>
      <c r="M10" s="6">
        <v>0</v>
      </c>
      <c r="N10" s="6">
        <v>0</v>
      </c>
      <c r="O10" s="38">
        <v>2</v>
      </c>
    </row>
    <row r="11" spans="1:15" ht="15.75" thickBot="1" x14ac:dyDescent="0.3">
      <c r="A11" s="9" t="s">
        <v>14</v>
      </c>
      <c r="B11" s="10">
        <v>460</v>
      </c>
      <c r="C11" s="10">
        <v>305</v>
      </c>
      <c r="D11" s="10">
        <v>152</v>
      </c>
      <c r="E11" s="10">
        <v>4</v>
      </c>
      <c r="F11" s="10">
        <v>6</v>
      </c>
      <c r="G11" s="10">
        <v>78</v>
      </c>
      <c r="H11" s="10">
        <v>59</v>
      </c>
      <c r="I11" s="10">
        <v>0</v>
      </c>
      <c r="J11" s="11">
        <v>1064</v>
      </c>
      <c r="K11" s="11" t="s">
        <v>15</v>
      </c>
      <c r="L11" s="11" t="s">
        <v>16</v>
      </c>
      <c r="M11" s="12"/>
      <c r="N11" s="12"/>
      <c r="O11" s="13" t="s">
        <v>17</v>
      </c>
    </row>
    <row r="12" spans="1:15" ht="15" customHeight="1" x14ac:dyDescent="0.25">
      <c r="A12" s="45" t="s">
        <v>18</v>
      </c>
      <c r="B12" s="46"/>
      <c r="C12" s="46"/>
      <c r="D12" s="46"/>
      <c r="E12" s="46"/>
      <c r="F12" s="46"/>
      <c r="G12" s="46"/>
      <c r="H12" s="46"/>
      <c r="I12" s="46"/>
      <c r="J12" s="46"/>
      <c r="K12" s="47" t="s">
        <v>183</v>
      </c>
      <c r="L12" s="47"/>
      <c r="M12" s="47"/>
      <c r="N12" s="47"/>
      <c r="O12" s="48"/>
    </row>
    <row r="13" spans="1:15" x14ac:dyDescent="0.25">
      <c r="A13" s="49" t="s">
        <v>19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1"/>
    </row>
    <row r="14" spans="1:15" ht="33.75" x14ac:dyDescent="0.25">
      <c r="A14" s="14" t="s">
        <v>20</v>
      </c>
      <c r="B14" s="15" t="s">
        <v>3</v>
      </c>
      <c r="C14" s="15" t="s">
        <v>4</v>
      </c>
      <c r="D14" s="15" t="s">
        <v>5</v>
      </c>
      <c r="E14" s="15" t="s">
        <v>6</v>
      </c>
      <c r="F14" s="15" t="s">
        <v>7</v>
      </c>
      <c r="G14" s="15" t="s">
        <v>8</v>
      </c>
      <c r="H14" s="15" t="s">
        <v>9</v>
      </c>
      <c r="I14" s="15" t="s">
        <v>10</v>
      </c>
      <c r="J14" s="16" t="s">
        <v>11</v>
      </c>
      <c r="K14" s="16" t="s">
        <v>12</v>
      </c>
      <c r="L14" s="15" t="s">
        <v>3</v>
      </c>
      <c r="M14" s="15" t="s">
        <v>4</v>
      </c>
      <c r="N14" s="15" t="s">
        <v>13</v>
      </c>
      <c r="O14" s="17" t="s">
        <v>11</v>
      </c>
    </row>
    <row r="15" spans="1:15" x14ac:dyDescent="0.25">
      <c r="A15" s="18">
        <v>1</v>
      </c>
      <c r="B15" s="6">
        <v>59</v>
      </c>
      <c r="C15" s="6">
        <v>60</v>
      </c>
      <c r="D15" s="6">
        <v>10</v>
      </c>
      <c r="E15" s="6">
        <v>3</v>
      </c>
      <c r="F15" s="6">
        <v>11</v>
      </c>
      <c r="G15" s="6">
        <v>7</v>
      </c>
      <c r="H15" s="6">
        <v>6</v>
      </c>
      <c r="I15" s="6">
        <v>2</v>
      </c>
      <c r="J15" s="7">
        <f>SUM(B15:I15)</f>
        <v>158</v>
      </c>
      <c r="K15" s="7">
        <v>1</v>
      </c>
      <c r="L15" s="39">
        <v>0</v>
      </c>
      <c r="M15" s="39">
        <v>0</v>
      </c>
      <c r="N15" s="39">
        <v>1</v>
      </c>
      <c r="O15" s="43">
        <f>SUM(L15:N15)</f>
        <v>1</v>
      </c>
    </row>
    <row r="16" spans="1:15" x14ac:dyDescent="0.25">
      <c r="A16" s="18">
        <v>2</v>
      </c>
      <c r="B16" s="6">
        <v>32</v>
      </c>
      <c r="C16" s="6">
        <v>39</v>
      </c>
      <c r="D16" s="6">
        <v>7</v>
      </c>
      <c r="E16" s="6">
        <v>2</v>
      </c>
      <c r="F16" s="6">
        <v>4</v>
      </c>
      <c r="G16" s="6">
        <v>4</v>
      </c>
      <c r="H16" s="6">
        <v>0</v>
      </c>
      <c r="I16" s="6">
        <v>0</v>
      </c>
      <c r="J16" s="7">
        <f t="shared" ref="J16:J21" si="0">SUM(B16:I16)</f>
        <v>88</v>
      </c>
      <c r="K16" s="7">
        <v>2</v>
      </c>
      <c r="L16" s="39">
        <v>0</v>
      </c>
      <c r="M16" s="39">
        <v>0</v>
      </c>
      <c r="N16" s="39">
        <v>0</v>
      </c>
      <c r="O16" s="43">
        <f t="shared" ref="O16:O21" si="1">SUM(L16:N16)</f>
        <v>0</v>
      </c>
    </row>
    <row r="17" spans="1:15" x14ac:dyDescent="0.25">
      <c r="A17" s="18">
        <v>3</v>
      </c>
      <c r="B17" s="6">
        <v>29</v>
      </c>
      <c r="C17" s="6">
        <v>31</v>
      </c>
      <c r="D17" s="6">
        <v>1</v>
      </c>
      <c r="E17" s="6">
        <v>1</v>
      </c>
      <c r="F17" s="6">
        <v>6</v>
      </c>
      <c r="G17" s="6">
        <v>4</v>
      </c>
      <c r="H17" s="6">
        <v>2</v>
      </c>
      <c r="I17" s="6">
        <v>0</v>
      </c>
      <c r="J17" s="7">
        <f t="shared" si="0"/>
        <v>74</v>
      </c>
      <c r="K17" s="7">
        <v>3</v>
      </c>
      <c r="L17" s="39">
        <v>0</v>
      </c>
      <c r="M17" s="39">
        <v>1</v>
      </c>
      <c r="N17" s="39">
        <v>0</v>
      </c>
      <c r="O17" s="43">
        <f t="shared" si="1"/>
        <v>1</v>
      </c>
    </row>
    <row r="18" spans="1:15" x14ac:dyDescent="0.25">
      <c r="A18" s="18">
        <v>4</v>
      </c>
      <c r="B18" s="6">
        <v>27</v>
      </c>
      <c r="C18" s="6">
        <v>33</v>
      </c>
      <c r="D18" s="6">
        <v>4</v>
      </c>
      <c r="E18" s="6">
        <v>0</v>
      </c>
      <c r="F18" s="6">
        <v>4</v>
      </c>
      <c r="G18" s="6">
        <v>0</v>
      </c>
      <c r="H18" s="6">
        <v>1</v>
      </c>
      <c r="I18" s="6">
        <v>0</v>
      </c>
      <c r="J18" s="7">
        <f t="shared" si="0"/>
        <v>69</v>
      </c>
      <c r="K18" s="7">
        <v>4</v>
      </c>
      <c r="L18" s="39">
        <v>1</v>
      </c>
      <c r="M18" s="39">
        <v>0</v>
      </c>
      <c r="N18" s="39">
        <v>0</v>
      </c>
      <c r="O18" s="43">
        <f t="shared" si="1"/>
        <v>1</v>
      </c>
    </row>
    <row r="19" spans="1:15" x14ac:dyDescent="0.25">
      <c r="A19" s="18">
        <v>5</v>
      </c>
      <c r="B19" s="6">
        <v>22</v>
      </c>
      <c r="C19" s="6">
        <v>16</v>
      </c>
      <c r="D19" s="6">
        <v>3</v>
      </c>
      <c r="E19" s="6">
        <v>0</v>
      </c>
      <c r="F19" s="6">
        <v>3</v>
      </c>
      <c r="G19" s="6">
        <v>5</v>
      </c>
      <c r="H19" s="6">
        <v>0</v>
      </c>
      <c r="I19" s="6">
        <v>0</v>
      </c>
      <c r="J19" s="7">
        <f t="shared" si="0"/>
        <v>49</v>
      </c>
      <c r="K19" s="7">
        <v>5</v>
      </c>
      <c r="L19" s="39">
        <v>0</v>
      </c>
      <c r="M19" s="39">
        <v>1</v>
      </c>
      <c r="N19" s="39">
        <v>0</v>
      </c>
      <c r="O19" s="43">
        <f t="shared" si="1"/>
        <v>1</v>
      </c>
    </row>
    <row r="20" spans="1:15" x14ac:dyDescent="0.25">
      <c r="A20" s="18">
        <v>6</v>
      </c>
      <c r="B20" s="6">
        <v>237</v>
      </c>
      <c r="C20" s="6">
        <v>48</v>
      </c>
      <c r="D20" s="6">
        <v>12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7">
        <f t="shared" si="0"/>
        <v>297</v>
      </c>
      <c r="K20" s="7">
        <v>6</v>
      </c>
      <c r="L20" s="39">
        <v>13</v>
      </c>
      <c r="M20" s="39">
        <v>2</v>
      </c>
      <c r="N20" s="39">
        <v>0</v>
      </c>
      <c r="O20" s="43">
        <f t="shared" si="1"/>
        <v>15</v>
      </c>
    </row>
    <row r="21" spans="1:15" x14ac:dyDescent="0.25">
      <c r="A21" s="18" t="s">
        <v>11</v>
      </c>
      <c r="B21" s="6">
        <f>SUM(B15:B20)</f>
        <v>406</v>
      </c>
      <c r="C21" s="6">
        <f t="shared" ref="C21:H21" si="2">SUM(C15:C20)</f>
        <v>227</v>
      </c>
      <c r="D21" s="6">
        <f t="shared" si="2"/>
        <v>37</v>
      </c>
      <c r="E21" s="6">
        <f t="shared" si="2"/>
        <v>6</v>
      </c>
      <c r="F21" s="6">
        <f t="shared" si="2"/>
        <v>28</v>
      </c>
      <c r="G21" s="6">
        <f t="shared" si="2"/>
        <v>20</v>
      </c>
      <c r="H21" s="6">
        <f t="shared" si="2"/>
        <v>9</v>
      </c>
      <c r="I21" s="6">
        <f>SUM(I15:I20)</f>
        <v>2</v>
      </c>
      <c r="J21" s="7">
        <f t="shared" si="0"/>
        <v>735</v>
      </c>
      <c r="K21" s="7" t="s">
        <v>11</v>
      </c>
      <c r="L21" s="37">
        <v>14</v>
      </c>
      <c r="M21" s="37">
        <v>4</v>
      </c>
      <c r="N21" s="37">
        <v>1</v>
      </c>
      <c r="O21" s="38">
        <f t="shared" si="1"/>
        <v>19</v>
      </c>
    </row>
    <row r="22" spans="1:15" ht="15.75" thickBot="1" x14ac:dyDescent="0.3">
      <c r="A22" s="19" t="s">
        <v>14</v>
      </c>
      <c r="B22" s="20">
        <v>1850</v>
      </c>
      <c r="C22" s="10">
        <v>731</v>
      </c>
      <c r="D22" s="10">
        <v>130</v>
      </c>
      <c r="E22" s="10">
        <v>10</v>
      </c>
      <c r="F22" s="10">
        <v>68</v>
      </c>
      <c r="G22" s="10">
        <v>52</v>
      </c>
      <c r="H22" s="10">
        <v>16</v>
      </c>
      <c r="I22" s="10">
        <v>2</v>
      </c>
      <c r="J22" s="21">
        <f>SUM(B22:I22)</f>
        <v>2859</v>
      </c>
      <c r="K22" s="11" t="s">
        <v>15</v>
      </c>
      <c r="L22" s="11" t="s">
        <v>21</v>
      </c>
      <c r="M22" s="11" t="s">
        <v>22</v>
      </c>
      <c r="N22" s="11" t="s">
        <v>23</v>
      </c>
      <c r="O22" s="13" t="s">
        <v>24</v>
      </c>
    </row>
    <row r="23" spans="1:15" ht="15" customHeight="1" x14ac:dyDescent="0.25">
      <c r="A23" s="45" t="s">
        <v>18</v>
      </c>
      <c r="B23" s="46"/>
      <c r="C23" s="46"/>
      <c r="D23" s="46"/>
      <c r="E23" s="46"/>
      <c r="F23" s="46"/>
      <c r="G23" s="46"/>
      <c r="H23" s="46"/>
      <c r="I23" s="46"/>
      <c r="J23" s="46"/>
      <c r="K23" s="47" t="s">
        <v>183</v>
      </c>
      <c r="L23" s="47"/>
      <c r="M23" s="47"/>
      <c r="N23" s="47"/>
      <c r="O23" s="48"/>
    </row>
    <row r="24" spans="1:15" x14ac:dyDescent="0.25">
      <c r="A24" s="49" t="s">
        <v>25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1"/>
    </row>
    <row r="25" spans="1:15" ht="33.75" x14ac:dyDescent="0.25">
      <c r="A25" s="14" t="s">
        <v>20</v>
      </c>
      <c r="B25" s="15" t="s">
        <v>3</v>
      </c>
      <c r="C25" s="15" t="s">
        <v>4</v>
      </c>
      <c r="D25" s="15" t="s">
        <v>5</v>
      </c>
      <c r="E25" s="15" t="s">
        <v>6</v>
      </c>
      <c r="F25" s="15" t="s">
        <v>7</v>
      </c>
      <c r="G25" s="15" t="s">
        <v>8</v>
      </c>
      <c r="H25" s="15" t="s">
        <v>9</v>
      </c>
      <c r="I25" s="15" t="s">
        <v>10</v>
      </c>
      <c r="J25" s="16" t="s">
        <v>11</v>
      </c>
      <c r="K25" s="16" t="s">
        <v>12</v>
      </c>
      <c r="L25" s="15" t="s">
        <v>3</v>
      </c>
      <c r="M25" s="15" t="s">
        <v>4</v>
      </c>
      <c r="N25" s="15" t="s">
        <v>13</v>
      </c>
      <c r="O25" s="17" t="s">
        <v>11</v>
      </c>
    </row>
    <row r="26" spans="1:15" x14ac:dyDescent="0.25">
      <c r="A26" s="5">
        <v>1</v>
      </c>
      <c r="B26" s="6">
        <f t="shared" ref="B26:I31" si="3">SUM(B4,B15)</f>
        <v>119</v>
      </c>
      <c r="C26" s="6">
        <f t="shared" si="3"/>
        <v>115</v>
      </c>
      <c r="D26" s="6">
        <f t="shared" si="3"/>
        <v>40</v>
      </c>
      <c r="E26" s="6">
        <f t="shared" si="3"/>
        <v>7</v>
      </c>
      <c r="F26" s="6">
        <f t="shared" si="3"/>
        <v>14</v>
      </c>
      <c r="G26" s="6">
        <f t="shared" si="3"/>
        <v>19</v>
      </c>
      <c r="H26" s="6">
        <f t="shared" si="3"/>
        <v>12</v>
      </c>
      <c r="I26" s="6">
        <f t="shared" si="3"/>
        <v>2</v>
      </c>
      <c r="J26" s="7">
        <f>SUM(B26:I26)</f>
        <v>328</v>
      </c>
      <c r="K26" s="7">
        <v>1</v>
      </c>
      <c r="L26" s="6">
        <f t="shared" ref="L26:N31" si="4">SUM(L4,L15)</f>
        <v>0</v>
      </c>
      <c r="M26" s="6">
        <f t="shared" si="4"/>
        <v>0</v>
      </c>
      <c r="N26" s="6">
        <f t="shared" si="4"/>
        <v>1</v>
      </c>
      <c r="O26" s="8">
        <f>SUM(L26:N26)</f>
        <v>1</v>
      </c>
    </row>
    <row r="27" spans="1:15" x14ac:dyDescent="0.25">
      <c r="A27" s="5">
        <v>2</v>
      </c>
      <c r="B27" s="6">
        <f t="shared" si="3"/>
        <v>57</v>
      </c>
      <c r="C27" s="6">
        <f t="shared" si="3"/>
        <v>64</v>
      </c>
      <c r="D27" s="6">
        <f t="shared" si="3"/>
        <v>13</v>
      </c>
      <c r="E27" s="6">
        <f t="shared" si="3"/>
        <v>2</v>
      </c>
      <c r="F27" s="6">
        <f t="shared" si="3"/>
        <v>4</v>
      </c>
      <c r="G27" s="6">
        <f t="shared" si="3"/>
        <v>6</v>
      </c>
      <c r="H27" s="6">
        <f t="shared" si="3"/>
        <v>5</v>
      </c>
      <c r="I27" s="6">
        <f t="shared" si="3"/>
        <v>0</v>
      </c>
      <c r="J27" s="7">
        <f>SUM(B27:I27)</f>
        <v>151</v>
      </c>
      <c r="K27" s="7">
        <v>2</v>
      </c>
      <c r="L27" s="6">
        <f t="shared" si="4"/>
        <v>0</v>
      </c>
      <c r="M27" s="6">
        <f t="shared" si="4"/>
        <v>0</v>
      </c>
      <c r="N27" s="6">
        <f t="shared" si="4"/>
        <v>0</v>
      </c>
      <c r="O27" s="8">
        <f t="shared" ref="O27:O32" si="5">SUM(L27:N27)</f>
        <v>0</v>
      </c>
    </row>
    <row r="28" spans="1:15" x14ac:dyDescent="0.25">
      <c r="A28" s="5">
        <v>3</v>
      </c>
      <c r="B28" s="6">
        <f t="shared" si="3"/>
        <v>43</v>
      </c>
      <c r="C28" s="6">
        <f t="shared" si="3"/>
        <v>44</v>
      </c>
      <c r="D28" s="6">
        <f t="shared" si="3"/>
        <v>7</v>
      </c>
      <c r="E28" s="6">
        <f t="shared" si="3"/>
        <v>1</v>
      </c>
      <c r="F28" s="6">
        <f t="shared" si="3"/>
        <v>7</v>
      </c>
      <c r="G28" s="6">
        <f t="shared" si="3"/>
        <v>8</v>
      </c>
      <c r="H28" s="6">
        <f t="shared" si="3"/>
        <v>5</v>
      </c>
      <c r="I28" s="6">
        <f t="shared" si="3"/>
        <v>0</v>
      </c>
      <c r="J28" s="7">
        <f t="shared" ref="J28:J32" si="6">SUM(B28:I28)</f>
        <v>115</v>
      </c>
      <c r="K28" s="7">
        <v>3</v>
      </c>
      <c r="L28" s="6">
        <f t="shared" si="4"/>
        <v>0</v>
      </c>
      <c r="M28" s="6">
        <f t="shared" si="4"/>
        <v>1</v>
      </c>
      <c r="N28" s="6">
        <f t="shared" si="4"/>
        <v>0</v>
      </c>
      <c r="O28" s="8">
        <f t="shared" si="5"/>
        <v>1</v>
      </c>
    </row>
    <row r="29" spans="1:15" x14ac:dyDescent="0.25">
      <c r="A29" s="5">
        <v>4</v>
      </c>
      <c r="B29" s="6">
        <f t="shared" si="3"/>
        <v>44</v>
      </c>
      <c r="C29" s="6">
        <f t="shared" si="3"/>
        <v>43</v>
      </c>
      <c r="D29" s="6">
        <f t="shared" si="3"/>
        <v>8</v>
      </c>
      <c r="E29" s="6">
        <f t="shared" si="3"/>
        <v>0</v>
      </c>
      <c r="F29" s="6">
        <f t="shared" si="3"/>
        <v>4</v>
      </c>
      <c r="G29" s="6">
        <f t="shared" si="3"/>
        <v>0</v>
      </c>
      <c r="H29" s="6">
        <f t="shared" si="3"/>
        <v>2</v>
      </c>
      <c r="I29" s="6">
        <f t="shared" si="3"/>
        <v>0</v>
      </c>
      <c r="J29" s="7">
        <f t="shared" si="6"/>
        <v>101</v>
      </c>
      <c r="K29" s="7">
        <v>4</v>
      </c>
      <c r="L29" s="6">
        <f t="shared" si="4"/>
        <v>1</v>
      </c>
      <c r="M29" s="6">
        <f t="shared" si="4"/>
        <v>0</v>
      </c>
      <c r="N29" s="6">
        <f t="shared" si="4"/>
        <v>0</v>
      </c>
      <c r="O29" s="8">
        <f t="shared" si="5"/>
        <v>1</v>
      </c>
    </row>
    <row r="30" spans="1:15" x14ac:dyDescent="0.25">
      <c r="A30" s="5">
        <v>5</v>
      </c>
      <c r="B30" s="6">
        <f t="shared" si="3"/>
        <v>34</v>
      </c>
      <c r="C30" s="6">
        <f t="shared" si="3"/>
        <v>21</v>
      </c>
      <c r="D30" s="6">
        <f t="shared" si="3"/>
        <v>5</v>
      </c>
      <c r="E30" s="6">
        <f t="shared" si="3"/>
        <v>0</v>
      </c>
      <c r="F30" s="6">
        <f t="shared" si="3"/>
        <v>3</v>
      </c>
      <c r="G30" s="6">
        <f t="shared" si="3"/>
        <v>9</v>
      </c>
      <c r="H30" s="6">
        <f t="shared" si="3"/>
        <v>0</v>
      </c>
      <c r="I30" s="6">
        <f t="shared" si="3"/>
        <v>0</v>
      </c>
      <c r="J30" s="7">
        <f t="shared" si="6"/>
        <v>72</v>
      </c>
      <c r="K30" s="7">
        <v>5</v>
      </c>
      <c r="L30" s="6">
        <f t="shared" si="4"/>
        <v>0</v>
      </c>
      <c r="M30" s="6">
        <f t="shared" si="4"/>
        <v>1</v>
      </c>
      <c r="N30" s="6">
        <f t="shared" si="4"/>
        <v>0</v>
      </c>
      <c r="O30" s="8">
        <f t="shared" si="5"/>
        <v>1</v>
      </c>
    </row>
    <row r="31" spans="1:15" x14ac:dyDescent="0.25">
      <c r="A31" s="5">
        <v>6</v>
      </c>
      <c r="B31" s="6">
        <f t="shared" si="3"/>
        <v>267</v>
      </c>
      <c r="C31" s="6">
        <f t="shared" si="3"/>
        <v>64</v>
      </c>
      <c r="D31" s="6">
        <f t="shared" si="3"/>
        <v>23</v>
      </c>
      <c r="E31" s="6">
        <f t="shared" si="3"/>
        <v>0</v>
      </c>
      <c r="F31" s="6">
        <f t="shared" si="3"/>
        <v>0</v>
      </c>
      <c r="G31" s="6">
        <f t="shared" si="3"/>
        <v>5</v>
      </c>
      <c r="H31" s="6">
        <f t="shared" si="3"/>
        <v>5</v>
      </c>
      <c r="I31" s="6">
        <f t="shared" si="3"/>
        <v>0</v>
      </c>
      <c r="J31" s="7">
        <f t="shared" si="6"/>
        <v>364</v>
      </c>
      <c r="K31" s="7">
        <v>6</v>
      </c>
      <c r="L31" s="6">
        <f t="shared" si="4"/>
        <v>15</v>
      </c>
      <c r="M31" s="6">
        <f t="shared" si="4"/>
        <v>2</v>
      </c>
      <c r="N31" s="6">
        <f t="shared" si="4"/>
        <v>0</v>
      </c>
      <c r="O31" s="8">
        <f t="shared" si="5"/>
        <v>17</v>
      </c>
    </row>
    <row r="32" spans="1:15" x14ac:dyDescent="0.25">
      <c r="A32" s="5" t="s">
        <v>11</v>
      </c>
      <c r="B32" s="6">
        <f>SUM(B26:B31)</f>
        <v>564</v>
      </c>
      <c r="C32" s="6">
        <f t="shared" ref="C32:I32" si="7">SUM(C26:C31)</f>
        <v>351</v>
      </c>
      <c r="D32" s="6">
        <f t="shared" si="7"/>
        <v>96</v>
      </c>
      <c r="E32" s="6">
        <f t="shared" si="7"/>
        <v>10</v>
      </c>
      <c r="F32" s="6">
        <f t="shared" si="7"/>
        <v>32</v>
      </c>
      <c r="G32" s="6">
        <f t="shared" si="7"/>
        <v>47</v>
      </c>
      <c r="H32" s="6">
        <f t="shared" si="7"/>
        <v>29</v>
      </c>
      <c r="I32" s="6">
        <f t="shared" si="7"/>
        <v>2</v>
      </c>
      <c r="J32" s="7">
        <f t="shared" si="6"/>
        <v>1131</v>
      </c>
      <c r="K32" s="7" t="s">
        <v>11</v>
      </c>
      <c r="L32" s="37">
        <f>SUM(L26:L31)</f>
        <v>16</v>
      </c>
      <c r="M32" s="37">
        <f t="shared" ref="M32:N32" si="8">SUM(M26:M31)</f>
        <v>4</v>
      </c>
      <c r="N32" s="37">
        <f t="shared" si="8"/>
        <v>1</v>
      </c>
      <c r="O32" s="38">
        <f t="shared" si="5"/>
        <v>21</v>
      </c>
    </row>
    <row r="33" spans="1:15" ht="15.75" thickBot="1" x14ac:dyDescent="0.3">
      <c r="A33" s="9" t="s">
        <v>14</v>
      </c>
      <c r="B33" s="20">
        <f t="shared" ref="B33:I33" si="9">SUM(B11,B22)</f>
        <v>2310</v>
      </c>
      <c r="C33" s="20">
        <f t="shared" si="9"/>
        <v>1036</v>
      </c>
      <c r="D33" s="20">
        <f t="shared" si="9"/>
        <v>282</v>
      </c>
      <c r="E33" s="20">
        <f t="shared" si="9"/>
        <v>14</v>
      </c>
      <c r="F33" s="20">
        <f t="shared" si="9"/>
        <v>74</v>
      </c>
      <c r="G33" s="20">
        <f t="shared" si="9"/>
        <v>130</v>
      </c>
      <c r="H33" s="20">
        <f t="shared" si="9"/>
        <v>75</v>
      </c>
      <c r="I33" s="20">
        <f t="shared" si="9"/>
        <v>2</v>
      </c>
      <c r="J33" s="21">
        <f>SUM(B33:I33)</f>
        <v>3923</v>
      </c>
      <c r="K33" s="11" t="s">
        <v>15</v>
      </c>
      <c r="L33" s="11" t="s">
        <v>26</v>
      </c>
      <c r="M33" s="11" t="s">
        <v>27</v>
      </c>
      <c r="N33" s="11" t="s">
        <v>28</v>
      </c>
      <c r="O33" s="13" t="s">
        <v>29</v>
      </c>
    </row>
    <row r="34" spans="1:15" s="42" customFormat="1" x14ac:dyDescent="0.25">
      <c r="A34" s="40"/>
      <c r="B34" s="41"/>
      <c r="C34" s="41"/>
      <c r="D34" s="41"/>
      <c r="E34" s="41"/>
      <c r="F34" s="41"/>
      <c r="G34" s="41"/>
      <c r="H34" s="41"/>
      <c r="I34" s="41"/>
      <c r="J34" s="41"/>
      <c r="K34" s="40"/>
      <c r="L34" s="40"/>
      <c r="M34" s="40"/>
      <c r="N34" s="40"/>
      <c r="O34" s="40"/>
    </row>
    <row r="35" spans="1:15" s="42" customFormat="1" ht="15.75" thickBot="1" x14ac:dyDescent="0.3">
      <c r="A35" s="40"/>
      <c r="B35" s="41"/>
      <c r="C35" s="41"/>
      <c r="D35" s="41"/>
      <c r="E35" s="41"/>
      <c r="F35" s="41"/>
      <c r="G35" s="41"/>
      <c r="H35" s="41"/>
      <c r="I35" s="41"/>
      <c r="J35" s="41"/>
      <c r="K35" s="40"/>
      <c r="L35" s="40"/>
      <c r="M35" s="40"/>
      <c r="N35" s="40"/>
      <c r="O35" s="40"/>
    </row>
    <row r="36" spans="1:15" ht="15" customHeight="1" x14ac:dyDescent="0.25">
      <c r="A36" s="45" t="s">
        <v>18</v>
      </c>
      <c r="B36" s="46"/>
      <c r="C36" s="46"/>
      <c r="D36" s="46"/>
      <c r="E36" s="46"/>
      <c r="F36" s="46"/>
      <c r="G36" s="46"/>
      <c r="H36" s="46"/>
      <c r="I36" s="46"/>
      <c r="J36" s="46"/>
      <c r="K36" s="47" t="s">
        <v>183</v>
      </c>
      <c r="L36" s="47"/>
      <c r="M36" s="47"/>
      <c r="N36" s="47"/>
      <c r="O36" s="48"/>
    </row>
    <row r="37" spans="1:15" x14ac:dyDescent="0.25">
      <c r="A37" s="58" t="s">
        <v>30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60"/>
    </row>
    <row r="38" spans="1:15" ht="33.75" x14ac:dyDescent="0.25">
      <c r="A38" s="14" t="s">
        <v>20</v>
      </c>
      <c r="B38" s="24" t="s">
        <v>3</v>
      </c>
      <c r="C38" s="24" t="s">
        <v>4</v>
      </c>
      <c r="D38" s="24" t="s">
        <v>5</v>
      </c>
      <c r="E38" s="24" t="s">
        <v>6</v>
      </c>
      <c r="F38" s="24" t="s">
        <v>7</v>
      </c>
      <c r="G38" s="24" t="s">
        <v>8</v>
      </c>
      <c r="H38" s="24" t="s">
        <v>9</v>
      </c>
      <c r="I38" s="24" t="s">
        <v>10</v>
      </c>
      <c r="J38" s="22" t="s">
        <v>11</v>
      </c>
      <c r="K38" s="22" t="s">
        <v>12</v>
      </c>
      <c r="L38" s="24" t="s">
        <v>3</v>
      </c>
      <c r="M38" s="24" t="s">
        <v>4</v>
      </c>
      <c r="N38" s="15" t="s">
        <v>13</v>
      </c>
      <c r="O38" s="23" t="s">
        <v>11</v>
      </c>
    </row>
    <row r="39" spans="1:15" x14ac:dyDescent="0.25">
      <c r="A39" s="5">
        <v>1</v>
      </c>
      <c r="B39" s="6">
        <v>15</v>
      </c>
      <c r="C39" s="6">
        <v>29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7">
        <v>44</v>
      </c>
      <c r="K39" s="7">
        <v>1</v>
      </c>
      <c r="L39" s="6">
        <v>0</v>
      </c>
      <c r="M39" s="6">
        <v>0</v>
      </c>
      <c r="N39" s="6">
        <v>0</v>
      </c>
      <c r="O39" s="8">
        <v>0</v>
      </c>
    </row>
    <row r="40" spans="1:15" x14ac:dyDescent="0.25">
      <c r="A40" s="5">
        <v>2</v>
      </c>
      <c r="B40" s="6">
        <v>10</v>
      </c>
      <c r="C40" s="6">
        <v>12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7">
        <v>22</v>
      </c>
      <c r="K40" s="7">
        <v>2</v>
      </c>
      <c r="L40" s="6">
        <v>0</v>
      </c>
      <c r="M40" s="6">
        <v>0</v>
      </c>
      <c r="N40" s="6">
        <v>0</v>
      </c>
      <c r="O40" s="8">
        <v>0</v>
      </c>
    </row>
    <row r="41" spans="1:15" x14ac:dyDescent="0.25">
      <c r="A41" s="5">
        <v>3</v>
      </c>
      <c r="B41" s="6">
        <v>9</v>
      </c>
      <c r="C41" s="6">
        <v>12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7">
        <v>21</v>
      </c>
      <c r="K41" s="7">
        <v>3</v>
      </c>
      <c r="L41" s="6">
        <v>0</v>
      </c>
      <c r="M41" s="6">
        <v>0</v>
      </c>
      <c r="N41" s="6">
        <v>0</v>
      </c>
      <c r="O41" s="8">
        <v>0</v>
      </c>
    </row>
    <row r="42" spans="1:15" x14ac:dyDescent="0.25">
      <c r="A42" s="5">
        <v>4</v>
      </c>
      <c r="B42" s="6">
        <v>9</v>
      </c>
      <c r="C42" s="6">
        <v>14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7">
        <v>23</v>
      </c>
      <c r="K42" s="7">
        <v>4</v>
      </c>
      <c r="L42" s="6">
        <v>0</v>
      </c>
      <c r="M42" s="6">
        <v>0</v>
      </c>
      <c r="N42" s="6">
        <v>0</v>
      </c>
      <c r="O42" s="8">
        <v>0</v>
      </c>
    </row>
    <row r="43" spans="1:15" x14ac:dyDescent="0.25">
      <c r="A43" s="5">
        <v>5</v>
      </c>
      <c r="B43" s="6">
        <v>4</v>
      </c>
      <c r="C43" s="6">
        <v>12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7">
        <v>16</v>
      </c>
      <c r="K43" s="7">
        <v>5</v>
      </c>
      <c r="L43" s="6">
        <v>0</v>
      </c>
      <c r="M43" s="6">
        <v>0</v>
      </c>
      <c r="N43" s="6">
        <v>0</v>
      </c>
      <c r="O43" s="8">
        <v>0</v>
      </c>
    </row>
    <row r="44" spans="1:15" x14ac:dyDescent="0.25">
      <c r="A44" s="5">
        <v>6</v>
      </c>
      <c r="B44" s="6">
        <v>5</v>
      </c>
      <c r="C44" s="6">
        <v>16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7">
        <v>21</v>
      </c>
      <c r="K44" s="7">
        <v>6</v>
      </c>
      <c r="L44" s="6">
        <v>0</v>
      </c>
      <c r="M44" s="6">
        <v>0</v>
      </c>
      <c r="N44" s="6">
        <v>0</v>
      </c>
      <c r="O44" s="8">
        <v>0</v>
      </c>
    </row>
    <row r="45" spans="1:15" x14ac:dyDescent="0.25">
      <c r="A45" s="5">
        <v>7</v>
      </c>
      <c r="B45" s="6">
        <v>5</v>
      </c>
      <c r="C45" s="6">
        <v>11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7">
        <v>16</v>
      </c>
      <c r="K45" s="7">
        <v>7</v>
      </c>
      <c r="L45" s="6">
        <v>0</v>
      </c>
      <c r="M45" s="6">
        <v>0</v>
      </c>
      <c r="N45" s="6">
        <v>0</v>
      </c>
      <c r="O45" s="8">
        <v>0</v>
      </c>
    </row>
    <row r="46" spans="1:15" x14ac:dyDescent="0.25">
      <c r="A46" s="5">
        <v>8</v>
      </c>
      <c r="B46" s="6">
        <v>6</v>
      </c>
      <c r="C46" s="6">
        <v>12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7">
        <v>18</v>
      </c>
      <c r="K46" s="7">
        <v>8</v>
      </c>
      <c r="L46" s="6">
        <v>0</v>
      </c>
      <c r="M46" s="6">
        <v>0</v>
      </c>
      <c r="N46" s="6">
        <v>0</v>
      </c>
      <c r="O46" s="8">
        <v>0</v>
      </c>
    </row>
    <row r="47" spans="1:15" x14ac:dyDescent="0.25">
      <c r="A47" s="5">
        <v>9</v>
      </c>
      <c r="B47" s="6">
        <v>3</v>
      </c>
      <c r="C47" s="6">
        <v>7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7">
        <v>10</v>
      </c>
      <c r="K47" s="7">
        <v>9</v>
      </c>
      <c r="L47" s="6">
        <v>0</v>
      </c>
      <c r="M47" s="6">
        <v>0</v>
      </c>
      <c r="N47" s="6">
        <v>0</v>
      </c>
      <c r="O47" s="8">
        <v>0</v>
      </c>
    </row>
    <row r="48" spans="1:15" x14ac:dyDescent="0.25">
      <c r="A48" s="5">
        <v>10</v>
      </c>
      <c r="B48" s="6">
        <v>32</v>
      </c>
      <c r="C48" s="6">
        <v>17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7">
        <v>49</v>
      </c>
      <c r="K48" s="7">
        <v>10</v>
      </c>
      <c r="L48" s="6">
        <v>0</v>
      </c>
      <c r="M48" s="6">
        <v>0</v>
      </c>
      <c r="N48" s="6">
        <v>0</v>
      </c>
      <c r="O48" s="8">
        <v>0</v>
      </c>
    </row>
    <row r="49" spans="1:15" x14ac:dyDescent="0.25">
      <c r="A49" s="5" t="s">
        <v>11</v>
      </c>
      <c r="B49" s="6">
        <v>98</v>
      </c>
      <c r="C49" s="6">
        <v>142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7">
        <v>240</v>
      </c>
      <c r="K49" s="7" t="s">
        <v>11</v>
      </c>
      <c r="L49" s="6">
        <v>0</v>
      </c>
      <c r="M49" s="6">
        <v>0</v>
      </c>
      <c r="N49" s="6">
        <v>0</v>
      </c>
      <c r="O49" s="8">
        <v>0</v>
      </c>
    </row>
    <row r="50" spans="1:15" ht="15.75" thickBot="1" x14ac:dyDescent="0.3">
      <c r="A50" s="9" t="s">
        <v>14</v>
      </c>
      <c r="B50" s="10">
        <v>578</v>
      </c>
      <c r="C50" s="10">
        <v>707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1">
        <v>1285</v>
      </c>
      <c r="K50" s="56"/>
      <c r="L50" s="56"/>
      <c r="M50" s="56"/>
      <c r="N50" s="56"/>
      <c r="O50" s="57"/>
    </row>
    <row r="51" spans="1:15" ht="15" customHeight="1" x14ac:dyDescent="0.25">
      <c r="A51" s="45" t="s">
        <v>18</v>
      </c>
      <c r="B51" s="46"/>
      <c r="C51" s="46"/>
      <c r="D51" s="46"/>
      <c r="E51" s="46"/>
      <c r="F51" s="46"/>
      <c r="G51" s="46"/>
      <c r="H51" s="46"/>
      <c r="I51" s="46"/>
      <c r="J51" s="46"/>
      <c r="K51" s="47" t="s">
        <v>183</v>
      </c>
      <c r="L51" s="47"/>
      <c r="M51" s="47"/>
      <c r="N51" s="47"/>
      <c r="O51" s="48"/>
    </row>
    <row r="52" spans="1:15" x14ac:dyDescent="0.25">
      <c r="A52" s="58" t="s">
        <v>184</v>
      </c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60"/>
    </row>
    <row r="53" spans="1:15" ht="33.75" x14ac:dyDescent="0.25">
      <c r="A53" s="14" t="s">
        <v>20</v>
      </c>
      <c r="B53" s="24" t="s">
        <v>3</v>
      </c>
      <c r="C53" s="24" t="s">
        <v>4</v>
      </c>
      <c r="D53" s="24" t="s">
        <v>5</v>
      </c>
      <c r="E53" s="24" t="s">
        <v>6</v>
      </c>
      <c r="F53" s="24" t="s">
        <v>7</v>
      </c>
      <c r="G53" s="24" t="s">
        <v>8</v>
      </c>
      <c r="H53" s="24" t="s">
        <v>9</v>
      </c>
      <c r="I53" s="24" t="s">
        <v>10</v>
      </c>
      <c r="J53" s="22" t="s">
        <v>11</v>
      </c>
      <c r="K53" s="22" t="s">
        <v>12</v>
      </c>
      <c r="L53" s="24" t="s">
        <v>3</v>
      </c>
      <c r="M53" s="24" t="s">
        <v>4</v>
      </c>
      <c r="N53" s="15" t="s">
        <v>13</v>
      </c>
      <c r="O53" s="23" t="s">
        <v>11</v>
      </c>
    </row>
    <row r="54" spans="1:15" x14ac:dyDescent="0.25">
      <c r="A54" s="5">
        <v>1</v>
      </c>
      <c r="B54" s="6">
        <v>27</v>
      </c>
      <c r="C54" s="6">
        <v>37</v>
      </c>
      <c r="D54" s="6">
        <v>0</v>
      </c>
      <c r="E54" s="6">
        <v>0</v>
      </c>
      <c r="F54" s="6">
        <v>1</v>
      </c>
      <c r="G54" s="6">
        <v>0</v>
      </c>
      <c r="H54" s="6">
        <v>0</v>
      </c>
      <c r="I54" s="6">
        <v>0</v>
      </c>
      <c r="J54" s="7">
        <f>SUM(B54:I54)</f>
        <v>65</v>
      </c>
      <c r="K54" s="7">
        <v>1</v>
      </c>
      <c r="L54" s="6">
        <v>0</v>
      </c>
      <c r="M54" s="6">
        <v>0</v>
      </c>
      <c r="N54" s="6">
        <v>0</v>
      </c>
      <c r="O54" s="8">
        <v>0</v>
      </c>
    </row>
    <row r="55" spans="1:15" x14ac:dyDescent="0.25">
      <c r="A55" s="5">
        <v>2</v>
      </c>
      <c r="B55" s="6">
        <v>4</v>
      </c>
      <c r="C55" s="6">
        <v>14</v>
      </c>
      <c r="D55" s="6">
        <v>0</v>
      </c>
      <c r="E55" s="6">
        <v>0</v>
      </c>
      <c r="F55" s="6">
        <v>3</v>
      </c>
      <c r="G55" s="6">
        <v>0</v>
      </c>
      <c r="H55" s="6">
        <v>0</v>
      </c>
      <c r="I55" s="6">
        <v>0</v>
      </c>
      <c r="J55" s="7">
        <f t="shared" ref="J55:J63" si="10">SUM(B55:I55)</f>
        <v>21</v>
      </c>
      <c r="K55" s="7">
        <v>2</v>
      </c>
      <c r="L55" s="6">
        <v>0</v>
      </c>
      <c r="M55" s="6">
        <v>0</v>
      </c>
      <c r="N55" s="6">
        <v>0</v>
      </c>
      <c r="O55" s="8">
        <v>0</v>
      </c>
    </row>
    <row r="56" spans="1:15" x14ac:dyDescent="0.25">
      <c r="A56" s="5">
        <v>3</v>
      </c>
      <c r="B56" s="6">
        <v>2</v>
      </c>
      <c r="C56" s="6">
        <v>11</v>
      </c>
      <c r="D56" s="6">
        <v>0</v>
      </c>
      <c r="E56" s="6">
        <v>0</v>
      </c>
      <c r="F56" s="6">
        <v>4</v>
      </c>
      <c r="G56" s="6">
        <v>0</v>
      </c>
      <c r="H56" s="6">
        <v>0</v>
      </c>
      <c r="I56" s="6">
        <v>0</v>
      </c>
      <c r="J56" s="7">
        <f t="shared" si="10"/>
        <v>17</v>
      </c>
      <c r="K56" s="7">
        <v>3</v>
      </c>
      <c r="L56" s="6">
        <v>0</v>
      </c>
      <c r="M56" s="6">
        <v>0</v>
      </c>
      <c r="N56" s="6">
        <v>0</v>
      </c>
      <c r="O56" s="8">
        <v>0</v>
      </c>
    </row>
    <row r="57" spans="1:15" x14ac:dyDescent="0.25">
      <c r="A57" s="5">
        <v>4</v>
      </c>
      <c r="B57" s="6">
        <v>0</v>
      </c>
      <c r="C57" s="6">
        <v>14</v>
      </c>
      <c r="D57" s="6">
        <v>0</v>
      </c>
      <c r="E57" s="6">
        <v>0</v>
      </c>
      <c r="F57" s="6">
        <v>2</v>
      </c>
      <c r="G57" s="6">
        <v>0</v>
      </c>
      <c r="H57" s="6">
        <v>0</v>
      </c>
      <c r="I57" s="6">
        <v>0</v>
      </c>
      <c r="J57" s="7">
        <f t="shared" si="10"/>
        <v>16</v>
      </c>
      <c r="K57" s="7">
        <v>4</v>
      </c>
      <c r="L57" s="6">
        <v>0</v>
      </c>
      <c r="M57" s="6">
        <v>0</v>
      </c>
      <c r="N57" s="6">
        <v>0</v>
      </c>
      <c r="O57" s="8">
        <v>0</v>
      </c>
    </row>
    <row r="58" spans="1:15" x14ac:dyDescent="0.25">
      <c r="A58" s="5">
        <v>5</v>
      </c>
      <c r="B58" s="6">
        <v>2</v>
      </c>
      <c r="C58" s="6">
        <v>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7">
        <f t="shared" si="10"/>
        <v>11</v>
      </c>
      <c r="K58" s="7">
        <v>5</v>
      </c>
      <c r="L58" s="6">
        <v>0</v>
      </c>
      <c r="M58" s="6">
        <v>0</v>
      </c>
      <c r="N58" s="6">
        <v>0</v>
      </c>
      <c r="O58" s="8">
        <v>0</v>
      </c>
    </row>
    <row r="59" spans="1:15" x14ac:dyDescent="0.25">
      <c r="A59" s="5">
        <v>6</v>
      </c>
      <c r="B59" s="6">
        <v>0</v>
      </c>
      <c r="C59" s="6">
        <v>20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7">
        <f t="shared" si="10"/>
        <v>20</v>
      </c>
      <c r="K59" s="7">
        <v>6</v>
      </c>
      <c r="L59" s="6">
        <v>0</v>
      </c>
      <c r="M59" s="6">
        <v>0</v>
      </c>
      <c r="N59" s="6">
        <v>0</v>
      </c>
      <c r="O59" s="8">
        <v>0</v>
      </c>
    </row>
    <row r="60" spans="1:15" x14ac:dyDescent="0.25">
      <c r="A60" s="5">
        <v>7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7">
        <f t="shared" si="10"/>
        <v>0</v>
      </c>
      <c r="K60" s="7">
        <v>7</v>
      </c>
      <c r="L60" s="6">
        <v>0</v>
      </c>
      <c r="M60" s="6">
        <v>0</v>
      </c>
      <c r="N60" s="6">
        <v>0</v>
      </c>
      <c r="O60" s="8">
        <v>0</v>
      </c>
    </row>
    <row r="61" spans="1:15" x14ac:dyDescent="0.25">
      <c r="A61" s="5">
        <v>8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7">
        <f t="shared" si="10"/>
        <v>0</v>
      </c>
      <c r="K61" s="7">
        <v>8</v>
      </c>
      <c r="L61" s="6">
        <v>0</v>
      </c>
      <c r="M61" s="6">
        <v>0</v>
      </c>
      <c r="N61" s="6">
        <v>0</v>
      </c>
      <c r="O61" s="8">
        <v>0</v>
      </c>
    </row>
    <row r="62" spans="1:15" x14ac:dyDescent="0.25">
      <c r="A62" s="5">
        <v>9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7">
        <f t="shared" si="10"/>
        <v>0</v>
      </c>
      <c r="K62" s="7">
        <v>9</v>
      </c>
      <c r="L62" s="6">
        <v>0</v>
      </c>
      <c r="M62" s="6">
        <v>0</v>
      </c>
      <c r="N62" s="6">
        <v>0</v>
      </c>
      <c r="O62" s="8">
        <v>0</v>
      </c>
    </row>
    <row r="63" spans="1:15" x14ac:dyDescent="0.25">
      <c r="A63" s="5">
        <v>10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7">
        <f t="shared" si="10"/>
        <v>0</v>
      </c>
      <c r="K63" s="7">
        <v>10</v>
      </c>
      <c r="L63" s="6">
        <v>0</v>
      </c>
      <c r="M63" s="6">
        <v>0</v>
      </c>
      <c r="N63" s="6">
        <v>0</v>
      </c>
      <c r="O63" s="8">
        <v>0</v>
      </c>
    </row>
    <row r="64" spans="1:15" x14ac:dyDescent="0.25">
      <c r="A64" s="5" t="s">
        <v>11</v>
      </c>
      <c r="B64" s="6">
        <f>SUM(B54:B63)</f>
        <v>35</v>
      </c>
      <c r="C64" s="6">
        <f t="shared" ref="C64:I64" si="11">SUM(C54:C63)</f>
        <v>105</v>
      </c>
      <c r="D64" s="6">
        <f t="shared" si="11"/>
        <v>0</v>
      </c>
      <c r="E64" s="6">
        <f t="shared" si="11"/>
        <v>0</v>
      </c>
      <c r="F64" s="6">
        <f t="shared" si="11"/>
        <v>10</v>
      </c>
      <c r="G64" s="6">
        <f t="shared" si="11"/>
        <v>0</v>
      </c>
      <c r="H64" s="6">
        <f t="shared" si="11"/>
        <v>0</v>
      </c>
      <c r="I64" s="6">
        <f t="shared" si="11"/>
        <v>0</v>
      </c>
      <c r="J64" s="7">
        <v>150</v>
      </c>
      <c r="K64" s="7" t="s">
        <v>11</v>
      </c>
      <c r="L64" s="6">
        <v>0</v>
      </c>
      <c r="M64" s="6">
        <v>0</v>
      </c>
      <c r="N64" s="6">
        <v>0</v>
      </c>
      <c r="O64" s="8">
        <v>0</v>
      </c>
    </row>
    <row r="65" spans="1:15" ht="15.75" thickBot="1" x14ac:dyDescent="0.3">
      <c r="A65" s="9" t="s">
        <v>14</v>
      </c>
      <c r="B65" s="10">
        <v>51</v>
      </c>
      <c r="C65" s="10">
        <v>319</v>
      </c>
      <c r="D65" s="10">
        <v>0</v>
      </c>
      <c r="E65" s="10">
        <v>0</v>
      </c>
      <c r="F65" s="10">
        <v>27</v>
      </c>
      <c r="G65" s="10">
        <v>0</v>
      </c>
      <c r="H65" s="10">
        <v>0</v>
      </c>
      <c r="I65" s="10">
        <v>0</v>
      </c>
      <c r="J65" s="11">
        <f>SUM(B65:I65)</f>
        <v>397</v>
      </c>
      <c r="K65" s="56"/>
      <c r="L65" s="56"/>
      <c r="M65" s="56"/>
      <c r="N65" s="56"/>
      <c r="O65" s="57"/>
    </row>
    <row r="66" spans="1:15" ht="15" customHeight="1" x14ac:dyDescent="0.25">
      <c r="A66" s="45" t="s">
        <v>18</v>
      </c>
      <c r="B66" s="46"/>
      <c r="C66" s="46"/>
      <c r="D66" s="46"/>
      <c r="E66" s="46"/>
      <c r="F66" s="46"/>
      <c r="G66" s="46"/>
      <c r="H66" s="46"/>
      <c r="I66" s="46"/>
      <c r="J66" s="46"/>
      <c r="K66" s="47" t="s">
        <v>183</v>
      </c>
      <c r="L66" s="47"/>
      <c r="M66" s="47"/>
      <c r="N66" s="47"/>
      <c r="O66" s="48"/>
    </row>
    <row r="67" spans="1:15" x14ac:dyDescent="0.25">
      <c r="A67" s="58" t="s">
        <v>31</v>
      </c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60"/>
    </row>
    <row r="68" spans="1:15" ht="33.75" x14ac:dyDescent="0.25">
      <c r="A68" s="14" t="s">
        <v>20</v>
      </c>
      <c r="B68" s="24" t="s">
        <v>3</v>
      </c>
      <c r="C68" s="24" t="s">
        <v>4</v>
      </c>
      <c r="D68" s="24" t="s">
        <v>5</v>
      </c>
      <c r="E68" s="24" t="s">
        <v>6</v>
      </c>
      <c r="F68" s="24" t="s">
        <v>7</v>
      </c>
      <c r="G68" s="24" t="s">
        <v>8</v>
      </c>
      <c r="H68" s="24" t="s">
        <v>9</v>
      </c>
      <c r="I68" s="24" t="s">
        <v>10</v>
      </c>
      <c r="J68" s="22" t="s">
        <v>11</v>
      </c>
      <c r="K68" s="22" t="s">
        <v>12</v>
      </c>
      <c r="L68" s="24" t="s">
        <v>3</v>
      </c>
      <c r="M68" s="24" t="s">
        <v>4</v>
      </c>
      <c r="N68" s="15" t="s">
        <v>13</v>
      </c>
      <c r="O68" s="23" t="s">
        <v>11</v>
      </c>
    </row>
    <row r="69" spans="1:15" x14ac:dyDescent="0.25">
      <c r="A69" s="5">
        <v>1</v>
      </c>
      <c r="B69" s="6">
        <f t="shared" ref="B69:J69" si="12">SUM(B39,B54)</f>
        <v>42</v>
      </c>
      <c r="C69" s="6">
        <f t="shared" si="12"/>
        <v>66</v>
      </c>
      <c r="D69" s="6">
        <f t="shared" si="12"/>
        <v>0</v>
      </c>
      <c r="E69" s="6">
        <f t="shared" si="12"/>
        <v>0</v>
      </c>
      <c r="F69" s="6">
        <f t="shared" si="12"/>
        <v>1</v>
      </c>
      <c r="G69" s="6">
        <f t="shared" si="12"/>
        <v>0</v>
      </c>
      <c r="H69" s="6">
        <f t="shared" si="12"/>
        <v>0</v>
      </c>
      <c r="I69" s="6">
        <f t="shared" si="12"/>
        <v>0</v>
      </c>
      <c r="J69" s="7">
        <f t="shared" si="12"/>
        <v>109</v>
      </c>
      <c r="K69" s="7">
        <v>1</v>
      </c>
      <c r="L69" s="6">
        <v>0</v>
      </c>
      <c r="M69" s="6">
        <v>0</v>
      </c>
      <c r="N69" s="6">
        <v>0</v>
      </c>
      <c r="O69" s="8">
        <v>0</v>
      </c>
    </row>
    <row r="70" spans="1:15" x14ac:dyDescent="0.25">
      <c r="A70" s="5">
        <v>2</v>
      </c>
      <c r="B70" s="6">
        <f t="shared" ref="B70:J70" si="13">SUM(B40,B55)</f>
        <v>14</v>
      </c>
      <c r="C70" s="6">
        <f t="shared" si="13"/>
        <v>26</v>
      </c>
      <c r="D70" s="6">
        <f t="shared" si="13"/>
        <v>0</v>
      </c>
      <c r="E70" s="6">
        <f t="shared" si="13"/>
        <v>0</v>
      </c>
      <c r="F70" s="6">
        <f t="shared" si="13"/>
        <v>3</v>
      </c>
      <c r="G70" s="6">
        <f t="shared" si="13"/>
        <v>0</v>
      </c>
      <c r="H70" s="6">
        <f t="shared" si="13"/>
        <v>0</v>
      </c>
      <c r="I70" s="6">
        <f t="shared" si="13"/>
        <v>0</v>
      </c>
      <c r="J70" s="7">
        <f t="shared" si="13"/>
        <v>43</v>
      </c>
      <c r="K70" s="7">
        <v>2</v>
      </c>
      <c r="L70" s="6">
        <v>0</v>
      </c>
      <c r="M70" s="6">
        <v>0</v>
      </c>
      <c r="N70" s="6">
        <v>0</v>
      </c>
      <c r="O70" s="8">
        <v>0</v>
      </c>
    </row>
    <row r="71" spans="1:15" x14ac:dyDescent="0.25">
      <c r="A71" s="5">
        <v>3</v>
      </c>
      <c r="B71" s="6">
        <f t="shared" ref="B71:J71" si="14">SUM(B41,B56)</f>
        <v>11</v>
      </c>
      <c r="C71" s="6">
        <f t="shared" si="14"/>
        <v>23</v>
      </c>
      <c r="D71" s="6">
        <f t="shared" si="14"/>
        <v>0</v>
      </c>
      <c r="E71" s="6">
        <f t="shared" si="14"/>
        <v>0</v>
      </c>
      <c r="F71" s="6">
        <f t="shared" si="14"/>
        <v>4</v>
      </c>
      <c r="G71" s="6">
        <f t="shared" si="14"/>
        <v>0</v>
      </c>
      <c r="H71" s="6">
        <f t="shared" si="14"/>
        <v>0</v>
      </c>
      <c r="I71" s="6">
        <f t="shared" si="14"/>
        <v>0</v>
      </c>
      <c r="J71" s="7">
        <f t="shared" si="14"/>
        <v>38</v>
      </c>
      <c r="K71" s="7">
        <v>3</v>
      </c>
      <c r="L71" s="6">
        <v>0</v>
      </c>
      <c r="M71" s="6">
        <v>0</v>
      </c>
      <c r="N71" s="6">
        <v>0</v>
      </c>
      <c r="O71" s="8">
        <v>0</v>
      </c>
    </row>
    <row r="72" spans="1:15" x14ac:dyDescent="0.25">
      <c r="A72" s="5">
        <v>4</v>
      </c>
      <c r="B72" s="6">
        <f t="shared" ref="B72:J72" si="15">SUM(B42,B57)</f>
        <v>9</v>
      </c>
      <c r="C72" s="6">
        <f t="shared" si="15"/>
        <v>28</v>
      </c>
      <c r="D72" s="6">
        <f t="shared" si="15"/>
        <v>0</v>
      </c>
      <c r="E72" s="6">
        <f t="shared" si="15"/>
        <v>0</v>
      </c>
      <c r="F72" s="6">
        <f t="shared" si="15"/>
        <v>2</v>
      </c>
      <c r="G72" s="6">
        <f t="shared" si="15"/>
        <v>0</v>
      </c>
      <c r="H72" s="6">
        <f t="shared" si="15"/>
        <v>0</v>
      </c>
      <c r="I72" s="6">
        <f t="shared" si="15"/>
        <v>0</v>
      </c>
      <c r="J72" s="7">
        <f t="shared" si="15"/>
        <v>39</v>
      </c>
      <c r="K72" s="7">
        <v>4</v>
      </c>
      <c r="L72" s="6">
        <v>0</v>
      </c>
      <c r="M72" s="6">
        <v>0</v>
      </c>
      <c r="N72" s="6">
        <v>0</v>
      </c>
      <c r="O72" s="8">
        <v>0</v>
      </c>
    </row>
    <row r="73" spans="1:15" x14ac:dyDescent="0.25">
      <c r="A73" s="5">
        <v>5</v>
      </c>
      <c r="B73" s="6">
        <f t="shared" ref="B73:J73" si="16">SUM(B43,B58)</f>
        <v>6</v>
      </c>
      <c r="C73" s="6">
        <f t="shared" si="16"/>
        <v>21</v>
      </c>
      <c r="D73" s="6">
        <f t="shared" si="16"/>
        <v>0</v>
      </c>
      <c r="E73" s="6">
        <f t="shared" si="16"/>
        <v>0</v>
      </c>
      <c r="F73" s="6">
        <f t="shared" si="16"/>
        <v>0</v>
      </c>
      <c r="G73" s="6">
        <f t="shared" si="16"/>
        <v>0</v>
      </c>
      <c r="H73" s="6">
        <f t="shared" si="16"/>
        <v>0</v>
      </c>
      <c r="I73" s="6">
        <f t="shared" si="16"/>
        <v>0</v>
      </c>
      <c r="J73" s="7">
        <f t="shared" si="16"/>
        <v>27</v>
      </c>
      <c r="K73" s="7">
        <v>5</v>
      </c>
      <c r="L73" s="6">
        <v>0</v>
      </c>
      <c r="M73" s="6">
        <v>0</v>
      </c>
      <c r="N73" s="6">
        <v>0</v>
      </c>
      <c r="O73" s="8">
        <v>0</v>
      </c>
    </row>
    <row r="74" spans="1:15" x14ac:dyDescent="0.25">
      <c r="A74" s="5">
        <v>6</v>
      </c>
      <c r="B74" s="6">
        <f t="shared" ref="B74:J74" si="17">SUM(B44,B59)</f>
        <v>5</v>
      </c>
      <c r="C74" s="6">
        <f t="shared" si="17"/>
        <v>36</v>
      </c>
      <c r="D74" s="6">
        <f t="shared" si="17"/>
        <v>0</v>
      </c>
      <c r="E74" s="6">
        <f t="shared" si="17"/>
        <v>0</v>
      </c>
      <c r="F74" s="6">
        <f t="shared" si="17"/>
        <v>0</v>
      </c>
      <c r="G74" s="6">
        <f t="shared" si="17"/>
        <v>0</v>
      </c>
      <c r="H74" s="6">
        <f t="shared" si="17"/>
        <v>0</v>
      </c>
      <c r="I74" s="6">
        <f t="shared" si="17"/>
        <v>0</v>
      </c>
      <c r="J74" s="7">
        <f t="shared" si="17"/>
        <v>41</v>
      </c>
      <c r="K74" s="7">
        <v>6</v>
      </c>
      <c r="L74" s="6">
        <v>0</v>
      </c>
      <c r="M74" s="6">
        <v>0</v>
      </c>
      <c r="N74" s="6">
        <v>0</v>
      </c>
      <c r="O74" s="8">
        <v>0</v>
      </c>
    </row>
    <row r="75" spans="1:15" x14ac:dyDescent="0.25">
      <c r="A75" s="5">
        <v>7</v>
      </c>
      <c r="B75" s="6">
        <f t="shared" ref="B75:J75" si="18">SUM(B45,B60)</f>
        <v>5</v>
      </c>
      <c r="C75" s="6">
        <f t="shared" si="18"/>
        <v>11</v>
      </c>
      <c r="D75" s="6">
        <f t="shared" si="18"/>
        <v>0</v>
      </c>
      <c r="E75" s="6">
        <f t="shared" si="18"/>
        <v>0</v>
      </c>
      <c r="F75" s="6">
        <f t="shared" si="18"/>
        <v>0</v>
      </c>
      <c r="G75" s="6">
        <f t="shared" si="18"/>
        <v>0</v>
      </c>
      <c r="H75" s="6">
        <f t="shared" si="18"/>
        <v>0</v>
      </c>
      <c r="I75" s="6">
        <f t="shared" si="18"/>
        <v>0</v>
      </c>
      <c r="J75" s="7">
        <f t="shared" si="18"/>
        <v>16</v>
      </c>
      <c r="K75" s="7">
        <v>7</v>
      </c>
      <c r="L75" s="6">
        <v>0</v>
      </c>
      <c r="M75" s="6">
        <v>0</v>
      </c>
      <c r="N75" s="6">
        <v>0</v>
      </c>
      <c r="O75" s="8">
        <v>0</v>
      </c>
    </row>
    <row r="76" spans="1:15" x14ac:dyDescent="0.25">
      <c r="A76" s="5">
        <v>8</v>
      </c>
      <c r="B76" s="6">
        <f t="shared" ref="B76:J76" si="19">SUM(B46,B61)</f>
        <v>6</v>
      </c>
      <c r="C76" s="6">
        <f t="shared" si="19"/>
        <v>12</v>
      </c>
      <c r="D76" s="6">
        <f t="shared" si="19"/>
        <v>0</v>
      </c>
      <c r="E76" s="6">
        <f t="shared" si="19"/>
        <v>0</v>
      </c>
      <c r="F76" s="6">
        <f t="shared" si="19"/>
        <v>0</v>
      </c>
      <c r="G76" s="6">
        <f t="shared" si="19"/>
        <v>0</v>
      </c>
      <c r="H76" s="6">
        <f t="shared" si="19"/>
        <v>0</v>
      </c>
      <c r="I76" s="6">
        <f t="shared" si="19"/>
        <v>0</v>
      </c>
      <c r="J76" s="7">
        <f t="shared" si="19"/>
        <v>18</v>
      </c>
      <c r="K76" s="7">
        <v>8</v>
      </c>
      <c r="L76" s="6">
        <v>0</v>
      </c>
      <c r="M76" s="6">
        <v>0</v>
      </c>
      <c r="N76" s="6">
        <v>0</v>
      </c>
      <c r="O76" s="8">
        <v>0</v>
      </c>
    </row>
    <row r="77" spans="1:15" x14ac:dyDescent="0.25">
      <c r="A77" s="5">
        <v>9</v>
      </c>
      <c r="B77" s="6">
        <f t="shared" ref="B77:J77" si="20">SUM(B47,B62)</f>
        <v>3</v>
      </c>
      <c r="C77" s="6">
        <f t="shared" si="20"/>
        <v>7</v>
      </c>
      <c r="D77" s="6">
        <f t="shared" si="20"/>
        <v>0</v>
      </c>
      <c r="E77" s="6">
        <f t="shared" si="20"/>
        <v>0</v>
      </c>
      <c r="F77" s="6">
        <f t="shared" si="20"/>
        <v>0</v>
      </c>
      <c r="G77" s="6">
        <f t="shared" si="20"/>
        <v>0</v>
      </c>
      <c r="H77" s="6">
        <f t="shared" si="20"/>
        <v>0</v>
      </c>
      <c r="I77" s="6">
        <f t="shared" si="20"/>
        <v>0</v>
      </c>
      <c r="J77" s="7">
        <f t="shared" si="20"/>
        <v>10</v>
      </c>
      <c r="K77" s="7">
        <v>9</v>
      </c>
      <c r="L77" s="6">
        <v>0</v>
      </c>
      <c r="M77" s="6">
        <v>0</v>
      </c>
      <c r="N77" s="6">
        <v>0</v>
      </c>
      <c r="O77" s="8">
        <v>0</v>
      </c>
    </row>
    <row r="78" spans="1:15" x14ac:dyDescent="0.25">
      <c r="A78" s="5">
        <v>10</v>
      </c>
      <c r="B78" s="6">
        <f t="shared" ref="B78:J78" si="21">SUM(B48,B63)</f>
        <v>32</v>
      </c>
      <c r="C78" s="6">
        <f t="shared" si="21"/>
        <v>17</v>
      </c>
      <c r="D78" s="6">
        <f t="shared" si="21"/>
        <v>0</v>
      </c>
      <c r="E78" s="6">
        <f t="shared" si="21"/>
        <v>0</v>
      </c>
      <c r="F78" s="6">
        <f t="shared" si="21"/>
        <v>0</v>
      </c>
      <c r="G78" s="6">
        <f t="shared" si="21"/>
        <v>0</v>
      </c>
      <c r="H78" s="6">
        <f t="shared" si="21"/>
        <v>0</v>
      </c>
      <c r="I78" s="6">
        <f t="shared" si="21"/>
        <v>0</v>
      </c>
      <c r="J78" s="7">
        <f t="shared" si="21"/>
        <v>49</v>
      </c>
      <c r="K78" s="7">
        <v>10</v>
      </c>
      <c r="L78" s="6">
        <v>0</v>
      </c>
      <c r="M78" s="6">
        <v>0</v>
      </c>
      <c r="N78" s="6">
        <v>0</v>
      </c>
      <c r="O78" s="8">
        <v>0</v>
      </c>
    </row>
    <row r="79" spans="1:15" x14ac:dyDescent="0.25">
      <c r="A79" s="5" t="s">
        <v>11</v>
      </c>
      <c r="B79" s="6">
        <f t="shared" ref="B79:J79" si="22">SUM(B49,B64)</f>
        <v>133</v>
      </c>
      <c r="C79" s="6">
        <f t="shared" si="22"/>
        <v>247</v>
      </c>
      <c r="D79" s="6">
        <f t="shared" si="22"/>
        <v>0</v>
      </c>
      <c r="E79" s="6">
        <f t="shared" si="22"/>
        <v>0</v>
      </c>
      <c r="F79" s="6">
        <f t="shared" si="22"/>
        <v>10</v>
      </c>
      <c r="G79" s="6">
        <f t="shared" si="22"/>
        <v>0</v>
      </c>
      <c r="H79" s="6">
        <f t="shared" si="22"/>
        <v>0</v>
      </c>
      <c r="I79" s="6">
        <f t="shared" si="22"/>
        <v>0</v>
      </c>
      <c r="J79" s="7">
        <f t="shared" si="22"/>
        <v>390</v>
      </c>
      <c r="K79" s="7" t="s">
        <v>11</v>
      </c>
      <c r="L79" s="6">
        <v>0</v>
      </c>
      <c r="M79" s="6">
        <v>0</v>
      </c>
      <c r="N79" s="6">
        <v>0</v>
      </c>
      <c r="O79" s="8">
        <v>0</v>
      </c>
    </row>
    <row r="80" spans="1:15" ht="15.75" thickBot="1" x14ac:dyDescent="0.3">
      <c r="A80" s="9" t="s">
        <v>14</v>
      </c>
      <c r="B80" s="10">
        <f t="shared" ref="B80:J80" si="23">SUM(B50,B65)</f>
        <v>629</v>
      </c>
      <c r="C80" s="10">
        <f t="shared" si="23"/>
        <v>1026</v>
      </c>
      <c r="D80" s="10">
        <f t="shared" si="23"/>
        <v>0</v>
      </c>
      <c r="E80" s="10">
        <f t="shared" si="23"/>
        <v>0</v>
      </c>
      <c r="F80" s="10">
        <f t="shared" si="23"/>
        <v>27</v>
      </c>
      <c r="G80" s="10">
        <f t="shared" si="23"/>
        <v>0</v>
      </c>
      <c r="H80" s="10">
        <f t="shared" si="23"/>
        <v>0</v>
      </c>
      <c r="I80" s="10">
        <f t="shared" si="23"/>
        <v>0</v>
      </c>
      <c r="J80" s="11">
        <f t="shared" si="23"/>
        <v>1682</v>
      </c>
      <c r="K80" s="56"/>
      <c r="L80" s="56"/>
      <c r="M80" s="56"/>
      <c r="N80" s="56"/>
      <c r="O80" s="57"/>
    </row>
    <row r="81" spans="1:15" s="42" customFormat="1" x14ac:dyDescent="0.25">
      <c r="A81" s="40"/>
      <c r="B81" s="41"/>
      <c r="C81" s="41"/>
      <c r="D81" s="41"/>
      <c r="E81" s="41"/>
      <c r="F81" s="41"/>
      <c r="G81" s="41"/>
      <c r="H81" s="41"/>
      <c r="I81" s="41"/>
      <c r="J81" s="41"/>
      <c r="K81" s="40"/>
      <c r="L81" s="40"/>
      <c r="M81" s="40"/>
      <c r="N81" s="40"/>
      <c r="O81" s="40"/>
    </row>
    <row r="82" spans="1:15" s="42" customFormat="1" ht="15.75" thickBot="1" x14ac:dyDescent="0.3">
      <c r="A82" s="40"/>
      <c r="B82" s="41"/>
      <c r="C82" s="41"/>
      <c r="D82" s="41"/>
      <c r="E82" s="41"/>
      <c r="F82" s="41"/>
      <c r="G82" s="41"/>
      <c r="H82" s="41"/>
      <c r="I82" s="41"/>
      <c r="J82" s="41"/>
      <c r="K82" s="40"/>
      <c r="L82" s="40"/>
      <c r="M82" s="40"/>
      <c r="N82" s="40"/>
      <c r="O82" s="40"/>
    </row>
    <row r="83" spans="1:15" ht="15" customHeight="1" x14ac:dyDescent="0.25">
      <c r="A83" s="45" t="s">
        <v>32</v>
      </c>
      <c r="B83" s="46"/>
      <c r="C83" s="46"/>
      <c r="D83" s="46"/>
      <c r="E83" s="46"/>
      <c r="F83" s="46"/>
      <c r="G83" s="46"/>
      <c r="H83" s="46"/>
      <c r="I83" s="46"/>
      <c r="J83" s="46"/>
      <c r="K83" s="47" t="s">
        <v>183</v>
      </c>
      <c r="L83" s="47"/>
      <c r="M83" s="47"/>
      <c r="N83" s="47"/>
      <c r="O83" s="48"/>
    </row>
    <row r="84" spans="1:15" x14ac:dyDescent="0.25">
      <c r="A84" s="49" t="s">
        <v>37</v>
      </c>
      <c r="B84" s="50" t="s">
        <v>3</v>
      </c>
      <c r="C84" s="50" t="s">
        <v>4</v>
      </c>
      <c r="D84" s="50" t="s">
        <v>5</v>
      </c>
      <c r="E84" s="50" t="s">
        <v>6</v>
      </c>
      <c r="F84" s="50" t="s">
        <v>7</v>
      </c>
      <c r="G84" s="50" t="s">
        <v>8</v>
      </c>
      <c r="H84" s="50" t="s">
        <v>9</v>
      </c>
      <c r="I84" s="50" t="s">
        <v>10</v>
      </c>
      <c r="J84" s="50" t="s">
        <v>11</v>
      </c>
      <c r="K84" s="50" t="s">
        <v>12</v>
      </c>
      <c r="L84" s="50" t="s">
        <v>3</v>
      </c>
      <c r="M84" s="50" t="s">
        <v>4</v>
      </c>
      <c r="N84" s="50" t="s">
        <v>13</v>
      </c>
      <c r="O84" s="51" t="s">
        <v>11</v>
      </c>
    </row>
    <row r="85" spans="1:15" ht="33.75" x14ac:dyDescent="0.25">
      <c r="A85" s="14" t="s">
        <v>20</v>
      </c>
      <c r="B85" s="24" t="s">
        <v>3</v>
      </c>
      <c r="C85" s="24" t="s">
        <v>4</v>
      </c>
      <c r="D85" s="24" t="s">
        <v>5</v>
      </c>
      <c r="E85" s="24" t="s">
        <v>6</v>
      </c>
      <c r="F85" s="24" t="s">
        <v>7</v>
      </c>
      <c r="G85" s="24" t="s">
        <v>8</v>
      </c>
      <c r="H85" s="24" t="s">
        <v>9</v>
      </c>
      <c r="I85" s="24" t="s">
        <v>10</v>
      </c>
      <c r="J85" s="22" t="s">
        <v>11</v>
      </c>
      <c r="K85" s="22" t="s">
        <v>12</v>
      </c>
      <c r="L85" s="24" t="s">
        <v>3</v>
      </c>
      <c r="M85" s="24" t="s">
        <v>4</v>
      </c>
      <c r="N85" s="15" t="s">
        <v>13</v>
      </c>
      <c r="O85" s="23" t="s">
        <v>11</v>
      </c>
    </row>
    <row r="86" spans="1:15" x14ac:dyDescent="0.25">
      <c r="A86" s="1">
        <v>1</v>
      </c>
      <c r="B86" s="6">
        <v>1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18</v>
      </c>
      <c r="J86" s="6">
        <f>SUM(B86:I86)</f>
        <v>19</v>
      </c>
      <c r="K86" s="6">
        <v>1</v>
      </c>
      <c r="L86" s="6">
        <v>0</v>
      </c>
      <c r="M86" s="6">
        <v>0</v>
      </c>
      <c r="N86" s="6">
        <v>0</v>
      </c>
      <c r="O86" s="8">
        <v>0</v>
      </c>
    </row>
    <row r="87" spans="1:15" x14ac:dyDescent="0.25">
      <c r="A87" s="5">
        <v>2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15</v>
      </c>
      <c r="J87" s="7">
        <f t="shared" ref="J87:J92" si="24">SUM(B87:I87)</f>
        <v>15</v>
      </c>
      <c r="K87" s="7">
        <v>2</v>
      </c>
      <c r="L87" s="6">
        <v>0</v>
      </c>
      <c r="M87" s="6">
        <v>0</v>
      </c>
      <c r="N87" s="6">
        <v>0</v>
      </c>
      <c r="O87" s="8">
        <v>0</v>
      </c>
    </row>
    <row r="88" spans="1:15" x14ac:dyDescent="0.25">
      <c r="A88" s="5">
        <v>3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11</v>
      </c>
      <c r="J88" s="7">
        <f t="shared" si="24"/>
        <v>11</v>
      </c>
      <c r="K88" s="7">
        <v>3</v>
      </c>
      <c r="L88" s="6">
        <v>0</v>
      </c>
      <c r="M88" s="6">
        <v>0</v>
      </c>
      <c r="N88" s="6">
        <v>0</v>
      </c>
      <c r="O88" s="8">
        <v>0</v>
      </c>
    </row>
    <row r="89" spans="1:15" x14ac:dyDescent="0.25">
      <c r="A89" s="5">
        <v>4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14</v>
      </c>
      <c r="J89" s="7">
        <f t="shared" si="24"/>
        <v>14</v>
      </c>
      <c r="K89" s="7">
        <v>4</v>
      </c>
      <c r="L89" s="6">
        <v>0</v>
      </c>
      <c r="M89" s="6">
        <v>0</v>
      </c>
      <c r="N89" s="6">
        <v>0</v>
      </c>
      <c r="O89" s="8">
        <v>0</v>
      </c>
    </row>
    <row r="90" spans="1:15" x14ac:dyDescent="0.25">
      <c r="A90" s="5">
        <v>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10</v>
      </c>
      <c r="J90" s="7">
        <f t="shared" si="24"/>
        <v>10</v>
      </c>
      <c r="K90" s="7">
        <v>5</v>
      </c>
      <c r="L90" s="6">
        <v>0</v>
      </c>
      <c r="M90" s="6">
        <v>0</v>
      </c>
      <c r="N90" s="6">
        <v>0</v>
      </c>
      <c r="O90" s="8">
        <v>0</v>
      </c>
    </row>
    <row r="91" spans="1:15" x14ac:dyDescent="0.25">
      <c r="A91" s="5">
        <v>6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42</v>
      </c>
      <c r="J91" s="7">
        <f t="shared" si="24"/>
        <v>42</v>
      </c>
      <c r="K91" s="7">
        <v>6</v>
      </c>
      <c r="L91" s="6">
        <v>0</v>
      </c>
      <c r="M91" s="6">
        <v>0</v>
      </c>
      <c r="N91" s="6">
        <v>0</v>
      </c>
      <c r="O91" s="8">
        <v>0</v>
      </c>
    </row>
    <row r="92" spans="1:15" x14ac:dyDescent="0.25">
      <c r="A92" s="5" t="s">
        <v>11</v>
      </c>
      <c r="B92" s="6">
        <f>SUM(B86:B91)</f>
        <v>1</v>
      </c>
      <c r="C92" s="6">
        <f t="shared" ref="C92:I92" si="25">SUM(C86:C91)</f>
        <v>0</v>
      </c>
      <c r="D92" s="6">
        <f t="shared" si="25"/>
        <v>0</v>
      </c>
      <c r="E92" s="6">
        <f t="shared" si="25"/>
        <v>0</v>
      </c>
      <c r="F92" s="6">
        <f t="shared" si="25"/>
        <v>0</v>
      </c>
      <c r="G92" s="6">
        <f t="shared" si="25"/>
        <v>0</v>
      </c>
      <c r="H92" s="6">
        <f t="shared" si="25"/>
        <v>0</v>
      </c>
      <c r="I92" s="6">
        <f t="shared" si="25"/>
        <v>110</v>
      </c>
      <c r="J92" s="7">
        <f t="shared" si="24"/>
        <v>111</v>
      </c>
      <c r="K92" s="7" t="s">
        <v>11</v>
      </c>
      <c r="L92" s="6">
        <v>0</v>
      </c>
      <c r="M92" s="6">
        <v>0</v>
      </c>
      <c r="N92" s="6">
        <v>0</v>
      </c>
      <c r="O92" s="8">
        <v>0</v>
      </c>
    </row>
    <row r="93" spans="1:15" ht="15.75" thickBot="1" x14ac:dyDescent="0.3">
      <c r="A93" s="9" t="s">
        <v>14</v>
      </c>
      <c r="B93" s="10">
        <v>1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439</v>
      </c>
      <c r="J93" s="11">
        <f>SUM(B93:I93)</f>
        <v>440</v>
      </c>
      <c r="K93" s="56"/>
      <c r="L93" s="56"/>
      <c r="M93" s="56"/>
      <c r="N93" s="56"/>
      <c r="O93" s="57"/>
    </row>
    <row r="94" spans="1:15" ht="15" customHeight="1" x14ac:dyDescent="0.25">
      <c r="A94" s="45" t="s">
        <v>18</v>
      </c>
      <c r="B94" s="46"/>
      <c r="C94" s="46"/>
      <c r="D94" s="46"/>
      <c r="E94" s="46"/>
      <c r="F94" s="46"/>
      <c r="G94" s="46"/>
      <c r="H94" s="46"/>
      <c r="I94" s="46"/>
      <c r="J94" s="46"/>
      <c r="K94" s="47" t="s">
        <v>183</v>
      </c>
      <c r="L94" s="47"/>
      <c r="M94" s="47"/>
      <c r="N94" s="47"/>
      <c r="O94" s="48"/>
    </row>
    <row r="95" spans="1:15" x14ac:dyDescent="0.25">
      <c r="A95" s="49" t="s">
        <v>36</v>
      </c>
      <c r="B95" s="50" t="s">
        <v>3</v>
      </c>
      <c r="C95" s="50" t="s">
        <v>4</v>
      </c>
      <c r="D95" s="50" t="s">
        <v>5</v>
      </c>
      <c r="E95" s="50" t="s">
        <v>6</v>
      </c>
      <c r="F95" s="50" t="s">
        <v>7</v>
      </c>
      <c r="G95" s="50" t="s">
        <v>8</v>
      </c>
      <c r="H95" s="50" t="s">
        <v>9</v>
      </c>
      <c r="I95" s="50" t="s">
        <v>10</v>
      </c>
      <c r="J95" s="50" t="s">
        <v>11</v>
      </c>
      <c r="K95" s="50" t="s">
        <v>12</v>
      </c>
      <c r="L95" s="50" t="s">
        <v>3</v>
      </c>
      <c r="M95" s="50" t="s">
        <v>4</v>
      </c>
      <c r="N95" s="50" t="s">
        <v>13</v>
      </c>
      <c r="O95" s="51" t="s">
        <v>11</v>
      </c>
    </row>
    <row r="96" spans="1:15" ht="33.75" x14ac:dyDescent="0.25">
      <c r="A96" s="14" t="s">
        <v>20</v>
      </c>
      <c r="B96" s="24" t="s">
        <v>3</v>
      </c>
      <c r="C96" s="24" t="s">
        <v>4</v>
      </c>
      <c r="D96" s="24" t="s">
        <v>5</v>
      </c>
      <c r="E96" s="24" t="s">
        <v>6</v>
      </c>
      <c r="F96" s="24" t="s">
        <v>7</v>
      </c>
      <c r="G96" s="24" t="s">
        <v>8</v>
      </c>
      <c r="H96" s="24" t="s">
        <v>9</v>
      </c>
      <c r="I96" s="24" t="s">
        <v>10</v>
      </c>
      <c r="J96" s="22" t="s">
        <v>11</v>
      </c>
      <c r="K96" s="22" t="s">
        <v>12</v>
      </c>
      <c r="L96" s="24" t="s">
        <v>3</v>
      </c>
      <c r="M96" s="24" t="s">
        <v>4</v>
      </c>
      <c r="N96" s="15" t="s">
        <v>13</v>
      </c>
      <c r="O96" s="23" t="s">
        <v>11</v>
      </c>
    </row>
    <row r="97" spans="1:15" x14ac:dyDescent="0.25">
      <c r="A97" s="25">
        <v>1</v>
      </c>
      <c r="B97" s="6">
        <v>0</v>
      </c>
      <c r="C97" s="6">
        <v>2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10</v>
      </c>
      <c r="J97" s="7">
        <f>SUM(B97:I97)</f>
        <v>12</v>
      </c>
      <c r="K97" s="6">
        <v>1</v>
      </c>
      <c r="L97" s="6">
        <v>0</v>
      </c>
      <c r="M97" s="6">
        <v>0</v>
      </c>
      <c r="N97" s="6">
        <v>0</v>
      </c>
      <c r="O97" s="8">
        <v>0</v>
      </c>
    </row>
    <row r="98" spans="1:15" x14ac:dyDescent="0.25">
      <c r="A98" s="5">
        <v>2</v>
      </c>
      <c r="B98" s="6">
        <v>0</v>
      </c>
      <c r="C98" s="6">
        <v>2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2</v>
      </c>
      <c r="J98" s="7">
        <f t="shared" ref="J98:J103" si="26">SUM(B98:I98)</f>
        <v>4</v>
      </c>
      <c r="K98" s="7">
        <v>2</v>
      </c>
      <c r="L98" s="6">
        <v>0</v>
      </c>
      <c r="M98" s="6">
        <v>0</v>
      </c>
      <c r="N98" s="6">
        <v>0</v>
      </c>
      <c r="O98" s="8">
        <v>0</v>
      </c>
    </row>
    <row r="99" spans="1:15" x14ac:dyDescent="0.25">
      <c r="A99" s="5">
        <v>3</v>
      </c>
      <c r="B99" s="6">
        <v>0</v>
      </c>
      <c r="C99" s="6">
        <v>2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9</v>
      </c>
      <c r="J99" s="7">
        <f t="shared" si="26"/>
        <v>11</v>
      </c>
      <c r="K99" s="7">
        <v>3</v>
      </c>
      <c r="L99" s="6">
        <v>0</v>
      </c>
      <c r="M99" s="6">
        <v>0</v>
      </c>
      <c r="N99" s="6">
        <v>0</v>
      </c>
      <c r="O99" s="8">
        <v>0</v>
      </c>
    </row>
    <row r="100" spans="1:15" x14ac:dyDescent="0.25">
      <c r="A100" s="5">
        <v>4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4</v>
      </c>
      <c r="J100" s="7">
        <f t="shared" si="26"/>
        <v>4</v>
      </c>
      <c r="K100" s="7">
        <v>4</v>
      </c>
      <c r="L100" s="6">
        <v>0</v>
      </c>
      <c r="M100" s="6">
        <v>0</v>
      </c>
      <c r="N100" s="6">
        <v>0</v>
      </c>
      <c r="O100" s="8">
        <v>0</v>
      </c>
    </row>
    <row r="101" spans="1:15" x14ac:dyDescent="0.25">
      <c r="A101" s="5">
        <v>5</v>
      </c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3</v>
      </c>
      <c r="J101" s="7">
        <f t="shared" si="26"/>
        <v>3</v>
      </c>
      <c r="K101" s="7">
        <v>5</v>
      </c>
      <c r="L101" s="6">
        <v>0</v>
      </c>
      <c r="M101" s="6">
        <v>0</v>
      </c>
      <c r="N101" s="6">
        <v>0</v>
      </c>
      <c r="O101" s="8">
        <v>0</v>
      </c>
    </row>
    <row r="102" spans="1:15" x14ac:dyDescent="0.25">
      <c r="A102" s="5">
        <v>6</v>
      </c>
      <c r="B102" s="6">
        <v>0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17</v>
      </c>
      <c r="J102" s="7">
        <f t="shared" si="26"/>
        <v>17</v>
      </c>
      <c r="K102" s="7">
        <v>6</v>
      </c>
      <c r="L102" s="6">
        <v>0</v>
      </c>
      <c r="M102" s="6">
        <v>0</v>
      </c>
      <c r="N102" s="6">
        <v>0</v>
      </c>
      <c r="O102" s="8">
        <v>0</v>
      </c>
    </row>
    <row r="103" spans="1:15" x14ac:dyDescent="0.25">
      <c r="A103" s="5" t="s">
        <v>11</v>
      </c>
      <c r="B103" s="6">
        <f>SUM(B97:B102)</f>
        <v>0</v>
      </c>
      <c r="C103" s="6">
        <f t="shared" ref="C103:I103" si="27">SUM(C97:C102)</f>
        <v>6</v>
      </c>
      <c r="D103" s="6">
        <f t="shared" si="27"/>
        <v>0</v>
      </c>
      <c r="E103" s="6">
        <v>0</v>
      </c>
      <c r="F103" s="6">
        <f t="shared" si="27"/>
        <v>0</v>
      </c>
      <c r="G103" s="6">
        <f t="shared" si="27"/>
        <v>0</v>
      </c>
      <c r="H103" s="6">
        <f t="shared" si="27"/>
        <v>0</v>
      </c>
      <c r="I103" s="6">
        <f t="shared" si="27"/>
        <v>45</v>
      </c>
      <c r="J103" s="7">
        <f t="shared" si="26"/>
        <v>51</v>
      </c>
      <c r="K103" s="7" t="s">
        <v>11</v>
      </c>
      <c r="L103" s="6">
        <v>0</v>
      </c>
      <c r="M103" s="6">
        <v>0</v>
      </c>
      <c r="N103" s="6">
        <v>0</v>
      </c>
      <c r="O103" s="8">
        <v>0</v>
      </c>
    </row>
    <row r="104" spans="1:15" ht="15.75" thickBot="1" x14ac:dyDescent="0.3">
      <c r="A104" s="9" t="s">
        <v>14</v>
      </c>
      <c r="B104" s="10">
        <v>0</v>
      </c>
      <c r="C104" s="10">
        <v>12</v>
      </c>
      <c r="D104" s="10">
        <v>0</v>
      </c>
      <c r="E104" s="6">
        <v>0</v>
      </c>
      <c r="F104" s="10">
        <v>0</v>
      </c>
      <c r="G104" s="10">
        <v>0</v>
      </c>
      <c r="H104" s="10">
        <v>0</v>
      </c>
      <c r="I104" s="10">
        <v>174</v>
      </c>
      <c r="J104" s="11">
        <f>SUM(B104:I104)</f>
        <v>186</v>
      </c>
      <c r="K104" s="56"/>
      <c r="L104" s="56"/>
      <c r="M104" s="56"/>
      <c r="N104" s="56"/>
      <c r="O104" s="57"/>
    </row>
    <row r="105" spans="1:15" ht="15" customHeight="1" x14ac:dyDescent="0.25">
      <c r="A105" s="45" t="s">
        <v>18</v>
      </c>
      <c r="B105" s="46"/>
      <c r="C105" s="46"/>
      <c r="D105" s="46"/>
      <c r="E105" s="46"/>
      <c r="F105" s="46"/>
      <c r="G105" s="46"/>
      <c r="H105" s="46"/>
      <c r="I105" s="46"/>
      <c r="J105" s="46"/>
      <c r="K105" s="47" t="s">
        <v>183</v>
      </c>
      <c r="L105" s="47"/>
      <c r="M105" s="47"/>
      <c r="N105" s="47"/>
      <c r="O105" s="48"/>
    </row>
    <row r="106" spans="1:15" x14ac:dyDescent="0.25">
      <c r="A106" s="49" t="s">
        <v>33</v>
      </c>
      <c r="B106" s="50" t="s">
        <v>3</v>
      </c>
      <c r="C106" s="50" t="s">
        <v>4</v>
      </c>
      <c r="D106" s="50" t="s">
        <v>5</v>
      </c>
      <c r="E106" s="50" t="s">
        <v>6</v>
      </c>
      <c r="F106" s="50" t="s">
        <v>7</v>
      </c>
      <c r="G106" s="50" t="s">
        <v>8</v>
      </c>
      <c r="H106" s="50" t="s">
        <v>9</v>
      </c>
      <c r="I106" s="50" t="s">
        <v>10</v>
      </c>
      <c r="J106" s="50" t="s">
        <v>11</v>
      </c>
      <c r="K106" s="50" t="s">
        <v>12</v>
      </c>
      <c r="L106" s="50" t="s">
        <v>3</v>
      </c>
      <c r="M106" s="50" t="s">
        <v>4</v>
      </c>
      <c r="N106" s="50" t="s">
        <v>13</v>
      </c>
      <c r="O106" s="51" t="s">
        <v>11</v>
      </c>
    </row>
    <row r="107" spans="1:15" ht="33.75" x14ac:dyDescent="0.25">
      <c r="A107" s="14" t="s">
        <v>20</v>
      </c>
      <c r="B107" s="24" t="s">
        <v>3</v>
      </c>
      <c r="C107" s="24" t="s">
        <v>4</v>
      </c>
      <c r="D107" s="24" t="s">
        <v>5</v>
      </c>
      <c r="E107" s="24" t="s">
        <v>6</v>
      </c>
      <c r="F107" s="24" t="s">
        <v>7</v>
      </c>
      <c r="G107" s="24" t="s">
        <v>8</v>
      </c>
      <c r="H107" s="24" t="s">
        <v>9</v>
      </c>
      <c r="I107" s="24" t="s">
        <v>10</v>
      </c>
      <c r="J107" s="22" t="s">
        <v>11</v>
      </c>
      <c r="K107" s="22" t="s">
        <v>12</v>
      </c>
      <c r="L107" s="24" t="s">
        <v>3</v>
      </c>
      <c r="M107" s="24" t="s">
        <v>4</v>
      </c>
      <c r="N107" s="15" t="s">
        <v>13</v>
      </c>
      <c r="O107" s="23" t="s">
        <v>11</v>
      </c>
    </row>
    <row r="108" spans="1:15" x14ac:dyDescent="0.25">
      <c r="A108" s="5">
        <v>1</v>
      </c>
      <c r="B108" s="6">
        <f t="shared" ref="B108:I115" si="28">SUM(B97,B86)</f>
        <v>1</v>
      </c>
      <c r="C108" s="6">
        <f t="shared" si="28"/>
        <v>2</v>
      </c>
      <c r="D108" s="6">
        <f t="shared" si="28"/>
        <v>0</v>
      </c>
      <c r="E108" s="6">
        <f t="shared" si="28"/>
        <v>0</v>
      </c>
      <c r="F108" s="6">
        <f t="shared" si="28"/>
        <v>0</v>
      </c>
      <c r="G108" s="6">
        <f t="shared" si="28"/>
        <v>0</v>
      </c>
      <c r="H108" s="6">
        <f t="shared" si="28"/>
        <v>0</v>
      </c>
      <c r="I108" s="6">
        <f t="shared" si="28"/>
        <v>28</v>
      </c>
      <c r="J108" s="7">
        <f>SUM(B108:I108)</f>
        <v>31</v>
      </c>
      <c r="K108" s="7">
        <v>1</v>
      </c>
      <c r="L108" s="6">
        <v>0</v>
      </c>
      <c r="M108" s="6">
        <v>0</v>
      </c>
      <c r="N108" s="6">
        <v>0</v>
      </c>
      <c r="O108" s="44">
        <v>0</v>
      </c>
    </row>
    <row r="109" spans="1:15" x14ac:dyDescent="0.25">
      <c r="A109" s="5">
        <v>2</v>
      </c>
      <c r="B109" s="6">
        <f t="shared" si="28"/>
        <v>0</v>
      </c>
      <c r="C109" s="6">
        <f t="shared" si="28"/>
        <v>2</v>
      </c>
      <c r="D109" s="6">
        <f t="shared" si="28"/>
        <v>0</v>
      </c>
      <c r="E109" s="6">
        <f t="shared" si="28"/>
        <v>0</v>
      </c>
      <c r="F109" s="6">
        <f t="shared" si="28"/>
        <v>0</v>
      </c>
      <c r="G109" s="6">
        <f t="shared" si="28"/>
        <v>0</v>
      </c>
      <c r="H109" s="6">
        <f t="shared" si="28"/>
        <v>0</v>
      </c>
      <c r="I109" s="6">
        <f t="shared" si="28"/>
        <v>17</v>
      </c>
      <c r="J109" s="7">
        <f t="shared" ref="J109:J114" si="29">SUM(B109:I109)</f>
        <v>19</v>
      </c>
      <c r="K109" s="7">
        <v>2</v>
      </c>
      <c r="L109" s="6">
        <v>0</v>
      </c>
      <c r="M109" s="6">
        <v>0</v>
      </c>
      <c r="N109" s="6">
        <v>0</v>
      </c>
      <c r="O109" s="8">
        <v>0</v>
      </c>
    </row>
    <row r="110" spans="1:15" x14ac:dyDescent="0.25">
      <c r="A110" s="5">
        <v>3</v>
      </c>
      <c r="B110" s="6">
        <f t="shared" si="28"/>
        <v>0</v>
      </c>
      <c r="C110" s="6">
        <f t="shared" si="28"/>
        <v>2</v>
      </c>
      <c r="D110" s="6">
        <f t="shared" si="28"/>
        <v>0</v>
      </c>
      <c r="E110" s="6">
        <f t="shared" si="28"/>
        <v>0</v>
      </c>
      <c r="F110" s="6">
        <f t="shared" si="28"/>
        <v>0</v>
      </c>
      <c r="G110" s="6">
        <f t="shared" si="28"/>
        <v>0</v>
      </c>
      <c r="H110" s="6">
        <f t="shared" si="28"/>
        <v>0</v>
      </c>
      <c r="I110" s="6">
        <f t="shared" si="28"/>
        <v>20</v>
      </c>
      <c r="J110" s="7">
        <f t="shared" si="29"/>
        <v>22</v>
      </c>
      <c r="K110" s="7">
        <v>3</v>
      </c>
      <c r="L110" s="6">
        <v>0</v>
      </c>
      <c r="M110" s="6">
        <v>0</v>
      </c>
      <c r="N110" s="6">
        <v>0</v>
      </c>
      <c r="O110" s="8">
        <v>0</v>
      </c>
    </row>
    <row r="111" spans="1:15" x14ac:dyDescent="0.25">
      <c r="A111" s="5">
        <v>4</v>
      </c>
      <c r="B111" s="6">
        <f t="shared" si="28"/>
        <v>0</v>
      </c>
      <c r="C111" s="6">
        <f t="shared" si="28"/>
        <v>0</v>
      </c>
      <c r="D111" s="6">
        <f t="shared" si="28"/>
        <v>0</v>
      </c>
      <c r="E111" s="6">
        <f t="shared" si="28"/>
        <v>0</v>
      </c>
      <c r="F111" s="6">
        <f t="shared" si="28"/>
        <v>0</v>
      </c>
      <c r="G111" s="6">
        <f t="shared" si="28"/>
        <v>0</v>
      </c>
      <c r="H111" s="6">
        <f t="shared" si="28"/>
        <v>0</v>
      </c>
      <c r="I111" s="6">
        <f t="shared" si="28"/>
        <v>18</v>
      </c>
      <c r="J111" s="7">
        <f t="shared" si="29"/>
        <v>18</v>
      </c>
      <c r="K111" s="7">
        <v>4</v>
      </c>
      <c r="L111" s="6">
        <v>0</v>
      </c>
      <c r="M111" s="6">
        <v>0</v>
      </c>
      <c r="N111" s="6">
        <v>0</v>
      </c>
      <c r="O111" s="8">
        <v>0</v>
      </c>
    </row>
    <row r="112" spans="1:15" x14ac:dyDescent="0.25">
      <c r="A112" s="5">
        <v>5</v>
      </c>
      <c r="B112" s="6">
        <f t="shared" si="28"/>
        <v>0</v>
      </c>
      <c r="C112" s="6">
        <f t="shared" si="28"/>
        <v>0</v>
      </c>
      <c r="D112" s="6">
        <f t="shared" si="28"/>
        <v>0</v>
      </c>
      <c r="E112" s="6">
        <f t="shared" si="28"/>
        <v>0</v>
      </c>
      <c r="F112" s="6">
        <f t="shared" si="28"/>
        <v>0</v>
      </c>
      <c r="G112" s="6">
        <f t="shared" si="28"/>
        <v>0</v>
      </c>
      <c r="H112" s="6">
        <f t="shared" si="28"/>
        <v>0</v>
      </c>
      <c r="I112" s="6">
        <f t="shared" si="28"/>
        <v>13</v>
      </c>
      <c r="J112" s="7">
        <f t="shared" si="29"/>
        <v>13</v>
      </c>
      <c r="K112" s="7">
        <v>5</v>
      </c>
      <c r="L112" s="6">
        <v>0</v>
      </c>
      <c r="M112" s="6">
        <v>0</v>
      </c>
      <c r="N112" s="6">
        <v>0</v>
      </c>
      <c r="O112" s="8">
        <v>0</v>
      </c>
    </row>
    <row r="113" spans="1:15" x14ac:dyDescent="0.25">
      <c r="A113" s="5">
        <v>6</v>
      </c>
      <c r="B113" s="6">
        <f t="shared" si="28"/>
        <v>0</v>
      </c>
      <c r="C113" s="6">
        <f t="shared" si="28"/>
        <v>0</v>
      </c>
      <c r="D113" s="6">
        <f t="shared" si="28"/>
        <v>0</v>
      </c>
      <c r="E113" s="6">
        <f t="shared" si="28"/>
        <v>0</v>
      </c>
      <c r="F113" s="6">
        <f t="shared" si="28"/>
        <v>0</v>
      </c>
      <c r="G113" s="6">
        <f t="shared" si="28"/>
        <v>0</v>
      </c>
      <c r="H113" s="6">
        <f t="shared" si="28"/>
        <v>0</v>
      </c>
      <c r="I113" s="6">
        <f t="shared" si="28"/>
        <v>59</v>
      </c>
      <c r="J113" s="7">
        <f t="shared" si="29"/>
        <v>59</v>
      </c>
      <c r="K113" s="7">
        <v>6</v>
      </c>
      <c r="L113" s="6">
        <v>0</v>
      </c>
      <c r="M113" s="6">
        <v>0</v>
      </c>
      <c r="N113" s="6">
        <v>0</v>
      </c>
      <c r="O113" s="8">
        <v>0</v>
      </c>
    </row>
    <row r="114" spans="1:15" x14ac:dyDescent="0.25">
      <c r="A114" s="5" t="s">
        <v>11</v>
      </c>
      <c r="B114" s="6">
        <f t="shared" si="28"/>
        <v>1</v>
      </c>
      <c r="C114" s="6">
        <f t="shared" si="28"/>
        <v>6</v>
      </c>
      <c r="D114" s="6">
        <f t="shared" si="28"/>
        <v>0</v>
      </c>
      <c r="E114" s="6">
        <f t="shared" si="28"/>
        <v>0</v>
      </c>
      <c r="F114" s="6">
        <f t="shared" si="28"/>
        <v>0</v>
      </c>
      <c r="G114" s="6">
        <f t="shared" si="28"/>
        <v>0</v>
      </c>
      <c r="H114" s="6">
        <f t="shared" si="28"/>
        <v>0</v>
      </c>
      <c r="I114" s="6">
        <f t="shared" si="28"/>
        <v>155</v>
      </c>
      <c r="J114" s="7">
        <f t="shared" si="29"/>
        <v>162</v>
      </c>
      <c r="K114" s="7" t="s">
        <v>11</v>
      </c>
      <c r="L114" s="6">
        <v>0</v>
      </c>
      <c r="M114" s="6">
        <v>0</v>
      </c>
      <c r="N114" s="6">
        <v>0</v>
      </c>
      <c r="O114" s="8">
        <v>0</v>
      </c>
    </row>
    <row r="115" spans="1:15" ht="15.75" thickBot="1" x14ac:dyDescent="0.3">
      <c r="A115" s="9" t="s">
        <v>14</v>
      </c>
      <c r="B115" s="10">
        <f t="shared" si="28"/>
        <v>1</v>
      </c>
      <c r="C115" s="10">
        <f t="shared" si="28"/>
        <v>12</v>
      </c>
      <c r="D115" s="10">
        <f t="shared" si="28"/>
        <v>0</v>
      </c>
      <c r="E115" s="10">
        <f t="shared" si="28"/>
        <v>0</v>
      </c>
      <c r="F115" s="10">
        <f t="shared" si="28"/>
        <v>0</v>
      </c>
      <c r="G115" s="10">
        <f t="shared" si="28"/>
        <v>0</v>
      </c>
      <c r="H115" s="10">
        <f t="shared" si="28"/>
        <v>0</v>
      </c>
      <c r="I115" s="10">
        <f t="shared" si="28"/>
        <v>613</v>
      </c>
      <c r="J115" s="11">
        <f>SUM(J104,J93)</f>
        <v>626</v>
      </c>
      <c r="K115" s="56"/>
      <c r="L115" s="56"/>
      <c r="M115" s="56"/>
      <c r="N115" s="56"/>
      <c r="O115" s="57"/>
    </row>
    <row r="116" spans="1:15" s="42" customFormat="1" x14ac:dyDescent="0.25">
      <c r="A116" s="40"/>
      <c r="B116" s="41"/>
      <c r="C116" s="41"/>
      <c r="D116" s="41"/>
      <c r="E116" s="41"/>
      <c r="F116" s="41"/>
      <c r="G116" s="41"/>
      <c r="H116" s="41"/>
      <c r="I116" s="41"/>
      <c r="J116" s="41"/>
      <c r="K116" s="40"/>
      <c r="L116" s="40"/>
      <c r="M116" s="40"/>
      <c r="N116" s="40"/>
      <c r="O116" s="40"/>
    </row>
    <row r="117" spans="1:15" s="42" customFormat="1" ht="15.75" thickBot="1" x14ac:dyDescent="0.3">
      <c r="A117" s="40"/>
      <c r="B117" s="41"/>
      <c r="C117" s="41"/>
      <c r="D117" s="41"/>
      <c r="E117" s="41"/>
      <c r="F117" s="41"/>
      <c r="G117" s="41"/>
      <c r="H117" s="41"/>
      <c r="I117" s="41"/>
      <c r="J117" s="41"/>
      <c r="K117" s="40"/>
      <c r="L117" s="40"/>
      <c r="M117" s="40"/>
      <c r="N117" s="40"/>
      <c r="O117" s="40"/>
    </row>
    <row r="118" spans="1:15" ht="15" customHeight="1" x14ac:dyDescent="0.25">
      <c r="A118" s="45" t="s">
        <v>18</v>
      </c>
      <c r="B118" s="46"/>
      <c r="C118" s="46"/>
      <c r="D118" s="46"/>
      <c r="E118" s="46"/>
      <c r="F118" s="46"/>
      <c r="G118" s="46"/>
      <c r="H118" s="46"/>
      <c r="I118" s="46"/>
      <c r="J118" s="46"/>
      <c r="K118" s="47" t="s">
        <v>183</v>
      </c>
      <c r="L118" s="47"/>
      <c r="M118" s="47"/>
      <c r="N118" s="47"/>
      <c r="O118" s="48"/>
    </row>
    <row r="119" spans="1:15" x14ac:dyDescent="0.25">
      <c r="A119" s="49" t="s">
        <v>34</v>
      </c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1"/>
    </row>
    <row r="120" spans="1:15" ht="33.75" x14ac:dyDescent="0.25">
      <c r="A120" s="14" t="s">
        <v>20</v>
      </c>
      <c r="B120" s="15" t="s">
        <v>3</v>
      </c>
      <c r="C120" s="15" t="s">
        <v>4</v>
      </c>
      <c r="D120" s="15" t="s">
        <v>5</v>
      </c>
      <c r="E120" s="15" t="s">
        <v>6</v>
      </c>
      <c r="F120" s="15" t="s">
        <v>7</v>
      </c>
      <c r="G120" s="15" t="s">
        <v>8</v>
      </c>
      <c r="H120" s="15" t="s">
        <v>9</v>
      </c>
      <c r="I120" s="15" t="s">
        <v>10</v>
      </c>
      <c r="J120" s="16" t="s">
        <v>11</v>
      </c>
      <c r="K120" s="16" t="s">
        <v>12</v>
      </c>
      <c r="L120" s="15" t="s">
        <v>3</v>
      </c>
      <c r="M120" s="15" t="s">
        <v>4</v>
      </c>
      <c r="N120" s="26" t="s">
        <v>13</v>
      </c>
      <c r="O120" s="17" t="s">
        <v>11</v>
      </c>
    </row>
    <row r="121" spans="1:15" x14ac:dyDescent="0.25">
      <c r="A121" s="5">
        <v>1</v>
      </c>
      <c r="B121" s="6">
        <v>30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7">
        <v>30</v>
      </c>
      <c r="K121" s="7">
        <v>1</v>
      </c>
      <c r="L121" s="6">
        <v>0</v>
      </c>
      <c r="M121" s="6">
        <v>0</v>
      </c>
      <c r="N121" s="6">
        <v>0</v>
      </c>
      <c r="O121" s="8">
        <v>0</v>
      </c>
    </row>
    <row r="122" spans="1:15" x14ac:dyDescent="0.25">
      <c r="A122" s="5">
        <v>2</v>
      </c>
      <c r="B122" s="6">
        <v>1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7">
        <v>1</v>
      </c>
      <c r="K122" s="7">
        <v>2</v>
      </c>
      <c r="L122" s="6">
        <v>1</v>
      </c>
      <c r="M122" s="6">
        <v>0</v>
      </c>
      <c r="N122" s="6">
        <v>0</v>
      </c>
      <c r="O122" s="8">
        <v>1</v>
      </c>
    </row>
    <row r="123" spans="1:15" x14ac:dyDescent="0.25">
      <c r="A123" s="5">
        <v>3</v>
      </c>
      <c r="B123" s="6">
        <v>0</v>
      </c>
      <c r="C123" s="6">
        <v>0</v>
      </c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7">
        <v>0</v>
      </c>
      <c r="K123" s="7">
        <v>3</v>
      </c>
      <c r="L123" s="6">
        <v>0</v>
      </c>
      <c r="M123" s="6">
        <v>0</v>
      </c>
      <c r="N123" s="6">
        <v>0</v>
      </c>
      <c r="O123" s="8">
        <v>0</v>
      </c>
    </row>
    <row r="124" spans="1:15" x14ac:dyDescent="0.25">
      <c r="A124" s="5">
        <v>4</v>
      </c>
      <c r="B124" s="6">
        <v>0</v>
      </c>
      <c r="C124" s="6">
        <v>0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  <c r="J124" s="7">
        <v>0</v>
      </c>
      <c r="K124" s="7">
        <v>4</v>
      </c>
      <c r="L124" s="6">
        <v>0</v>
      </c>
      <c r="M124" s="6">
        <v>0</v>
      </c>
      <c r="N124" s="6">
        <v>0</v>
      </c>
      <c r="O124" s="8">
        <v>0</v>
      </c>
    </row>
    <row r="125" spans="1:15" x14ac:dyDescent="0.25">
      <c r="A125" s="5">
        <v>5</v>
      </c>
      <c r="B125" s="6">
        <v>0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7">
        <v>0</v>
      </c>
      <c r="K125" s="7">
        <v>5</v>
      </c>
      <c r="L125" s="6">
        <v>0</v>
      </c>
      <c r="M125" s="6">
        <v>0</v>
      </c>
      <c r="N125" s="6">
        <v>0</v>
      </c>
      <c r="O125" s="8">
        <v>0</v>
      </c>
    </row>
    <row r="126" spans="1:15" x14ac:dyDescent="0.25">
      <c r="A126" s="5">
        <v>6</v>
      </c>
      <c r="B126" s="6">
        <v>1</v>
      </c>
      <c r="C126" s="6">
        <v>0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7">
        <v>1</v>
      </c>
      <c r="K126" s="7">
        <v>6</v>
      </c>
      <c r="L126" s="6">
        <v>0</v>
      </c>
      <c r="M126" s="6">
        <v>0</v>
      </c>
      <c r="N126" s="6">
        <v>0</v>
      </c>
      <c r="O126" s="8">
        <v>0</v>
      </c>
    </row>
    <row r="127" spans="1:15" x14ac:dyDescent="0.25">
      <c r="A127" s="5" t="s">
        <v>11</v>
      </c>
      <c r="B127" s="6">
        <v>32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7">
        <v>32</v>
      </c>
      <c r="K127" s="7" t="s">
        <v>11</v>
      </c>
      <c r="L127" s="37">
        <v>1</v>
      </c>
      <c r="M127" s="6">
        <v>0</v>
      </c>
      <c r="N127" s="6">
        <v>0</v>
      </c>
      <c r="O127" s="38">
        <v>1</v>
      </c>
    </row>
    <row r="128" spans="1:15" ht="15.75" thickBot="1" x14ac:dyDescent="0.3">
      <c r="A128" s="9" t="s">
        <v>14</v>
      </c>
      <c r="B128" s="10">
        <v>38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38</v>
      </c>
      <c r="K128" s="11" t="s">
        <v>15</v>
      </c>
      <c r="L128" s="11" t="s">
        <v>35</v>
      </c>
      <c r="M128" s="29"/>
      <c r="N128" s="29"/>
      <c r="O128" s="13" t="s">
        <v>35</v>
      </c>
    </row>
    <row r="129" spans="1:15" s="42" customFormat="1" x14ac:dyDescent="0.25">
      <c r="A129" s="40"/>
      <c r="B129" s="41"/>
      <c r="C129" s="41"/>
      <c r="D129" s="41"/>
      <c r="E129" s="41"/>
      <c r="F129" s="41"/>
      <c r="G129" s="41"/>
      <c r="H129" s="41"/>
      <c r="I129" s="41"/>
      <c r="J129" s="41"/>
      <c r="K129" s="40"/>
      <c r="L129" s="40"/>
      <c r="M129" s="40"/>
      <c r="N129" s="40"/>
      <c r="O129" s="40"/>
    </row>
    <row r="130" spans="1:15" s="42" customFormat="1" ht="15.75" thickBot="1" x14ac:dyDescent="0.3">
      <c r="A130" s="40"/>
      <c r="B130" s="41"/>
      <c r="C130" s="41"/>
      <c r="D130" s="41"/>
      <c r="E130" s="41"/>
      <c r="F130" s="41"/>
      <c r="G130" s="41"/>
      <c r="H130" s="41"/>
      <c r="I130" s="41"/>
      <c r="J130" s="41"/>
      <c r="K130" s="40"/>
      <c r="L130" s="40"/>
      <c r="M130" s="40"/>
      <c r="N130" s="40"/>
      <c r="O130" s="40"/>
    </row>
    <row r="131" spans="1:15" ht="15" customHeight="1" x14ac:dyDescent="0.25">
      <c r="A131" s="45" t="s">
        <v>18</v>
      </c>
      <c r="B131" s="46"/>
      <c r="C131" s="46"/>
      <c r="D131" s="46"/>
      <c r="E131" s="46"/>
      <c r="F131" s="46"/>
      <c r="G131" s="46"/>
      <c r="H131" s="46"/>
      <c r="I131" s="46"/>
      <c r="J131" s="46"/>
      <c r="K131" s="47" t="s">
        <v>183</v>
      </c>
      <c r="L131" s="47"/>
      <c r="M131" s="47"/>
      <c r="N131" s="47"/>
      <c r="O131" s="48"/>
    </row>
    <row r="132" spans="1:15" x14ac:dyDescent="0.25">
      <c r="A132" s="58" t="s">
        <v>38</v>
      </c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60"/>
    </row>
    <row r="133" spans="1:15" ht="33.75" x14ac:dyDescent="0.25">
      <c r="A133" s="14" t="s">
        <v>20</v>
      </c>
      <c r="B133" s="24" t="s">
        <v>3</v>
      </c>
      <c r="C133" s="24" t="s">
        <v>4</v>
      </c>
      <c r="D133" s="24" t="s">
        <v>5</v>
      </c>
      <c r="E133" s="24" t="s">
        <v>6</v>
      </c>
      <c r="F133" s="24" t="s">
        <v>7</v>
      </c>
      <c r="G133" s="24" t="s">
        <v>8</v>
      </c>
      <c r="H133" s="24" t="s">
        <v>9</v>
      </c>
      <c r="I133" s="24" t="s">
        <v>10</v>
      </c>
      <c r="J133" s="22" t="s">
        <v>11</v>
      </c>
      <c r="K133" s="22" t="s">
        <v>12</v>
      </c>
      <c r="L133" s="24" t="s">
        <v>3</v>
      </c>
      <c r="M133" s="24" t="s">
        <v>4</v>
      </c>
      <c r="N133" s="15" t="s">
        <v>13</v>
      </c>
      <c r="O133" s="23" t="s">
        <v>11</v>
      </c>
    </row>
    <row r="134" spans="1:15" x14ac:dyDescent="0.25">
      <c r="A134" s="5">
        <v>1</v>
      </c>
      <c r="B134" s="6">
        <v>192</v>
      </c>
      <c r="C134" s="6">
        <v>183</v>
      </c>
      <c r="D134" s="6">
        <v>40</v>
      </c>
      <c r="E134" s="6">
        <v>7</v>
      </c>
      <c r="F134" s="6">
        <v>15</v>
      </c>
      <c r="G134" s="6">
        <v>19</v>
      </c>
      <c r="H134" s="6">
        <v>12</v>
      </c>
      <c r="I134" s="6">
        <v>30</v>
      </c>
      <c r="J134" s="6">
        <v>498</v>
      </c>
      <c r="K134" s="7">
        <v>1</v>
      </c>
      <c r="L134" s="6">
        <v>0</v>
      </c>
      <c r="M134" s="6">
        <v>0</v>
      </c>
      <c r="N134" s="6">
        <v>1</v>
      </c>
      <c r="O134" s="8">
        <v>1</v>
      </c>
    </row>
    <row r="135" spans="1:15" x14ac:dyDescent="0.25">
      <c r="A135" s="5">
        <v>2</v>
      </c>
      <c r="B135" s="6">
        <v>72</v>
      </c>
      <c r="C135" s="6">
        <v>92</v>
      </c>
      <c r="D135" s="6">
        <v>13</v>
      </c>
      <c r="E135" s="6">
        <v>2</v>
      </c>
      <c r="F135" s="6">
        <v>7</v>
      </c>
      <c r="G135" s="6">
        <v>6</v>
      </c>
      <c r="H135" s="6">
        <v>5</v>
      </c>
      <c r="I135" s="6">
        <v>17</v>
      </c>
      <c r="J135" s="6">
        <v>214</v>
      </c>
      <c r="K135" s="7">
        <v>2</v>
      </c>
      <c r="L135" s="6">
        <v>1</v>
      </c>
      <c r="M135" s="6">
        <v>0</v>
      </c>
      <c r="N135" s="6">
        <v>0</v>
      </c>
      <c r="O135" s="8">
        <v>1</v>
      </c>
    </row>
    <row r="136" spans="1:15" x14ac:dyDescent="0.25">
      <c r="A136" s="5">
        <v>3</v>
      </c>
      <c r="B136" s="6">
        <v>54</v>
      </c>
      <c r="C136" s="6">
        <v>69</v>
      </c>
      <c r="D136" s="6">
        <v>7</v>
      </c>
      <c r="E136" s="6">
        <v>1</v>
      </c>
      <c r="F136" s="6">
        <v>11</v>
      </c>
      <c r="G136" s="6">
        <v>8</v>
      </c>
      <c r="H136" s="6">
        <v>5</v>
      </c>
      <c r="I136" s="6">
        <v>20</v>
      </c>
      <c r="J136" s="6">
        <v>175</v>
      </c>
      <c r="K136" s="7">
        <v>3</v>
      </c>
      <c r="L136" s="6">
        <v>0</v>
      </c>
      <c r="M136" s="6">
        <v>1</v>
      </c>
      <c r="N136" s="6">
        <v>0</v>
      </c>
      <c r="O136" s="8">
        <v>1</v>
      </c>
    </row>
    <row r="137" spans="1:15" x14ac:dyDescent="0.25">
      <c r="A137" s="5">
        <v>4</v>
      </c>
      <c r="B137" s="6">
        <v>53</v>
      </c>
      <c r="C137" s="6">
        <v>71</v>
      </c>
      <c r="D137" s="6">
        <v>8</v>
      </c>
      <c r="E137" s="6">
        <v>0</v>
      </c>
      <c r="F137" s="6">
        <v>6</v>
      </c>
      <c r="G137" s="6">
        <v>0</v>
      </c>
      <c r="H137" s="6">
        <v>2</v>
      </c>
      <c r="I137" s="6">
        <v>18</v>
      </c>
      <c r="J137" s="6">
        <v>158</v>
      </c>
      <c r="K137" s="7">
        <v>4</v>
      </c>
      <c r="L137" s="6">
        <v>1</v>
      </c>
      <c r="M137" s="6">
        <v>0</v>
      </c>
      <c r="N137" s="6">
        <v>0</v>
      </c>
      <c r="O137" s="8">
        <v>1</v>
      </c>
    </row>
    <row r="138" spans="1:15" x14ac:dyDescent="0.25">
      <c r="A138" s="5">
        <v>5</v>
      </c>
      <c r="B138" s="6">
        <v>40</v>
      </c>
      <c r="C138" s="6">
        <v>42</v>
      </c>
      <c r="D138" s="6">
        <v>5</v>
      </c>
      <c r="E138" s="6">
        <v>0</v>
      </c>
      <c r="F138" s="6">
        <v>3</v>
      </c>
      <c r="G138" s="6">
        <v>9</v>
      </c>
      <c r="H138" s="6">
        <v>0</v>
      </c>
      <c r="I138" s="6">
        <v>13</v>
      </c>
      <c r="J138" s="6">
        <v>112</v>
      </c>
      <c r="K138" s="7">
        <v>5</v>
      </c>
      <c r="L138" s="6">
        <v>0</v>
      </c>
      <c r="M138" s="6">
        <v>1</v>
      </c>
      <c r="N138" s="6">
        <v>0</v>
      </c>
      <c r="O138" s="8">
        <v>1</v>
      </c>
    </row>
    <row r="139" spans="1:15" x14ac:dyDescent="0.25">
      <c r="A139" s="5">
        <v>6</v>
      </c>
      <c r="B139" s="6">
        <v>273</v>
      </c>
      <c r="C139" s="6">
        <v>100</v>
      </c>
      <c r="D139" s="6">
        <v>23</v>
      </c>
      <c r="E139" s="6">
        <v>0</v>
      </c>
      <c r="F139" s="6">
        <v>0</v>
      </c>
      <c r="G139" s="6">
        <v>5</v>
      </c>
      <c r="H139" s="6">
        <v>5</v>
      </c>
      <c r="I139" s="6">
        <v>59</v>
      </c>
      <c r="J139" s="6">
        <v>465</v>
      </c>
      <c r="K139" s="7">
        <v>6</v>
      </c>
      <c r="L139" s="6">
        <v>15</v>
      </c>
      <c r="M139" s="6">
        <v>2</v>
      </c>
      <c r="N139" s="6">
        <v>0</v>
      </c>
      <c r="O139" s="8">
        <v>17</v>
      </c>
    </row>
    <row r="140" spans="1:15" x14ac:dyDescent="0.25">
      <c r="A140" s="5">
        <v>7</v>
      </c>
      <c r="B140" s="6">
        <v>5</v>
      </c>
      <c r="C140" s="6">
        <v>11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>
        <v>16</v>
      </c>
      <c r="K140" s="7">
        <v>7</v>
      </c>
      <c r="L140" s="6">
        <v>0</v>
      </c>
      <c r="M140" s="6">
        <v>0</v>
      </c>
      <c r="N140" s="6">
        <v>0</v>
      </c>
      <c r="O140" s="8">
        <v>0</v>
      </c>
    </row>
    <row r="141" spans="1:15" x14ac:dyDescent="0.25">
      <c r="A141" s="5">
        <v>8</v>
      </c>
      <c r="B141" s="6">
        <v>6</v>
      </c>
      <c r="C141" s="6">
        <v>12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>
        <v>18</v>
      </c>
      <c r="K141" s="7">
        <v>8</v>
      </c>
      <c r="L141" s="6">
        <v>0</v>
      </c>
      <c r="M141" s="6">
        <v>0</v>
      </c>
      <c r="N141" s="6">
        <v>0</v>
      </c>
      <c r="O141" s="8">
        <v>0</v>
      </c>
    </row>
    <row r="142" spans="1:15" x14ac:dyDescent="0.25">
      <c r="A142" s="5">
        <v>9</v>
      </c>
      <c r="B142" s="6">
        <v>3</v>
      </c>
      <c r="C142" s="6">
        <v>7</v>
      </c>
      <c r="D142" s="6">
        <v>0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  <c r="J142" s="6">
        <v>10</v>
      </c>
      <c r="K142" s="7">
        <v>9</v>
      </c>
      <c r="L142" s="6">
        <v>0</v>
      </c>
      <c r="M142" s="6">
        <v>0</v>
      </c>
      <c r="N142" s="6">
        <v>0</v>
      </c>
      <c r="O142" s="8">
        <v>0</v>
      </c>
    </row>
    <row r="143" spans="1:15" x14ac:dyDescent="0.25">
      <c r="A143" s="5">
        <v>10</v>
      </c>
      <c r="B143" s="6">
        <v>32</v>
      </c>
      <c r="C143" s="6">
        <v>17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  <c r="J143" s="6">
        <v>49</v>
      </c>
      <c r="K143" s="7">
        <v>10</v>
      </c>
      <c r="L143" s="6">
        <v>0</v>
      </c>
      <c r="M143" s="6">
        <v>0</v>
      </c>
      <c r="N143" s="6">
        <v>0</v>
      </c>
      <c r="O143" s="8">
        <v>0</v>
      </c>
    </row>
    <row r="144" spans="1:15" x14ac:dyDescent="0.25">
      <c r="A144" s="5" t="s">
        <v>11</v>
      </c>
      <c r="B144" s="6">
        <v>730</v>
      </c>
      <c r="C144" s="6">
        <v>604</v>
      </c>
      <c r="D144" s="6">
        <v>96</v>
      </c>
      <c r="E144" s="6">
        <v>10</v>
      </c>
      <c r="F144" s="6">
        <v>42</v>
      </c>
      <c r="G144" s="6">
        <v>47</v>
      </c>
      <c r="H144" s="6">
        <v>29</v>
      </c>
      <c r="I144" s="6">
        <v>157</v>
      </c>
      <c r="J144" s="6">
        <v>1715</v>
      </c>
      <c r="K144" s="7" t="s">
        <v>11</v>
      </c>
      <c r="L144" s="37">
        <v>17</v>
      </c>
      <c r="M144" s="37">
        <v>4</v>
      </c>
      <c r="N144" s="37">
        <v>1</v>
      </c>
      <c r="O144" s="38">
        <v>22</v>
      </c>
    </row>
    <row r="145" spans="1:15" ht="15.75" thickBot="1" x14ac:dyDescent="0.3">
      <c r="A145" s="9" t="s">
        <v>14</v>
      </c>
      <c r="B145" s="20">
        <v>2978</v>
      </c>
      <c r="C145" s="20">
        <v>2074</v>
      </c>
      <c r="D145" s="20">
        <v>282</v>
      </c>
      <c r="E145" s="20">
        <v>14</v>
      </c>
      <c r="F145" s="20">
        <v>101</v>
      </c>
      <c r="G145" s="20">
        <v>130</v>
      </c>
      <c r="H145" s="20">
        <v>75</v>
      </c>
      <c r="I145" s="20">
        <v>615</v>
      </c>
      <c r="J145" s="20">
        <v>6269</v>
      </c>
      <c r="K145" s="11" t="s">
        <v>15</v>
      </c>
      <c r="L145" s="11" t="s">
        <v>39</v>
      </c>
      <c r="M145" s="11" t="s">
        <v>40</v>
      </c>
      <c r="N145" s="11" t="s">
        <v>41</v>
      </c>
      <c r="O145" s="13" t="s">
        <v>42</v>
      </c>
    </row>
    <row r="147" spans="1:15" x14ac:dyDescent="0.25">
      <c r="B147" s="61" t="s">
        <v>43</v>
      </c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</row>
  </sheetData>
  <mergeCells count="40">
    <mergeCell ref="B147:M147"/>
    <mergeCell ref="A84:O84"/>
    <mergeCell ref="A131:J131"/>
    <mergeCell ref="K131:O131"/>
    <mergeCell ref="A132:O132"/>
    <mergeCell ref="A106:O106"/>
    <mergeCell ref="K115:O115"/>
    <mergeCell ref="A118:J118"/>
    <mergeCell ref="K118:O118"/>
    <mergeCell ref="A119:O119"/>
    <mergeCell ref="A95:O95"/>
    <mergeCell ref="K93:O93"/>
    <mergeCell ref="A94:J94"/>
    <mergeCell ref="K94:O94"/>
    <mergeCell ref="K104:O104"/>
    <mergeCell ref="A105:J105"/>
    <mergeCell ref="K105:O105"/>
    <mergeCell ref="A66:J66"/>
    <mergeCell ref="K66:O66"/>
    <mergeCell ref="A67:O67"/>
    <mergeCell ref="K80:O80"/>
    <mergeCell ref="A83:J83"/>
    <mergeCell ref="K83:O83"/>
    <mergeCell ref="K65:O65"/>
    <mergeCell ref="A36:J36"/>
    <mergeCell ref="K36:O36"/>
    <mergeCell ref="A23:J23"/>
    <mergeCell ref="K23:O23"/>
    <mergeCell ref="A24:O24"/>
    <mergeCell ref="A37:O37"/>
    <mergeCell ref="K50:O50"/>
    <mergeCell ref="A51:J51"/>
    <mergeCell ref="K51:O51"/>
    <mergeCell ref="A52:O52"/>
    <mergeCell ref="A12:J12"/>
    <mergeCell ref="K12:O12"/>
    <mergeCell ref="A13:O13"/>
    <mergeCell ref="A1:J1"/>
    <mergeCell ref="K1:O1"/>
    <mergeCell ref="A2:O2"/>
  </mergeCells>
  <pageMargins left="0.7" right="0.7" top="0.75" bottom="0.75" header="0.3" footer="0.3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Supplementary Table S1</vt:lpstr>
      <vt:lpstr>Supplementary Table S2</vt:lpstr>
      <vt:lpstr>Supplementary Table S3</vt:lpstr>
    </vt:vector>
  </TitlesOfParts>
  <Company>UDCPP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CICCULLI</dc:creator>
  <cp:lastModifiedBy>agathe colmant</cp:lastModifiedBy>
  <cp:lastPrinted>2022-05-20T07:15:12Z</cp:lastPrinted>
  <dcterms:created xsi:type="dcterms:W3CDTF">2022-04-02T14:17:25Z</dcterms:created>
  <dcterms:modified xsi:type="dcterms:W3CDTF">2024-03-19T16:25:00Z</dcterms:modified>
</cp:coreProperties>
</file>