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胡哈哈\Desktop\野菊投稿准备\"/>
    </mc:Choice>
  </mc:AlternateContent>
  <xr:revisionPtr revIDLastSave="0" documentId="13_ncr:1_{FBE37724-A32B-456A-A1F6-1E01BCD620EE}" xr6:coauthVersionLast="46" xr6:coauthVersionMax="46" xr10:uidLastSave="{00000000-0000-0000-0000-000000000000}"/>
  <bookViews>
    <workbookView xWindow="2190" yWindow="470" windowWidth="16200" windowHeight="12970" xr2:uid="{C0573A85-27B7-4AA7-B978-288FBEA42E9A}"/>
  </bookViews>
  <sheets>
    <sheet name="Climatic factors" sheetId="1" r:id="rId1"/>
    <sheet name="Proximity matrix 1" sheetId="2" r:id="rId2"/>
    <sheet name="Proximity matrix 2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O12" i="1" l="1"/>
  <c r="AG12" i="1"/>
  <c r="I12" i="1"/>
  <c r="BN11" i="1"/>
  <c r="BN12" i="1" s="1"/>
  <c r="BM11" i="1"/>
  <c r="BL11" i="1"/>
  <c r="BK11" i="1"/>
  <c r="BJ11" i="1"/>
  <c r="BI11" i="1"/>
  <c r="BH11" i="1"/>
  <c r="BG11" i="1"/>
  <c r="BF11" i="1"/>
  <c r="BE11" i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P12" i="1" s="1"/>
  <c r="AO11" i="1"/>
  <c r="AN11" i="1"/>
  <c r="AM11" i="1"/>
  <c r="AL11" i="1"/>
  <c r="AK11" i="1"/>
  <c r="AJ11" i="1"/>
  <c r="AI11" i="1"/>
  <c r="AH11" i="1"/>
  <c r="AH12" i="1" s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J12" i="1" s="1"/>
  <c r="I11" i="1"/>
  <c r="H11" i="1"/>
  <c r="G11" i="1"/>
  <c r="F11" i="1"/>
  <c r="E11" i="1"/>
  <c r="D11" i="1"/>
  <c r="C11" i="1"/>
  <c r="B11" i="1"/>
  <c r="B12" i="1" s="1"/>
  <c r="BN10" i="1"/>
  <c r="BM10" i="1"/>
  <c r="BM12" i="1" s="1"/>
  <c r="BL10" i="1"/>
  <c r="BL12" i="1" s="1"/>
  <c r="BK10" i="1"/>
  <c r="BK12" i="1" s="1"/>
  <c r="BJ10" i="1"/>
  <c r="BJ12" i="1" s="1"/>
  <c r="BI10" i="1"/>
  <c r="BI12" i="1" s="1"/>
  <c r="BH10" i="1"/>
  <c r="BH12" i="1" s="1"/>
  <c r="BG10" i="1"/>
  <c r="BG12" i="1" s="1"/>
  <c r="BF10" i="1"/>
  <c r="BF12" i="1" s="1"/>
  <c r="BE10" i="1"/>
  <c r="BE12" i="1" s="1"/>
  <c r="BD10" i="1"/>
  <c r="BD12" i="1" s="1"/>
  <c r="BC10" i="1"/>
  <c r="BC12" i="1" s="1"/>
  <c r="BB10" i="1"/>
  <c r="BB12" i="1" s="1"/>
  <c r="BA10" i="1"/>
  <c r="BA12" i="1" s="1"/>
  <c r="AZ10" i="1"/>
  <c r="AZ12" i="1" s="1"/>
  <c r="AY10" i="1"/>
  <c r="AY12" i="1" s="1"/>
  <c r="AX10" i="1"/>
  <c r="AX12" i="1" s="1"/>
  <c r="AW10" i="1"/>
  <c r="AW12" i="1" s="1"/>
  <c r="AV10" i="1"/>
  <c r="AV12" i="1" s="1"/>
  <c r="AU10" i="1"/>
  <c r="AU12" i="1" s="1"/>
  <c r="AT10" i="1"/>
  <c r="AT12" i="1" s="1"/>
  <c r="AS10" i="1"/>
  <c r="AS12" i="1" s="1"/>
  <c r="AR10" i="1"/>
  <c r="AR12" i="1" s="1"/>
  <c r="AQ10" i="1"/>
  <c r="AQ12" i="1" s="1"/>
  <c r="AP10" i="1"/>
  <c r="AO10" i="1"/>
  <c r="AN10" i="1"/>
  <c r="AN12" i="1" s="1"/>
  <c r="AM10" i="1"/>
  <c r="AM12" i="1" s="1"/>
  <c r="AL10" i="1"/>
  <c r="AL12" i="1" s="1"/>
  <c r="AK10" i="1"/>
  <c r="AK12" i="1" s="1"/>
  <c r="AJ10" i="1"/>
  <c r="AJ12" i="1" s="1"/>
  <c r="AI10" i="1"/>
  <c r="AI12" i="1" s="1"/>
  <c r="AH10" i="1"/>
  <c r="AG10" i="1"/>
  <c r="AF10" i="1"/>
  <c r="AF12" i="1" s="1"/>
  <c r="AE10" i="1"/>
  <c r="AE12" i="1" s="1"/>
  <c r="AD10" i="1"/>
  <c r="AD12" i="1" s="1"/>
  <c r="AC10" i="1"/>
  <c r="AC12" i="1" s="1"/>
  <c r="AB10" i="1"/>
  <c r="AB12" i="1" s="1"/>
  <c r="AA10" i="1"/>
  <c r="AA12" i="1" s="1"/>
  <c r="Z10" i="1"/>
  <c r="Z12" i="1" s="1"/>
  <c r="Y10" i="1"/>
  <c r="Y12" i="1" s="1"/>
  <c r="X10" i="1"/>
  <c r="X12" i="1" s="1"/>
  <c r="W10" i="1"/>
  <c r="W12" i="1" s="1"/>
  <c r="V10" i="1"/>
  <c r="V12" i="1" s="1"/>
  <c r="U10" i="1"/>
  <c r="U12" i="1" s="1"/>
  <c r="T10" i="1"/>
  <c r="T12" i="1" s="1"/>
  <c r="S10" i="1"/>
  <c r="S12" i="1" s="1"/>
  <c r="R10" i="1"/>
  <c r="R12" i="1" s="1"/>
  <c r="Q10" i="1"/>
  <c r="Q12" i="1" s="1"/>
  <c r="P10" i="1"/>
  <c r="P12" i="1" s="1"/>
  <c r="O10" i="1"/>
  <c r="O12" i="1" s="1"/>
  <c r="N10" i="1"/>
  <c r="N12" i="1" s="1"/>
  <c r="M10" i="1"/>
  <c r="M12" i="1" s="1"/>
  <c r="L10" i="1"/>
  <c r="L12" i="1" s="1"/>
  <c r="K10" i="1"/>
  <c r="K12" i="1" s="1"/>
  <c r="J10" i="1"/>
  <c r="I10" i="1"/>
  <c r="H10" i="1"/>
  <c r="H12" i="1" s="1"/>
  <c r="G10" i="1"/>
  <c r="G12" i="1" s="1"/>
  <c r="F10" i="1"/>
  <c r="F12" i="1" s="1"/>
  <c r="E10" i="1"/>
  <c r="E12" i="1" s="1"/>
  <c r="D10" i="1"/>
  <c r="D12" i="1" s="1"/>
  <c r="C10" i="1"/>
  <c r="C12" i="1" s="1"/>
  <c r="B10" i="1"/>
</calcChain>
</file>

<file path=xl/sharedStrings.xml><?xml version="1.0" encoding="utf-8"?>
<sst xmlns="http://schemas.openxmlformats.org/spreadsheetml/2006/main" count="109" uniqueCount="88">
  <si>
    <t>Annual mean temperature (℃）</t>
    <phoneticPr fontId="1" type="noConversion"/>
  </si>
  <si>
    <t>annual amplitude of temperature change (℃）</t>
    <phoneticPr fontId="1" type="noConversion"/>
  </si>
  <si>
    <t>Annual mean maximum temperature (℃）</t>
    <phoneticPr fontId="1" type="noConversion"/>
  </si>
  <si>
    <t>Annual mean minimum temperature (℃）</t>
    <phoneticPr fontId="1" type="noConversion"/>
  </si>
  <si>
    <t>Annual extreme maximum temperature (℃）</t>
    <phoneticPr fontId="1" type="noConversion"/>
  </si>
  <si>
    <t>Annual extreme minimum temperature (℃）</t>
    <phoneticPr fontId="1" type="noConversion"/>
  </si>
  <si>
    <t>Annual mean daily temperature range (℃）</t>
    <phoneticPr fontId="1" type="noConversion"/>
  </si>
  <si>
    <t>Annual maximum daily temperature range (℃）</t>
    <phoneticPr fontId="1" type="noConversion"/>
  </si>
  <si>
    <t>Annual minimum daily temperature range (℃）</t>
    <phoneticPr fontId="1" type="noConversion"/>
  </si>
  <si>
    <t>The average number of days with annual maximum temperature ≥30.0℃</t>
  </si>
  <si>
    <t>The longest consecutive days with daily maximum temperature ≥30.0℃ in a year</t>
  </si>
  <si>
    <t>The average number of days with annual maximum temperature ≥35.0℃</t>
    <phoneticPr fontId="1" type="noConversion"/>
  </si>
  <si>
    <t>The longest consecutive days with daily maximum temperature ≥35.0℃ in a year</t>
    <phoneticPr fontId="1" type="noConversion"/>
  </si>
  <si>
    <t>The average number of days with annual maximum temperature ≥37.0℃</t>
    <phoneticPr fontId="1" type="noConversion"/>
  </si>
  <si>
    <t>The longest consecutive days with daily maximum temperature ≥37.0℃ in a year</t>
    <phoneticPr fontId="1" type="noConversion"/>
  </si>
  <si>
    <t>The average number of days with annual maximum temperature ≥40.0℃</t>
    <phoneticPr fontId="1" type="noConversion"/>
  </si>
  <si>
    <t>The longest consecutive days with daily maximum temperature ≥40.0℃ in a year</t>
    <phoneticPr fontId="1" type="noConversion"/>
  </si>
  <si>
    <t>The average number of days with annual minimum temperature ≤2.0℃</t>
    <phoneticPr fontId="1" type="noConversion"/>
  </si>
  <si>
    <t>The longest consecutive days with daily minimum temperature ≤2.0℃ in a year</t>
    <phoneticPr fontId="1" type="noConversion"/>
  </si>
  <si>
    <t>The average number of days with annual minimum temperature ≤0.0℃</t>
    <phoneticPr fontId="1" type="noConversion"/>
  </si>
  <si>
    <t>The longest consecutive days with daily minimum temperature ≤0.0℃ in a year</t>
    <phoneticPr fontId="1" type="noConversion"/>
  </si>
  <si>
    <t>The average number of days with annual minimum temperature ≤-2.0℃</t>
    <phoneticPr fontId="1" type="noConversion"/>
  </si>
  <si>
    <t>The longest consecutive days with daily minimum temperature ≤-2.0℃ in a year</t>
    <phoneticPr fontId="1" type="noConversion"/>
  </si>
  <si>
    <t>Average annual temperature difference (℃）</t>
    <phoneticPr fontId="1" type="noConversion"/>
  </si>
  <si>
    <t>Standard deviation of annual temperature (℃）</t>
    <phoneticPr fontId="1" type="noConversion"/>
  </si>
  <si>
    <t>Maximum positive anomaly of annual mean temperature (℃）</t>
    <phoneticPr fontId="1" type="noConversion"/>
  </si>
  <si>
    <t>The maximum negative anomaly of annual mean temperature (℃）</t>
    <phoneticPr fontId="1" type="noConversion"/>
  </si>
  <si>
    <t>Annual mean relative humidity （%）</t>
    <phoneticPr fontId="1" type="noConversion"/>
  </si>
  <si>
    <t>Annual relative humidity mean deviation（%）</t>
    <phoneticPr fontId="1" type="noConversion"/>
  </si>
  <si>
    <t>Annual relative humidity standard deviation（%）</t>
    <phoneticPr fontId="1" type="noConversion"/>
  </si>
  <si>
    <t>Average annual precipitation (20:00-20:00) (mm)</t>
    <phoneticPr fontId="1" type="noConversion"/>
  </si>
  <si>
    <t>Average annual precipitation (08:00-08:00) (mm)</t>
    <phoneticPr fontId="1" type="noConversion"/>
  </si>
  <si>
    <t>Annual maximum precipitation (mm)</t>
    <phoneticPr fontId="1" type="noConversion"/>
  </si>
  <si>
    <t>Annual minimum  precipitation (mm)</t>
    <phoneticPr fontId="1" type="noConversion"/>
  </si>
  <si>
    <t>Annual maximum  daily precipitation (mm)</t>
    <phoneticPr fontId="1" type="noConversion"/>
  </si>
  <si>
    <t>Days with daily precipitation ≥0.1mm</t>
  </si>
  <si>
    <t>Days with daily precipitation ≥1.0mm</t>
    <phoneticPr fontId="1" type="noConversion"/>
  </si>
  <si>
    <t>Days with daily precipitation ≥5.0mm</t>
    <phoneticPr fontId="1" type="noConversion"/>
  </si>
  <si>
    <t>Days with daily precipitation ≥10.0mm</t>
    <phoneticPr fontId="1" type="noConversion"/>
  </si>
  <si>
    <t>Days with daily precipitation ≥25.0mm</t>
    <phoneticPr fontId="1" type="noConversion"/>
  </si>
  <si>
    <t>Days with daily precipitation ≥50.0mm</t>
    <phoneticPr fontId="1" type="noConversion"/>
  </si>
  <si>
    <t>Days with daily precipitation ≥100.0mm</t>
    <phoneticPr fontId="1" type="noConversion"/>
  </si>
  <si>
    <t>Days with daily precipitation ≥150.0mm</t>
    <phoneticPr fontId="1" type="noConversion"/>
  </si>
  <si>
    <t>The longest number of consecutive precipitation days in a month</t>
  </si>
  <si>
    <t>The longest continuous precipitation in a month</t>
  </si>
  <si>
    <t>Monthly maximum continuous precipitation  (mm)</t>
    <phoneticPr fontId="1" type="noConversion"/>
  </si>
  <si>
    <t>Monthly maximum number of consecutive precipitation days</t>
  </si>
  <si>
    <t>The longest consecutive number of days without precipitation</t>
  </si>
  <si>
    <t>Relative mean difference in annual precipitation (%)</t>
    <phoneticPr fontId="1" type="noConversion"/>
  </si>
  <si>
    <t>Average difference in annual precipitation (mm)</t>
    <phoneticPr fontId="1" type="noConversion"/>
  </si>
  <si>
    <t>Relative standard deviation of annual precipitation (%)</t>
    <phoneticPr fontId="1" type="noConversion"/>
  </si>
  <si>
    <t>Standard deviation of annual precipitation (mm)</t>
    <phoneticPr fontId="1" type="noConversion"/>
  </si>
  <si>
    <t>Maximum percentage positive anomaly of annual precipitation (%)</t>
    <phoneticPr fontId="1" type="noConversion"/>
  </si>
  <si>
    <t>Maximum negative percentage anomaly of annual precipitation (%)</t>
    <phoneticPr fontId="1" type="noConversion"/>
  </si>
  <si>
    <t>annual mean wind speed (m/s)</t>
    <phoneticPr fontId="1" type="noConversion"/>
  </si>
  <si>
    <t>Annual maximum wind speed (m/s)</t>
    <phoneticPr fontId="1" type="noConversion"/>
  </si>
  <si>
    <t>Wind direction of annual extreme wind speed (°)</t>
    <phoneticPr fontId="1" type="noConversion"/>
  </si>
  <si>
    <t>Number of days with daily maximum wind speed ≥5.0m/s</t>
    <phoneticPr fontId="1" type="noConversion"/>
  </si>
  <si>
    <t>Number of days with daily maximum wind speed ≥10.0m/s</t>
    <phoneticPr fontId="1" type="noConversion"/>
  </si>
  <si>
    <t>Number of days with daily maximum wind speed ≥12.0m/s</t>
    <phoneticPr fontId="1" type="noConversion"/>
  </si>
  <si>
    <t>Number of days with daily maximum wind speed ≥15.0m/s</t>
    <phoneticPr fontId="1" type="noConversion"/>
  </si>
  <si>
    <t>Number of days with daily maximum wind speed ≥17.0m/s</t>
    <phoneticPr fontId="1" type="noConversion"/>
  </si>
  <si>
    <t>Maximum wind direction (including calm wind)</t>
  </si>
  <si>
    <t>Annual maximum wind direction frequency (including calm wind) (%)</t>
    <phoneticPr fontId="1" type="noConversion"/>
  </si>
  <si>
    <t>Annual Maximum Wind Direction Frequency (Excluding Quiet Wind) (%)</t>
    <phoneticPr fontId="1" type="noConversion"/>
  </si>
  <si>
    <t>NJ</t>
    <phoneticPr fontId="2" type="noConversion"/>
  </si>
  <si>
    <t>PL</t>
    <phoneticPr fontId="2" type="noConversion"/>
  </si>
  <si>
    <t>CG</t>
    <phoneticPr fontId="2" type="noConversion"/>
  </si>
  <si>
    <t>SN</t>
    <phoneticPr fontId="2" type="noConversion"/>
  </si>
  <si>
    <t>PY</t>
    <phoneticPr fontId="2" type="noConversion"/>
  </si>
  <si>
    <t>MC</t>
    <phoneticPr fontId="2" type="noConversion"/>
  </si>
  <si>
    <t>HN</t>
    <phoneticPr fontId="2" type="noConversion"/>
  </si>
  <si>
    <t>sd</t>
    <phoneticPr fontId="1" type="noConversion"/>
  </si>
  <si>
    <t>mean</t>
    <phoneticPr fontId="1" type="noConversion"/>
  </si>
  <si>
    <t>RSD</t>
    <phoneticPr fontId="1" type="noConversion"/>
  </si>
  <si>
    <t>Table S3. Annual surface observation values in 1986-2015 of the seven habitats of CIF</t>
    <phoneticPr fontId="1" type="noConversion"/>
  </si>
  <si>
    <t>area</t>
  </si>
  <si>
    <t>CG</t>
  </si>
  <si>
    <t>HN</t>
  </si>
  <si>
    <t>MC</t>
  </si>
  <si>
    <t>NJ</t>
  </si>
  <si>
    <t>PL</t>
  </si>
  <si>
    <t>PY</t>
  </si>
  <si>
    <t>SN</t>
  </si>
  <si>
    <t>Table S3_1. Proximity matrix of climatic conditions from different CIF provenances</t>
    <phoneticPr fontId="1" type="noConversion"/>
  </si>
  <si>
    <t>Samle ID</t>
    <phoneticPr fontId="1" type="noConversion"/>
  </si>
  <si>
    <t>Table S3_2. Proximity matrix of metabolite from CIF</t>
    <phoneticPr fontId="1" type="noConversion"/>
  </si>
  <si>
    <t>Note: Because meteorological data of HN is not included, data for neighboring counties with similar climatic conditions are used instead.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</si>
</sst>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/>
    <xf numFmtId="0" fontId="0" fillId="0" borderId="0" xfId="0" applyBorder="1">
      <alignment vertical="center"/>
    </xf>
    <xf numFmtId="0" fontId="0" fillId="0" borderId="1" xfId="0" applyBorder="1" applyAlignment="1"/>
    <xf numFmtId="10" fontId="0" fillId="0" borderId="1" xfId="0" applyNumberForma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E9B19-677B-491A-8A55-8F8C7D6CC8A5}">
  <dimension ref="A1:BN13"/>
  <sheetViews>
    <sheetView tabSelected="1" workbookViewId="0">
      <selection activeCell="A13" sqref="A13:BN13"/>
    </sheetView>
  </sheetViews>
  <sheetFormatPr defaultRowHeight="14" x14ac:dyDescent="0.3"/>
  <sheetData>
    <row r="1" spans="1:66" ht="46.5" customHeight="1" x14ac:dyDescent="0.3">
      <c r="A1" s="8" t="s">
        <v>75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</row>
    <row r="2" spans="1:66" s="1" customFormat="1" ht="140" x14ac:dyDescent="0.3">
      <c r="A2" s="6"/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  <c r="S2" s="6" t="s">
        <v>17</v>
      </c>
      <c r="T2" s="6" t="s">
        <v>18</v>
      </c>
      <c r="U2" s="6" t="s">
        <v>19</v>
      </c>
      <c r="V2" s="6" t="s">
        <v>20</v>
      </c>
      <c r="W2" s="6" t="s">
        <v>21</v>
      </c>
      <c r="X2" s="6" t="s">
        <v>22</v>
      </c>
      <c r="Y2" s="6" t="s">
        <v>23</v>
      </c>
      <c r="Z2" s="6" t="s">
        <v>24</v>
      </c>
      <c r="AA2" s="6" t="s">
        <v>25</v>
      </c>
      <c r="AB2" s="6" t="s">
        <v>26</v>
      </c>
      <c r="AC2" s="6" t="s">
        <v>27</v>
      </c>
      <c r="AD2" s="6" t="s">
        <v>28</v>
      </c>
      <c r="AE2" s="6" t="s">
        <v>29</v>
      </c>
      <c r="AF2" s="6" t="s">
        <v>30</v>
      </c>
      <c r="AG2" s="6" t="s">
        <v>31</v>
      </c>
      <c r="AH2" s="6" t="s">
        <v>32</v>
      </c>
      <c r="AI2" s="6" t="s">
        <v>33</v>
      </c>
      <c r="AJ2" s="6" t="s">
        <v>34</v>
      </c>
      <c r="AK2" s="6" t="s">
        <v>35</v>
      </c>
      <c r="AL2" s="6" t="s">
        <v>36</v>
      </c>
      <c r="AM2" s="6" t="s">
        <v>37</v>
      </c>
      <c r="AN2" s="6" t="s">
        <v>38</v>
      </c>
      <c r="AO2" s="6" t="s">
        <v>39</v>
      </c>
      <c r="AP2" s="6" t="s">
        <v>40</v>
      </c>
      <c r="AQ2" s="6" t="s">
        <v>41</v>
      </c>
      <c r="AR2" s="6" t="s">
        <v>42</v>
      </c>
      <c r="AS2" s="6" t="s">
        <v>43</v>
      </c>
      <c r="AT2" s="6" t="s">
        <v>44</v>
      </c>
      <c r="AU2" s="6" t="s">
        <v>45</v>
      </c>
      <c r="AV2" s="6" t="s">
        <v>46</v>
      </c>
      <c r="AW2" s="6" t="s">
        <v>47</v>
      </c>
      <c r="AX2" s="6" t="s">
        <v>48</v>
      </c>
      <c r="AY2" s="6" t="s">
        <v>49</v>
      </c>
      <c r="AZ2" s="6" t="s">
        <v>50</v>
      </c>
      <c r="BA2" s="6" t="s">
        <v>51</v>
      </c>
      <c r="BB2" s="6" t="s">
        <v>52</v>
      </c>
      <c r="BC2" s="6" t="s">
        <v>53</v>
      </c>
      <c r="BD2" s="6" t="s">
        <v>54</v>
      </c>
      <c r="BE2" s="6" t="s">
        <v>55</v>
      </c>
      <c r="BF2" s="6" t="s">
        <v>56</v>
      </c>
      <c r="BG2" s="6" t="s">
        <v>57</v>
      </c>
      <c r="BH2" s="6" t="s">
        <v>58</v>
      </c>
      <c r="BI2" s="6" t="s">
        <v>59</v>
      </c>
      <c r="BJ2" s="6" t="s">
        <v>60</v>
      </c>
      <c r="BK2" s="6" t="s">
        <v>61</v>
      </c>
      <c r="BL2" s="6" t="s">
        <v>62</v>
      </c>
      <c r="BM2" s="6" t="s">
        <v>63</v>
      </c>
      <c r="BN2" s="6" t="s">
        <v>64</v>
      </c>
    </row>
    <row r="3" spans="1:66" x14ac:dyDescent="0.3">
      <c r="A3" s="2" t="s">
        <v>65</v>
      </c>
      <c r="B3" s="3">
        <v>15.9</v>
      </c>
      <c r="C3" s="3">
        <v>25.4</v>
      </c>
      <c r="D3" s="3">
        <v>20.6</v>
      </c>
      <c r="E3" s="3">
        <v>12.1</v>
      </c>
      <c r="F3" s="3">
        <v>40</v>
      </c>
      <c r="G3" s="3">
        <v>-13.1</v>
      </c>
      <c r="H3" s="3">
        <v>8.5</v>
      </c>
      <c r="I3" s="3">
        <v>22.6</v>
      </c>
      <c r="J3" s="3">
        <v>0.5</v>
      </c>
      <c r="K3" s="3">
        <v>73.5</v>
      </c>
      <c r="L3" s="3">
        <v>70</v>
      </c>
      <c r="M3" s="3">
        <v>13.8</v>
      </c>
      <c r="N3" s="3">
        <v>17</v>
      </c>
      <c r="O3" s="3">
        <v>2.5</v>
      </c>
      <c r="P3" s="3">
        <v>7</v>
      </c>
      <c r="Q3" s="3">
        <v>0</v>
      </c>
      <c r="R3" s="3">
        <v>1</v>
      </c>
      <c r="S3" s="3">
        <v>70.8</v>
      </c>
      <c r="T3" s="3">
        <v>52</v>
      </c>
      <c r="U3" s="3">
        <v>46.3</v>
      </c>
      <c r="V3" s="3">
        <v>26</v>
      </c>
      <c r="W3" s="3">
        <v>26</v>
      </c>
      <c r="X3" s="3">
        <v>20</v>
      </c>
      <c r="Y3" s="3">
        <v>0.6</v>
      </c>
      <c r="Z3" s="3">
        <v>0.7</v>
      </c>
      <c r="AA3" s="3">
        <v>1.5</v>
      </c>
      <c r="AB3" s="3">
        <v>-1.1000000000000001</v>
      </c>
      <c r="AC3" s="3">
        <v>75</v>
      </c>
      <c r="AD3" s="3">
        <v>3</v>
      </c>
      <c r="AE3" s="3">
        <v>3</v>
      </c>
      <c r="AF3" s="3">
        <v>1090.5999999999999</v>
      </c>
      <c r="AG3" s="3">
        <v>1090.7</v>
      </c>
      <c r="AH3" s="3">
        <v>1825.8</v>
      </c>
      <c r="AI3" s="3">
        <v>647.9</v>
      </c>
      <c r="AJ3" s="3">
        <v>207.2</v>
      </c>
      <c r="AK3" s="3">
        <v>113.5</v>
      </c>
      <c r="AL3" s="3">
        <v>83.5</v>
      </c>
      <c r="AM3" s="3">
        <v>49.5</v>
      </c>
      <c r="AN3" s="3">
        <v>31.3</v>
      </c>
      <c r="AO3" s="3">
        <v>11.5</v>
      </c>
      <c r="AP3" s="3">
        <v>3.4</v>
      </c>
      <c r="AQ3" s="3">
        <v>0.5</v>
      </c>
      <c r="AR3" s="3">
        <v>0.1</v>
      </c>
      <c r="AS3" s="3">
        <v>15</v>
      </c>
      <c r="AT3" s="3">
        <v>139</v>
      </c>
      <c r="AU3" s="3">
        <v>370</v>
      </c>
      <c r="AV3" s="3">
        <v>7</v>
      </c>
      <c r="AW3" s="3">
        <v>39</v>
      </c>
      <c r="AX3" s="3">
        <v>17</v>
      </c>
      <c r="AY3" s="3">
        <v>190.4</v>
      </c>
      <c r="AZ3" s="3">
        <v>24</v>
      </c>
      <c r="BA3" s="3">
        <v>257.2</v>
      </c>
      <c r="BB3" s="3">
        <v>67</v>
      </c>
      <c r="BC3" s="3">
        <v>-41</v>
      </c>
      <c r="BD3" s="3">
        <v>2.2999999999999998</v>
      </c>
      <c r="BE3" s="3">
        <v>30.4</v>
      </c>
      <c r="BF3" s="3">
        <v>13</v>
      </c>
      <c r="BG3" s="3">
        <v>193</v>
      </c>
      <c r="BH3" s="3">
        <v>10.6</v>
      </c>
      <c r="BI3" s="3">
        <v>3</v>
      </c>
      <c r="BJ3" s="3">
        <v>0.4</v>
      </c>
      <c r="BK3" s="3">
        <v>0</v>
      </c>
      <c r="BL3" s="3">
        <v>17</v>
      </c>
      <c r="BM3" s="3">
        <v>20</v>
      </c>
      <c r="BN3" s="3">
        <v>9</v>
      </c>
    </row>
    <row r="4" spans="1:66" x14ac:dyDescent="0.3">
      <c r="A4" s="2" t="s">
        <v>66</v>
      </c>
      <c r="B4" s="3">
        <v>14</v>
      </c>
      <c r="C4" s="3">
        <v>26.8</v>
      </c>
      <c r="D4" s="3">
        <v>19.600000000000001</v>
      </c>
      <c r="E4" s="3">
        <v>9.4</v>
      </c>
      <c r="F4" s="3">
        <v>42.1</v>
      </c>
      <c r="G4" s="3">
        <v>-14</v>
      </c>
      <c r="H4" s="3">
        <v>10.199999999999999</v>
      </c>
      <c r="I4" s="3">
        <v>23.9</v>
      </c>
      <c r="J4" s="3">
        <v>0.9</v>
      </c>
      <c r="K4" s="3">
        <v>74.5</v>
      </c>
      <c r="L4" s="3">
        <v>43</v>
      </c>
      <c r="M4" s="3">
        <v>17.5</v>
      </c>
      <c r="N4" s="3">
        <v>9</v>
      </c>
      <c r="O4" s="3">
        <v>5.7</v>
      </c>
      <c r="P4" s="3">
        <v>5</v>
      </c>
      <c r="Q4" s="3">
        <v>0.3</v>
      </c>
      <c r="R4" s="3">
        <v>2</v>
      </c>
      <c r="S4" s="3">
        <v>108.7</v>
      </c>
      <c r="T4" s="3">
        <v>91</v>
      </c>
      <c r="U4" s="3">
        <v>84.7</v>
      </c>
      <c r="V4" s="3">
        <v>65</v>
      </c>
      <c r="W4" s="3">
        <v>57.2</v>
      </c>
      <c r="X4" s="3">
        <v>38</v>
      </c>
      <c r="Y4" s="3">
        <v>0.5</v>
      </c>
      <c r="Z4" s="3">
        <v>0.6</v>
      </c>
      <c r="AA4" s="3">
        <v>1</v>
      </c>
      <c r="AB4" s="3">
        <v>-1.4</v>
      </c>
      <c r="AC4" s="3">
        <v>63</v>
      </c>
      <c r="AD4" s="3">
        <v>3</v>
      </c>
      <c r="AE4" s="3">
        <v>4</v>
      </c>
      <c r="AF4" s="3">
        <v>543.5</v>
      </c>
      <c r="AG4" s="3">
        <v>543.5</v>
      </c>
      <c r="AH4" s="3">
        <v>949.4</v>
      </c>
      <c r="AI4" s="3">
        <v>341.1</v>
      </c>
      <c r="AJ4" s="3">
        <v>112.9</v>
      </c>
      <c r="AK4" s="3">
        <v>80.400000000000006</v>
      </c>
      <c r="AL4" s="3">
        <v>56.5</v>
      </c>
      <c r="AM4" s="3">
        <v>28.7</v>
      </c>
      <c r="AN4" s="3">
        <v>16.899999999999999</v>
      </c>
      <c r="AO4" s="3">
        <v>4.7</v>
      </c>
      <c r="AP4" s="3">
        <v>1</v>
      </c>
      <c r="AQ4" s="3">
        <v>0.1</v>
      </c>
      <c r="AR4" s="3">
        <v>0</v>
      </c>
      <c r="AS4" s="3">
        <v>14</v>
      </c>
      <c r="AT4" s="3">
        <v>101</v>
      </c>
      <c r="AU4" s="3">
        <v>297</v>
      </c>
      <c r="AV4" s="3">
        <v>7</v>
      </c>
      <c r="AW4" s="3">
        <v>106</v>
      </c>
      <c r="AX4" s="3">
        <v>20</v>
      </c>
      <c r="AY4" s="3">
        <v>108.7</v>
      </c>
      <c r="AZ4" s="3">
        <v>26</v>
      </c>
      <c r="BA4" s="3">
        <v>142.19999999999999</v>
      </c>
      <c r="BB4" s="3">
        <v>75</v>
      </c>
      <c r="BC4" s="3">
        <v>-37</v>
      </c>
      <c r="BD4" s="3">
        <v>2</v>
      </c>
      <c r="BE4" s="3">
        <v>23.5</v>
      </c>
      <c r="BF4" s="3">
        <v>15</v>
      </c>
      <c r="BG4" s="3">
        <v>155.19999999999999</v>
      </c>
      <c r="BH4" s="3">
        <v>24.3</v>
      </c>
      <c r="BI4" s="3">
        <v>7.2</v>
      </c>
      <c r="BJ4" s="3">
        <v>0.7</v>
      </c>
      <c r="BK4" s="3">
        <v>0</v>
      </c>
      <c r="BL4" s="3">
        <v>17</v>
      </c>
      <c r="BM4" s="3">
        <v>21</v>
      </c>
      <c r="BN4" s="3">
        <v>14</v>
      </c>
    </row>
    <row r="5" spans="1:66" x14ac:dyDescent="0.3">
      <c r="A5" s="2" t="s">
        <v>67</v>
      </c>
      <c r="B5" s="3">
        <v>14.4</v>
      </c>
      <c r="C5" s="3">
        <v>23.2</v>
      </c>
      <c r="D5" s="3">
        <v>19.600000000000001</v>
      </c>
      <c r="E5" s="3">
        <v>10.6</v>
      </c>
      <c r="F5" s="3">
        <v>39.1</v>
      </c>
      <c r="G5" s="3">
        <v>-10</v>
      </c>
      <c r="H5" s="3">
        <v>9</v>
      </c>
      <c r="I5" s="3">
        <v>21.5</v>
      </c>
      <c r="J5" s="3">
        <v>0.7</v>
      </c>
      <c r="K5" s="3">
        <v>59</v>
      </c>
      <c r="L5" s="3">
        <v>30</v>
      </c>
      <c r="M5" s="3">
        <v>5.9</v>
      </c>
      <c r="N5" s="3">
        <v>10</v>
      </c>
      <c r="O5" s="3">
        <v>0.6</v>
      </c>
      <c r="P5" s="3">
        <v>3</v>
      </c>
      <c r="Q5" s="3">
        <v>0</v>
      </c>
      <c r="R5" s="3">
        <v>0</v>
      </c>
      <c r="S5" s="3">
        <v>76.5</v>
      </c>
      <c r="T5" s="3">
        <v>44</v>
      </c>
      <c r="U5" s="3">
        <v>52.1</v>
      </c>
      <c r="V5" s="3">
        <v>31</v>
      </c>
      <c r="W5" s="3">
        <v>28.3</v>
      </c>
      <c r="X5" s="3">
        <v>19</v>
      </c>
      <c r="Y5" s="3">
        <v>0.4</v>
      </c>
      <c r="Z5" s="3">
        <v>0.5</v>
      </c>
      <c r="AA5" s="3">
        <v>1</v>
      </c>
      <c r="AB5" s="3">
        <v>-0.7</v>
      </c>
      <c r="AC5" s="3">
        <v>80</v>
      </c>
      <c r="AD5" s="3">
        <v>2</v>
      </c>
      <c r="AE5" s="3">
        <v>2</v>
      </c>
      <c r="AF5" s="3">
        <v>781.5</v>
      </c>
      <c r="AG5" s="3">
        <v>781.5</v>
      </c>
      <c r="AH5" s="3">
        <v>1330.8</v>
      </c>
      <c r="AI5" s="3">
        <v>476.2</v>
      </c>
      <c r="AJ5" s="3">
        <v>103.8</v>
      </c>
      <c r="AK5" s="3">
        <v>118.6</v>
      </c>
      <c r="AL5" s="3">
        <v>76.2</v>
      </c>
      <c r="AM5" s="3">
        <v>39</v>
      </c>
      <c r="AN5" s="3">
        <v>24.1</v>
      </c>
      <c r="AO5" s="3">
        <v>8.5</v>
      </c>
      <c r="AP5" s="3">
        <v>1.3</v>
      </c>
      <c r="AQ5" s="3">
        <v>0</v>
      </c>
      <c r="AR5" s="3">
        <v>0</v>
      </c>
      <c r="AS5" s="3">
        <v>18</v>
      </c>
      <c r="AT5" s="3">
        <v>175</v>
      </c>
      <c r="AU5" s="3">
        <v>207</v>
      </c>
      <c r="AV5" s="3">
        <v>11</v>
      </c>
      <c r="AW5" s="3">
        <v>57</v>
      </c>
      <c r="AX5" s="3">
        <v>18</v>
      </c>
      <c r="AY5" s="3">
        <v>139.5</v>
      </c>
      <c r="AZ5" s="3">
        <v>23</v>
      </c>
      <c r="BA5" s="3">
        <v>182.5</v>
      </c>
      <c r="BB5" s="3">
        <v>70</v>
      </c>
      <c r="BC5" s="3">
        <v>-39</v>
      </c>
      <c r="BD5" s="3">
        <v>1.2</v>
      </c>
      <c r="BE5" s="3">
        <v>17.100000000000001</v>
      </c>
      <c r="BF5" s="3">
        <v>5</v>
      </c>
      <c r="BG5" s="3">
        <v>70.7</v>
      </c>
      <c r="BH5" s="3">
        <v>2.6</v>
      </c>
      <c r="BI5" s="3">
        <v>0.3</v>
      </c>
      <c r="BJ5" s="3">
        <v>0</v>
      </c>
      <c r="BK5" s="3">
        <v>0</v>
      </c>
      <c r="BL5" s="3">
        <v>17</v>
      </c>
      <c r="BM5" s="3">
        <v>39</v>
      </c>
      <c r="BN5" s="3">
        <v>15</v>
      </c>
    </row>
    <row r="6" spans="1:66" x14ac:dyDescent="0.3">
      <c r="A6" s="2" t="s">
        <v>68</v>
      </c>
      <c r="B6" s="3">
        <v>13.9</v>
      </c>
      <c r="C6" s="3">
        <v>23.5</v>
      </c>
      <c r="D6" s="3">
        <v>19.8</v>
      </c>
      <c r="E6" s="3">
        <v>9.4</v>
      </c>
      <c r="F6" s="3">
        <v>41.3</v>
      </c>
      <c r="G6" s="3">
        <v>-13.1</v>
      </c>
      <c r="H6" s="3">
        <v>10.4</v>
      </c>
      <c r="I6" s="3">
        <v>27.3</v>
      </c>
      <c r="J6" s="3">
        <v>0.8</v>
      </c>
      <c r="K6" s="3">
        <v>57.9</v>
      </c>
      <c r="L6" s="3">
        <v>22</v>
      </c>
      <c r="M6" s="3">
        <v>5.2</v>
      </c>
      <c r="N6" s="3">
        <v>6</v>
      </c>
      <c r="O6" s="3">
        <v>1.2</v>
      </c>
      <c r="P6" s="3">
        <v>3</v>
      </c>
      <c r="Q6" s="3">
        <v>0</v>
      </c>
      <c r="R6" s="3">
        <v>1</v>
      </c>
      <c r="S6" s="3">
        <v>98.8</v>
      </c>
      <c r="T6" s="3">
        <v>71</v>
      </c>
      <c r="U6" s="3">
        <v>71.2</v>
      </c>
      <c r="V6" s="3">
        <v>45</v>
      </c>
      <c r="W6" s="3">
        <v>43.4</v>
      </c>
      <c r="X6" s="3">
        <v>44</v>
      </c>
      <c r="Y6" s="3">
        <v>0.4</v>
      </c>
      <c r="Z6" s="3">
        <v>0.5</v>
      </c>
      <c r="AA6" s="3">
        <v>0.8</v>
      </c>
      <c r="AB6" s="3">
        <v>-0.9</v>
      </c>
      <c r="AC6" s="3">
        <v>69</v>
      </c>
      <c r="AD6" s="3">
        <v>2</v>
      </c>
      <c r="AE6" s="3">
        <v>3</v>
      </c>
      <c r="AF6" s="3">
        <v>863.9</v>
      </c>
      <c r="AG6" s="3">
        <v>864</v>
      </c>
      <c r="AH6" s="3">
        <v>1307.8</v>
      </c>
      <c r="AI6" s="3">
        <v>549.5</v>
      </c>
      <c r="AJ6" s="3">
        <v>199.7</v>
      </c>
      <c r="AK6" s="3">
        <v>117.2</v>
      </c>
      <c r="AL6" s="3">
        <v>79.900000000000006</v>
      </c>
      <c r="AM6" s="3">
        <v>42.7</v>
      </c>
      <c r="AN6" s="3">
        <v>25.5</v>
      </c>
      <c r="AO6" s="3">
        <v>8.8000000000000007</v>
      </c>
      <c r="AP6" s="3">
        <v>1.9</v>
      </c>
      <c r="AQ6" s="3">
        <v>0.1</v>
      </c>
      <c r="AR6" s="3">
        <v>0.1</v>
      </c>
      <c r="AS6" s="3">
        <v>15</v>
      </c>
      <c r="AT6" s="3">
        <v>189</v>
      </c>
      <c r="AU6" s="3">
        <v>267</v>
      </c>
      <c r="AV6" s="3">
        <v>13</v>
      </c>
      <c r="AW6" s="3">
        <v>56</v>
      </c>
      <c r="AX6" s="3">
        <v>14</v>
      </c>
      <c r="AY6" s="3">
        <v>125.1</v>
      </c>
      <c r="AZ6" s="3">
        <v>20</v>
      </c>
      <c r="BA6" s="3">
        <v>171.2</v>
      </c>
      <c r="BB6" s="3">
        <v>51</v>
      </c>
      <c r="BC6" s="3">
        <v>-36</v>
      </c>
      <c r="BD6" s="3">
        <v>1.3</v>
      </c>
      <c r="BE6" s="3">
        <v>20.2</v>
      </c>
      <c r="BF6" s="3">
        <v>14</v>
      </c>
      <c r="BG6" s="3">
        <v>146.9</v>
      </c>
      <c r="BH6" s="3">
        <v>5.9</v>
      </c>
      <c r="BI6" s="3">
        <v>1.7</v>
      </c>
      <c r="BJ6" s="3">
        <v>0.1</v>
      </c>
      <c r="BK6" s="3">
        <v>0</v>
      </c>
      <c r="BL6" s="3">
        <v>17</v>
      </c>
      <c r="BM6" s="3">
        <v>41</v>
      </c>
      <c r="BN6" s="3">
        <v>13</v>
      </c>
    </row>
    <row r="7" spans="1:66" x14ac:dyDescent="0.3">
      <c r="A7" s="2" t="s">
        <v>69</v>
      </c>
      <c r="B7" s="3">
        <v>15.1</v>
      </c>
      <c r="C7" s="3">
        <v>26</v>
      </c>
      <c r="D7" s="3">
        <v>20.5</v>
      </c>
      <c r="E7" s="3">
        <v>10.6</v>
      </c>
      <c r="F7" s="3">
        <v>40</v>
      </c>
      <c r="G7" s="3">
        <v>-16</v>
      </c>
      <c r="H7" s="3">
        <v>9.9</v>
      </c>
      <c r="I7" s="3">
        <v>23.9</v>
      </c>
      <c r="J7" s="3">
        <v>0.5</v>
      </c>
      <c r="K7" s="3">
        <v>81.2</v>
      </c>
      <c r="L7" s="3">
        <v>39</v>
      </c>
      <c r="M7" s="3">
        <v>14.5</v>
      </c>
      <c r="N7" s="3">
        <v>10</v>
      </c>
      <c r="O7" s="3">
        <v>2.7</v>
      </c>
      <c r="P7" s="3">
        <v>4</v>
      </c>
      <c r="Q7" s="3">
        <v>0</v>
      </c>
      <c r="R7" s="3">
        <v>1</v>
      </c>
      <c r="S7" s="3">
        <v>92.3</v>
      </c>
      <c r="T7" s="3">
        <v>72</v>
      </c>
      <c r="U7" s="3">
        <v>66.400000000000006</v>
      </c>
      <c r="V7" s="3">
        <v>41</v>
      </c>
      <c r="W7" s="3">
        <v>39</v>
      </c>
      <c r="X7" s="3">
        <v>26</v>
      </c>
      <c r="Y7" s="3">
        <v>0.4</v>
      </c>
      <c r="Z7" s="3">
        <v>0.5</v>
      </c>
      <c r="AA7" s="3">
        <v>0.8</v>
      </c>
      <c r="AB7" s="3">
        <v>-1</v>
      </c>
      <c r="AC7" s="3">
        <v>75</v>
      </c>
      <c r="AD7" s="3">
        <v>2</v>
      </c>
      <c r="AE7" s="3">
        <v>3</v>
      </c>
      <c r="AF7" s="3">
        <v>932.8</v>
      </c>
      <c r="AG7" s="3">
        <v>932.9</v>
      </c>
      <c r="AH7" s="3">
        <v>1536.6</v>
      </c>
      <c r="AI7" s="3">
        <v>485.6</v>
      </c>
      <c r="AJ7" s="3">
        <v>259.8</v>
      </c>
      <c r="AK7" s="3">
        <v>96.5</v>
      </c>
      <c r="AL7" s="3">
        <v>66.599999999999994</v>
      </c>
      <c r="AM7" s="3">
        <v>37.200000000000003</v>
      </c>
      <c r="AN7" s="3">
        <v>24.6</v>
      </c>
      <c r="AO7" s="3">
        <v>10</v>
      </c>
      <c r="AP7" s="3">
        <v>3.6</v>
      </c>
      <c r="AQ7" s="3">
        <v>0.8</v>
      </c>
      <c r="AR7" s="3">
        <v>0.2</v>
      </c>
      <c r="AS7" s="3">
        <v>18</v>
      </c>
      <c r="AT7" s="3">
        <v>421</v>
      </c>
      <c r="AU7" s="3">
        <v>465</v>
      </c>
      <c r="AV7" s="3">
        <v>4</v>
      </c>
      <c r="AW7" s="3">
        <v>54</v>
      </c>
      <c r="AX7" s="3">
        <v>28</v>
      </c>
      <c r="AY7" s="3">
        <v>264.5</v>
      </c>
      <c r="AZ7" s="3">
        <v>34</v>
      </c>
      <c r="BA7" s="3">
        <v>314.8</v>
      </c>
      <c r="BB7" s="3">
        <v>65</v>
      </c>
      <c r="BC7" s="3">
        <v>-48</v>
      </c>
      <c r="BD7" s="3">
        <v>2.1</v>
      </c>
      <c r="BE7" s="3">
        <v>23</v>
      </c>
      <c r="BF7" s="3">
        <v>5</v>
      </c>
      <c r="BG7" s="3">
        <v>139.1</v>
      </c>
      <c r="BH7" s="3">
        <v>5.7</v>
      </c>
      <c r="BI7" s="3">
        <v>1.3</v>
      </c>
      <c r="BJ7" s="3">
        <v>0</v>
      </c>
      <c r="BK7" s="3">
        <v>0</v>
      </c>
      <c r="BL7" s="3">
        <v>17</v>
      </c>
      <c r="BM7" s="3">
        <v>16</v>
      </c>
      <c r="BN7" s="3">
        <v>8</v>
      </c>
    </row>
    <row r="8" spans="1:66" x14ac:dyDescent="0.3">
      <c r="A8" s="2" t="s">
        <v>70</v>
      </c>
      <c r="B8" s="3">
        <v>16.7</v>
      </c>
      <c r="C8" s="3">
        <v>25</v>
      </c>
      <c r="D8" s="3">
        <v>21.9</v>
      </c>
      <c r="E8" s="3">
        <v>12.8</v>
      </c>
      <c r="F8" s="3">
        <v>40.200000000000003</v>
      </c>
      <c r="G8" s="3">
        <v>-14.8</v>
      </c>
      <c r="H8" s="3">
        <v>9.1</v>
      </c>
      <c r="I8" s="3">
        <v>20.6</v>
      </c>
      <c r="J8" s="3">
        <v>0.7</v>
      </c>
      <c r="K8" s="3">
        <v>93.7</v>
      </c>
      <c r="L8" s="3">
        <v>55</v>
      </c>
      <c r="M8" s="3">
        <v>22.7</v>
      </c>
      <c r="N8" s="3">
        <v>22</v>
      </c>
      <c r="O8" s="3">
        <v>4.5999999999999996</v>
      </c>
      <c r="P8" s="3">
        <v>7</v>
      </c>
      <c r="Q8" s="3">
        <v>0</v>
      </c>
      <c r="R8" s="3">
        <v>1</v>
      </c>
      <c r="S8" s="3">
        <v>60</v>
      </c>
      <c r="T8" s="3">
        <v>38</v>
      </c>
      <c r="U8" s="3">
        <v>34.6</v>
      </c>
      <c r="V8" s="3">
        <v>29</v>
      </c>
      <c r="W8" s="3">
        <v>15.1</v>
      </c>
      <c r="X8" s="3">
        <v>13</v>
      </c>
      <c r="Y8" s="3">
        <v>0.5</v>
      </c>
      <c r="Z8" s="3">
        <v>0.6</v>
      </c>
      <c r="AA8" s="3">
        <v>1.1000000000000001</v>
      </c>
      <c r="AB8" s="3">
        <v>-1.1000000000000001</v>
      </c>
      <c r="AC8" s="3">
        <v>74</v>
      </c>
      <c r="AD8" s="3">
        <v>2</v>
      </c>
      <c r="AE8" s="3">
        <v>3</v>
      </c>
      <c r="AF8" s="3">
        <v>1269.0999999999999</v>
      </c>
      <c r="AG8" s="3">
        <v>1268.9000000000001</v>
      </c>
      <c r="AH8" s="3">
        <v>1878.4</v>
      </c>
      <c r="AI8" s="3">
        <v>766.8</v>
      </c>
      <c r="AJ8" s="3">
        <v>270.39999999999998</v>
      </c>
      <c r="AK8" s="3">
        <v>115.1</v>
      </c>
      <c r="AL8" s="3">
        <v>86.4</v>
      </c>
      <c r="AM8" s="3">
        <v>50.7</v>
      </c>
      <c r="AN8" s="3">
        <v>33.799999999999997</v>
      </c>
      <c r="AO8" s="3">
        <v>13.8</v>
      </c>
      <c r="AP8" s="3">
        <v>4.7</v>
      </c>
      <c r="AQ8" s="3">
        <v>1.3</v>
      </c>
      <c r="AR8" s="3">
        <v>0.3</v>
      </c>
      <c r="AS8" s="3">
        <v>13</v>
      </c>
      <c r="AT8" s="3">
        <v>135</v>
      </c>
      <c r="AU8" s="3">
        <v>806</v>
      </c>
      <c r="AV8" s="3">
        <v>12</v>
      </c>
      <c r="AW8" s="3">
        <v>37</v>
      </c>
      <c r="AX8" s="3">
        <v>18</v>
      </c>
      <c r="AY8" s="3">
        <v>231.9</v>
      </c>
      <c r="AZ8" s="3">
        <v>23</v>
      </c>
      <c r="BA8" s="3">
        <v>287.8</v>
      </c>
      <c r="BB8" s="3">
        <v>48</v>
      </c>
      <c r="BC8" s="3">
        <v>-40</v>
      </c>
      <c r="BD8" s="3">
        <v>1.9</v>
      </c>
      <c r="BE8" s="3">
        <v>23.8</v>
      </c>
      <c r="BF8" s="3">
        <v>1</v>
      </c>
      <c r="BG8" s="3">
        <v>124.6</v>
      </c>
      <c r="BH8" s="3">
        <v>3.2</v>
      </c>
      <c r="BI8" s="3">
        <v>0.8</v>
      </c>
      <c r="BJ8" s="3">
        <v>0</v>
      </c>
      <c r="BK8" s="3">
        <v>0</v>
      </c>
      <c r="BL8" s="3">
        <v>1</v>
      </c>
      <c r="BM8" s="3">
        <v>23</v>
      </c>
      <c r="BN8" s="3">
        <v>23</v>
      </c>
    </row>
    <row r="9" spans="1:66" x14ac:dyDescent="0.3">
      <c r="A9" s="2" t="s">
        <v>71</v>
      </c>
      <c r="B9" s="3">
        <v>14.6</v>
      </c>
      <c r="C9" s="3">
        <v>23.7</v>
      </c>
      <c r="D9" s="3">
        <v>20.5</v>
      </c>
      <c r="E9" s="3">
        <v>10.4</v>
      </c>
      <c r="F9" s="3">
        <v>38.299999999999997</v>
      </c>
      <c r="G9" s="3">
        <v>-12.8</v>
      </c>
      <c r="H9" s="3">
        <v>10.1</v>
      </c>
      <c r="I9" s="3">
        <v>23.6</v>
      </c>
      <c r="J9" s="3">
        <v>0.6</v>
      </c>
      <c r="K9" s="3">
        <v>63</v>
      </c>
      <c r="L9" s="3">
        <v>35</v>
      </c>
      <c r="M9" s="3">
        <v>4.5</v>
      </c>
      <c r="N9" s="3">
        <v>9</v>
      </c>
      <c r="O9" s="3">
        <v>0.3</v>
      </c>
      <c r="P9" s="3">
        <v>3</v>
      </c>
      <c r="Q9" s="3">
        <v>0</v>
      </c>
      <c r="R9" s="3">
        <v>0</v>
      </c>
      <c r="S9" s="3">
        <v>86</v>
      </c>
      <c r="T9" s="3">
        <v>56</v>
      </c>
      <c r="U9" s="3">
        <v>60.7</v>
      </c>
      <c r="V9" s="3">
        <v>37</v>
      </c>
      <c r="W9" s="3">
        <v>36.1</v>
      </c>
      <c r="X9" s="3">
        <v>28</v>
      </c>
      <c r="Y9" s="3">
        <v>0.3</v>
      </c>
      <c r="Z9" s="3">
        <v>0.4</v>
      </c>
      <c r="AA9" s="3">
        <v>0.7</v>
      </c>
      <c r="AB9" s="3">
        <v>-0.8</v>
      </c>
      <c r="AC9" s="3">
        <v>78</v>
      </c>
      <c r="AD9" s="3">
        <v>2</v>
      </c>
      <c r="AE9" s="3">
        <v>2</v>
      </c>
      <c r="AF9" s="3">
        <v>1496.4</v>
      </c>
      <c r="AG9" s="3">
        <v>1496.6</v>
      </c>
      <c r="AH9" s="3">
        <v>2255.1999999999998</v>
      </c>
      <c r="AI9" s="3">
        <v>1007</v>
      </c>
      <c r="AJ9" s="3">
        <v>493.1</v>
      </c>
      <c r="AK9" s="3">
        <v>144.80000000000001</v>
      </c>
      <c r="AL9" s="3">
        <v>104.2</v>
      </c>
      <c r="AM9" s="3">
        <v>63.6</v>
      </c>
      <c r="AN9" s="3">
        <v>42.1</v>
      </c>
      <c r="AO9" s="3">
        <v>17.100000000000001</v>
      </c>
      <c r="AP9" s="3">
        <v>5.0999999999999996</v>
      </c>
      <c r="AQ9" s="3">
        <v>0.7</v>
      </c>
      <c r="AR9" s="3">
        <v>0.1</v>
      </c>
      <c r="AS9" s="3">
        <v>20</v>
      </c>
      <c r="AT9" s="3">
        <v>595</v>
      </c>
      <c r="AU9" s="3">
        <v>638</v>
      </c>
      <c r="AV9" s="3">
        <v>17</v>
      </c>
      <c r="AW9" s="3">
        <v>41</v>
      </c>
      <c r="AX9" s="3">
        <v>15</v>
      </c>
      <c r="AY9" s="3">
        <v>217.7</v>
      </c>
      <c r="AZ9" s="3">
        <v>20</v>
      </c>
      <c r="BA9" s="3">
        <v>291.8</v>
      </c>
      <c r="BB9" s="3">
        <v>51</v>
      </c>
      <c r="BC9" s="3">
        <v>-33</v>
      </c>
      <c r="BD9" s="3">
        <v>1.4</v>
      </c>
      <c r="BE9" s="3">
        <v>23.3</v>
      </c>
      <c r="BF9" s="3">
        <v>1</v>
      </c>
      <c r="BG9" s="3">
        <v>102.7</v>
      </c>
      <c r="BH9" s="3">
        <v>1.6</v>
      </c>
      <c r="BI9" s="3">
        <v>0.5</v>
      </c>
      <c r="BJ9" s="3">
        <v>0</v>
      </c>
      <c r="BK9" s="3">
        <v>0</v>
      </c>
      <c r="BL9" s="3">
        <v>17</v>
      </c>
      <c r="BM9" s="3">
        <v>30</v>
      </c>
      <c r="BN9" s="3">
        <v>17</v>
      </c>
    </row>
    <row r="10" spans="1:66" x14ac:dyDescent="0.3">
      <c r="A10" s="2" t="s">
        <v>72</v>
      </c>
      <c r="B10" s="3">
        <f>_xlfn.STDEV.P(B3:B9)</f>
        <v>0.95746263314948776</v>
      </c>
      <c r="C10" s="3">
        <f t="shared" ref="C10:BN10" si="0">_xlfn.STDEV.P(C3:C9)</f>
        <v>1.2705454396776663</v>
      </c>
      <c r="D10" s="3">
        <f t="shared" si="0"/>
        <v>0.74996598562323846</v>
      </c>
      <c r="E10" s="3">
        <f t="shared" si="0"/>
        <v>1.1854560820413955</v>
      </c>
      <c r="F10" s="3">
        <f t="shared" si="0"/>
        <v>1.1769902813740565</v>
      </c>
      <c r="G10" s="3">
        <f t="shared" si="0"/>
        <v>1.7394580436774811</v>
      </c>
      <c r="H10" s="3">
        <f t="shared" si="0"/>
        <v>0.67188434378884843</v>
      </c>
      <c r="I10" s="3">
        <f t="shared" si="0"/>
        <v>1.9934586905728464</v>
      </c>
      <c r="J10" s="3">
        <f t="shared" si="0"/>
        <v>0.13850513878332429</v>
      </c>
      <c r="K10" s="3">
        <f t="shared" si="0"/>
        <v>12.027553401100622</v>
      </c>
      <c r="L10" s="3">
        <f t="shared" si="0"/>
        <v>14.909249286456856</v>
      </c>
      <c r="M10" s="3">
        <f t="shared" si="0"/>
        <v>6.4799533885952689</v>
      </c>
      <c r="N10" s="3">
        <f t="shared" si="0"/>
        <v>5.1666118057214643</v>
      </c>
      <c r="O10" s="3">
        <f t="shared" si="0"/>
        <v>1.8833318283059428</v>
      </c>
      <c r="P10" s="3">
        <f t="shared" si="0"/>
        <v>1.6781914463529615</v>
      </c>
      <c r="Q10" s="3">
        <f t="shared" si="0"/>
        <v>0.10497813183356478</v>
      </c>
      <c r="R10" s="3">
        <f t="shared" si="0"/>
        <v>0.63887656499993994</v>
      </c>
      <c r="S10" s="3">
        <f t="shared" si="0"/>
        <v>15.605833550833653</v>
      </c>
      <c r="T10" s="3">
        <f t="shared" si="0"/>
        <v>17.086813151476473</v>
      </c>
      <c r="U10" s="3">
        <f t="shared" si="0"/>
        <v>15.445546217572959</v>
      </c>
      <c r="V10" s="3">
        <f t="shared" si="0"/>
        <v>12.264100589334145</v>
      </c>
      <c r="W10" s="3">
        <f t="shared" si="0"/>
        <v>12.549949182757521</v>
      </c>
      <c r="X10" s="3">
        <f t="shared" si="0"/>
        <v>10.147886077244594</v>
      </c>
      <c r="Y10" s="3">
        <f t="shared" si="0"/>
        <v>9.0350790290525576E-2</v>
      </c>
      <c r="Z10" s="3">
        <f t="shared" si="0"/>
        <v>9.035079029052516E-2</v>
      </c>
      <c r="AA10" s="3">
        <f t="shared" si="0"/>
        <v>0.24743582965269734</v>
      </c>
      <c r="AB10" s="3">
        <f t="shared" si="0"/>
        <v>0.21380899352993893</v>
      </c>
      <c r="AC10" s="3">
        <f t="shared" si="0"/>
        <v>5.3145929250680792</v>
      </c>
      <c r="AD10" s="3">
        <f t="shared" si="0"/>
        <v>0.45175395145262565</v>
      </c>
      <c r="AE10" s="3">
        <f t="shared" si="0"/>
        <v>0.63887656499993994</v>
      </c>
      <c r="AF10" s="3">
        <f t="shared" si="0"/>
        <v>294.26403942371104</v>
      </c>
      <c r="AG10" s="3">
        <f t="shared" si="0"/>
        <v>294.28112271036565</v>
      </c>
      <c r="AH10" s="3">
        <f t="shared" si="0"/>
        <v>403.7337089655781</v>
      </c>
      <c r="AI10" s="3">
        <f t="shared" si="0"/>
        <v>204.5812826836555</v>
      </c>
      <c r="AJ10" s="3">
        <f t="shared" si="0"/>
        <v>121.08089048572577</v>
      </c>
      <c r="AK10" s="3">
        <f t="shared" si="0"/>
        <v>18.502818318144961</v>
      </c>
      <c r="AL10" s="3">
        <f t="shared" si="0"/>
        <v>14.034127500271488</v>
      </c>
      <c r="AM10" s="3">
        <f t="shared" si="0"/>
        <v>10.451716000109185</v>
      </c>
      <c r="AN10" s="3">
        <f t="shared" si="0"/>
        <v>7.5480771980521757</v>
      </c>
      <c r="AO10" s="3">
        <f t="shared" si="0"/>
        <v>3.7054840769996518</v>
      </c>
      <c r="AP10" s="3">
        <f t="shared" si="0"/>
        <v>1.5080735109024743</v>
      </c>
      <c r="AQ10" s="3">
        <f t="shared" si="0"/>
        <v>0.43752550946038732</v>
      </c>
      <c r="AR10" s="3">
        <f t="shared" si="0"/>
        <v>9.8974331861078721E-2</v>
      </c>
      <c r="AS10" s="3">
        <f t="shared" si="0"/>
        <v>2.3560603574958061</v>
      </c>
      <c r="AT10" s="3">
        <f t="shared" si="0"/>
        <v>171.27898235311409</v>
      </c>
      <c r="AU10" s="3">
        <f t="shared" si="0"/>
        <v>201.14793013083272</v>
      </c>
      <c r="AV10" s="3">
        <f t="shared" si="0"/>
        <v>4.0858141845928833</v>
      </c>
      <c r="AW10" s="3">
        <f t="shared" si="0"/>
        <v>21.972153062549005</v>
      </c>
      <c r="AX10" s="3">
        <f t="shared" si="0"/>
        <v>4.2714046822074438</v>
      </c>
      <c r="AY10" s="3">
        <f t="shared" si="0"/>
        <v>54.845233082162352</v>
      </c>
      <c r="AZ10" s="3">
        <f t="shared" si="0"/>
        <v>4.4308749769345201</v>
      </c>
      <c r="BA10" s="3">
        <f t="shared" si="0"/>
        <v>63.597615794099468</v>
      </c>
      <c r="BB10" s="3">
        <f t="shared" si="0"/>
        <v>9.9857040670293102</v>
      </c>
      <c r="BC10" s="3">
        <f t="shared" si="0"/>
        <v>4.3892261416392051</v>
      </c>
      <c r="BD10" s="3">
        <f t="shared" si="0"/>
        <v>0.40304959941902402</v>
      </c>
      <c r="BE10" s="3">
        <f t="shared" si="0"/>
        <v>3.7488501638529543</v>
      </c>
      <c r="BF10" s="3">
        <f t="shared" si="0"/>
        <v>5.6748640188689157</v>
      </c>
      <c r="BG10" s="3">
        <f t="shared" si="0"/>
        <v>36.23927286741803</v>
      </c>
      <c r="BH10" s="3">
        <f t="shared" si="0"/>
        <v>7.3161270003817105</v>
      </c>
      <c r="BI10" s="3">
        <f t="shared" si="0"/>
        <v>2.2395334791160488</v>
      </c>
      <c r="BJ10" s="3">
        <f t="shared" si="0"/>
        <v>0.25475077857324291</v>
      </c>
      <c r="BK10" s="3">
        <f t="shared" si="0"/>
        <v>0</v>
      </c>
      <c r="BL10" s="3">
        <f t="shared" si="0"/>
        <v>5.5988336977901216</v>
      </c>
      <c r="BM10" s="3">
        <f t="shared" si="0"/>
        <v>9.0305603595880619</v>
      </c>
      <c r="BN10" s="3">
        <f t="shared" si="0"/>
        <v>4.6729792096560363</v>
      </c>
    </row>
    <row r="11" spans="1:66" x14ac:dyDescent="0.3">
      <c r="A11" s="2" t="s">
        <v>73</v>
      </c>
      <c r="B11" s="3">
        <f>AVERAGEA(B3:B9)</f>
        <v>14.942857142857141</v>
      </c>
      <c r="C11" s="3">
        <f t="shared" ref="C11:BN11" si="1">AVERAGEA(C3:C9)</f>
        <v>24.8</v>
      </c>
      <c r="D11" s="3">
        <f t="shared" si="1"/>
        <v>20.357142857142858</v>
      </c>
      <c r="E11" s="3">
        <f t="shared" si="1"/>
        <v>10.757142857142858</v>
      </c>
      <c r="F11" s="3">
        <f t="shared" si="1"/>
        <v>40.142857142857146</v>
      </c>
      <c r="G11" s="3">
        <f t="shared" si="1"/>
        <v>-13.4</v>
      </c>
      <c r="H11" s="3">
        <f t="shared" si="1"/>
        <v>9.6</v>
      </c>
      <c r="I11" s="3">
        <f t="shared" si="1"/>
        <v>23.342857142857138</v>
      </c>
      <c r="J11" s="3">
        <f t="shared" si="1"/>
        <v>0.67142857142857137</v>
      </c>
      <c r="K11" s="3">
        <f t="shared" si="1"/>
        <v>71.828571428571422</v>
      </c>
      <c r="L11" s="3">
        <f t="shared" si="1"/>
        <v>42</v>
      </c>
      <c r="M11" s="3">
        <f t="shared" si="1"/>
        <v>12.014285714285716</v>
      </c>
      <c r="N11" s="3">
        <f t="shared" si="1"/>
        <v>11.857142857142858</v>
      </c>
      <c r="O11" s="3">
        <f t="shared" si="1"/>
        <v>2.5142857142857138</v>
      </c>
      <c r="P11" s="3">
        <f t="shared" si="1"/>
        <v>4.5714285714285712</v>
      </c>
      <c r="Q11" s="3">
        <f t="shared" si="1"/>
        <v>4.2857142857142858E-2</v>
      </c>
      <c r="R11" s="3">
        <f t="shared" si="1"/>
        <v>0.8571428571428571</v>
      </c>
      <c r="S11" s="3">
        <f t="shared" si="1"/>
        <v>84.728571428571428</v>
      </c>
      <c r="T11" s="3">
        <f t="shared" si="1"/>
        <v>60.571428571428569</v>
      </c>
      <c r="U11" s="3">
        <f t="shared" si="1"/>
        <v>59.428571428571438</v>
      </c>
      <c r="V11" s="3">
        <f t="shared" si="1"/>
        <v>39.142857142857146</v>
      </c>
      <c r="W11" s="3">
        <f t="shared" si="1"/>
        <v>35.014285714285712</v>
      </c>
      <c r="X11" s="3">
        <f t="shared" si="1"/>
        <v>26.857142857142858</v>
      </c>
      <c r="Y11" s="3">
        <f t="shared" si="1"/>
        <v>0.44285714285714278</v>
      </c>
      <c r="Z11" s="3">
        <f t="shared" si="1"/>
        <v>0.54285714285714282</v>
      </c>
      <c r="AA11" s="3">
        <f t="shared" si="1"/>
        <v>0.98571428571428565</v>
      </c>
      <c r="AB11" s="3">
        <f t="shared" si="1"/>
        <v>-1.0000000000000002</v>
      </c>
      <c r="AC11" s="3">
        <f t="shared" si="1"/>
        <v>73.428571428571431</v>
      </c>
      <c r="AD11" s="3">
        <f t="shared" si="1"/>
        <v>2.2857142857142856</v>
      </c>
      <c r="AE11" s="3">
        <f t="shared" si="1"/>
        <v>2.8571428571428572</v>
      </c>
      <c r="AF11" s="3">
        <f t="shared" si="1"/>
        <v>996.82857142857131</v>
      </c>
      <c r="AG11" s="3">
        <f t="shared" si="1"/>
        <v>996.87142857142862</v>
      </c>
      <c r="AH11" s="3">
        <f t="shared" si="1"/>
        <v>1583.4285714285713</v>
      </c>
      <c r="AI11" s="3">
        <f t="shared" si="1"/>
        <v>610.58571428571429</v>
      </c>
      <c r="AJ11" s="3">
        <f t="shared" si="1"/>
        <v>235.27142857142857</v>
      </c>
      <c r="AK11" s="3">
        <f t="shared" si="1"/>
        <v>112.30000000000003</v>
      </c>
      <c r="AL11" s="3">
        <f t="shared" si="1"/>
        <v>79.042857142857159</v>
      </c>
      <c r="AM11" s="3">
        <f t="shared" si="1"/>
        <v>44.485714285714288</v>
      </c>
      <c r="AN11" s="3">
        <f t="shared" si="1"/>
        <v>28.328571428571426</v>
      </c>
      <c r="AO11" s="3">
        <f t="shared" si="1"/>
        <v>10.62857142857143</v>
      </c>
      <c r="AP11" s="3">
        <f t="shared" si="1"/>
        <v>3</v>
      </c>
      <c r="AQ11" s="3">
        <f t="shared" si="1"/>
        <v>0.5</v>
      </c>
      <c r="AR11" s="3">
        <f t="shared" si="1"/>
        <v>0.11428571428571428</v>
      </c>
      <c r="AS11" s="3">
        <f t="shared" si="1"/>
        <v>16.142857142857142</v>
      </c>
      <c r="AT11" s="3">
        <f t="shared" si="1"/>
        <v>250.71428571428572</v>
      </c>
      <c r="AU11" s="3">
        <f t="shared" si="1"/>
        <v>435.71428571428572</v>
      </c>
      <c r="AV11" s="3">
        <f t="shared" si="1"/>
        <v>10.142857142857142</v>
      </c>
      <c r="AW11" s="3">
        <f t="shared" si="1"/>
        <v>55.714285714285715</v>
      </c>
      <c r="AX11" s="3">
        <f t="shared" si="1"/>
        <v>18.571428571428573</v>
      </c>
      <c r="AY11" s="3">
        <f t="shared" si="1"/>
        <v>182.54285714285717</v>
      </c>
      <c r="AZ11" s="3">
        <f t="shared" si="1"/>
        <v>24.285714285714285</v>
      </c>
      <c r="BA11" s="3">
        <f t="shared" si="1"/>
        <v>235.35714285714283</v>
      </c>
      <c r="BB11" s="3">
        <f t="shared" si="1"/>
        <v>61</v>
      </c>
      <c r="BC11" s="3">
        <f t="shared" si="1"/>
        <v>-39.142857142857146</v>
      </c>
      <c r="BD11" s="3">
        <f t="shared" si="1"/>
        <v>1.7428571428571431</v>
      </c>
      <c r="BE11" s="3">
        <f t="shared" si="1"/>
        <v>23.042857142857144</v>
      </c>
      <c r="BF11" s="3">
        <f t="shared" si="1"/>
        <v>7.7142857142857144</v>
      </c>
      <c r="BG11" s="3">
        <f t="shared" si="1"/>
        <v>133.17142857142858</v>
      </c>
      <c r="BH11" s="3">
        <f t="shared" si="1"/>
        <v>7.7000000000000011</v>
      </c>
      <c r="BI11" s="3">
        <f t="shared" si="1"/>
        <v>2.1142857142857143</v>
      </c>
      <c r="BJ11" s="3">
        <f t="shared" si="1"/>
        <v>0.17142857142857146</v>
      </c>
      <c r="BK11" s="3">
        <f t="shared" si="1"/>
        <v>0</v>
      </c>
      <c r="BL11" s="3">
        <f t="shared" si="1"/>
        <v>14.714285714285714</v>
      </c>
      <c r="BM11" s="3">
        <f t="shared" si="1"/>
        <v>27.142857142857142</v>
      </c>
      <c r="BN11" s="3">
        <f t="shared" si="1"/>
        <v>14.142857142857142</v>
      </c>
    </row>
    <row r="12" spans="1:66" x14ac:dyDescent="0.3">
      <c r="A12" s="4" t="s">
        <v>74</v>
      </c>
      <c r="B12" s="5">
        <f>B10/B11</f>
        <v>6.4074937208856736E-2</v>
      </c>
      <c r="C12" s="5">
        <f t="shared" ref="C12:BN12" si="2">C10/C11</f>
        <v>5.123167095474461E-2</v>
      </c>
      <c r="D12" s="5">
        <f t="shared" si="2"/>
        <v>3.6840434381492412E-2</v>
      </c>
      <c r="E12" s="5">
        <f t="shared" si="2"/>
        <v>0.11020176061473795</v>
      </c>
      <c r="F12" s="5">
        <f t="shared" si="2"/>
        <v>2.9320042596506744E-2</v>
      </c>
      <c r="G12" s="5">
        <f t="shared" si="2"/>
        <v>-0.12981030176697619</v>
      </c>
      <c r="H12" s="5">
        <f t="shared" si="2"/>
        <v>6.9987952478005044E-2</v>
      </c>
      <c r="I12" s="5">
        <f t="shared" si="2"/>
        <v>8.5399087111443867E-2</v>
      </c>
      <c r="J12" s="5">
        <f t="shared" si="2"/>
        <v>0.20628424925175962</v>
      </c>
      <c r="K12" s="5">
        <f t="shared" si="2"/>
        <v>0.16744803859925292</v>
      </c>
      <c r="L12" s="5">
        <f t="shared" si="2"/>
        <v>0.35498212586802036</v>
      </c>
      <c r="M12" s="5">
        <f t="shared" si="2"/>
        <v>0.53935402758819118</v>
      </c>
      <c r="N12" s="5">
        <f t="shared" si="2"/>
        <v>0.43573834506084635</v>
      </c>
      <c r="O12" s="5">
        <f t="shared" si="2"/>
        <v>0.74905243171259106</v>
      </c>
      <c r="P12" s="5">
        <f t="shared" si="2"/>
        <v>0.36710437888971031</v>
      </c>
      <c r="Q12" s="5">
        <f t="shared" si="2"/>
        <v>2.4494897427831779</v>
      </c>
      <c r="R12" s="5">
        <f t="shared" si="2"/>
        <v>0.74535599249993001</v>
      </c>
      <c r="S12" s="5">
        <f t="shared" si="2"/>
        <v>0.18418619938599826</v>
      </c>
      <c r="T12" s="5">
        <f t="shared" si="2"/>
        <v>0.28209361334984745</v>
      </c>
      <c r="U12" s="5">
        <f t="shared" si="2"/>
        <v>0.25990101808416033</v>
      </c>
      <c r="V12" s="5">
        <f t="shared" si="2"/>
        <v>0.31331643841364604</v>
      </c>
      <c r="W12" s="5">
        <f t="shared" si="2"/>
        <v>0.35842368127010465</v>
      </c>
      <c r="X12" s="5">
        <f t="shared" si="2"/>
        <v>0.3778468220250647</v>
      </c>
      <c r="Y12" s="5">
        <f t="shared" si="2"/>
        <v>0.20401791355925133</v>
      </c>
      <c r="Z12" s="5">
        <f t="shared" si="2"/>
        <v>0.16643566632465162</v>
      </c>
      <c r="AA12" s="5">
        <f t="shared" si="2"/>
        <v>0.25102185616940309</v>
      </c>
      <c r="AB12" s="5">
        <f t="shared" si="2"/>
        <v>-0.21380899352993887</v>
      </c>
      <c r="AC12" s="5">
        <f t="shared" si="2"/>
        <v>7.2377724660460219E-2</v>
      </c>
      <c r="AD12" s="5">
        <f t="shared" si="2"/>
        <v>0.19764235376052372</v>
      </c>
      <c r="AE12" s="5">
        <f t="shared" si="2"/>
        <v>0.22360679774997896</v>
      </c>
      <c r="AF12" s="5">
        <f t="shared" si="2"/>
        <v>0.29520024591790789</v>
      </c>
      <c r="AG12" s="5">
        <f t="shared" si="2"/>
        <v>0.29520469167431812</v>
      </c>
      <c r="AH12" s="5">
        <f t="shared" si="2"/>
        <v>0.25497437412116986</v>
      </c>
      <c r="AI12" s="5">
        <f t="shared" si="2"/>
        <v>0.33505743402952398</v>
      </c>
      <c r="AJ12" s="5">
        <f t="shared" si="2"/>
        <v>0.51464341089324206</v>
      </c>
      <c r="AK12" s="5">
        <f t="shared" si="2"/>
        <v>0.16476240710725695</v>
      </c>
      <c r="AL12" s="5">
        <f t="shared" si="2"/>
        <v>0.17755086300723008</v>
      </c>
      <c r="AM12" s="5">
        <f t="shared" si="2"/>
        <v>0.23494544637368109</v>
      </c>
      <c r="AN12" s="5">
        <f t="shared" si="2"/>
        <v>0.26644750573053572</v>
      </c>
      <c r="AO12" s="5">
        <f t="shared" si="2"/>
        <v>0.34863425455641883</v>
      </c>
      <c r="AP12" s="5">
        <f t="shared" si="2"/>
        <v>0.50269117030082477</v>
      </c>
      <c r="AQ12" s="5">
        <f t="shared" si="2"/>
        <v>0.87505101892077464</v>
      </c>
      <c r="AR12" s="5">
        <f t="shared" si="2"/>
        <v>0.86602540378443882</v>
      </c>
      <c r="AS12" s="5">
        <f t="shared" si="2"/>
        <v>0.14595064161478447</v>
      </c>
      <c r="AT12" s="5">
        <f t="shared" si="2"/>
        <v>0.68316403217766297</v>
      </c>
      <c r="AU12" s="5">
        <f t="shared" si="2"/>
        <v>0.46165098718551772</v>
      </c>
      <c r="AV12" s="5">
        <f t="shared" si="2"/>
        <v>0.40282675059366457</v>
      </c>
      <c r="AW12" s="5">
        <f t="shared" si="2"/>
        <v>0.39437197804575136</v>
      </c>
      <c r="AX12" s="5">
        <f t="shared" si="2"/>
        <v>0.22999871365732388</v>
      </c>
      <c r="AY12" s="5">
        <f t="shared" si="2"/>
        <v>0.30045126903673219</v>
      </c>
      <c r="AZ12" s="5">
        <f t="shared" si="2"/>
        <v>0.182447793167892</v>
      </c>
      <c r="BA12" s="5">
        <f t="shared" si="2"/>
        <v>0.27021748744078683</v>
      </c>
      <c r="BB12" s="5">
        <f t="shared" si="2"/>
        <v>0.16370006667261164</v>
      </c>
      <c r="BC12" s="5">
        <f t="shared" si="2"/>
        <v>-0.11213351456742494</v>
      </c>
      <c r="BD12" s="5">
        <f t="shared" si="2"/>
        <v>0.23125796687976785</v>
      </c>
      <c r="BE12" s="5">
        <f t="shared" si="2"/>
        <v>0.16269033569107674</v>
      </c>
      <c r="BF12" s="5">
        <f t="shared" si="2"/>
        <v>0.73563052096448911</v>
      </c>
      <c r="BG12" s="5">
        <f t="shared" si="2"/>
        <v>0.27212498398618989</v>
      </c>
      <c r="BH12" s="5">
        <f t="shared" si="2"/>
        <v>0.9501463636859363</v>
      </c>
      <c r="BI12" s="5">
        <f t="shared" si="2"/>
        <v>1.059238807690023</v>
      </c>
      <c r="BJ12" s="5">
        <f t="shared" si="2"/>
        <v>1.4860462083439168</v>
      </c>
      <c r="BK12" s="5" t="e">
        <f t="shared" si="2"/>
        <v>#DIV/0!</v>
      </c>
      <c r="BL12" s="5">
        <f t="shared" si="2"/>
        <v>0.38050326101486265</v>
      </c>
      <c r="BM12" s="5">
        <f t="shared" si="2"/>
        <v>0.3327048553532444</v>
      </c>
      <c r="BN12" s="5">
        <f t="shared" si="2"/>
        <v>0.33041267138982078</v>
      </c>
    </row>
    <row r="13" spans="1:66" x14ac:dyDescent="0.3">
      <c r="A13" s="14" t="s">
        <v>87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</sheetData>
  <mergeCells count="2">
    <mergeCell ref="A1:BN1"/>
    <mergeCell ref="A13:BN1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8E351-E01B-4443-AB93-A52A48039C56}">
  <dimension ref="A1:H9"/>
  <sheetViews>
    <sheetView workbookViewId="0">
      <selection sqref="A1:H1"/>
    </sheetView>
  </sheetViews>
  <sheetFormatPr defaultRowHeight="14" x14ac:dyDescent="0.3"/>
  <sheetData>
    <row r="1" spans="1:8" x14ac:dyDescent="0.3">
      <c r="A1" s="11" t="s">
        <v>84</v>
      </c>
      <c r="B1" s="11"/>
      <c r="C1" s="11"/>
      <c r="D1" s="11"/>
      <c r="E1" s="11"/>
      <c r="F1" s="11"/>
      <c r="G1" s="11"/>
      <c r="H1" s="11"/>
    </row>
    <row r="2" spans="1:8" x14ac:dyDescent="0.3">
      <c r="A2" s="9" t="s">
        <v>76</v>
      </c>
      <c r="B2" s="9" t="s">
        <v>77</v>
      </c>
      <c r="C2" s="9" t="s">
        <v>78</v>
      </c>
      <c r="D2" s="9" t="s">
        <v>79</v>
      </c>
      <c r="E2" s="9" t="s">
        <v>80</v>
      </c>
      <c r="F2" s="9" t="s">
        <v>81</v>
      </c>
      <c r="G2" s="9" t="s">
        <v>82</v>
      </c>
      <c r="H2" s="9" t="s">
        <v>83</v>
      </c>
    </row>
    <row r="3" spans="1:8" x14ac:dyDescent="0.3">
      <c r="A3" t="s">
        <v>77</v>
      </c>
      <c r="B3">
        <v>1</v>
      </c>
    </row>
    <row r="4" spans="1:8" x14ac:dyDescent="0.3">
      <c r="A4" t="s">
        <v>78</v>
      </c>
      <c r="B4">
        <v>0.94199999999999995</v>
      </c>
      <c r="C4">
        <v>1</v>
      </c>
    </row>
    <row r="5" spans="1:8" x14ac:dyDescent="0.3">
      <c r="A5" t="s">
        <v>79</v>
      </c>
      <c r="B5">
        <v>0.96099999999999997</v>
      </c>
      <c r="C5">
        <v>0.98499999999999999</v>
      </c>
      <c r="D5">
        <v>1</v>
      </c>
    </row>
    <row r="6" spans="1:8" x14ac:dyDescent="0.3">
      <c r="A6" t="s">
        <v>80</v>
      </c>
      <c r="B6">
        <v>0.98399999999999999</v>
      </c>
      <c r="C6">
        <v>0.97899999999999998</v>
      </c>
      <c r="D6">
        <v>0.98899999999999999</v>
      </c>
      <c r="E6">
        <v>1</v>
      </c>
    </row>
    <row r="7" spans="1:8" x14ac:dyDescent="0.3">
      <c r="A7" t="s">
        <v>81</v>
      </c>
      <c r="B7">
        <v>0.98</v>
      </c>
      <c r="C7">
        <v>0.875</v>
      </c>
      <c r="D7">
        <v>0.91500000000000004</v>
      </c>
      <c r="E7">
        <v>0.94</v>
      </c>
      <c r="F7">
        <v>1</v>
      </c>
    </row>
    <row r="8" spans="1:8" x14ac:dyDescent="0.3">
      <c r="A8" t="s">
        <v>82</v>
      </c>
      <c r="B8">
        <v>0.98699999999999999</v>
      </c>
      <c r="C8">
        <v>0.97</v>
      </c>
      <c r="D8">
        <v>0.97899999999999998</v>
      </c>
      <c r="E8">
        <v>0.98799999999999999</v>
      </c>
      <c r="F8">
        <v>0.95899999999999996</v>
      </c>
      <c r="G8">
        <v>1</v>
      </c>
    </row>
    <row r="9" spans="1:8" x14ac:dyDescent="0.3">
      <c r="A9" s="10" t="s">
        <v>83</v>
      </c>
      <c r="B9" s="10">
        <v>0.997</v>
      </c>
      <c r="C9" s="10">
        <v>0.95399999999999996</v>
      </c>
      <c r="D9" s="10">
        <v>0.97</v>
      </c>
      <c r="E9" s="10">
        <v>0.98699999999999999</v>
      </c>
      <c r="F9" s="10">
        <v>0.97699999999999998</v>
      </c>
      <c r="G9" s="10">
        <v>0.99</v>
      </c>
      <c r="H9" s="10">
        <v>1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F5E36-D99F-4417-A261-553D89EFA43D}">
  <dimension ref="A1:H9"/>
  <sheetViews>
    <sheetView workbookViewId="0">
      <selection activeCell="D15" sqref="D15"/>
    </sheetView>
  </sheetViews>
  <sheetFormatPr defaultRowHeight="14" x14ac:dyDescent="0.3"/>
  <sheetData>
    <row r="1" spans="1:8" x14ac:dyDescent="0.3">
      <c r="A1" s="7" t="s">
        <v>86</v>
      </c>
      <c r="B1" s="7"/>
      <c r="C1" s="7"/>
      <c r="D1" s="7"/>
      <c r="E1" s="7"/>
      <c r="F1" s="7"/>
      <c r="G1" s="7"/>
      <c r="H1" s="7"/>
    </row>
    <row r="2" spans="1:8" x14ac:dyDescent="0.3">
      <c r="A2" s="9" t="s">
        <v>85</v>
      </c>
      <c r="B2" s="9" t="s">
        <v>77</v>
      </c>
      <c r="C2" s="9" t="s">
        <v>78</v>
      </c>
      <c r="D2" s="9" t="s">
        <v>79</v>
      </c>
      <c r="E2" s="9" t="s">
        <v>80</v>
      </c>
      <c r="F2" s="9" t="s">
        <v>81</v>
      </c>
      <c r="G2" s="9" t="s">
        <v>82</v>
      </c>
      <c r="H2" s="9" t="s">
        <v>83</v>
      </c>
    </row>
    <row r="3" spans="1:8" x14ac:dyDescent="0.3">
      <c r="A3" t="s">
        <v>77</v>
      </c>
      <c r="B3" s="12">
        <v>1</v>
      </c>
      <c r="C3" s="12"/>
      <c r="D3" s="12"/>
      <c r="E3" s="12"/>
      <c r="F3" s="12"/>
      <c r="G3" s="12"/>
      <c r="H3" s="12"/>
    </row>
    <row r="4" spans="1:8" x14ac:dyDescent="0.3">
      <c r="A4" t="s">
        <v>78</v>
      </c>
      <c r="B4" s="12">
        <v>0.59730857025108042</v>
      </c>
      <c r="C4" s="12">
        <v>1</v>
      </c>
      <c r="D4" s="12"/>
      <c r="E4" s="12"/>
      <c r="F4" s="12"/>
      <c r="G4" s="12"/>
      <c r="H4" s="12"/>
    </row>
    <row r="5" spans="1:8" x14ac:dyDescent="0.3">
      <c r="A5" t="s">
        <v>79</v>
      </c>
      <c r="B5" s="12">
        <v>0.64923498383235845</v>
      </c>
      <c r="C5" s="12">
        <v>0.88476358843405412</v>
      </c>
      <c r="D5" s="12">
        <v>1</v>
      </c>
      <c r="E5" s="12"/>
      <c r="F5" s="12"/>
      <c r="G5" s="12"/>
      <c r="H5" s="12"/>
    </row>
    <row r="6" spans="1:8" x14ac:dyDescent="0.3">
      <c r="A6" t="s">
        <v>80</v>
      </c>
      <c r="B6" s="12">
        <v>0.5225903205858522</v>
      </c>
      <c r="C6" s="12">
        <v>0.63712246696865749</v>
      </c>
      <c r="D6" s="12">
        <v>0.57043064519991393</v>
      </c>
      <c r="E6" s="12">
        <v>1</v>
      </c>
      <c r="F6" s="12"/>
      <c r="G6" s="12"/>
      <c r="H6" s="12"/>
    </row>
    <row r="7" spans="1:8" x14ac:dyDescent="0.3">
      <c r="A7" t="s">
        <v>81</v>
      </c>
      <c r="B7" s="12">
        <v>0.58501599574198693</v>
      </c>
      <c r="C7" s="12">
        <v>0.56540077801979616</v>
      </c>
      <c r="D7" s="12">
        <v>0.61951185962920374</v>
      </c>
      <c r="E7" s="12">
        <v>0.49629913845915308</v>
      </c>
      <c r="F7" s="12">
        <v>1</v>
      </c>
      <c r="G7" s="12"/>
      <c r="H7" s="12"/>
    </row>
    <row r="8" spans="1:8" x14ac:dyDescent="0.3">
      <c r="A8" t="s">
        <v>82</v>
      </c>
      <c r="B8" s="12">
        <v>0.57996689797305601</v>
      </c>
      <c r="C8" s="12">
        <v>0.87101604684830036</v>
      </c>
      <c r="D8" s="12">
        <v>0.82544751369298963</v>
      </c>
      <c r="E8" s="12">
        <v>0.54654500579984944</v>
      </c>
      <c r="F8" s="12">
        <v>0.5704914685085466</v>
      </c>
      <c r="G8" s="12">
        <v>1</v>
      </c>
      <c r="H8" s="12"/>
    </row>
    <row r="9" spans="1:8" x14ac:dyDescent="0.3">
      <c r="A9" s="10" t="s">
        <v>83</v>
      </c>
      <c r="B9" s="13">
        <v>0.61960271320982707</v>
      </c>
      <c r="C9" s="13">
        <v>0.7139939455457831</v>
      </c>
      <c r="D9" s="13">
        <v>0.63463503187841541</v>
      </c>
      <c r="E9" s="13">
        <v>0.61261255816852045</v>
      </c>
      <c r="F9" s="13">
        <v>0.54921654463143565</v>
      </c>
      <c r="G9" s="13">
        <v>0.71257693904703745</v>
      </c>
      <c r="H9" s="13">
        <v>1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Climatic factors</vt:lpstr>
      <vt:lpstr>Proximity matrix 1</vt:lpstr>
      <vt:lpstr>Proximity matrix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胡哈哈</dc:creator>
  <cp:lastModifiedBy>胡哈哈</cp:lastModifiedBy>
  <dcterms:created xsi:type="dcterms:W3CDTF">2021-03-09T02:44:31Z</dcterms:created>
  <dcterms:modified xsi:type="dcterms:W3CDTF">2021-03-09T03:14:14Z</dcterms:modified>
</cp:coreProperties>
</file>