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Terri Scott\Desktop\BMC Revisions\"/>
    </mc:Choice>
  </mc:AlternateContent>
  <xr:revisionPtr revIDLastSave="0" documentId="8_{49A8FC80-CFED-4DB1-AEDF-78A61D6E69C3}" xr6:coauthVersionLast="45" xr6:coauthVersionMax="45" xr10:uidLastSave="{00000000-0000-0000-0000-000000000000}"/>
  <bookViews>
    <workbookView xWindow="1776" yWindow="1776" windowWidth="17280" windowHeight="9912" xr2:uid="{00000000-000D-0000-FFFF-FFFF00000000}"/>
  </bookViews>
  <sheets>
    <sheet name="Tab S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1" i="6" l="1"/>
  <c r="C31" i="6" l="1"/>
  <c r="P31" i="6" l="1"/>
  <c r="O31" i="6"/>
  <c r="N31" i="6"/>
  <c r="M31" i="6"/>
  <c r="L31" i="6"/>
  <c r="R10" i="6"/>
  <c r="R27" i="6"/>
  <c r="R19" i="6"/>
  <c r="R30" i="6"/>
  <c r="R29" i="6"/>
  <c r="R9" i="6"/>
  <c r="R8" i="6"/>
  <c r="R17" i="6"/>
  <c r="R25" i="6"/>
  <c r="R28" i="6"/>
  <c r="R16" i="6"/>
  <c r="R15" i="6"/>
  <c r="R14" i="6"/>
  <c r="R7" i="6"/>
  <c r="R23" i="6"/>
  <c r="R22" i="6"/>
  <c r="R26" i="6"/>
  <c r="R18" i="6"/>
  <c r="R21" i="6"/>
  <c r="R24" i="6"/>
  <c r="R20" i="6"/>
  <c r="R13" i="6"/>
  <c r="R12" i="6"/>
  <c r="R6" i="6"/>
  <c r="R5" i="6"/>
  <c r="R11" i="6"/>
  <c r="R4" i="6"/>
  <c r="I31" i="6"/>
  <c r="H31" i="6"/>
  <c r="G31" i="6"/>
  <c r="F31" i="6"/>
  <c r="E31" i="6"/>
  <c r="D31" i="6"/>
  <c r="J10" i="6"/>
  <c r="J27" i="6"/>
  <c r="J19" i="6"/>
  <c r="J30" i="6"/>
  <c r="J29" i="6"/>
  <c r="J9" i="6"/>
  <c r="J8" i="6"/>
  <c r="J17" i="6"/>
  <c r="J25" i="6"/>
  <c r="J28" i="6"/>
  <c r="J16" i="6"/>
  <c r="J15" i="6"/>
  <c r="J14" i="6"/>
  <c r="J7" i="6"/>
  <c r="J23" i="6"/>
  <c r="J22" i="6"/>
  <c r="J26" i="6"/>
  <c r="J18" i="6"/>
  <c r="J21" i="6"/>
  <c r="J24" i="6"/>
  <c r="J20" i="6"/>
  <c r="J13" i="6"/>
  <c r="J12" i="6"/>
  <c r="J6" i="6"/>
  <c r="J5" i="6"/>
  <c r="J11" i="6"/>
  <c r="J4" i="6"/>
  <c r="J31" i="6" l="1"/>
  <c r="R31" i="6"/>
</calcChain>
</file>

<file path=xl/sharedStrings.xml><?xml version="1.0" encoding="utf-8"?>
<sst xmlns="http://schemas.openxmlformats.org/spreadsheetml/2006/main" count="124" uniqueCount="102">
  <si>
    <t>Region</t>
  </si>
  <si>
    <t>State</t>
  </si>
  <si>
    <t>Rio de Janeiro</t>
  </si>
  <si>
    <t>São Paulo</t>
  </si>
  <si>
    <t>2.66</t>
  </si>
  <si>
    <t>Acre</t>
  </si>
  <si>
    <t>Alagoas</t>
  </si>
  <si>
    <t>Amazonas</t>
  </si>
  <si>
    <t>Amapá</t>
  </si>
  <si>
    <t>Bahia</t>
  </si>
  <si>
    <t>Ceará</t>
  </si>
  <si>
    <t>Distrito Federal</t>
  </si>
  <si>
    <t>Espírito Santo</t>
  </si>
  <si>
    <t>Goiás</t>
  </si>
  <si>
    <t>Maranhão</t>
  </si>
  <si>
    <t>Minas Gerais</t>
  </si>
  <si>
    <t>Mato Grosso do Sul</t>
  </si>
  <si>
    <t xml:space="preserve">Mato Grosso </t>
  </si>
  <si>
    <t>Pará</t>
  </si>
  <si>
    <t>Paraíba</t>
  </si>
  <si>
    <t>Pernambuco</t>
  </si>
  <si>
    <t>Piauí</t>
  </si>
  <si>
    <t>Paraná</t>
  </si>
  <si>
    <t>Rio Grande do Norte</t>
  </si>
  <si>
    <t>Rondônia</t>
  </si>
  <si>
    <t>Roraima</t>
  </si>
  <si>
    <t>Rio Grande do Sul</t>
  </si>
  <si>
    <t>Santa Catarina</t>
  </si>
  <si>
    <t>Sergipe</t>
  </si>
  <si>
    <t>Tocantins</t>
  </si>
  <si>
    <t>North</t>
  </si>
  <si>
    <t>Northeast</t>
  </si>
  <si>
    <t>South</t>
  </si>
  <si>
    <t>South-East</t>
  </si>
  <si>
    <t>Mid-West</t>
  </si>
  <si>
    <t>Total (kg)</t>
  </si>
  <si>
    <t>Total (L)</t>
  </si>
  <si>
    <r>
      <t>Malathion EW 44%</t>
    </r>
    <r>
      <rPr>
        <b/>
        <vertAlign val="superscript"/>
        <sz val="12"/>
        <color theme="1"/>
        <rFont val="Times New Roman"/>
        <family val="1"/>
      </rPr>
      <t>b</t>
    </r>
  </si>
  <si>
    <t>mean for person      (gm)</t>
  </si>
  <si>
    <t>mean for person (mL)</t>
  </si>
  <si>
    <r>
      <t>Pyriproxyfen 0.5 G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</t>
    </r>
  </si>
  <si>
    <t>6.59</t>
  </si>
  <si>
    <t>0.20</t>
  </si>
  <si>
    <t>0.48</t>
  </si>
  <si>
    <t>1.16</t>
  </si>
  <si>
    <t>0.60</t>
  </si>
  <si>
    <t>0.95</t>
  </si>
  <si>
    <t>1.96</t>
  </si>
  <si>
    <t>10.96</t>
  </si>
  <si>
    <t>9.08</t>
  </si>
  <si>
    <t>10.97</t>
  </si>
  <si>
    <t>8.25</t>
  </si>
  <si>
    <t>9.06</t>
  </si>
  <si>
    <t>2.79</t>
  </si>
  <si>
    <t>9.09</t>
  </si>
  <si>
    <t>3.36</t>
  </si>
  <si>
    <t>2.98</t>
  </si>
  <si>
    <t>0.59</t>
  </si>
  <si>
    <t>0.49</t>
  </si>
  <si>
    <t>1.23</t>
  </si>
  <si>
    <t>2.02</t>
  </si>
  <si>
    <t>1.52</t>
  </si>
  <si>
    <t>1.39</t>
  </si>
  <si>
    <t>2.44</t>
  </si>
  <si>
    <t>0.23</t>
  </si>
  <si>
    <t>0.34</t>
  </si>
  <si>
    <t>0.22</t>
  </si>
  <si>
    <t>0.19</t>
  </si>
  <si>
    <t>2.90</t>
  </si>
  <si>
    <t>30.12</t>
  </si>
  <si>
    <t>16.52</t>
  </si>
  <si>
    <t>0.37</t>
  </si>
  <si>
    <t>25.16</t>
  </si>
  <si>
    <t>90.96</t>
  </si>
  <si>
    <t>22.98</t>
  </si>
  <si>
    <t>6.86</t>
  </si>
  <si>
    <t>8.29</t>
  </si>
  <si>
    <t>19.70</t>
  </si>
  <si>
    <t>11.89</t>
  </si>
  <si>
    <t>7.50</t>
  </si>
  <si>
    <t>14.21</t>
  </si>
  <si>
    <t>25.82</t>
  </si>
  <si>
    <t>15.52</t>
  </si>
  <si>
    <t>27.12</t>
  </si>
  <si>
    <t>7.15</t>
  </si>
  <si>
    <t>15.82</t>
  </si>
  <si>
    <t>62.37</t>
  </si>
  <si>
    <t>12.72</t>
  </si>
  <si>
    <t>19.30</t>
  </si>
  <si>
    <t>4.13</t>
  </si>
  <si>
    <t>16.45</t>
  </si>
  <si>
    <t>7.55</t>
  </si>
  <si>
    <t>24.02</t>
  </si>
  <si>
    <t>0.40</t>
  </si>
  <si>
    <t>1.01</t>
  </si>
  <si>
    <t>11.72</t>
  </si>
  <si>
    <t>Brazil</t>
  </si>
  <si>
    <r>
      <t xml:space="preserve">Source: insecticide data provided by Brazilian Ministry of Health (MoH), population 2014 provided by Brazilian Institute of Geography and Statistics (IBGE). Notes: 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Pyriproxyfen 0.5 G: granule formulation at a concentration of 5 g/kg, reported in kilograms. 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Malathion EW 44%: oil in water emulsion formulation (EW) at a concentration of 440 g/L, reported in liters. </t>
    </r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Quantity of Malathion GT, emulsifiable concentrate formulation (EC) distributed until 2014, was not informed by MoH. </t>
    </r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The MoH collected back the total amount of 225000 liters unused malathion in 2019 due to precipitation of the product in the stock gallons. </t>
    </r>
  </si>
  <si>
    <t>Population</t>
  </si>
  <si>
    <r>
      <t>2014</t>
    </r>
    <r>
      <rPr>
        <b/>
        <vertAlign val="superscript"/>
        <sz val="12"/>
        <color theme="1"/>
        <rFont val="Times New Roman"/>
        <family val="1"/>
      </rPr>
      <t>c</t>
    </r>
  </si>
  <si>
    <r>
      <t>2019</t>
    </r>
    <r>
      <rPr>
        <b/>
        <vertAlign val="superscript"/>
        <sz val="12"/>
        <color theme="1"/>
        <rFont val="Times New Roman"/>
        <family val="1"/>
      </rPr>
      <t>d</t>
    </r>
  </si>
  <si>
    <r>
      <rPr>
        <b/>
        <sz val="12"/>
        <color theme="1"/>
        <rFont val="Times New Roman"/>
        <family val="1"/>
      </rPr>
      <t xml:space="preserve">Table S1 </t>
    </r>
    <r>
      <rPr>
        <sz val="12"/>
        <color theme="1"/>
        <rFont val="Times New Roman"/>
        <family val="1"/>
      </rPr>
      <t xml:space="preserve">Amount of pyriproxyfen and malathion distributed by the Brazilian Ministry of Health specifically for </t>
    </r>
    <r>
      <rPr>
        <i/>
        <sz val="12"/>
        <color theme="1"/>
        <rFont val="Times New Roman"/>
        <family val="1"/>
      </rPr>
      <t>Aedes aegypti</t>
    </r>
    <r>
      <rPr>
        <sz val="12"/>
        <color theme="1"/>
        <rFont val="Times New Roman"/>
        <family val="1"/>
      </rPr>
      <t xml:space="preserve"> control, 2014 - 2019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</si>
</sst>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[$R$-416]&quot; &quot;#,##0.00;[Red]&quot;-&quot;[$R$-416]&quot; &quot;#,##0.0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3" applyNumberFormat="0" applyAlignment="0" applyProtection="0"/>
    <xf numFmtId="0" fontId="8" fillId="18" borderId="4" applyNumberFormat="0" applyAlignment="0" applyProtection="0"/>
    <xf numFmtId="0" fontId="9" fillId="0" borderId="5" applyNumberFormat="0" applyFill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10" fillId="8" borderId="3" applyNumberFormat="0" applyAlignment="0" applyProtection="0"/>
    <xf numFmtId="0" fontId="11" fillId="23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4" borderId="0" applyNumberFormat="0" applyBorder="0" applyAlignment="0" applyProtection="0"/>
    <xf numFmtId="0" fontId="14" fillId="2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5" borderId="6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5" fontId="15" fillId="0" borderId="0"/>
    <xf numFmtId="0" fontId="16" fillId="17" borderId="7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164" fontId="2" fillId="0" borderId="0" applyFont="0" applyFill="0" applyBorder="0" applyAlignment="0" applyProtection="0"/>
  </cellStyleXfs>
  <cellXfs count="20">
    <xf numFmtId="0" fontId="0" fillId="0" borderId="0" xfId="0"/>
    <xf numFmtId="0" fontId="28" fillId="2" borderId="1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2" borderId="0" xfId="0" applyFont="1" applyFill="1" applyAlignment="1">
      <alignment horizontal="left"/>
    </xf>
    <xf numFmtId="0" fontId="25" fillId="2" borderId="0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4" fillId="2" borderId="0" xfId="0" applyFont="1" applyFill="1" applyAlignment="1">
      <alignment horizontal="left"/>
    </xf>
    <xf numFmtId="2" fontId="24" fillId="2" borderId="0" xfId="0" applyNumberFormat="1" applyFont="1" applyFill="1" applyAlignment="1">
      <alignment horizontal="left"/>
    </xf>
    <xf numFmtId="0" fontId="24" fillId="2" borderId="1" xfId="0" applyFont="1" applyFill="1" applyBorder="1" applyAlignment="1">
      <alignment horizontal="left"/>
    </xf>
    <xf numFmtId="2" fontId="24" fillId="2" borderId="1" xfId="0" applyNumberFormat="1" applyFont="1" applyFill="1" applyBorder="1" applyAlignment="1">
      <alignment horizontal="left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justify" vertical="justify" wrapText="1"/>
    </xf>
    <xf numFmtId="0" fontId="25" fillId="2" borderId="2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justify" vertical="justify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2"/>
  <sheetViews>
    <sheetView tabSelected="1" zoomScale="98" zoomScaleNormal="98" workbookViewId="0">
      <selection activeCell="D39" sqref="D39"/>
    </sheetView>
  </sheetViews>
  <sheetFormatPr defaultColWidth="13.44140625" defaultRowHeight="15.6" x14ac:dyDescent="0.3"/>
  <cols>
    <col min="1" max="1" width="13.44140625" style="9"/>
    <col min="2" max="2" width="20.88671875" style="9" customWidth="1"/>
    <col min="3" max="3" width="13.44140625" style="9"/>
    <col min="4" max="4" width="11.5546875" style="9" customWidth="1"/>
    <col min="5" max="5" width="10.5546875" style="9" customWidth="1"/>
    <col min="6" max="6" width="11.88671875" style="9" customWidth="1"/>
    <col min="7" max="7" width="10.5546875" style="9" customWidth="1"/>
    <col min="8" max="8" width="11.109375" style="9" customWidth="1"/>
    <col min="9" max="9" width="11.44140625" style="9" customWidth="1"/>
    <col min="10" max="10" width="12.109375" style="9" customWidth="1"/>
    <col min="11" max="11" width="9.33203125" style="10" customWidth="1"/>
    <col min="12" max="12" width="10.33203125" style="9" customWidth="1"/>
    <col min="13" max="13" width="11" style="9" customWidth="1"/>
    <col min="14" max="14" width="11.5546875" style="9" customWidth="1"/>
    <col min="15" max="15" width="11.44140625" style="9" customWidth="1"/>
    <col min="16" max="16" width="11.109375" style="9" customWidth="1"/>
    <col min="17" max="18" width="11.6640625" style="9" customWidth="1"/>
    <col min="19" max="19" width="9.44140625" style="10" customWidth="1"/>
    <col min="20" max="20" width="13.44140625" style="9"/>
    <col min="21" max="21" width="21.88671875" style="9" bestFit="1" customWidth="1"/>
    <col min="22" max="16384" width="13.44140625" style="9"/>
  </cols>
  <sheetData>
    <row r="1" spans="1:21" s="5" customFormat="1" ht="22.5" customHeight="1" thickBot="1" x14ac:dyDescent="0.35">
      <c r="A1" s="19" t="s">
        <v>101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4"/>
      <c r="U1" s="4"/>
    </row>
    <row r="2" spans="1:21" s="8" customFormat="1" ht="18" x14ac:dyDescent="0.3">
      <c r="A2" s="6"/>
      <c r="B2" s="6"/>
      <c r="C2" s="6"/>
      <c r="D2" s="16" t="s">
        <v>40</v>
      </c>
      <c r="E2" s="16"/>
      <c r="F2" s="16"/>
      <c r="G2" s="16"/>
      <c r="H2" s="16"/>
      <c r="I2" s="16"/>
      <c r="J2" s="16"/>
      <c r="K2" s="7"/>
      <c r="L2" s="18" t="s">
        <v>37</v>
      </c>
      <c r="M2" s="18"/>
      <c r="N2" s="18"/>
      <c r="O2" s="18"/>
      <c r="P2" s="18"/>
      <c r="Q2" s="18"/>
      <c r="R2" s="18"/>
      <c r="S2" s="18"/>
    </row>
    <row r="3" spans="1:21" s="3" customFormat="1" ht="54" customHeight="1" thickBot="1" x14ac:dyDescent="0.35">
      <c r="A3" s="1" t="s">
        <v>0</v>
      </c>
      <c r="B3" s="1" t="s">
        <v>1</v>
      </c>
      <c r="C3" s="1" t="s">
        <v>98</v>
      </c>
      <c r="D3" s="14">
        <v>2014</v>
      </c>
      <c r="E3" s="14">
        <v>2015</v>
      </c>
      <c r="F3" s="14">
        <v>2016</v>
      </c>
      <c r="G3" s="14">
        <v>2017</v>
      </c>
      <c r="H3" s="14">
        <v>2018</v>
      </c>
      <c r="I3" s="14">
        <v>2019</v>
      </c>
      <c r="J3" s="14" t="s">
        <v>35</v>
      </c>
      <c r="K3" s="15" t="s">
        <v>38</v>
      </c>
      <c r="L3" s="14" t="s">
        <v>99</v>
      </c>
      <c r="M3" s="14">
        <v>2015</v>
      </c>
      <c r="N3" s="14">
        <v>2016</v>
      </c>
      <c r="O3" s="14">
        <v>2017</v>
      </c>
      <c r="P3" s="14">
        <v>2018</v>
      </c>
      <c r="Q3" s="14" t="s">
        <v>100</v>
      </c>
      <c r="R3" s="14" t="s">
        <v>36</v>
      </c>
      <c r="S3" s="15" t="s">
        <v>39</v>
      </c>
    </row>
    <row r="4" spans="1:21" ht="15" customHeight="1" x14ac:dyDescent="0.3">
      <c r="A4" s="10" t="s">
        <v>30</v>
      </c>
      <c r="B4" s="2" t="s">
        <v>5</v>
      </c>
      <c r="C4" s="10">
        <v>790101</v>
      </c>
      <c r="D4" s="10">
        <v>707</v>
      </c>
      <c r="E4" s="10">
        <v>1000</v>
      </c>
      <c r="F4" s="10">
        <v>1500</v>
      </c>
      <c r="G4" s="10">
        <v>500</v>
      </c>
      <c r="H4" s="10">
        <v>1500</v>
      </c>
      <c r="I4" s="10">
        <v>0</v>
      </c>
      <c r="J4" s="10">
        <f>SUM(D4:I4)</f>
        <v>5207</v>
      </c>
      <c r="K4" s="11" t="s">
        <v>41</v>
      </c>
      <c r="L4" s="10">
        <v>1000</v>
      </c>
      <c r="M4" s="10">
        <v>1600</v>
      </c>
      <c r="N4" s="10">
        <v>2000</v>
      </c>
      <c r="O4" s="10">
        <v>3200</v>
      </c>
      <c r="P4" s="10">
        <v>8000</v>
      </c>
      <c r="Q4" s="10">
        <v>8000</v>
      </c>
      <c r="R4" s="10">
        <f>SUM(L4:Q4)</f>
        <v>23800</v>
      </c>
      <c r="S4" s="11" t="s">
        <v>69</v>
      </c>
    </row>
    <row r="5" spans="1:21" x14ac:dyDescent="0.3">
      <c r="A5" s="10" t="s">
        <v>30</v>
      </c>
      <c r="B5" s="2" t="s">
        <v>7</v>
      </c>
      <c r="C5" s="10">
        <v>3873743</v>
      </c>
      <c r="D5" s="10">
        <v>100</v>
      </c>
      <c r="E5" s="10">
        <v>290</v>
      </c>
      <c r="F5" s="10">
        <v>200</v>
      </c>
      <c r="G5" s="10">
        <v>100</v>
      </c>
      <c r="H5" s="10">
        <v>100</v>
      </c>
      <c r="I5" s="10">
        <v>0</v>
      </c>
      <c r="J5" s="10">
        <f t="shared" ref="J5:J31" si="0">SUM(D5:I5)</f>
        <v>790</v>
      </c>
      <c r="K5" s="11" t="s">
        <v>42</v>
      </c>
      <c r="L5" s="10">
        <v>4000</v>
      </c>
      <c r="M5" s="10">
        <v>6000</v>
      </c>
      <c r="N5" s="10">
        <v>11000</v>
      </c>
      <c r="O5" s="10">
        <v>20000</v>
      </c>
      <c r="P5" s="10">
        <v>23000</v>
      </c>
      <c r="Q5" s="10">
        <v>0</v>
      </c>
      <c r="R5" s="10">
        <f t="shared" ref="R5:R31" si="1">SUM(L5:Q5)</f>
        <v>64000</v>
      </c>
      <c r="S5" s="11" t="s">
        <v>70</v>
      </c>
    </row>
    <row r="6" spans="1:21" ht="16.5" customHeight="1" x14ac:dyDescent="0.3">
      <c r="A6" s="10" t="s">
        <v>30</v>
      </c>
      <c r="B6" s="2" t="s">
        <v>8</v>
      </c>
      <c r="C6" s="10">
        <v>750912</v>
      </c>
      <c r="D6" s="10">
        <v>100</v>
      </c>
      <c r="E6" s="10">
        <v>70</v>
      </c>
      <c r="F6" s="10">
        <v>0</v>
      </c>
      <c r="G6" s="10">
        <v>130</v>
      </c>
      <c r="H6" s="10">
        <v>0</v>
      </c>
      <c r="I6" s="10">
        <v>60</v>
      </c>
      <c r="J6" s="10">
        <f t="shared" si="0"/>
        <v>360</v>
      </c>
      <c r="K6" s="11" t="s">
        <v>43</v>
      </c>
      <c r="L6" s="10">
        <v>2000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f t="shared" si="1"/>
        <v>2000</v>
      </c>
      <c r="S6" s="11" t="s">
        <v>4</v>
      </c>
    </row>
    <row r="7" spans="1:21" ht="15" customHeight="1" x14ac:dyDescent="0.3">
      <c r="A7" s="10" t="s">
        <v>30</v>
      </c>
      <c r="B7" s="2" t="s">
        <v>18</v>
      </c>
      <c r="C7" s="10">
        <v>8073924</v>
      </c>
      <c r="D7" s="10">
        <v>800</v>
      </c>
      <c r="E7" s="10">
        <v>1580</v>
      </c>
      <c r="F7" s="10">
        <v>2400</v>
      </c>
      <c r="G7" s="10">
        <v>1540</v>
      </c>
      <c r="H7" s="10">
        <v>630</v>
      </c>
      <c r="I7" s="10">
        <v>2410</v>
      </c>
      <c r="J7" s="10">
        <f>SUM(D7:I7)</f>
        <v>9360</v>
      </c>
      <c r="K7" s="11" t="s">
        <v>44</v>
      </c>
      <c r="L7" s="10">
        <v>0</v>
      </c>
      <c r="M7" s="10">
        <v>0</v>
      </c>
      <c r="N7" s="10">
        <v>1000</v>
      </c>
      <c r="O7" s="10">
        <v>0</v>
      </c>
      <c r="P7" s="10">
        <v>0</v>
      </c>
      <c r="Q7" s="10">
        <v>2000</v>
      </c>
      <c r="R7" s="10">
        <f>SUM(L7:Q7)</f>
        <v>3000</v>
      </c>
      <c r="S7" s="11" t="s">
        <v>71</v>
      </c>
    </row>
    <row r="8" spans="1:21" ht="15.75" customHeight="1" x14ac:dyDescent="0.3">
      <c r="A8" s="10" t="s">
        <v>30</v>
      </c>
      <c r="B8" s="2" t="s">
        <v>24</v>
      </c>
      <c r="C8" s="10">
        <v>1748531</v>
      </c>
      <c r="D8" s="10">
        <v>100</v>
      </c>
      <c r="E8" s="10">
        <v>280</v>
      </c>
      <c r="F8" s="10">
        <v>170</v>
      </c>
      <c r="G8" s="10">
        <v>200</v>
      </c>
      <c r="H8" s="10">
        <v>300</v>
      </c>
      <c r="I8" s="10">
        <v>0</v>
      </c>
      <c r="J8" s="10">
        <f>SUM(D8:I8)</f>
        <v>1050</v>
      </c>
      <c r="K8" s="11" t="s">
        <v>45</v>
      </c>
      <c r="L8" s="10">
        <v>0</v>
      </c>
      <c r="M8" s="10">
        <v>3000</v>
      </c>
      <c r="N8" s="10">
        <v>34000</v>
      </c>
      <c r="O8" s="10">
        <v>0</v>
      </c>
      <c r="P8" s="10">
        <v>4000</v>
      </c>
      <c r="Q8" s="10">
        <v>3000</v>
      </c>
      <c r="R8" s="10">
        <f>SUM(L8:Q8)</f>
        <v>44000</v>
      </c>
      <c r="S8" s="11" t="s">
        <v>72</v>
      </c>
    </row>
    <row r="9" spans="1:21" ht="15" customHeight="1" x14ac:dyDescent="0.3">
      <c r="A9" s="10" t="s">
        <v>30</v>
      </c>
      <c r="B9" s="2" t="s">
        <v>25</v>
      </c>
      <c r="C9" s="10">
        <v>496936</v>
      </c>
      <c r="D9" s="10">
        <v>60</v>
      </c>
      <c r="E9" s="10">
        <v>60</v>
      </c>
      <c r="F9" s="10">
        <v>140</v>
      </c>
      <c r="G9" s="10">
        <v>70</v>
      </c>
      <c r="H9" s="10">
        <v>140</v>
      </c>
      <c r="I9" s="10">
        <v>0</v>
      </c>
      <c r="J9" s="10">
        <f>SUM(D9:I9)</f>
        <v>470</v>
      </c>
      <c r="K9" s="11" t="s">
        <v>46</v>
      </c>
      <c r="L9" s="10">
        <v>0</v>
      </c>
      <c r="M9" s="10">
        <v>4000</v>
      </c>
      <c r="N9" s="10">
        <v>7200</v>
      </c>
      <c r="O9" s="10">
        <v>22000</v>
      </c>
      <c r="P9" s="10">
        <v>12000</v>
      </c>
      <c r="Q9" s="10">
        <v>0</v>
      </c>
      <c r="R9" s="10">
        <f>SUM(L9:Q9)</f>
        <v>45200</v>
      </c>
      <c r="S9" s="11" t="s">
        <v>73</v>
      </c>
    </row>
    <row r="10" spans="1:21" x14ac:dyDescent="0.3">
      <c r="A10" s="10" t="s">
        <v>30</v>
      </c>
      <c r="B10" s="2" t="s">
        <v>29</v>
      </c>
      <c r="C10" s="10">
        <v>1496880</v>
      </c>
      <c r="D10" s="10">
        <v>400</v>
      </c>
      <c r="E10" s="10">
        <v>580</v>
      </c>
      <c r="F10" s="10">
        <v>500</v>
      </c>
      <c r="G10" s="10">
        <v>800</v>
      </c>
      <c r="H10" s="10">
        <v>400</v>
      </c>
      <c r="I10" s="10">
        <v>250</v>
      </c>
      <c r="J10" s="10">
        <f>SUM(D10:I10)</f>
        <v>2930</v>
      </c>
      <c r="K10" s="11" t="s">
        <v>47</v>
      </c>
      <c r="L10" s="10">
        <v>0</v>
      </c>
      <c r="M10" s="10">
        <v>7200</v>
      </c>
      <c r="N10" s="10">
        <v>5400</v>
      </c>
      <c r="O10" s="10">
        <v>8000</v>
      </c>
      <c r="P10" s="10">
        <v>3000</v>
      </c>
      <c r="Q10" s="10">
        <v>10800</v>
      </c>
      <c r="R10" s="10">
        <f>SUM(L10:Q10)</f>
        <v>34400</v>
      </c>
      <c r="S10" s="11" t="s">
        <v>74</v>
      </c>
    </row>
    <row r="11" spans="1:21" ht="15" customHeight="1" x14ac:dyDescent="0.3">
      <c r="A11" s="10" t="s">
        <v>31</v>
      </c>
      <c r="B11" s="2" t="s">
        <v>6</v>
      </c>
      <c r="C11" s="10">
        <v>3321730</v>
      </c>
      <c r="D11" s="10">
        <v>2600</v>
      </c>
      <c r="E11" s="10">
        <v>5800</v>
      </c>
      <c r="F11" s="10">
        <v>7600</v>
      </c>
      <c r="G11" s="10">
        <v>5300</v>
      </c>
      <c r="H11" s="10">
        <v>6800</v>
      </c>
      <c r="I11" s="10">
        <v>8300</v>
      </c>
      <c r="J11" s="10">
        <f>SUM(D11:I11)</f>
        <v>36400</v>
      </c>
      <c r="K11" s="11" t="s">
        <v>48</v>
      </c>
      <c r="L11" s="10">
        <v>0</v>
      </c>
      <c r="M11" s="10">
        <v>17000</v>
      </c>
      <c r="N11" s="10">
        <v>2800</v>
      </c>
      <c r="O11" s="10">
        <v>0</v>
      </c>
      <c r="P11" s="10">
        <v>2000</v>
      </c>
      <c r="Q11" s="10">
        <v>1000</v>
      </c>
      <c r="R11" s="10">
        <f>SUM(L11:Q11)</f>
        <v>22800</v>
      </c>
      <c r="S11" s="11" t="s">
        <v>75</v>
      </c>
    </row>
    <row r="12" spans="1:21" ht="15" customHeight="1" x14ac:dyDescent="0.3">
      <c r="A12" s="10" t="s">
        <v>31</v>
      </c>
      <c r="B12" s="2" t="s">
        <v>9</v>
      </c>
      <c r="C12" s="10">
        <v>15126371</v>
      </c>
      <c r="D12" s="10">
        <v>5000</v>
      </c>
      <c r="E12" s="10">
        <v>25000</v>
      </c>
      <c r="F12" s="10">
        <v>26200</v>
      </c>
      <c r="G12" s="10">
        <v>19500</v>
      </c>
      <c r="H12" s="10">
        <v>34300</v>
      </c>
      <c r="I12" s="10">
        <v>27330</v>
      </c>
      <c r="J12" s="10">
        <f t="shared" si="0"/>
        <v>137330</v>
      </c>
      <c r="K12" s="11" t="s">
        <v>49</v>
      </c>
      <c r="L12" s="10">
        <v>0</v>
      </c>
      <c r="M12" s="10">
        <v>13000</v>
      </c>
      <c r="N12" s="10">
        <v>43800</v>
      </c>
      <c r="O12" s="10">
        <v>20000</v>
      </c>
      <c r="P12" s="10">
        <v>23000</v>
      </c>
      <c r="Q12" s="10">
        <v>25600</v>
      </c>
      <c r="R12" s="10">
        <f t="shared" si="1"/>
        <v>125400</v>
      </c>
      <c r="S12" s="11" t="s">
        <v>76</v>
      </c>
    </row>
    <row r="13" spans="1:21" ht="15" customHeight="1" x14ac:dyDescent="0.3">
      <c r="A13" s="10" t="s">
        <v>31</v>
      </c>
      <c r="B13" s="2" t="s">
        <v>10</v>
      </c>
      <c r="C13" s="10">
        <v>8842791</v>
      </c>
      <c r="D13" s="10">
        <v>5500</v>
      </c>
      <c r="E13" s="10">
        <v>14800</v>
      </c>
      <c r="F13" s="10">
        <v>19000</v>
      </c>
      <c r="G13" s="10">
        <v>19000</v>
      </c>
      <c r="H13" s="10">
        <v>22200</v>
      </c>
      <c r="I13" s="10">
        <v>16500</v>
      </c>
      <c r="J13" s="10">
        <f t="shared" si="0"/>
        <v>97000</v>
      </c>
      <c r="K13" s="11" t="s">
        <v>50</v>
      </c>
      <c r="L13" s="10">
        <v>0</v>
      </c>
      <c r="M13" s="10">
        <v>200</v>
      </c>
      <c r="N13" s="10">
        <v>46000</v>
      </c>
      <c r="O13" s="10">
        <v>80000</v>
      </c>
      <c r="P13" s="10">
        <v>23000</v>
      </c>
      <c r="Q13" s="10">
        <v>25000</v>
      </c>
      <c r="R13" s="10">
        <f t="shared" si="1"/>
        <v>174200</v>
      </c>
      <c r="S13" s="11" t="s">
        <v>77</v>
      </c>
    </row>
    <row r="14" spans="1:21" ht="15" customHeight="1" x14ac:dyDescent="0.3">
      <c r="A14" s="10" t="s">
        <v>31</v>
      </c>
      <c r="B14" s="2" t="s">
        <v>19</v>
      </c>
      <c r="C14" s="10">
        <v>3943885</v>
      </c>
      <c r="D14" s="10">
        <v>1200</v>
      </c>
      <c r="E14" s="10">
        <v>5350</v>
      </c>
      <c r="F14" s="10">
        <v>12500</v>
      </c>
      <c r="G14" s="10">
        <v>1000</v>
      </c>
      <c r="H14" s="10">
        <v>6000</v>
      </c>
      <c r="I14" s="10">
        <v>6500</v>
      </c>
      <c r="J14" s="10">
        <f t="shared" ref="J14:J19" si="2">SUM(D14:I14)</f>
        <v>32550</v>
      </c>
      <c r="K14" s="11" t="s">
        <v>51</v>
      </c>
      <c r="L14" s="10">
        <v>0</v>
      </c>
      <c r="M14" s="10">
        <v>800</v>
      </c>
      <c r="N14" s="10">
        <v>20600</v>
      </c>
      <c r="O14" s="10">
        <v>10000</v>
      </c>
      <c r="P14" s="10">
        <v>9500</v>
      </c>
      <c r="Q14" s="10">
        <v>6000</v>
      </c>
      <c r="R14" s="10">
        <f t="shared" ref="R14:R19" si="3">SUM(L14:Q14)</f>
        <v>46900</v>
      </c>
      <c r="S14" s="11" t="s">
        <v>78</v>
      </c>
    </row>
    <row r="15" spans="1:21" x14ac:dyDescent="0.3">
      <c r="A15" s="10" t="s">
        <v>31</v>
      </c>
      <c r="B15" s="2" t="s">
        <v>20</v>
      </c>
      <c r="C15" s="10">
        <v>9277727</v>
      </c>
      <c r="D15" s="10">
        <v>6018</v>
      </c>
      <c r="E15" s="10">
        <v>14000</v>
      </c>
      <c r="F15" s="10">
        <v>18100</v>
      </c>
      <c r="G15" s="10">
        <v>17000</v>
      </c>
      <c r="H15" s="10">
        <v>16900</v>
      </c>
      <c r="I15" s="10">
        <v>12000</v>
      </c>
      <c r="J15" s="10">
        <f t="shared" si="2"/>
        <v>84018</v>
      </c>
      <c r="K15" s="11" t="s">
        <v>52</v>
      </c>
      <c r="L15" s="10">
        <v>0</v>
      </c>
      <c r="M15" s="10">
        <v>22600</v>
      </c>
      <c r="N15" s="10">
        <v>20000</v>
      </c>
      <c r="O15" s="10">
        <v>5000</v>
      </c>
      <c r="P15" s="10">
        <v>9000</v>
      </c>
      <c r="Q15" s="10">
        <v>13000</v>
      </c>
      <c r="R15" s="10">
        <f t="shared" si="3"/>
        <v>69600</v>
      </c>
      <c r="S15" s="11" t="s">
        <v>79</v>
      </c>
    </row>
    <row r="16" spans="1:21" ht="15" customHeight="1" x14ac:dyDescent="0.3">
      <c r="A16" s="10" t="s">
        <v>31</v>
      </c>
      <c r="B16" s="2" t="s">
        <v>21</v>
      </c>
      <c r="C16" s="10">
        <v>3194718</v>
      </c>
      <c r="D16" s="10">
        <v>600</v>
      </c>
      <c r="E16" s="10">
        <v>1900</v>
      </c>
      <c r="F16" s="10">
        <v>1920</v>
      </c>
      <c r="G16" s="10">
        <v>1800</v>
      </c>
      <c r="H16" s="10">
        <v>1300</v>
      </c>
      <c r="I16" s="10">
        <v>1400</v>
      </c>
      <c r="J16" s="10">
        <f t="shared" si="2"/>
        <v>8920</v>
      </c>
      <c r="K16" s="11" t="s">
        <v>53</v>
      </c>
      <c r="L16" s="10">
        <v>800</v>
      </c>
      <c r="M16" s="10">
        <v>4000</v>
      </c>
      <c r="N16" s="10">
        <v>14600</v>
      </c>
      <c r="O16" s="10">
        <v>15000</v>
      </c>
      <c r="P16" s="10">
        <v>6000</v>
      </c>
      <c r="Q16" s="10">
        <v>5000</v>
      </c>
      <c r="R16" s="10">
        <f t="shared" si="3"/>
        <v>45400</v>
      </c>
      <c r="S16" s="11" t="s">
        <v>80</v>
      </c>
    </row>
    <row r="17" spans="1:19" x14ac:dyDescent="0.3">
      <c r="A17" s="10" t="s">
        <v>31</v>
      </c>
      <c r="B17" s="2" t="s">
        <v>23</v>
      </c>
      <c r="C17" s="10">
        <v>3408510</v>
      </c>
      <c r="D17" s="10">
        <v>2600</v>
      </c>
      <c r="E17" s="10">
        <v>5400</v>
      </c>
      <c r="F17" s="10">
        <v>7600</v>
      </c>
      <c r="G17" s="10">
        <v>4200</v>
      </c>
      <c r="H17" s="10">
        <v>7000</v>
      </c>
      <c r="I17" s="10">
        <v>4200</v>
      </c>
      <c r="J17" s="10">
        <f t="shared" si="2"/>
        <v>31000</v>
      </c>
      <c r="K17" s="11" t="s">
        <v>54</v>
      </c>
      <c r="L17" s="10">
        <v>0</v>
      </c>
      <c r="M17" s="10">
        <v>11600</v>
      </c>
      <c r="N17" s="10">
        <v>28400</v>
      </c>
      <c r="O17" s="10">
        <v>6000</v>
      </c>
      <c r="P17" s="10">
        <v>37000</v>
      </c>
      <c r="Q17" s="10">
        <v>5000</v>
      </c>
      <c r="R17" s="10">
        <f t="shared" si="3"/>
        <v>88000</v>
      </c>
      <c r="S17" s="11" t="s">
        <v>81</v>
      </c>
    </row>
    <row r="18" spans="1:19" x14ac:dyDescent="0.3">
      <c r="A18" s="10" t="s">
        <v>31</v>
      </c>
      <c r="B18" s="2" t="s">
        <v>14</v>
      </c>
      <c r="C18" s="10">
        <v>6850884</v>
      </c>
      <c r="D18" s="10">
        <v>700</v>
      </c>
      <c r="E18" s="10">
        <v>4000</v>
      </c>
      <c r="F18" s="10">
        <v>5850</v>
      </c>
      <c r="G18" s="10">
        <v>4000</v>
      </c>
      <c r="H18" s="10">
        <v>3000</v>
      </c>
      <c r="I18" s="10">
        <v>5500</v>
      </c>
      <c r="J18" s="10">
        <f t="shared" si="2"/>
        <v>23050</v>
      </c>
      <c r="K18" s="11" t="s">
        <v>55</v>
      </c>
      <c r="L18" s="10">
        <v>0</v>
      </c>
      <c r="M18" s="10">
        <v>4000</v>
      </c>
      <c r="N18" s="10">
        <v>35000</v>
      </c>
      <c r="O18" s="10">
        <v>20400</v>
      </c>
      <c r="P18" s="10">
        <v>30000</v>
      </c>
      <c r="Q18" s="10">
        <v>17000</v>
      </c>
      <c r="R18" s="10">
        <f t="shared" si="3"/>
        <v>106400</v>
      </c>
      <c r="S18" s="11" t="s">
        <v>82</v>
      </c>
    </row>
    <row r="19" spans="1:19" ht="15" customHeight="1" x14ac:dyDescent="0.3">
      <c r="A19" s="10" t="s">
        <v>31</v>
      </c>
      <c r="B19" s="2" t="s">
        <v>28</v>
      </c>
      <c r="C19" s="10">
        <v>2219574</v>
      </c>
      <c r="D19" s="10">
        <v>800</v>
      </c>
      <c r="E19" s="10">
        <v>1200</v>
      </c>
      <c r="F19" s="10">
        <v>1120</v>
      </c>
      <c r="G19" s="10">
        <v>1200</v>
      </c>
      <c r="H19" s="10">
        <v>800</v>
      </c>
      <c r="I19" s="10">
        <v>1500</v>
      </c>
      <c r="J19" s="10">
        <f t="shared" si="2"/>
        <v>6620</v>
      </c>
      <c r="K19" s="11" t="s">
        <v>56</v>
      </c>
      <c r="L19" s="10">
        <v>0</v>
      </c>
      <c r="M19" s="10">
        <v>19600</v>
      </c>
      <c r="N19" s="10">
        <v>17600</v>
      </c>
      <c r="O19" s="10">
        <v>15000</v>
      </c>
      <c r="P19" s="10">
        <v>0</v>
      </c>
      <c r="Q19" s="10">
        <v>8000</v>
      </c>
      <c r="R19" s="10">
        <f t="shared" si="3"/>
        <v>60200</v>
      </c>
      <c r="S19" s="11" t="s">
        <v>83</v>
      </c>
    </row>
    <row r="20" spans="1:19" ht="17.25" customHeight="1" x14ac:dyDescent="0.3">
      <c r="A20" s="10" t="s">
        <v>34</v>
      </c>
      <c r="B20" s="2" t="s">
        <v>11</v>
      </c>
      <c r="C20" s="10">
        <v>2852372</v>
      </c>
      <c r="D20" s="10">
        <v>100</v>
      </c>
      <c r="E20" s="10">
        <v>510</v>
      </c>
      <c r="F20" s="10">
        <v>280</v>
      </c>
      <c r="G20" s="10">
        <v>0</v>
      </c>
      <c r="H20" s="10">
        <v>400</v>
      </c>
      <c r="I20" s="10">
        <v>400</v>
      </c>
      <c r="J20" s="10">
        <f t="shared" si="0"/>
        <v>1690</v>
      </c>
      <c r="K20" s="11" t="s">
        <v>57</v>
      </c>
      <c r="L20" s="10">
        <v>0</v>
      </c>
      <c r="M20" s="10">
        <v>2800</v>
      </c>
      <c r="N20" s="10">
        <v>11800</v>
      </c>
      <c r="O20" s="10">
        <v>0</v>
      </c>
      <c r="P20" s="10">
        <v>0</v>
      </c>
      <c r="Q20" s="10">
        <v>5800</v>
      </c>
      <c r="R20" s="10">
        <f t="shared" si="1"/>
        <v>20400</v>
      </c>
      <c r="S20" s="11" t="s">
        <v>84</v>
      </c>
    </row>
    <row r="21" spans="1:19" ht="15" customHeight="1" x14ac:dyDescent="0.3">
      <c r="A21" s="10" t="s">
        <v>34</v>
      </c>
      <c r="B21" s="2" t="s">
        <v>13</v>
      </c>
      <c r="C21" s="10">
        <v>6523222</v>
      </c>
      <c r="D21" s="10">
        <v>1100</v>
      </c>
      <c r="E21" s="10">
        <v>1050</v>
      </c>
      <c r="F21" s="10">
        <v>450</v>
      </c>
      <c r="G21" s="10">
        <v>300</v>
      </c>
      <c r="H21" s="10">
        <v>50</v>
      </c>
      <c r="I21" s="10">
        <v>250</v>
      </c>
      <c r="J21" s="10">
        <f t="shared" si="0"/>
        <v>3200</v>
      </c>
      <c r="K21" s="11" t="s">
        <v>58</v>
      </c>
      <c r="L21" s="10">
        <v>6000</v>
      </c>
      <c r="M21" s="10">
        <v>28000</v>
      </c>
      <c r="N21" s="10">
        <v>25000</v>
      </c>
      <c r="O21" s="10">
        <v>12600</v>
      </c>
      <c r="P21" s="10">
        <v>23600</v>
      </c>
      <c r="Q21" s="10">
        <v>8000</v>
      </c>
      <c r="R21" s="10">
        <f t="shared" si="1"/>
        <v>103200</v>
      </c>
      <c r="S21" s="11" t="s">
        <v>85</v>
      </c>
    </row>
    <row r="22" spans="1:19" x14ac:dyDescent="0.3">
      <c r="A22" s="10" t="s">
        <v>34</v>
      </c>
      <c r="B22" s="2" t="s">
        <v>16</v>
      </c>
      <c r="C22" s="10">
        <v>2619657</v>
      </c>
      <c r="D22" s="10">
        <v>800</v>
      </c>
      <c r="E22" s="10">
        <v>400</v>
      </c>
      <c r="F22" s="10">
        <v>800</v>
      </c>
      <c r="G22" s="10">
        <v>300</v>
      </c>
      <c r="H22" s="10">
        <v>400</v>
      </c>
      <c r="I22" s="10">
        <v>520</v>
      </c>
      <c r="J22" s="10">
        <f t="shared" si="0"/>
        <v>3220</v>
      </c>
      <c r="K22" s="11" t="s">
        <v>59</v>
      </c>
      <c r="L22" s="10">
        <v>5000</v>
      </c>
      <c r="M22" s="10">
        <v>30200</v>
      </c>
      <c r="N22" s="10">
        <v>49600</v>
      </c>
      <c r="O22" s="10">
        <v>25000</v>
      </c>
      <c r="P22" s="10">
        <v>35000</v>
      </c>
      <c r="Q22" s="10">
        <v>18600</v>
      </c>
      <c r="R22" s="10">
        <f t="shared" si="1"/>
        <v>163400</v>
      </c>
      <c r="S22" s="11" t="s">
        <v>86</v>
      </c>
    </row>
    <row r="23" spans="1:19" ht="18" customHeight="1" x14ac:dyDescent="0.3">
      <c r="A23" s="10" t="s">
        <v>34</v>
      </c>
      <c r="B23" s="2" t="s">
        <v>17</v>
      </c>
      <c r="C23" s="10">
        <v>3224357</v>
      </c>
      <c r="D23" s="10">
        <v>1000</v>
      </c>
      <c r="E23" s="10">
        <v>800</v>
      </c>
      <c r="F23" s="10">
        <v>1900</v>
      </c>
      <c r="G23" s="10">
        <v>1000</v>
      </c>
      <c r="H23" s="10">
        <v>1200</v>
      </c>
      <c r="I23" s="10">
        <v>600</v>
      </c>
      <c r="J23" s="10">
        <f t="shared" si="0"/>
        <v>6500</v>
      </c>
      <c r="K23" s="11" t="s">
        <v>60</v>
      </c>
      <c r="L23" s="10">
        <v>0</v>
      </c>
      <c r="M23" s="10">
        <v>8000</v>
      </c>
      <c r="N23" s="10">
        <v>8000</v>
      </c>
      <c r="O23" s="10">
        <v>4800</v>
      </c>
      <c r="P23" s="10">
        <v>20200</v>
      </c>
      <c r="Q23" s="10">
        <v>0</v>
      </c>
      <c r="R23" s="10">
        <f t="shared" si="1"/>
        <v>41000</v>
      </c>
      <c r="S23" s="11" t="s">
        <v>87</v>
      </c>
    </row>
    <row r="24" spans="1:19" x14ac:dyDescent="0.3">
      <c r="A24" s="10" t="s">
        <v>33</v>
      </c>
      <c r="B24" s="2" t="s">
        <v>12</v>
      </c>
      <c r="C24" s="10">
        <v>3885049</v>
      </c>
      <c r="D24" s="10">
        <v>800</v>
      </c>
      <c r="E24" s="10">
        <v>700</v>
      </c>
      <c r="F24" s="10">
        <v>1020</v>
      </c>
      <c r="G24" s="10">
        <v>1100</v>
      </c>
      <c r="H24" s="10">
        <v>1200</v>
      </c>
      <c r="I24" s="10">
        <v>1100</v>
      </c>
      <c r="J24" s="10">
        <f>SUM(D24:I24)</f>
        <v>5920</v>
      </c>
      <c r="K24" s="11" t="s">
        <v>61</v>
      </c>
      <c r="L24" s="10">
        <v>0</v>
      </c>
      <c r="M24" s="10">
        <v>20000</v>
      </c>
      <c r="N24" s="10">
        <v>23000</v>
      </c>
      <c r="O24" s="10">
        <v>11000</v>
      </c>
      <c r="P24" s="10">
        <v>12000</v>
      </c>
      <c r="Q24" s="10">
        <v>9000</v>
      </c>
      <c r="R24" s="10">
        <f>SUM(L24:Q24)</f>
        <v>75000</v>
      </c>
      <c r="S24" s="11" t="s">
        <v>88</v>
      </c>
    </row>
    <row r="25" spans="1:19" x14ac:dyDescent="0.3">
      <c r="A25" s="10" t="s">
        <v>33</v>
      </c>
      <c r="B25" s="2" t="s">
        <v>2</v>
      </c>
      <c r="C25" s="10">
        <v>16461173</v>
      </c>
      <c r="D25" s="10">
        <v>800</v>
      </c>
      <c r="E25" s="10">
        <v>3700</v>
      </c>
      <c r="F25" s="10">
        <v>4220</v>
      </c>
      <c r="G25" s="10">
        <v>4309</v>
      </c>
      <c r="H25" s="10">
        <v>6000</v>
      </c>
      <c r="I25" s="10">
        <v>3900</v>
      </c>
      <c r="J25" s="10">
        <f>SUM(D25:I25)</f>
        <v>22929</v>
      </c>
      <c r="K25" s="11" t="s">
        <v>62</v>
      </c>
      <c r="L25" s="10">
        <v>0</v>
      </c>
      <c r="M25" s="10">
        <v>13000</v>
      </c>
      <c r="N25" s="10">
        <v>20000</v>
      </c>
      <c r="O25" s="10">
        <v>11199</v>
      </c>
      <c r="P25" s="10">
        <v>17800</v>
      </c>
      <c r="Q25" s="10">
        <v>6000</v>
      </c>
      <c r="R25" s="10">
        <f>SUM(L25:Q25)</f>
        <v>67999</v>
      </c>
      <c r="S25" s="11" t="s">
        <v>89</v>
      </c>
    </row>
    <row r="26" spans="1:19" x14ac:dyDescent="0.3">
      <c r="A26" s="10" t="s">
        <v>33</v>
      </c>
      <c r="B26" s="2" t="s">
        <v>15</v>
      </c>
      <c r="C26" s="10">
        <v>20734097</v>
      </c>
      <c r="D26" s="10">
        <v>4190</v>
      </c>
      <c r="E26" s="10">
        <v>8900</v>
      </c>
      <c r="F26" s="10">
        <v>9200</v>
      </c>
      <c r="G26" s="10">
        <v>8500</v>
      </c>
      <c r="H26" s="10">
        <v>13200</v>
      </c>
      <c r="I26" s="10">
        <v>6500</v>
      </c>
      <c r="J26" s="10">
        <f>SUM(D26:I26)</f>
        <v>50490</v>
      </c>
      <c r="K26" s="11" t="s">
        <v>63</v>
      </c>
      <c r="L26" s="10">
        <v>0</v>
      </c>
      <c r="M26" s="10">
        <v>26800</v>
      </c>
      <c r="N26" s="10">
        <v>129200</v>
      </c>
      <c r="O26" s="10">
        <v>38000</v>
      </c>
      <c r="P26" s="10">
        <v>72000</v>
      </c>
      <c r="Q26" s="10">
        <v>75000</v>
      </c>
      <c r="R26" s="10">
        <f>SUM(L26:Q26)</f>
        <v>341000</v>
      </c>
      <c r="S26" s="11" t="s">
        <v>90</v>
      </c>
    </row>
    <row r="27" spans="1:19" x14ac:dyDescent="0.3">
      <c r="A27" s="10" t="s">
        <v>33</v>
      </c>
      <c r="B27" s="2" t="s">
        <v>3</v>
      </c>
      <c r="C27" s="10">
        <v>44035304</v>
      </c>
      <c r="D27" s="10">
        <v>1040</v>
      </c>
      <c r="E27" s="10">
        <v>1200</v>
      </c>
      <c r="F27" s="10">
        <v>4500</v>
      </c>
      <c r="G27" s="10">
        <v>1000</v>
      </c>
      <c r="H27" s="10">
        <v>1000</v>
      </c>
      <c r="I27" s="10">
        <v>1600</v>
      </c>
      <c r="J27" s="10">
        <f>SUM(D27:I27)</f>
        <v>10340</v>
      </c>
      <c r="K27" s="11" t="s">
        <v>64</v>
      </c>
      <c r="L27" s="10">
        <v>14000</v>
      </c>
      <c r="M27" s="10">
        <v>135600</v>
      </c>
      <c r="N27" s="10">
        <v>78000</v>
      </c>
      <c r="O27" s="10">
        <v>15000</v>
      </c>
      <c r="P27" s="10">
        <v>40000</v>
      </c>
      <c r="Q27" s="10">
        <v>50000</v>
      </c>
      <c r="R27" s="10">
        <f>SUM(L27:Q27)</f>
        <v>332600</v>
      </c>
      <c r="S27" s="11" t="s">
        <v>91</v>
      </c>
    </row>
    <row r="28" spans="1:19" ht="15" customHeight="1" x14ac:dyDescent="0.3">
      <c r="A28" s="10" t="s">
        <v>32</v>
      </c>
      <c r="B28" s="2" t="s">
        <v>22</v>
      </c>
      <c r="C28" s="10">
        <v>11081692</v>
      </c>
      <c r="D28" s="10">
        <v>800</v>
      </c>
      <c r="E28" s="10">
        <v>500</v>
      </c>
      <c r="F28" s="10">
        <v>900</v>
      </c>
      <c r="G28" s="10">
        <v>500</v>
      </c>
      <c r="H28" s="10">
        <v>500</v>
      </c>
      <c r="I28" s="10">
        <v>600</v>
      </c>
      <c r="J28" s="10">
        <f t="shared" si="0"/>
        <v>3800</v>
      </c>
      <c r="K28" s="11" t="s">
        <v>65</v>
      </c>
      <c r="L28" s="10">
        <v>5000</v>
      </c>
      <c r="M28" s="10">
        <v>69000</v>
      </c>
      <c r="N28" s="10">
        <v>102200</v>
      </c>
      <c r="O28" s="10">
        <v>25000</v>
      </c>
      <c r="P28" s="10">
        <v>25000</v>
      </c>
      <c r="Q28" s="10">
        <v>40000</v>
      </c>
      <c r="R28" s="10">
        <f t="shared" si="1"/>
        <v>266200</v>
      </c>
      <c r="S28" s="11" t="s">
        <v>92</v>
      </c>
    </row>
    <row r="29" spans="1:19" x14ac:dyDescent="0.3">
      <c r="A29" s="10" t="s">
        <v>32</v>
      </c>
      <c r="B29" s="2" t="s">
        <v>26</v>
      </c>
      <c r="C29" s="10">
        <v>11207274</v>
      </c>
      <c r="D29" s="10">
        <v>140</v>
      </c>
      <c r="E29" s="10">
        <v>680</v>
      </c>
      <c r="F29" s="10">
        <v>700</v>
      </c>
      <c r="G29" s="10">
        <v>200</v>
      </c>
      <c r="H29" s="10">
        <v>300</v>
      </c>
      <c r="I29" s="10">
        <v>500</v>
      </c>
      <c r="J29" s="10">
        <f t="shared" si="0"/>
        <v>2520</v>
      </c>
      <c r="K29" s="11" t="s">
        <v>66</v>
      </c>
      <c r="L29" s="10">
        <v>0</v>
      </c>
      <c r="M29" s="10">
        <v>1000</v>
      </c>
      <c r="N29" s="10">
        <v>2600</v>
      </c>
      <c r="O29" s="10">
        <v>200</v>
      </c>
      <c r="P29" s="10">
        <v>300</v>
      </c>
      <c r="Q29" s="10">
        <v>400</v>
      </c>
      <c r="R29" s="10">
        <f t="shared" si="1"/>
        <v>4500</v>
      </c>
      <c r="S29" s="11" t="s">
        <v>93</v>
      </c>
    </row>
    <row r="30" spans="1:19" x14ac:dyDescent="0.3">
      <c r="A30" s="10" t="s">
        <v>32</v>
      </c>
      <c r="B30" s="2" t="s">
        <v>27</v>
      </c>
      <c r="C30" s="10">
        <v>6727148</v>
      </c>
      <c r="D30" s="10">
        <v>50</v>
      </c>
      <c r="E30" s="10">
        <v>380</v>
      </c>
      <c r="F30" s="10">
        <v>280</v>
      </c>
      <c r="G30" s="10">
        <v>200</v>
      </c>
      <c r="H30" s="10">
        <v>200</v>
      </c>
      <c r="I30" s="10">
        <v>150</v>
      </c>
      <c r="J30" s="10">
        <f t="shared" si="0"/>
        <v>1260</v>
      </c>
      <c r="K30" s="11" t="s">
        <v>67</v>
      </c>
      <c r="L30" s="10">
        <v>0</v>
      </c>
      <c r="M30" s="10">
        <v>5000</v>
      </c>
      <c r="N30" s="10">
        <v>1000</v>
      </c>
      <c r="O30" s="10">
        <v>0</v>
      </c>
      <c r="P30" s="10">
        <v>400</v>
      </c>
      <c r="Q30" s="10">
        <v>400</v>
      </c>
      <c r="R30" s="10">
        <f t="shared" si="1"/>
        <v>6800</v>
      </c>
      <c r="S30" s="11" t="s">
        <v>94</v>
      </c>
    </row>
    <row r="31" spans="1:19" ht="16.2" thickBot="1" x14ac:dyDescent="0.35">
      <c r="A31" s="12"/>
      <c r="B31" s="12" t="s">
        <v>96</v>
      </c>
      <c r="C31" s="12">
        <f>SUM(C4:C30)</f>
        <v>202768562</v>
      </c>
      <c r="D31" s="12">
        <f t="shared" ref="D31:I31" si="4">SUM(D4:D30)</f>
        <v>38105</v>
      </c>
      <c r="E31" s="12">
        <f t="shared" si="4"/>
        <v>100130</v>
      </c>
      <c r="F31" s="12">
        <f t="shared" si="4"/>
        <v>129050</v>
      </c>
      <c r="G31" s="12">
        <f t="shared" si="4"/>
        <v>93749</v>
      </c>
      <c r="H31" s="12">
        <f t="shared" si="4"/>
        <v>125820</v>
      </c>
      <c r="I31" s="12">
        <f t="shared" si="4"/>
        <v>102070</v>
      </c>
      <c r="J31" s="12">
        <f t="shared" si="0"/>
        <v>588924</v>
      </c>
      <c r="K31" s="13" t="s">
        <v>68</v>
      </c>
      <c r="L31" s="12">
        <f t="shared" ref="L31:P31" si="5">SUM(L4:L30)</f>
        <v>37800</v>
      </c>
      <c r="M31" s="12">
        <f t="shared" si="5"/>
        <v>454000</v>
      </c>
      <c r="N31" s="12">
        <f t="shared" si="5"/>
        <v>739800</v>
      </c>
      <c r="O31" s="12">
        <f t="shared" si="5"/>
        <v>367399</v>
      </c>
      <c r="P31" s="12">
        <f t="shared" si="5"/>
        <v>435800</v>
      </c>
      <c r="Q31" s="12">
        <f>SUM(Q4:Q30)</f>
        <v>342600</v>
      </c>
      <c r="R31" s="12">
        <f t="shared" si="1"/>
        <v>2377399</v>
      </c>
      <c r="S31" s="10" t="s">
        <v>95</v>
      </c>
    </row>
    <row r="32" spans="1:19" s="10" customFormat="1" ht="64.8" customHeight="1" x14ac:dyDescent="0.3">
      <c r="A32" s="17" t="s">
        <v>97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</row>
  </sheetData>
  <mergeCells count="4">
    <mergeCell ref="D2:J2"/>
    <mergeCell ref="A32:S32"/>
    <mergeCell ref="L2:S2"/>
    <mergeCell ref="A1:S1"/>
  </mergeCells>
  <pageMargins left="0.511811024" right="0.511811024" top="0.78740157499999996" bottom="0.78740157499999996" header="0.31496062000000002" footer="0.31496062000000002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Terri Scott</cp:lastModifiedBy>
  <dcterms:created xsi:type="dcterms:W3CDTF">2020-01-21T14:16:48Z</dcterms:created>
  <dcterms:modified xsi:type="dcterms:W3CDTF">2020-09-17T18:16:48Z</dcterms:modified>
</cp:coreProperties>
</file>