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rancoiscarbonnel/Library/Mobile Documents/com~apple~CloudDocs/DMG Montpellier/Recherche/Articles/Articlesencours/Innovations/Version soumise/"/>
    </mc:Choice>
  </mc:AlternateContent>
  <xr:revisionPtr revIDLastSave="0" documentId="13_ncr:1_{E0DF4320-8C34-774F-B87A-1EF632BC89E9}" xr6:coauthVersionLast="47" xr6:coauthVersionMax="47" xr10:uidLastSave="{00000000-0000-0000-0000-000000000000}"/>
  <bookViews>
    <workbookView xWindow="7800" yWindow="500" windowWidth="25140" windowHeight="18840" activeTab="1" xr2:uid="{661B6E1B-D561-49A6-9F5B-B80FACB546D1}"/>
  </bookViews>
  <sheets>
    <sheet name="FRENCH" sheetId="1" r:id="rId1"/>
    <sheet name="ENGLISH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2" l="1"/>
  <c r="C11" i="2"/>
  <c r="E37" i="1"/>
  <c r="F37" i="1" s="1" a="1"/>
  <c r="F37" i="1" s="1"/>
  <c r="C37" i="1"/>
  <c r="E36" i="1"/>
  <c r="F36" i="1" s="1" a="1"/>
  <c r="F36" i="1" s="1"/>
  <c r="C36" i="1"/>
  <c r="E35" i="1"/>
  <c r="F35" i="1" s="1" a="1"/>
  <c r="F35" i="1" s="1"/>
  <c r="C35" i="1"/>
  <c r="E34" i="1"/>
  <c r="F34" i="1" s="1" a="1"/>
  <c r="F34" i="1" s="1"/>
  <c r="C34" i="1"/>
  <c r="E33" i="1"/>
  <c r="F33" i="1" s="1" a="1"/>
  <c r="F33" i="1" s="1"/>
  <c r="C33" i="1"/>
  <c r="E32" i="1"/>
  <c r="F32" i="1" s="1" a="1"/>
  <c r="F32" i="1" s="1"/>
  <c r="C32" i="1"/>
  <c r="E31" i="1"/>
  <c r="F31" i="1" s="1" a="1"/>
  <c r="F31" i="1" s="1"/>
  <c r="C31" i="1"/>
  <c r="E30" i="1"/>
  <c r="F30" i="1" s="1" a="1"/>
  <c r="F30" i="1" s="1"/>
  <c r="C30" i="1"/>
  <c r="E29" i="1"/>
  <c r="F29" i="1" s="1" a="1"/>
  <c r="F29" i="1" s="1"/>
  <c r="C29" i="1"/>
  <c r="E28" i="1"/>
  <c r="F28" i="1" s="1" a="1"/>
  <c r="F28" i="1" s="1"/>
  <c r="C28" i="1"/>
  <c r="E27" i="1"/>
  <c r="F27" i="1" s="1" a="1"/>
  <c r="F27" i="1" s="1"/>
  <c r="C27" i="1"/>
  <c r="E26" i="1"/>
  <c r="F26" i="1" s="1" a="1"/>
  <c r="F26" i="1" s="1"/>
  <c r="C26" i="1"/>
  <c r="E25" i="1"/>
  <c r="F25" i="1" s="1" a="1"/>
  <c r="F25" i="1" s="1"/>
  <c r="C25" i="1"/>
  <c r="E24" i="1"/>
  <c r="F24" i="1" s="1" a="1"/>
  <c r="F24" i="1" s="1"/>
  <c r="C24" i="1"/>
  <c r="E23" i="1"/>
  <c r="F23" i="1" s="1" a="1"/>
  <c r="F23" i="1" s="1"/>
  <c r="C23" i="1"/>
  <c r="E22" i="1"/>
  <c r="F22" i="1" s="1" a="1"/>
  <c r="F22" i="1" s="1"/>
  <c r="C22" i="1"/>
  <c r="E21" i="1"/>
  <c r="F21" i="1" s="1" a="1"/>
  <c r="F21" i="1" s="1"/>
  <c r="C21" i="1"/>
  <c r="E20" i="1"/>
  <c r="F20" i="1" s="1" a="1"/>
  <c r="F20" i="1" s="1"/>
  <c r="C20" i="1"/>
  <c r="E19" i="1"/>
  <c r="F19" i="1" s="1" a="1"/>
  <c r="F19" i="1" s="1"/>
  <c r="C19" i="1"/>
  <c r="E18" i="1"/>
  <c r="F18" i="1" s="1" a="1"/>
  <c r="F18" i="1" s="1"/>
  <c r="C18" i="1"/>
  <c r="E17" i="1"/>
  <c r="F17" i="1" s="1" a="1"/>
  <c r="F17" i="1" s="1"/>
  <c r="C17" i="1"/>
  <c r="E16" i="1"/>
  <c r="F16" i="1" s="1" a="1"/>
  <c r="F16" i="1" s="1"/>
  <c r="C16" i="1"/>
  <c r="E15" i="1"/>
  <c r="F15" i="1" s="1" a="1"/>
  <c r="F15" i="1" s="1"/>
  <c r="C15" i="1"/>
  <c r="E14" i="1"/>
  <c r="F14" i="1" s="1" a="1"/>
  <c r="F14" i="1" s="1"/>
  <c r="C14" i="1"/>
  <c r="E13" i="1"/>
  <c r="F13" i="1" s="1" a="1"/>
  <c r="F13" i="1" s="1"/>
  <c r="C13" i="1"/>
  <c r="E12" i="1"/>
  <c r="F12" i="1" s="1" a="1"/>
  <c r="F12" i="1" s="1"/>
  <c r="C12" i="1"/>
  <c r="E11" i="1"/>
  <c r="F11" i="1" s="1" a="1"/>
  <c r="F11" i="1" s="1"/>
  <c r="C11" i="1"/>
  <c r="E10" i="1"/>
  <c r="F10" i="1" s="1" a="1"/>
  <c r="F10" i="1" s="1"/>
  <c r="C10" i="1"/>
  <c r="E9" i="1"/>
  <c r="F9" i="1" s="1" a="1"/>
  <c r="F9" i="1" s="1"/>
  <c r="C9" i="1"/>
  <c r="E8" i="1"/>
  <c r="F8" i="1" s="1" a="1"/>
  <c r="F8" i="1" s="1"/>
  <c r="C8" i="1"/>
  <c r="E7" i="1"/>
  <c r="F7" i="1" s="1" a="1"/>
  <c r="F7" i="1" s="1"/>
  <c r="C7" i="1"/>
  <c r="E6" i="1"/>
  <c r="F6" i="1" s="1" a="1"/>
  <c r="F6" i="1" s="1"/>
  <c r="C6" i="1"/>
  <c r="E5" i="1"/>
  <c r="F5" i="1" s="1" a="1"/>
  <c r="F5" i="1" s="1"/>
  <c r="C5" i="1"/>
  <c r="E4" i="1"/>
  <c r="F4" i="1" s="1" a="1"/>
  <c r="F4" i="1" s="1"/>
  <c r="C4" i="1"/>
  <c r="E3" i="1"/>
  <c r="F3" i="1" s="1" a="1"/>
  <c r="F3" i="1" s="1"/>
  <c r="C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<sst xmlns="http://schemas.openxmlformats.org/spreadsheetml/2006/main" count="1380" uniqueCount="148">
  <si>
    <t>ID réponse</t>
  </si>
  <si>
    <t>MSP</t>
  </si>
  <si>
    <t>Nom Innovation</t>
  </si>
  <si>
    <t>Type d'innovation</t>
  </si>
  <si>
    <t>Score scalabilité</t>
  </si>
  <si>
    <t>Niveau scalabilité</t>
  </si>
  <si>
    <t>Evaluation THEORIE</t>
  </si>
  <si>
    <t>Evaluation IMPACT</t>
  </si>
  <si>
    <t>Evaluation COUVERTURE</t>
  </si>
  <si>
    <t>Evaluation COUT</t>
  </si>
  <si>
    <t>Développer avec une théorie</t>
  </si>
  <si>
    <t>Acceptabilité</t>
  </si>
  <si>
    <t>Faisabilité</t>
  </si>
  <si>
    <t>Appropriation</t>
  </si>
  <si>
    <t>Efficacité expérimentale</t>
  </si>
  <si>
    <t>Efficacité réelle</t>
  </si>
  <si>
    <t>Résultats documentés</t>
  </si>
  <si>
    <t>Portée</t>
  </si>
  <si>
    <t>Adoption</t>
  </si>
  <si>
    <t>Fidélité</t>
  </si>
  <si>
    <t>Pérennisation</t>
  </si>
  <si>
    <t xml:space="preserve">Implémentation dans un contexte comparable comparable </t>
  </si>
  <si>
    <t>Compatibilité avec interventions similaires dans le même contexte</t>
  </si>
  <si>
    <t xml:space="preserve">Compatible avec les politiques du contexte </t>
  </si>
  <si>
    <t>Rapport Coûts efficacité</t>
  </si>
  <si>
    <t>Ressources financières et humaines pour scalabiliser</t>
  </si>
  <si>
    <t>MSPU Avicenne</t>
  </si>
  <si>
    <t>PROGRAMME</t>
  </si>
  <si>
    <t>Oui</t>
  </si>
  <si>
    <t>Non</t>
  </si>
  <si>
    <t>MSP Multi-sites du secteur de Pont-Saint-Esprit</t>
  </si>
  <si>
    <t>SERVICE</t>
  </si>
  <si>
    <t>MSP SISA SANTE GIGEAN</t>
  </si>
  <si>
    <t>En cours d'évaluation</t>
  </si>
  <si>
    <t>OUTIL</t>
  </si>
  <si>
    <t>MSP SAINT JUST / BÉNOVIE</t>
  </si>
  <si>
    <t>Non prévu</t>
  </si>
  <si>
    <t>MSP Val de Cèze</t>
  </si>
  <si>
    <t>MSPU La Providence</t>
  </si>
  <si>
    <t>INSTRUMENT</t>
  </si>
  <si>
    <t>MSP Médicarrée</t>
  </si>
  <si>
    <t>POLITIQUE</t>
  </si>
  <si>
    <t>MSP  Collet Pont Vialas( 48)</t>
  </si>
  <si>
    <t>MSPU LA SOURCE</t>
  </si>
  <si>
    <t>Maison de Santé Axone de Pézenas</t>
  </si>
  <si>
    <t>MSP CIRQUE ROMAIN</t>
  </si>
  <si>
    <t>Sans Objet</t>
  </si>
  <si>
    <t>MSP multi-sites du secteur de Pont-Saint-Esprit (SISA PSE Santé)</t>
  </si>
  <si>
    <t>Sans objet</t>
  </si>
  <si>
    <t>MSP Nailloux - St Léon</t>
  </si>
  <si>
    <t>MSP jacques coeur port marianne</t>
  </si>
  <si>
    <t>Maison de Santé du Bassin de la Save</t>
  </si>
  <si>
    <t>MSP les Beaux Arts</t>
  </si>
  <si>
    <t>Msp CALYPSO</t>
  </si>
  <si>
    <t>APPROCHE</t>
  </si>
  <si>
    <t>MSP Mende</t>
  </si>
  <si>
    <t>ALGORITHME</t>
  </si>
  <si>
    <t>MSPU Pauline Lautaud</t>
  </si>
  <si>
    <t>Answer ID</t>
  </si>
  <si>
    <t>PHC</t>
  </si>
  <si>
    <t>Name of Innovation</t>
  </si>
  <si>
    <t>Type of innovation</t>
  </si>
  <si>
    <t>Scalabily score</t>
  </si>
  <si>
    <t>Scalability level</t>
  </si>
  <si>
    <t>HIGH</t>
  </si>
  <si>
    <t>MEDIUM</t>
  </si>
  <si>
    <t>LOW</t>
  </si>
  <si>
    <t>Yes</t>
  </si>
  <si>
    <t>No</t>
  </si>
  <si>
    <t>Under evaluation</t>
  </si>
  <si>
    <t>Program</t>
  </si>
  <si>
    <t>Tool</t>
  </si>
  <si>
    <t>Service</t>
  </si>
  <si>
    <t>Policy</t>
  </si>
  <si>
    <t>Instrument</t>
  </si>
  <si>
    <t>THEORIE</t>
  </si>
  <si>
    <t>IMPACT</t>
  </si>
  <si>
    <t>SETTING AND COVERAGE</t>
  </si>
  <si>
    <t>COST</t>
  </si>
  <si>
    <t>Avicenne (University PHC)</t>
  </si>
  <si>
    <t>Pont St Esprit</t>
  </si>
  <si>
    <t>Gigean</t>
  </si>
  <si>
    <t>Saint Just</t>
  </si>
  <si>
    <t>Val de Cèze</t>
  </si>
  <si>
    <t>La Providence (University PHC)</t>
  </si>
  <si>
    <t>Médicarrée</t>
  </si>
  <si>
    <t>Collet Vialas</t>
  </si>
  <si>
    <t>La Source (University PHC)</t>
  </si>
  <si>
    <t>Pézenas</t>
  </si>
  <si>
    <t>Cirque Romain</t>
  </si>
  <si>
    <t>Nailloux</t>
  </si>
  <si>
    <t xml:space="preserve">Port Marianne </t>
  </si>
  <si>
    <t>Bassin de la Save</t>
  </si>
  <si>
    <t>Les Beaux Art</t>
  </si>
  <si>
    <t>Calypso</t>
  </si>
  <si>
    <t>Mende</t>
  </si>
  <si>
    <t xml:space="preserve"> Pauline Lautaud (University PHC)</t>
  </si>
  <si>
    <t>A month without tabacco</t>
  </si>
  <si>
    <t>Primaryhealtcare and environmental health</t>
  </si>
  <si>
    <t>Nursing cancer patient tracer</t>
  </si>
  <si>
    <t>Teleconsultation</t>
  </si>
  <si>
    <t>Neurodevelopmental disorders pathway</t>
  </si>
  <si>
    <t>Bedside nursing assessment</t>
  </si>
  <si>
    <t>PHC program</t>
  </si>
  <si>
    <t>Multiparty health mediation</t>
  </si>
  <si>
    <t>COPD pathway</t>
  </si>
  <si>
    <t>psychologist prescription</t>
  </si>
  <si>
    <t>life sotry workshop</t>
  </si>
  <si>
    <t>Autism spectrum disorder tool</t>
  </si>
  <si>
    <t>Covid Orgnization in Perpignan</t>
  </si>
  <si>
    <t>Introduction of a social worker in PHC team</t>
  </si>
  <si>
    <t>Covid policy before covid center</t>
  </si>
  <si>
    <t>Ecoresponsability at the practice</t>
  </si>
  <si>
    <t>Reimbursement of non-standard consultations</t>
  </si>
  <si>
    <t>Thesards cercle</t>
  </si>
  <si>
    <t>Sdietary and sports workshops for diabetic patients and overweight adolescents</t>
  </si>
  <si>
    <t>Back-up nursing for unscheduled care</t>
  </si>
  <si>
    <t>Territorial health mapping pact</t>
  </si>
  <si>
    <t>PHC incubator</t>
  </si>
  <si>
    <t>Social partnership</t>
  </si>
  <si>
    <t>Speech therapist coordination</t>
  </si>
  <si>
    <t>DOLOC program</t>
  </si>
  <si>
    <t>SPRINT service</t>
  </si>
  <si>
    <t>Health-sport service</t>
  </si>
  <si>
    <t>Abortion pathway</t>
  </si>
  <si>
    <t>Heart failure pathway</t>
  </si>
  <si>
    <t>Theurapeutic walk</t>
  </si>
  <si>
    <t>ICOPE aproach</t>
  </si>
  <si>
    <t>Algorithm</t>
  </si>
  <si>
    <t>Approach</t>
  </si>
  <si>
    <t>Weda escape game</t>
  </si>
  <si>
    <t>Internal ressources following the identification of vulnerable pregnant women</t>
  </si>
  <si>
    <t>Developped with theory</t>
  </si>
  <si>
    <t>Acceptability</t>
  </si>
  <si>
    <t>Feasability</t>
  </si>
  <si>
    <t>Experimental efficiency</t>
  </si>
  <si>
    <t>Real efficiency</t>
  </si>
  <si>
    <t>Documented Results</t>
  </si>
  <si>
    <t>Reach</t>
  </si>
  <si>
    <t>Fidelity</t>
  </si>
  <si>
    <t>Sustainability</t>
  </si>
  <si>
    <t>Implemented in setting comparable to target setting</t>
  </si>
  <si>
    <t>Compatibility with similar innovations in target settings</t>
  </si>
  <si>
    <t>Consistency with policy directives</t>
  </si>
  <si>
    <t>Cost-effectiveness</t>
  </si>
  <si>
    <t>Resources needed for the scaling up</t>
  </si>
  <si>
    <t>Not foreseen</t>
  </si>
  <si>
    <t>Not applicable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</si>
</sst>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name val="Cambria"/>
      <family val="1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center" vertical="center" wrapText="1"/>
    </xf>
    <xf numFmtId="0" fontId="1" fillId="5" borderId="17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</cellXfs>
  <cellStyles count="1">
    <cellStyle name="Normal" xfId="0" builtinId="0"/>
  </cellStyles>
  <dxfs count="16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/SPRINT/Travail%20donn&#233;e/SPRINT%20donn&#233;es%20compl&#232;tes%20travail.xlsx" TargetMode="External"/><Relationship Id="rId1" Type="http://schemas.openxmlformats.org/officeDocument/2006/relationships/externalLinkPath" Target="file:///D:/SPRINT/Travail%20donn&#233;e/SPRINT%20donn&#233;es%20compl&#232;tes%20trava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ravail données MSP"/>
      <sheetName val="pour R MSP"/>
      <sheetName val="Données complètes"/>
      <sheetName val="données MSP"/>
      <sheetName val="Profil des MSP"/>
      <sheetName val="Vote Type d'innovation"/>
      <sheetName val="Participations"/>
      <sheetName val="Scalabilité"/>
      <sheetName val="Sca par catégorie"/>
      <sheetName val="Description critères sca"/>
      <sheetName val="Répartition niveau sca"/>
      <sheetName val="Scalabilité R"/>
      <sheetName val="Feuil2"/>
      <sheetName val="Données Incomplètes"/>
      <sheetName val="Post R ward2"/>
      <sheetName val="Post R complete k2)"/>
      <sheetName val="Post R complete k3"/>
      <sheetName val="Feuil1"/>
    </sheetNames>
    <sheetDataSet>
      <sheetData sheetId="0"/>
      <sheetData sheetId="1"/>
      <sheetData sheetId="2">
        <row r="2">
          <cell r="S2" t="str">
            <v>Marche thérapeutique</v>
          </cell>
        </row>
        <row r="3">
          <cell r="S3" t="str">
            <v>TÉLÉCONSULTATION</v>
          </cell>
        </row>
        <row r="4">
          <cell r="S4" t="str">
            <v>Programme DOLOC</v>
          </cell>
        </row>
        <row r="5">
          <cell r="S5" t="str">
            <v>Annuaire interne des ressources après le repérage de femmes enceintes vulnérables</v>
          </cell>
        </row>
        <row r="6">
          <cell r="S6" t="str">
            <v>Ateliers "Récit de vie"</v>
          </cell>
        </row>
        <row r="7">
          <cell r="S7" t="str">
            <v>Soins Primaires Environnement et Santé</v>
          </cell>
        </row>
        <row r="8">
          <cell r="S8" t="str">
            <v>Parcours de Soins Bronchopneumopathie Chronique Obstructive</v>
          </cell>
        </row>
        <row r="9">
          <cell r="S9" t="str">
            <v>Prise en charge pluriprofessionnelle en MSP des Troubles du Spectre Autistique</v>
          </cell>
        </row>
        <row r="10">
          <cell r="S10" t="str">
            <v>Patient Traceur – IDE libérales de coordination en cancérologie</v>
          </cell>
        </row>
        <row r="11">
          <cell r="S11" t="str">
            <v>Integrated Care for Older People MSPU Avicenne</v>
          </cell>
        </row>
        <row r="12">
          <cell r="S12" t="str">
            <v>Mo(i)s Sans Tabac MSPU Avicenne</v>
          </cell>
        </row>
        <row r="13">
          <cell r="S13" t="str">
            <v>Soins Primaires Innovations et Territoires</v>
          </cell>
        </row>
        <row r="14">
          <cell r="S14" t="str">
            <v>Pacte Cartographique Territorial de Santé) Ruscino</v>
          </cell>
        </row>
        <row r="15">
          <cell r="S15" t="str">
            <v>Programme MSPU Avicenne</v>
          </cell>
        </row>
        <row r="16">
          <cell r="S16" t="str">
            <v>Organisation COVID-19 Perpignan</v>
          </cell>
        </row>
        <row r="17">
          <cell r="S17" t="str">
            <v>Incubateur MSP</v>
          </cell>
        </row>
        <row r="18">
          <cell r="S18" t="str">
            <v>protocole sport santé</v>
          </cell>
        </row>
        <row r="19">
          <cell r="S19" t="str">
            <v>podcast en santé</v>
          </cell>
        </row>
        <row r="20">
          <cell r="S20" t="str">
            <v>introduction d'un travailleur  social dans l'équipe  médicale  de la  MSP</v>
          </cell>
        </row>
        <row r="21">
          <cell r="S21" t="str">
            <v>Mise en place ateliers diététiques et séances de sport pour Adultes diabétiques et adolescents en surpoids</v>
          </cell>
        </row>
        <row r="22">
          <cell r="S22" t="str">
            <v>Prise en Charge des consultations non conventionnées</v>
          </cell>
        </row>
        <row r="23">
          <cell r="S23" t="str">
            <v>Escape game Weda</v>
          </cell>
        </row>
        <row r="24">
          <cell r="S24" t="str">
            <v>Parcours de soins des patientes en demande d'IVG</v>
          </cell>
        </row>
        <row r="25">
          <cell r="S25" t="str">
            <v>Projet pluripartite de médiation en santé</v>
          </cell>
        </row>
        <row r="26">
          <cell r="S26" t="str">
            <v>Parcours TND mis en place sur Gigean</v>
          </cell>
        </row>
        <row r="27">
          <cell r="S27" t="str">
            <v>Parcours insuffisance cardiaque</v>
          </cell>
        </row>
        <row r="28">
          <cell r="S28" t="str">
            <v>Renfort infirmier Soins non programmés</v>
          </cell>
        </row>
        <row r="29">
          <cell r="S29" t="str">
            <v>Evaluation infirmière au lit du patient</v>
          </cell>
        </row>
        <row r="30">
          <cell r="S30" t="str">
            <v>CERCLE DES THESARDS EN MSPU</v>
          </cell>
        </row>
        <row r="31">
          <cell r="S31" t="str">
            <v>CAPA-City</v>
          </cell>
        </row>
        <row r="32">
          <cell r="S32" t="str">
            <v>PARTENARIAT SOCIAL</v>
          </cell>
        </row>
        <row r="33">
          <cell r="S33" t="str">
            <v>ECORESPONSABILITE DU CABINET</v>
          </cell>
        </row>
        <row r="34">
          <cell r="S34" t="str">
            <v>Coopération MG/Orthoptiste</v>
          </cell>
        </row>
        <row r="35">
          <cell r="S35" t="str">
            <v>LE COVID AVANT LES CENTRES</v>
          </cell>
        </row>
        <row r="36">
          <cell r="S36" t="str">
            <v>ordonnance psychologue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F05CF-33D2-4243-87A1-980AC4DA1811}">
  <sheetPr>
    <pageSetUpPr fitToPage="1"/>
  </sheetPr>
  <dimension ref="A1:V37"/>
  <sheetViews>
    <sheetView topLeftCell="O1" workbookViewId="0">
      <selection activeCell="O1" sqref="A1:XFD1048576"/>
    </sheetView>
  </sheetViews>
  <sheetFormatPr baseColWidth="10" defaultRowHeight="15" x14ac:dyDescent="0.2"/>
  <cols>
    <col min="2" max="2" width="23.5" customWidth="1"/>
    <col min="3" max="3" width="18.5" customWidth="1"/>
    <col min="4" max="4" width="15.6640625" customWidth="1"/>
    <col min="7" max="7" width="14.6640625" customWidth="1"/>
    <col min="10" max="10" width="11.83203125" customWidth="1"/>
    <col min="11" max="11" width="13.1640625" customWidth="1"/>
    <col min="17" max="17" width="12.6640625" customWidth="1"/>
    <col min="18" max="18" width="21.33203125" customWidth="1"/>
    <col min="19" max="19" width="18.1640625" customWidth="1"/>
  </cols>
  <sheetData>
    <row r="1" spans="1:22" ht="28" x14ac:dyDescent="0.2">
      <c r="A1" s="40" t="s">
        <v>0</v>
      </c>
      <c r="B1" s="40" t="s">
        <v>1</v>
      </c>
      <c r="C1" s="40" t="s">
        <v>2</v>
      </c>
      <c r="D1" s="42" t="s">
        <v>3</v>
      </c>
      <c r="E1" s="40" t="s">
        <v>4</v>
      </c>
      <c r="F1" s="40" t="s">
        <v>5</v>
      </c>
      <c r="G1" s="1" t="s">
        <v>6</v>
      </c>
      <c r="H1" s="32" t="s">
        <v>7</v>
      </c>
      <c r="I1" s="33"/>
      <c r="J1" s="33"/>
      <c r="K1" s="33"/>
      <c r="L1" s="33"/>
      <c r="M1" s="34"/>
      <c r="N1" s="35" t="s">
        <v>8</v>
      </c>
      <c r="O1" s="36"/>
      <c r="P1" s="36"/>
      <c r="Q1" s="36"/>
      <c r="R1" s="36"/>
      <c r="S1" s="36"/>
      <c r="T1" s="37"/>
      <c r="U1" s="38" t="s">
        <v>9</v>
      </c>
      <c r="V1" s="39"/>
    </row>
    <row r="2" spans="1:22" ht="61" customHeight="1" thickBot="1" x14ac:dyDescent="0.25">
      <c r="A2" s="41"/>
      <c r="B2" s="41"/>
      <c r="C2" s="41"/>
      <c r="D2" s="43"/>
      <c r="E2" s="41"/>
      <c r="F2" s="41"/>
      <c r="G2" s="2" t="s">
        <v>10</v>
      </c>
      <c r="H2" s="3" t="s">
        <v>11</v>
      </c>
      <c r="I2" s="4" t="s">
        <v>12</v>
      </c>
      <c r="J2" s="4" t="s">
        <v>13</v>
      </c>
      <c r="K2" s="4" t="s">
        <v>14</v>
      </c>
      <c r="L2" s="4" t="s">
        <v>15</v>
      </c>
      <c r="M2" s="5" t="s">
        <v>16</v>
      </c>
      <c r="N2" s="6" t="s">
        <v>17</v>
      </c>
      <c r="O2" s="7" t="s">
        <v>18</v>
      </c>
      <c r="P2" s="7" t="s">
        <v>19</v>
      </c>
      <c r="Q2" s="7" t="s">
        <v>20</v>
      </c>
      <c r="R2" s="7" t="s">
        <v>21</v>
      </c>
      <c r="S2" s="7" t="s">
        <v>22</v>
      </c>
      <c r="T2" s="8" t="s">
        <v>23</v>
      </c>
      <c r="U2" s="9" t="s">
        <v>24</v>
      </c>
      <c r="V2" s="10" t="s">
        <v>25</v>
      </c>
    </row>
    <row r="3" spans="1:22" ht="28" x14ac:dyDescent="0.2">
      <c r="A3" s="11">
        <v>64</v>
      </c>
      <c r="B3" s="11" t="s">
        <v>26</v>
      </c>
      <c r="C3" s="11" t="str">
        <f>UPPER('[1]Données complètes'!S12)</f>
        <v>MO(I)S SANS TABAC MSPU AVICENNE</v>
      </c>
      <c r="D3" s="12" t="s">
        <v>27</v>
      </c>
      <c r="E3" s="11">
        <f t="shared" ref="E3:E37" si="0">COUNTIF(G3:V3,"Oui")</f>
        <v>13</v>
      </c>
      <c r="F3" s="11" t="str" cm="1">
        <f t="array" ref="F3">_xlfn.IFS(E3&lt;4,"FAIBLE",E3&lt;10,"MOYEN",E3&gt;9,"FORT")</f>
        <v>FORT</v>
      </c>
      <c r="G3" s="13" t="s">
        <v>28</v>
      </c>
      <c r="H3" s="14" t="s">
        <v>28</v>
      </c>
      <c r="I3" s="14" t="s">
        <v>28</v>
      </c>
      <c r="J3" s="14" t="s">
        <v>28</v>
      </c>
      <c r="K3" s="14" t="s">
        <v>29</v>
      </c>
      <c r="L3" s="14" t="s">
        <v>28</v>
      </c>
      <c r="M3" s="14" t="s">
        <v>28</v>
      </c>
      <c r="N3" s="15" t="s">
        <v>28</v>
      </c>
      <c r="O3" s="15" t="s">
        <v>28</v>
      </c>
      <c r="P3" s="15" t="s">
        <v>28</v>
      </c>
      <c r="Q3" s="15" t="s">
        <v>28</v>
      </c>
      <c r="R3" s="15" t="s">
        <v>28</v>
      </c>
      <c r="S3" s="15" t="s">
        <v>29</v>
      </c>
      <c r="T3" s="15" t="s">
        <v>28</v>
      </c>
      <c r="U3" s="16" t="s">
        <v>29</v>
      </c>
      <c r="V3" s="16" t="s">
        <v>28</v>
      </c>
    </row>
    <row r="4" spans="1:22" ht="42" x14ac:dyDescent="0.2">
      <c r="A4" s="17">
        <v>216</v>
      </c>
      <c r="B4" s="17" t="s">
        <v>30</v>
      </c>
      <c r="C4" s="17" t="str">
        <f>UPPER('[1]Données complètes'!S29)</f>
        <v>EVALUATION INFIRMIÈRE AU LIT DU PATIENT</v>
      </c>
      <c r="D4" s="18" t="s">
        <v>31</v>
      </c>
      <c r="E4" s="17">
        <f t="shared" si="0"/>
        <v>13</v>
      </c>
      <c r="F4" s="17" t="str" cm="1">
        <f t="array" ref="F4">_xlfn.IFS(E4&lt;4,"FAIBLE",E4&lt;10,"MOYEN",E4&gt;9,"FORT")</f>
        <v>FORT</v>
      </c>
      <c r="G4" s="19" t="s">
        <v>28</v>
      </c>
      <c r="H4" s="20" t="s">
        <v>28</v>
      </c>
      <c r="I4" s="20" t="s">
        <v>28</v>
      </c>
      <c r="J4" s="20" t="s">
        <v>29</v>
      </c>
      <c r="K4" s="20" t="s">
        <v>28</v>
      </c>
      <c r="L4" s="20" t="s">
        <v>28</v>
      </c>
      <c r="M4" s="20" t="s">
        <v>28</v>
      </c>
      <c r="N4" s="21" t="s">
        <v>28</v>
      </c>
      <c r="O4" s="21" t="s">
        <v>29</v>
      </c>
      <c r="P4" s="21" t="s">
        <v>28</v>
      </c>
      <c r="Q4" s="21" t="s">
        <v>28</v>
      </c>
      <c r="R4" s="21" t="s">
        <v>28</v>
      </c>
      <c r="S4" s="21" t="s">
        <v>28</v>
      </c>
      <c r="T4" s="21" t="s">
        <v>28</v>
      </c>
      <c r="U4" s="22" t="s">
        <v>29</v>
      </c>
      <c r="V4" s="22" t="s">
        <v>28</v>
      </c>
    </row>
    <row r="5" spans="1:22" ht="28" x14ac:dyDescent="0.2">
      <c r="A5" s="17">
        <v>208</v>
      </c>
      <c r="B5" s="17" t="s">
        <v>32</v>
      </c>
      <c r="C5" s="17" t="str">
        <f>UPPER('[1]Données complètes'!S26)</f>
        <v>PARCOURS TND MIS EN PLACE SUR GIGEAN</v>
      </c>
      <c r="D5" s="18" t="s">
        <v>27</v>
      </c>
      <c r="E5" s="17">
        <f t="shared" si="0"/>
        <v>12</v>
      </c>
      <c r="F5" s="17" t="str" cm="1">
        <f t="array" ref="F5">_xlfn.IFS(E5&lt;4,"FAIBLE",E5&lt;10,"MOYEN",E5&gt;9,"FORT")</f>
        <v>FORT</v>
      </c>
      <c r="G5" s="19" t="s">
        <v>28</v>
      </c>
      <c r="H5" s="20" t="s">
        <v>28</v>
      </c>
      <c r="I5" s="20" t="s">
        <v>28</v>
      </c>
      <c r="J5" s="20" t="s">
        <v>28</v>
      </c>
      <c r="K5" s="20" t="s">
        <v>28</v>
      </c>
      <c r="L5" s="20" t="s">
        <v>28</v>
      </c>
      <c r="M5" s="20" t="s">
        <v>28</v>
      </c>
      <c r="N5" s="21" t="s">
        <v>33</v>
      </c>
      <c r="O5" s="21" t="s">
        <v>28</v>
      </c>
      <c r="P5" s="21" t="s">
        <v>28</v>
      </c>
      <c r="Q5" s="21" t="s">
        <v>28</v>
      </c>
      <c r="R5" s="21" t="s">
        <v>29</v>
      </c>
      <c r="S5" s="21" t="s">
        <v>28</v>
      </c>
      <c r="T5" s="21" t="s">
        <v>28</v>
      </c>
      <c r="U5" s="22" t="s">
        <v>29</v>
      </c>
      <c r="V5" s="22" t="s">
        <v>29</v>
      </c>
    </row>
    <row r="6" spans="1:22" ht="42" x14ac:dyDescent="0.2">
      <c r="A6" s="17">
        <v>59</v>
      </c>
      <c r="B6" s="17" t="s">
        <v>26</v>
      </c>
      <c r="C6" s="17" t="str">
        <f>UPPER('[1]Données complètes'!S7)</f>
        <v>SOINS PRIMAIRES ENVIRONNEMENT ET SANTÉ</v>
      </c>
      <c r="D6" s="18" t="s">
        <v>34</v>
      </c>
      <c r="E6" s="17">
        <f t="shared" si="0"/>
        <v>11</v>
      </c>
      <c r="F6" s="17" t="str" cm="1">
        <f t="array" ref="F6">_xlfn.IFS(E6&lt;4,"FAIBLE",E6&lt;10,"MOYEN",E6&gt;9,"FORT")</f>
        <v>FORT</v>
      </c>
      <c r="G6" s="19" t="s">
        <v>28</v>
      </c>
      <c r="H6" s="20" t="s">
        <v>28</v>
      </c>
      <c r="I6" s="20" t="s">
        <v>28</v>
      </c>
      <c r="J6" s="20" t="s">
        <v>28</v>
      </c>
      <c r="K6" s="20" t="s">
        <v>28</v>
      </c>
      <c r="L6" s="20" t="s">
        <v>29</v>
      </c>
      <c r="M6" s="20" t="s">
        <v>28</v>
      </c>
      <c r="N6" s="21" t="s">
        <v>28</v>
      </c>
      <c r="O6" s="21" t="s">
        <v>29</v>
      </c>
      <c r="P6" s="21" t="s">
        <v>28</v>
      </c>
      <c r="Q6" s="21" t="s">
        <v>28</v>
      </c>
      <c r="R6" s="21" t="s">
        <v>29</v>
      </c>
      <c r="S6" s="21" t="s">
        <v>29</v>
      </c>
      <c r="T6" s="21" t="s">
        <v>28</v>
      </c>
      <c r="U6" s="22" t="s">
        <v>29</v>
      </c>
      <c r="V6" s="22" t="s">
        <v>28</v>
      </c>
    </row>
    <row r="7" spans="1:22" ht="56" x14ac:dyDescent="0.2">
      <c r="A7" s="17">
        <v>62</v>
      </c>
      <c r="B7" s="17" t="s">
        <v>26</v>
      </c>
      <c r="C7" s="17" t="str">
        <f>UPPER('[1]Données complètes'!S10)</f>
        <v>PATIENT TRACEUR – IDE LIBÉRALES DE COORDINATION EN CANCÉROLOGIE</v>
      </c>
      <c r="D7" s="18" t="s">
        <v>34</v>
      </c>
      <c r="E7" s="17">
        <f t="shared" si="0"/>
        <v>11</v>
      </c>
      <c r="F7" s="17" t="str" cm="1">
        <f t="array" ref="F7">_xlfn.IFS(E7&lt;4,"FAIBLE",E7&lt;10,"MOYEN",E7&gt;9,"FORT")</f>
        <v>FORT</v>
      </c>
      <c r="G7" s="19" t="s">
        <v>28</v>
      </c>
      <c r="H7" s="20" t="s">
        <v>28</v>
      </c>
      <c r="I7" s="20" t="s">
        <v>28</v>
      </c>
      <c r="J7" s="20" t="s">
        <v>29</v>
      </c>
      <c r="K7" s="20" t="s">
        <v>29</v>
      </c>
      <c r="L7" s="20" t="s">
        <v>28</v>
      </c>
      <c r="M7" s="20" t="s">
        <v>28</v>
      </c>
      <c r="N7" s="21" t="s">
        <v>28</v>
      </c>
      <c r="O7" s="21" t="s">
        <v>28</v>
      </c>
      <c r="P7" s="21" t="s">
        <v>28</v>
      </c>
      <c r="Q7" s="21" t="s">
        <v>28</v>
      </c>
      <c r="R7" s="21" t="s">
        <v>29</v>
      </c>
      <c r="S7" s="21" t="s">
        <v>29</v>
      </c>
      <c r="T7" s="21" t="s">
        <v>28</v>
      </c>
      <c r="U7" s="22" t="s">
        <v>29</v>
      </c>
      <c r="V7" s="22" t="s">
        <v>28</v>
      </c>
    </row>
    <row r="8" spans="1:22" x14ac:dyDescent="0.2">
      <c r="A8" s="17">
        <v>29</v>
      </c>
      <c r="B8" s="17" t="s">
        <v>35</v>
      </c>
      <c r="C8" s="17" t="str">
        <f>UPPER('[1]Données complètes'!S3)</f>
        <v>TÉLÉCONSULTATION</v>
      </c>
      <c r="D8" s="18" t="s">
        <v>27</v>
      </c>
      <c r="E8" s="17">
        <f t="shared" si="0"/>
        <v>10</v>
      </c>
      <c r="F8" s="17" t="str" cm="1">
        <f t="array" ref="F8">_xlfn.IFS(E8&lt;4,"FAIBLE",E8&lt;10,"MOYEN",E8&gt;9,"FORT")</f>
        <v>FORT</v>
      </c>
      <c r="G8" s="19" t="s">
        <v>29</v>
      </c>
      <c r="H8" s="20" t="s">
        <v>28</v>
      </c>
      <c r="I8" s="20" t="s">
        <v>28</v>
      </c>
      <c r="J8" s="20" t="s">
        <v>28</v>
      </c>
      <c r="K8" s="20" t="s">
        <v>28</v>
      </c>
      <c r="L8" s="20" t="s">
        <v>28</v>
      </c>
      <c r="M8" s="20" t="s">
        <v>36</v>
      </c>
      <c r="N8" s="21" t="s">
        <v>29</v>
      </c>
      <c r="O8" s="21" t="s">
        <v>28</v>
      </c>
      <c r="P8" s="21" t="s">
        <v>28</v>
      </c>
      <c r="Q8" s="21" t="s">
        <v>29</v>
      </c>
      <c r="R8" s="21" t="s">
        <v>29</v>
      </c>
      <c r="S8" s="21" t="s">
        <v>29</v>
      </c>
      <c r="T8" s="21" t="s">
        <v>28</v>
      </c>
      <c r="U8" s="22" t="s">
        <v>28</v>
      </c>
      <c r="V8" s="22" t="s">
        <v>28</v>
      </c>
    </row>
    <row r="9" spans="1:22" ht="28" x14ac:dyDescent="0.2">
      <c r="A9" s="17">
        <v>67</v>
      </c>
      <c r="B9" s="17" t="s">
        <v>26</v>
      </c>
      <c r="C9" s="17" t="str">
        <f>UPPER('[1]Données complètes'!S15)</f>
        <v>PROGRAMME MSPU AVICENNE</v>
      </c>
      <c r="D9" s="18" t="s">
        <v>27</v>
      </c>
      <c r="E9" s="17">
        <f t="shared" si="0"/>
        <v>10</v>
      </c>
      <c r="F9" s="17" t="str" cm="1">
        <f t="array" ref="F9">_xlfn.IFS(E9&lt;4,"FAIBLE",E9&lt;10,"MOYEN",E9&gt;9,"FORT")</f>
        <v>FORT</v>
      </c>
      <c r="G9" s="19" t="s">
        <v>29</v>
      </c>
      <c r="H9" s="20" t="s">
        <v>28</v>
      </c>
      <c r="I9" s="20" t="s">
        <v>28</v>
      </c>
      <c r="J9" s="20" t="s">
        <v>28</v>
      </c>
      <c r="K9" s="20" t="s">
        <v>29</v>
      </c>
      <c r="L9" s="20" t="s">
        <v>28</v>
      </c>
      <c r="M9" s="20" t="s">
        <v>28</v>
      </c>
      <c r="N9" s="21" t="s">
        <v>28</v>
      </c>
      <c r="O9" s="21" t="s">
        <v>28</v>
      </c>
      <c r="P9" s="21" t="s">
        <v>28</v>
      </c>
      <c r="Q9" s="21" t="s">
        <v>28</v>
      </c>
      <c r="R9" s="21" t="s">
        <v>29</v>
      </c>
      <c r="S9" s="21" t="s">
        <v>29</v>
      </c>
      <c r="T9" s="21" t="s">
        <v>36</v>
      </c>
      <c r="U9" s="22" t="s">
        <v>29</v>
      </c>
      <c r="V9" s="22" t="s">
        <v>28</v>
      </c>
    </row>
    <row r="10" spans="1:22" ht="42" x14ac:dyDescent="0.2">
      <c r="A10" s="17">
        <v>204</v>
      </c>
      <c r="B10" s="17" t="s">
        <v>37</v>
      </c>
      <c r="C10" s="17" t="str">
        <f>UPPER('[1]Données complètes'!S25)</f>
        <v>PROJET PLURIPARTITE DE MÉDIATION EN SANTÉ</v>
      </c>
      <c r="D10" s="18" t="s">
        <v>27</v>
      </c>
      <c r="E10" s="17">
        <f t="shared" si="0"/>
        <v>10</v>
      </c>
      <c r="F10" s="17" t="str" cm="1">
        <f t="array" ref="F10">_xlfn.IFS(E10&lt;4,"FAIBLE",E10&lt;10,"MOYEN",E10&gt;9,"FORT")</f>
        <v>FORT</v>
      </c>
      <c r="G10" s="19" t="s">
        <v>29</v>
      </c>
      <c r="H10" s="20" t="s">
        <v>28</v>
      </c>
      <c r="I10" s="20" t="s">
        <v>28</v>
      </c>
      <c r="J10" s="20" t="s">
        <v>28</v>
      </c>
      <c r="K10" s="20" t="s">
        <v>29</v>
      </c>
      <c r="L10" s="20" t="s">
        <v>28</v>
      </c>
      <c r="M10" s="20" t="s">
        <v>28</v>
      </c>
      <c r="N10" s="21" t="s">
        <v>29</v>
      </c>
      <c r="O10" s="21" t="s">
        <v>28</v>
      </c>
      <c r="P10" s="21" t="s">
        <v>28</v>
      </c>
      <c r="Q10" s="21" t="s">
        <v>33</v>
      </c>
      <c r="R10" s="21" t="s">
        <v>33</v>
      </c>
      <c r="S10" s="21" t="s">
        <v>28</v>
      </c>
      <c r="T10" s="21" t="s">
        <v>28</v>
      </c>
      <c r="U10" s="22" t="s">
        <v>29</v>
      </c>
      <c r="V10" s="22" t="s">
        <v>28</v>
      </c>
    </row>
    <row r="11" spans="1:22" ht="28" x14ac:dyDescent="0.2">
      <c r="A11" s="17">
        <v>221</v>
      </c>
      <c r="B11" s="17" t="s">
        <v>38</v>
      </c>
      <c r="C11" s="17" t="str">
        <f>UPPER('[1]Données complètes'!S31)</f>
        <v>CAPA-CITY</v>
      </c>
      <c r="D11" s="18" t="s">
        <v>39</v>
      </c>
      <c r="E11" s="17">
        <f t="shared" si="0"/>
        <v>10</v>
      </c>
      <c r="F11" s="17" t="str" cm="1">
        <f t="array" ref="F11">_xlfn.IFS(E11&lt;4,"FAIBLE",E11&lt;10,"MOYEN",E11&gt;9,"FORT")</f>
        <v>FORT</v>
      </c>
      <c r="G11" s="19" t="s">
        <v>28</v>
      </c>
      <c r="H11" s="20" t="s">
        <v>28</v>
      </c>
      <c r="I11" s="20" t="s">
        <v>28</v>
      </c>
      <c r="J11" s="20" t="s">
        <v>29</v>
      </c>
      <c r="K11" s="20" t="s">
        <v>29</v>
      </c>
      <c r="L11" s="20" t="s">
        <v>28</v>
      </c>
      <c r="M11" s="20" t="s">
        <v>33</v>
      </c>
      <c r="N11" s="21" t="s">
        <v>28</v>
      </c>
      <c r="O11" s="21" t="s">
        <v>28</v>
      </c>
      <c r="P11" s="21" t="s">
        <v>28</v>
      </c>
      <c r="Q11" s="21" t="s">
        <v>28</v>
      </c>
      <c r="R11" s="21" t="s">
        <v>28</v>
      </c>
      <c r="S11" s="21" t="s">
        <v>29</v>
      </c>
      <c r="T11" s="21" t="s">
        <v>29</v>
      </c>
      <c r="U11" s="22" t="s">
        <v>29</v>
      </c>
      <c r="V11" s="22" t="s">
        <v>28</v>
      </c>
    </row>
    <row r="12" spans="1:22" ht="56" x14ac:dyDescent="0.2">
      <c r="A12" s="17">
        <v>60</v>
      </c>
      <c r="B12" s="17" t="s">
        <v>26</v>
      </c>
      <c r="C12" s="17" t="str">
        <f>UPPER('[1]Données complètes'!S8)</f>
        <v>PARCOURS DE SOINS BRONCHOPNEUMOPATHIE CHRONIQUE OBSTRUCTIVE</v>
      </c>
      <c r="D12" s="18" t="s">
        <v>34</v>
      </c>
      <c r="E12" s="17">
        <f t="shared" si="0"/>
        <v>9</v>
      </c>
      <c r="F12" s="17" t="str" cm="1">
        <f t="array" ref="F12">_xlfn.IFS(E12&lt;4,"FAIBLE",E12&lt;10,"MOYEN",E12&gt;9,"FORT")</f>
        <v>MOYEN</v>
      </c>
      <c r="G12" s="19" t="s">
        <v>28</v>
      </c>
      <c r="H12" s="20" t="s">
        <v>28</v>
      </c>
      <c r="I12" s="20" t="s">
        <v>28</v>
      </c>
      <c r="J12" s="20" t="s">
        <v>29</v>
      </c>
      <c r="K12" s="20" t="s">
        <v>29</v>
      </c>
      <c r="L12" s="20" t="s">
        <v>33</v>
      </c>
      <c r="M12" s="20" t="s">
        <v>33</v>
      </c>
      <c r="N12" s="21" t="s">
        <v>28</v>
      </c>
      <c r="O12" s="21" t="s">
        <v>28</v>
      </c>
      <c r="P12" s="21" t="s">
        <v>33</v>
      </c>
      <c r="Q12" s="21" t="s">
        <v>28</v>
      </c>
      <c r="R12" s="21" t="s">
        <v>29</v>
      </c>
      <c r="S12" s="21" t="s">
        <v>28</v>
      </c>
      <c r="T12" s="21" t="s">
        <v>28</v>
      </c>
      <c r="U12" s="22" t="s">
        <v>29</v>
      </c>
      <c r="V12" s="22" t="s">
        <v>28</v>
      </c>
    </row>
    <row r="13" spans="1:22" ht="28" x14ac:dyDescent="0.2">
      <c r="A13" s="17">
        <v>253</v>
      </c>
      <c r="B13" s="17" t="s">
        <v>37</v>
      </c>
      <c r="C13" s="17" t="str">
        <f>UPPER('[1]Données complètes'!S36)</f>
        <v>ORDONNANCE PSYCHOLOGUE</v>
      </c>
      <c r="D13" s="18" t="s">
        <v>31</v>
      </c>
      <c r="E13" s="17">
        <f t="shared" si="0"/>
        <v>9</v>
      </c>
      <c r="F13" s="17" t="str" cm="1">
        <f t="array" ref="F13">_xlfn.IFS(E13&lt;4,"FAIBLE",E13&lt;10,"MOYEN",E13&gt;9,"FORT")</f>
        <v>MOYEN</v>
      </c>
      <c r="G13" s="19" t="s">
        <v>29</v>
      </c>
      <c r="H13" s="20" t="s">
        <v>28</v>
      </c>
      <c r="I13" s="20" t="s">
        <v>28</v>
      </c>
      <c r="J13" s="20" t="s">
        <v>29</v>
      </c>
      <c r="K13" s="20" t="s">
        <v>29</v>
      </c>
      <c r="L13" s="20" t="s">
        <v>28</v>
      </c>
      <c r="M13" s="20" t="s">
        <v>36</v>
      </c>
      <c r="N13" s="21" t="s">
        <v>28</v>
      </c>
      <c r="O13" s="21" t="s">
        <v>28</v>
      </c>
      <c r="P13" s="21" t="s">
        <v>28</v>
      </c>
      <c r="Q13" s="21" t="s">
        <v>28</v>
      </c>
      <c r="R13" s="21" t="s">
        <v>36</v>
      </c>
      <c r="S13" s="21" t="s">
        <v>29</v>
      </c>
      <c r="T13" s="21" t="s">
        <v>28</v>
      </c>
      <c r="U13" s="22" t="s">
        <v>29</v>
      </c>
      <c r="V13" s="22" t="s">
        <v>28</v>
      </c>
    </row>
    <row r="14" spans="1:22" ht="28" x14ac:dyDescent="0.2">
      <c r="A14" s="17">
        <v>58</v>
      </c>
      <c r="B14" s="17" t="s">
        <v>40</v>
      </c>
      <c r="C14" s="17" t="str">
        <f>UPPER('[1]Données complètes'!S6)</f>
        <v>ATELIERS "RÉCIT DE VIE"</v>
      </c>
      <c r="D14" s="18" t="s">
        <v>34</v>
      </c>
      <c r="E14" s="17">
        <f t="shared" si="0"/>
        <v>8</v>
      </c>
      <c r="F14" s="17" t="str" cm="1">
        <f t="array" ref="F14">_xlfn.IFS(E14&lt;4,"FAIBLE",E14&lt;10,"MOYEN",E14&gt;9,"FORT")</f>
        <v>MOYEN</v>
      </c>
      <c r="G14" s="19" t="s">
        <v>28</v>
      </c>
      <c r="H14" s="20" t="s">
        <v>28</v>
      </c>
      <c r="I14" s="20" t="s">
        <v>28</v>
      </c>
      <c r="J14" s="20" t="s">
        <v>28</v>
      </c>
      <c r="K14" s="20" t="s">
        <v>28</v>
      </c>
      <c r="L14" s="20" t="s">
        <v>28</v>
      </c>
      <c r="M14" s="20" t="s">
        <v>28</v>
      </c>
      <c r="N14" s="21" t="s">
        <v>29</v>
      </c>
      <c r="O14" s="21" t="s">
        <v>29</v>
      </c>
      <c r="P14" s="21" t="s">
        <v>29</v>
      </c>
      <c r="Q14" s="21" t="s">
        <v>29</v>
      </c>
      <c r="R14" s="21" t="s">
        <v>29</v>
      </c>
      <c r="S14" s="21" t="s">
        <v>29</v>
      </c>
      <c r="T14" s="21" t="s">
        <v>29</v>
      </c>
      <c r="U14" s="22" t="s">
        <v>29</v>
      </c>
      <c r="V14" s="22" t="s">
        <v>28</v>
      </c>
    </row>
    <row r="15" spans="1:22" ht="70" x14ac:dyDescent="0.2">
      <c r="A15" s="17">
        <v>61</v>
      </c>
      <c r="B15" s="17" t="s">
        <v>26</v>
      </c>
      <c r="C15" s="17" t="str">
        <f>UPPER('[1]Données complètes'!S9)</f>
        <v>PRISE EN CHARGE PLURIPROFESSIONNELLE EN MSP DES TROUBLES DU SPECTRE AUTISTIQUE</v>
      </c>
      <c r="D15" s="18" t="s">
        <v>34</v>
      </c>
      <c r="E15" s="17">
        <f t="shared" si="0"/>
        <v>8</v>
      </c>
      <c r="F15" s="17" t="str" cm="1">
        <f t="array" ref="F15">_xlfn.IFS(E15&lt;4,"FAIBLE",E15&lt;10,"MOYEN",E15&gt;9,"FORT")</f>
        <v>MOYEN</v>
      </c>
      <c r="G15" s="19" t="s">
        <v>28</v>
      </c>
      <c r="H15" s="20" t="s">
        <v>28</v>
      </c>
      <c r="I15" s="20" t="s">
        <v>29</v>
      </c>
      <c r="J15" s="20" t="s">
        <v>29</v>
      </c>
      <c r="K15" s="20" t="s">
        <v>29</v>
      </c>
      <c r="L15" s="20" t="s">
        <v>28</v>
      </c>
      <c r="M15" s="20" t="s">
        <v>28</v>
      </c>
      <c r="N15" s="21" t="s">
        <v>28</v>
      </c>
      <c r="O15" s="21" t="s">
        <v>28</v>
      </c>
      <c r="P15" s="21" t="s">
        <v>29</v>
      </c>
      <c r="Q15" s="21" t="s">
        <v>29</v>
      </c>
      <c r="R15" s="21" t="s">
        <v>29</v>
      </c>
      <c r="S15" s="21" t="s">
        <v>29</v>
      </c>
      <c r="T15" s="21" t="s">
        <v>28</v>
      </c>
      <c r="U15" s="22" t="s">
        <v>29</v>
      </c>
      <c r="V15" s="22" t="s">
        <v>28</v>
      </c>
    </row>
    <row r="16" spans="1:22" ht="28" x14ac:dyDescent="0.2">
      <c r="A16" s="17">
        <v>68</v>
      </c>
      <c r="B16" s="17" t="s">
        <v>26</v>
      </c>
      <c r="C16" s="17" t="str">
        <f>UPPER('[1]Données complètes'!S16)</f>
        <v>ORGANISATION COVID-19 PERPIGNAN</v>
      </c>
      <c r="D16" s="18" t="s">
        <v>41</v>
      </c>
      <c r="E16" s="17">
        <f t="shared" si="0"/>
        <v>7</v>
      </c>
      <c r="F16" s="17" t="str" cm="1">
        <f t="array" ref="F16">_xlfn.IFS(E16&lt;4,"FAIBLE",E16&lt;10,"MOYEN",E16&gt;9,"FORT")</f>
        <v>MOYEN</v>
      </c>
      <c r="G16" s="19" t="s">
        <v>29</v>
      </c>
      <c r="H16" s="20" t="s">
        <v>29</v>
      </c>
      <c r="I16" s="20" t="s">
        <v>28</v>
      </c>
      <c r="J16" s="20" t="s">
        <v>29</v>
      </c>
      <c r="K16" s="20" t="s">
        <v>29</v>
      </c>
      <c r="L16" s="20" t="s">
        <v>29</v>
      </c>
      <c r="M16" s="20" t="s">
        <v>28</v>
      </c>
      <c r="N16" s="21" t="s">
        <v>36</v>
      </c>
      <c r="O16" s="21" t="s">
        <v>36</v>
      </c>
      <c r="P16" s="21" t="s">
        <v>36</v>
      </c>
      <c r="Q16" s="21" t="s">
        <v>28</v>
      </c>
      <c r="R16" s="21" t="s">
        <v>28</v>
      </c>
      <c r="S16" s="21" t="s">
        <v>28</v>
      </c>
      <c r="T16" s="21" t="s">
        <v>28</v>
      </c>
      <c r="U16" s="22" t="s">
        <v>29</v>
      </c>
      <c r="V16" s="22" t="s">
        <v>28</v>
      </c>
    </row>
    <row r="17" spans="1:22" ht="56" x14ac:dyDescent="0.2">
      <c r="A17" s="17">
        <v>133</v>
      </c>
      <c r="B17" s="17" t="s">
        <v>42</v>
      </c>
      <c r="C17" s="17" t="str">
        <f>UPPER('[1]Données complètes'!S20)</f>
        <v>INTRODUCTION D'UN TRAVAILLEUR  SOCIAL DANS L'ÉQUIPE  MÉDICALE  DE LA  MSP</v>
      </c>
      <c r="D17" s="18" t="s">
        <v>31</v>
      </c>
      <c r="E17" s="17">
        <f t="shared" si="0"/>
        <v>7</v>
      </c>
      <c r="F17" s="17" t="str" cm="1">
        <f t="array" ref="F17">_xlfn.IFS(E17&lt;4,"FAIBLE",E17&lt;10,"MOYEN",E17&gt;9,"FORT")</f>
        <v>MOYEN</v>
      </c>
      <c r="G17" s="19" t="s">
        <v>28</v>
      </c>
      <c r="H17" s="20" t="s">
        <v>28</v>
      </c>
      <c r="I17" s="20" t="s">
        <v>33</v>
      </c>
      <c r="J17" s="20" t="s">
        <v>33</v>
      </c>
      <c r="K17" s="20" t="s">
        <v>28</v>
      </c>
      <c r="L17" s="20" t="s">
        <v>28</v>
      </c>
      <c r="M17" s="20" t="s">
        <v>28</v>
      </c>
      <c r="N17" s="21" t="s">
        <v>29</v>
      </c>
      <c r="O17" s="21" t="s">
        <v>28</v>
      </c>
      <c r="P17" s="21" t="s">
        <v>29</v>
      </c>
      <c r="Q17" s="21" t="s">
        <v>29</v>
      </c>
      <c r="R17" s="21" t="s">
        <v>29</v>
      </c>
      <c r="S17" s="21" t="s">
        <v>29</v>
      </c>
      <c r="T17" s="21" t="s">
        <v>28</v>
      </c>
      <c r="U17" s="22" t="s">
        <v>29</v>
      </c>
      <c r="V17" s="22" t="s">
        <v>33</v>
      </c>
    </row>
    <row r="18" spans="1:22" ht="28" x14ac:dyDescent="0.2">
      <c r="A18" s="17">
        <v>228</v>
      </c>
      <c r="B18" s="17" t="s">
        <v>43</v>
      </c>
      <c r="C18" s="17" t="str">
        <f>UPPER('[1]Données complètes'!S35)</f>
        <v>LE COVID AVANT LES CENTRES</v>
      </c>
      <c r="D18" s="18" t="s">
        <v>41</v>
      </c>
      <c r="E18" s="17">
        <f t="shared" si="0"/>
        <v>7</v>
      </c>
      <c r="F18" s="17" t="str" cm="1">
        <f t="array" ref="F18">_xlfn.IFS(E18&lt;4,"FAIBLE",E18&lt;10,"MOYEN",E18&gt;9,"FORT")</f>
        <v>MOYEN</v>
      </c>
      <c r="G18" s="19" t="s">
        <v>28</v>
      </c>
      <c r="H18" s="20" t="s">
        <v>28</v>
      </c>
      <c r="I18" s="20" t="s">
        <v>29</v>
      </c>
      <c r="J18" s="20" t="s">
        <v>29</v>
      </c>
      <c r="K18" s="20" t="s">
        <v>29</v>
      </c>
      <c r="L18" s="20" t="s">
        <v>28</v>
      </c>
      <c r="M18" s="20" t="s">
        <v>29</v>
      </c>
      <c r="N18" s="21" t="s">
        <v>29</v>
      </c>
      <c r="O18" s="21" t="s">
        <v>28</v>
      </c>
      <c r="P18" s="21" t="s">
        <v>28</v>
      </c>
      <c r="Q18" s="21" t="s">
        <v>28</v>
      </c>
      <c r="R18" s="21" t="s">
        <v>28</v>
      </c>
      <c r="S18" s="21" t="s">
        <v>29</v>
      </c>
      <c r="T18" s="21" t="s">
        <v>29</v>
      </c>
      <c r="U18" s="22" t="s">
        <v>29</v>
      </c>
      <c r="V18" s="22" t="s">
        <v>29</v>
      </c>
    </row>
    <row r="19" spans="1:22" ht="28" x14ac:dyDescent="0.2">
      <c r="A19" s="17">
        <v>226</v>
      </c>
      <c r="B19" s="17" t="s">
        <v>43</v>
      </c>
      <c r="C19" s="17" t="str">
        <f>UPPER('[1]Données complètes'!S33)</f>
        <v>ECORESPONSABILITE DU CABINET</v>
      </c>
      <c r="D19" s="18" t="s">
        <v>27</v>
      </c>
      <c r="E19" s="17">
        <f t="shared" si="0"/>
        <v>6</v>
      </c>
      <c r="F19" s="17" t="str" cm="1">
        <f t="array" ref="F19">_xlfn.IFS(E19&lt;4,"FAIBLE",E19&lt;10,"MOYEN",E19&gt;9,"FORT")</f>
        <v>MOYEN</v>
      </c>
      <c r="G19" s="19" t="s">
        <v>29</v>
      </c>
      <c r="H19" s="20" t="s">
        <v>28</v>
      </c>
      <c r="I19" s="20" t="s">
        <v>29</v>
      </c>
      <c r="J19" s="20" t="s">
        <v>28</v>
      </c>
      <c r="K19" s="20" t="s">
        <v>36</v>
      </c>
      <c r="L19" s="20" t="s">
        <v>36</v>
      </c>
      <c r="M19" s="20" t="s">
        <v>29</v>
      </c>
      <c r="N19" s="21" t="s">
        <v>28</v>
      </c>
      <c r="O19" s="21" t="s">
        <v>28</v>
      </c>
      <c r="P19" s="21" t="s">
        <v>28</v>
      </c>
      <c r="Q19" s="21" t="s">
        <v>36</v>
      </c>
      <c r="R19" s="21" t="s">
        <v>29</v>
      </c>
      <c r="S19" s="21" t="s">
        <v>29</v>
      </c>
      <c r="T19" s="21" t="s">
        <v>28</v>
      </c>
      <c r="U19" s="22" t="s">
        <v>29</v>
      </c>
      <c r="V19" s="22" t="s">
        <v>29</v>
      </c>
    </row>
    <row r="20" spans="1:22" ht="42" x14ac:dyDescent="0.2">
      <c r="A20" s="17">
        <v>167</v>
      </c>
      <c r="B20" s="17" t="s">
        <v>44</v>
      </c>
      <c r="C20" s="17" t="str">
        <f>UPPER('[1]Données complètes'!S22)</f>
        <v>PRISE EN CHARGE DES CONSULTATIONS NON CONVENTIONNÉES</v>
      </c>
      <c r="D20" s="18" t="s">
        <v>34</v>
      </c>
      <c r="E20" s="17">
        <f t="shared" si="0"/>
        <v>5</v>
      </c>
      <c r="F20" s="17" t="str" cm="1">
        <f t="array" ref="F20">_xlfn.IFS(E20&lt;4,"FAIBLE",E20&lt;10,"MOYEN",E20&gt;9,"FORT")</f>
        <v>MOYEN</v>
      </c>
      <c r="G20" s="19" t="s">
        <v>28</v>
      </c>
      <c r="H20" s="20" t="s">
        <v>33</v>
      </c>
      <c r="I20" s="20" t="s">
        <v>28</v>
      </c>
      <c r="J20" s="20" t="s">
        <v>36</v>
      </c>
      <c r="K20" s="20" t="s">
        <v>29</v>
      </c>
      <c r="L20" s="20" t="s">
        <v>29</v>
      </c>
      <c r="M20" s="20" t="s">
        <v>29</v>
      </c>
      <c r="N20" s="21" t="s">
        <v>28</v>
      </c>
      <c r="O20" s="21" t="s">
        <v>28</v>
      </c>
      <c r="P20" s="21" t="s">
        <v>33</v>
      </c>
      <c r="Q20" s="21" t="s">
        <v>29</v>
      </c>
      <c r="R20" s="21" t="s">
        <v>29</v>
      </c>
      <c r="S20" s="21" t="s">
        <v>29</v>
      </c>
      <c r="T20" s="21" t="s">
        <v>28</v>
      </c>
      <c r="U20" s="22" t="s">
        <v>29</v>
      </c>
      <c r="V20" s="22" t="s">
        <v>29</v>
      </c>
    </row>
    <row r="21" spans="1:22" ht="28" x14ac:dyDescent="0.2">
      <c r="A21" s="17">
        <v>219</v>
      </c>
      <c r="B21" s="17" t="s">
        <v>43</v>
      </c>
      <c r="C21" s="17" t="str">
        <f>UPPER('[1]Données complètes'!S30)</f>
        <v>CERCLE DES THESARDS EN MSPU</v>
      </c>
      <c r="D21" s="18" t="s">
        <v>31</v>
      </c>
      <c r="E21" s="17">
        <f t="shared" si="0"/>
        <v>5</v>
      </c>
      <c r="F21" s="17" t="str" cm="1">
        <f t="array" ref="F21">_xlfn.IFS(E21&lt;4,"FAIBLE",E21&lt;10,"MOYEN",E21&gt;9,"FORT")</f>
        <v>MOYEN</v>
      </c>
      <c r="G21" s="19" t="s">
        <v>28</v>
      </c>
      <c r="H21" s="20" t="s">
        <v>36</v>
      </c>
      <c r="I21" s="20" t="s">
        <v>28</v>
      </c>
      <c r="J21" s="20" t="s">
        <v>36</v>
      </c>
      <c r="K21" s="20" t="s">
        <v>29</v>
      </c>
      <c r="L21" s="20" t="s">
        <v>29</v>
      </c>
      <c r="M21" s="20" t="s">
        <v>29</v>
      </c>
      <c r="N21" s="21" t="s">
        <v>28</v>
      </c>
      <c r="O21" s="21" t="s">
        <v>28</v>
      </c>
      <c r="P21" s="21" t="s">
        <v>29</v>
      </c>
      <c r="Q21" s="21" t="s">
        <v>28</v>
      </c>
      <c r="R21" s="21" t="s">
        <v>29</v>
      </c>
      <c r="S21" s="21" t="s">
        <v>29</v>
      </c>
      <c r="T21" s="21" t="s">
        <v>29</v>
      </c>
      <c r="U21" s="22" t="s">
        <v>29</v>
      </c>
      <c r="V21" s="22" t="s">
        <v>29</v>
      </c>
    </row>
    <row r="22" spans="1:22" ht="112" x14ac:dyDescent="0.2">
      <c r="A22" s="17">
        <v>152</v>
      </c>
      <c r="B22" s="17" t="s">
        <v>45</v>
      </c>
      <c r="C22" s="17" t="str">
        <f>UPPER('[1]Données complètes'!S21)</f>
        <v>MISE EN PLACE ATELIERS DIÉTÉTIQUES ET SÉANCES DE SPORT POUR ADULTES DIABÉTIQUES ET ADOLESCENTS EN SURPOIDS</v>
      </c>
      <c r="D22" s="18" t="s">
        <v>27</v>
      </c>
      <c r="E22" s="17">
        <f t="shared" si="0"/>
        <v>4</v>
      </c>
      <c r="F22" s="17" t="str" cm="1">
        <f t="array" ref="F22">_xlfn.IFS(E22&lt;4,"FAIBLE",E22&lt;10,"MOYEN",E22&gt;9,"FORT")</f>
        <v>MOYEN</v>
      </c>
      <c r="G22" s="19" t="s">
        <v>46</v>
      </c>
      <c r="H22" s="20" t="s">
        <v>33</v>
      </c>
      <c r="I22" s="20" t="s">
        <v>28</v>
      </c>
      <c r="J22" s="20" t="s">
        <v>29</v>
      </c>
      <c r="K22" s="20" t="s">
        <v>29</v>
      </c>
      <c r="L22" s="20" t="s">
        <v>33</v>
      </c>
      <c r="M22" s="20" t="s">
        <v>33</v>
      </c>
      <c r="N22" s="21" t="s">
        <v>29</v>
      </c>
      <c r="O22" s="21" t="s">
        <v>29</v>
      </c>
      <c r="P22" s="21" t="s">
        <v>28</v>
      </c>
      <c r="Q22" s="21" t="s">
        <v>29</v>
      </c>
      <c r="R22" s="21" t="s">
        <v>28</v>
      </c>
      <c r="S22" s="21" t="s">
        <v>33</v>
      </c>
      <c r="T22" s="21" t="s">
        <v>28</v>
      </c>
      <c r="U22" s="22" t="s">
        <v>29</v>
      </c>
      <c r="V22" s="22" t="s">
        <v>29</v>
      </c>
    </row>
    <row r="23" spans="1:22" ht="42" x14ac:dyDescent="0.2">
      <c r="A23" s="17">
        <v>215</v>
      </c>
      <c r="B23" s="17" t="s">
        <v>47</v>
      </c>
      <c r="C23" s="17" t="str">
        <f>UPPER('[1]Données complètes'!S28)</f>
        <v>RENFORT INFIRMIER SOINS NON PROGRAMMÉS</v>
      </c>
      <c r="D23" s="18" t="s">
        <v>31</v>
      </c>
      <c r="E23" s="17">
        <f t="shared" si="0"/>
        <v>4</v>
      </c>
      <c r="F23" s="17" t="str" cm="1">
        <f t="array" ref="F23">_xlfn.IFS(E23&lt;4,"FAIBLE",E23&lt;10,"MOYEN",E23&gt;9,"FORT")</f>
        <v>MOYEN</v>
      </c>
      <c r="G23" s="19" t="s">
        <v>33</v>
      </c>
      <c r="H23" s="20" t="s">
        <v>28</v>
      </c>
      <c r="I23" s="20" t="s">
        <v>33</v>
      </c>
      <c r="J23" s="20" t="s">
        <v>36</v>
      </c>
      <c r="K23" s="20" t="s">
        <v>29</v>
      </c>
      <c r="L23" s="20" t="s">
        <v>36</v>
      </c>
      <c r="M23" s="20" t="s">
        <v>29</v>
      </c>
      <c r="N23" s="21" t="s">
        <v>28</v>
      </c>
      <c r="O23" s="21" t="s">
        <v>29</v>
      </c>
      <c r="P23" s="21" t="s">
        <v>48</v>
      </c>
      <c r="Q23" s="21" t="s">
        <v>48</v>
      </c>
      <c r="R23" s="21" t="s">
        <v>48</v>
      </c>
      <c r="S23" s="21" t="s">
        <v>36</v>
      </c>
      <c r="T23" s="21" t="s">
        <v>28</v>
      </c>
      <c r="U23" s="22" t="s">
        <v>29</v>
      </c>
      <c r="V23" s="22" t="s">
        <v>28</v>
      </c>
    </row>
    <row r="24" spans="1:22" ht="56" x14ac:dyDescent="0.2">
      <c r="A24" s="17">
        <v>66</v>
      </c>
      <c r="B24" s="17" t="s">
        <v>26</v>
      </c>
      <c r="C24" s="17" t="str">
        <f>UPPER('[1]Données complètes'!S14)</f>
        <v>PACTE CARTOGRAPHIQUE TERRITORIAL DE SANTÉ) RUSCINO</v>
      </c>
      <c r="D24" s="18" t="s">
        <v>34</v>
      </c>
      <c r="E24" s="17">
        <f t="shared" si="0"/>
        <v>3</v>
      </c>
      <c r="F24" s="17" t="str" cm="1">
        <f t="array" ref="F24">_xlfn.IFS(E24&lt;4,"FAIBLE",E24&lt;10,"MOYEN",E24&gt;9,"FORT")</f>
        <v>FAIBLE</v>
      </c>
      <c r="G24" s="19" t="s">
        <v>29</v>
      </c>
      <c r="H24" s="20" t="s">
        <v>36</v>
      </c>
      <c r="I24" s="20" t="s">
        <v>33</v>
      </c>
      <c r="J24" s="20" t="s">
        <v>29</v>
      </c>
      <c r="K24" s="20" t="s">
        <v>29</v>
      </c>
      <c r="L24" s="20" t="s">
        <v>29</v>
      </c>
      <c r="M24" s="20" t="s">
        <v>33</v>
      </c>
      <c r="N24" s="21" t="s">
        <v>28</v>
      </c>
      <c r="O24" s="21" t="s">
        <v>28</v>
      </c>
      <c r="P24" s="21" t="s">
        <v>29</v>
      </c>
      <c r="Q24" s="21" t="s">
        <v>29</v>
      </c>
      <c r="R24" s="21" t="s">
        <v>29</v>
      </c>
      <c r="S24" s="21" t="s">
        <v>36</v>
      </c>
      <c r="T24" s="21" t="s">
        <v>29</v>
      </c>
      <c r="U24" s="22" t="s">
        <v>29</v>
      </c>
      <c r="V24" s="22" t="s">
        <v>28</v>
      </c>
    </row>
    <row r="25" spans="1:22" x14ac:dyDescent="0.2">
      <c r="A25" s="17">
        <v>70</v>
      </c>
      <c r="B25" s="17" t="s">
        <v>26</v>
      </c>
      <c r="C25" s="17" t="str">
        <f>UPPER('[1]Données complètes'!S17)</f>
        <v>INCUBATEUR MSP</v>
      </c>
      <c r="D25" s="18" t="s">
        <v>34</v>
      </c>
      <c r="E25" s="17">
        <f t="shared" si="0"/>
        <v>3</v>
      </c>
      <c r="F25" s="17" t="str" cm="1">
        <f t="array" ref="F25">_xlfn.IFS(E25&lt;4,"FAIBLE",E25&lt;10,"MOYEN",E25&gt;9,"FORT")</f>
        <v>FAIBLE</v>
      </c>
      <c r="G25" s="19" t="s">
        <v>29</v>
      </c>
      <c r="H25" s="20" t="s">
        <v>36</v>
      </c>
      <c r="I25" s="20" t="s">
        <v>36</v>
      </c>
      <c r="J25" s="20" t="s">
        <v>36</v>
      </c>
      <c r="K25" s="20" t="s">
        <v>36</v>
      </c>
      <c r="L25" s="20" t="s">
        <v>28</v>
      </c>
      <c r="M25" s="20" t="s">
        <v>29</v>
      </c>
      <c r="N25" s="21" t="s">
        <v>36</v>
      </c>
      <c r="O25" s="21" t="s">
        <v>36</v>
      </c>
      <c r="P25" s="21" t="s">
        <v>36</v>
      </c>
      <c r="Q25" s="21" t="s">
        <v>36</v>
      </c>
      <c r="R25" s="21" t="s">
        <v>36</v>
      </c>
      <c r="S25" s="21" t="s">
        <v>36</v>
      </c>
      <c r="T25" s="21" t="s">
        <v>28</v>
      </c>
      <c r="U25" s="22" t="s">
        <v>29</v>
      </c>
      <c r="V25" s="22" t="s">
        <v>28</v>
      </c>
    </row>
    <row r="26" spans="1:22" x14ac:dyDescent="0.2">
      <c r="A26" s="17">
        <v>225</v>
      </c>
      <c r="B26" s="17" t="s">
        <v>43</v>
      </c>
      <c r="C26" s="17" t="str">
        <f>UPPER('[1]Données complètes'!S32)</f>
        <v>PARTENARIAT SOCIAL</v>
      </c>
      <c r="D26" s="18" t="s">
        <v>27</v>
      </c>
      <c r="E26" s="17">
        <f t="shared" si="0"/>
        <v>3</v>
      </c>
      <c r="F26" s="17" t="str" cm="1">
        <f t="array" ref="F26">_xlfn.IFS(E26&lt;4,"FAIBLE",E26&lt;10,"MOYEN",E26&gt;9,"FORT")</f>
        <v>FAIBLE</v>
      </c>
      <c r="G26" s="19" t="s">
        <v>29</v>
      </c>
      <c r="H26" s="20" t="s">
        <v>36</v>
      </c>
      <c r="I26" s="20" t="s">
        <v>36</v>
      </c>
      <c r="J26" s="20" t="s">
        <v>36</v>
      </c>
      <c r="K26" s="20" t="s">
        <v>29</v>
      </c>
      <c r="L26" s="20" t="s">
        <v>29</v>
      </c>
      <c r="M26" s="20" t="s">
        <v>29</v>
      </c>
      <c r="N26" s="21" t="s">
        <v>28</v>
      </c>
      <c r="O26" s="21" t="s">
        <v>48</v>
      </c>
      <c r="P26" s="21" t="s">
        <v>28</v>
      </c>
      <c r="Q26" s="21" t="s">
        <v>29</v>
      </c>
      <c r="R26" s="21" t="s">
        <v>29</v>
      </c>
      <c r="S26" s="21" t="s">
        <v>29</v>
      </c>
      <c r="T26" s="21" t="s">
        <v>28</v>
      </c>
      <c r="U26" s="22" t="s">
        <v>48</v>
      </c>
      <c r="V26" s="22" t="s">
        <v>48</v>
      </c>
    </row>
    <row r="27" spans="1:22" ht="28" x14ac:dyDescent="0.2">
      <c r="A27" s="17">
        <v>227</v>
      </c>
      <c r="B27" s="17" t="s">
        <v>43</v>
      </c>
      <c r="C27" s="17" t="str">
        <f>UPPER('[1]Données complètes'!S34)</f>
        <v>COOPÉRATION MG/ORTHOPTISTE</v>
      </c>
      <c r="D27" s="18" t="s">
        <v>27</v>
      </c>
      <c r="E27" s="17">
        <f t="shared" si="0"/>
        <v>3</v>
      </c>
      <c r="F27" s="17" t="str" cm="1">
        <f t="array" ref="F27">_xlfn.IFS(E27&lt;4,"FAIBLE",E27&lt;10,"MOYEN",E27&gt;9,"FORT")</f>
        <v>FAIBLE</v>
      </c>
      <c r="G27" s="19" t="s">
        <v>28</v>
      </c>
      <c r="H27" s="20" t="s">
        <v>29</v>
      </c>
      <c r="I27" s="20" t="s">
        <v>29</v>
      </c>
      <c r="J27" s="20" t="s">
        <v>29</v>
      </c>
      <c r="K27" s="20" t="s">
        <v>29</v>
      </c>
      <c r="L27" s="20" t="s">
        <v>29</v>
      </c>
      <c r="M27" s="20" t="s">
        <v>29</v>
      </c>
      <c r="N27" s="21" t="s">
        <v>29</v>
      </c>
      <c r="O27" s="21" t="s">
        <v>28</v>
      </c>
      <c r="P27" s="21" t="s">
        <v>29</v>
      </c>
      <c r="Q27" s="21" t="s">
        <v>29</v>
      </c>
      <c r="R27" s="21" t="s">
        <v>29</v>
      </c>
      <c r="S27" s="21" t="s">
        <v>29</v>
      </c>
      <c r="T27" s="21" t="s">
        <v>29</v>
      </c>
      <c r="U27" s="22" t="s">
        <v>29</v>
      </c>
      <c r="V27" s="22" t="s">
        <v>28</v>
      </c>
    </row>
    <row r="28" spans="1:22" ht="28" x14ac:dyDescent="0.2">
      <c r="A28" s="17">
        <v>54</v>
      </c>
      <c r="B28" s="17" t="s">
        <v>49</v>
      </c>
      <c r="C28" s="17" t="str">
        <f>UPPER('[1]Données complètes'!S4)</f>
        <v>PROGRAMME DOLOC</v>
      </c>
      <c r="D28" s="18" t="s">
        <v>27</v>
      </c>
      <c r="E28" s="17">
        <f t="shared" si="0"/>
        <v>2</v>
      </c>
      <c r="F28" s="17" t="str" cm="1">
        <f t="array" ref="F28">_xlfn.IFS(E28&lt;4,"FAIBLE",E28&lt;10,"MOYEN",E28&gt;9,"FORT")</f>
        <v>FAIBLE</v>
      </c>
      <c r="G28" s="19" t="s">
        <v>29</v>
      </c>
      <c r="H28" s="20" t="s">
        <v>29</v>
      </c>
      <c r="I28" s="20" t="s">
        <v>29</v>
      </c>
      <c r="J28" s="20" t="s">
        <v>29</v>
      </c>
      <c r="K28" s="20" t="s">
        <v>29</v>
      </c>
      <c r="L28" s="20" t="s">
        <v>29</v>
      </c>
      <c r="M28" s="20" t="s">
        <v>29</v>
      </c>
      <c r="N28" s="21" t="s">
        <v>33</v>
      </c>
      <c r="O28" s="21" t="s">
        <v>29</v>
      </c>
      <c r="P28" s="21" t="s">
        <v>29</v>
      </c>
      <c r="Q28" s="21" t="s">
        <v>29</v>
      </c>
      <c r="R28" s="21" t="s">
        <v>29</v>
      </c>
      <c r="S28" s="21" t="s">
        <v>29</v>
      </c>
      <c r="T28" s="21" t="s">
        <v>28</v>
      </c>
      <c r="U28" s="22" t="s">
        <v>29</v>
      </c>
      <c r="V28" s="22" t="s">
        <v>28</v>
      </c>
    </row>
    <row r="29" spans="1:22" ht="42" x14ac:dyDescent="0.2">
      <c r="A29" s="17">
        <v>65</v>
      </c>
      <c r="B29" s="17" t="s">
        <v>26</v>
      </c>
      <c r="C29" s="17" t="str">
        <f>UPPER('[1]Données complètes'!S13)</f>
        <v>SOINS PRIMAIRES INNOVATIONS ET TERRITOIRES</v>
      </c>
      <c r="D29" s="18" t="s">
        <v>31</v>
      </c>
      <c r="E29" s="17">
        <f t="shared" si="0"/>
        <v>2</v>
      </c>
      <c r="F29" s="17" t="str" cm="1">
        <f t="array" ref="F29">_xlfn.IFS(E29&lt;4,"FAIBLE",E29&lt;10,"MOYEN",E29&gt;9,"FORT")</f>
        <v>FAIBLE</v>
      </c>
      <c r="G29" s="19" t="s">
        <v>28</v>
      </c>
      <c r="H29" s="20" t="s">
        <v>33</v>
      </c>
      <c r="I29" s="20" t="s">
        <v>33</v>
      </c>
      <c r="J29" s="20" t="s">
        <v>33</v>
      </c>
      <c r="K29" s="20" t="s">
        <v>29</v>
      </c>
      <c r="L29" s="20" t="s">
        <v>33</v>
      </c>
      <c r="M29" s="20" t="s">
        <v>33</v>
      </c>
      <c r="N29" s="21" t="s">
        <v>33</v>
      </c>
      <c r="O29" s="21" t="s">
        <v>33</v>
      </c>
      <c r="P29" s="21" t="s">
        <v>36</v>
      </c>
      <c r="Q29" s="21" t="s">
        <v>29</v>
      </c>
      <c r="R29" s="21" t="s">
        <v>29</v>
      </c>
      <c r="S29" s="21" t="s">
        <v>29</v>
      </c>
      <c r="T29" s="21" t="s">
        <v>28</v>
      </c>
      <c r="U29" s="22" t="s">
        <v>36</v>
      </c>
      <c r="V29" s="22" t="s">
        <v>36</v>
      </c>
    </row>
    <row r="30" spans="1:22" ht="28" x14ac:dyDescent="0.2">
      <c r="A30" s="17">
        <v>92</v>
      </c>
      <c r="B30" s="17" t="s">
        <v>50</v>
      </c>
      <c r="C30" s="17" t="str">
        <f>UPPER('[1]Données complètes'!S18)</f>
        <v>PROTOCOLE SPORT SANTÉ</v>
      </c>
      <c r="D30" s="18" t="s">
        <v>31</v>
      </c>
      <c r="E30" s="17">
        <f t="shared" si="0"/>
        <v>2</v>
      </c>
      <c r="F30" s="17" t="str" cm="1">
        <f t="array" ref="F30">_xlfn.IFS(E30&lt;4,"FAIBLE",E30&lt;10,"MOYEN",E30&gt;9,"FORT")</f>
        <v>FAIBLE</v>
      </c>
      <c r="G30" s="19" t="s">
        <v>28</v>
      </c>
      <c r="H30" s="20" t="s">
        <v>29</v>
      </c>
      <c r="I30" s="20" t="s">
        <v>29</v>
      </c>
      <c r="J30" s="20" t="s">
        <v>29</v>
      </c>
      <c r="K30" s="20" t="s">
        <v>29</v>
      </c>
      <c r="L30" s="20" t="s">
        <v>29</v>
      </c>
      <c r="M30" s="20" t="s">
        <v>29</v>
      </c>
      <c r="N30" s="21" t="s">
        <v>29</v>
      </c>
      <c r="O30" s="21" t="s">
        <v>29</v>
      </c>
      <c r="P30" s="21" t="s">
        <v>29</v>
      </c>
      <c r="Q30" s="21" t="s">
        <v>29</v>
      </c>
      <c r="R30" s="21" t="s">
        <v>29</v>
      </c>
      <c r="S30" s="21" t="s">
        <v>29</v>
      </c>
      <c r="T30" s="21" t="s">
        <v>28</v>
      </c>
      <c r="U30" s="22" t="s">
        <v>29</v>
      </c>
      <c r="V30" s="22" t="s">
        <v>29</v>
      </c>
    </row>
    <row r="31" spans="1:22" ht="42" x14ac:dyDescent="0.2">
      <c r="A31" s="17">
        <v>178</v>
      </c>
      <c r="B31" s="17" t="s">
        <v>51</v>
      </c>
      <c r="C31" s="17" t="str">
        <f>UPPER('[1]Données complètes'!S24)</f>
        <v>PARCOURS DE SOINS DES PATIENTES EN DEMANDE D'IVG</v>
      </c>
      <c r="D31" s="18" t="s">
        <v>31</v>
      </c>
      <c r="E31" s="17">
        <f t="shared" si="0"/>
        <v>2</v>
      </c>
      <c r="F31" s="17" t="str" cm="1">
        <f t="array" ref="F31">_xlfn.IFS(E31&lt;4,"FAIBLE",E31&lt;10,"MOYEN",E31&gt;9,"FORT")</f>
        <v>FAIBLE</v>
      </c>
      <c r="G31" s="19" t="s">
        <v>29</v>
      </c>
      <c r="H31" s="20" t="s">
        <v>33</v>
      </c>
      <c r="I31" s="20" t="s">
        <v>36</v>
      </c>
      <c r="J31" s="20" t="s">
        <v>36</v>
      </c>
      <c r="K31" s="20" t="s">
        <v>29</v>
      </c>
      <c r="L31" s="20" t="s">
        <v>33</v>
      </c>
      <c r="M31" s="20" t="s">
        <v>29</v>
      </c>
      <c r="N31" s="21" t="s">
        <v>29</v>
      </c>
      <c r="O31" s="21" t="s">
        <v>29</v>
      </c>
      <c r="P31" s="21" t="s">
        <v>29</v>
      </c>
      <c r="Q31" s="21" t="s">
        <v>33</v>
      </c>
      <c r="R31" s="21" t="s">
        <v>28</v>
      </c>
      <c r="S31" s="21" t="s">
        <v>29</v>
      </c>
      <c r="T31" s="21" t="s">
        <v>28</v>
      </c>
      <c r="U31" s="22" t="s">
        <v>29</v>
      </c>
      <c r="V31" s="22" t="s">
        <v>29</v>
      </c>
    </row>
    <row r="32" spans="1:22" ht="42" x14ac:dyDescent="0.2">
      <c r="A32" s="17">
        <v>210</v>
      </c>
      <c r="B32" s="17" t="s">
        <v>52</v>
      </c>
      <c r="C32" s="17" t="str">
        <f>UPPER('[1]Données complètes'!S27)</f>
        <v>PARCOURS INSUFFISANCE CARDIAQUE</v>
      </c>
      <c r="D32" s="18" t="s">
        <v>27</v>
      </c>
      <c r="E32" s="17">
        <f t="shared" si="0"/>
        <v>2</v>
      </c>
      <c r="F32" s="17" t="str" cm="1">
        <f t="array" ref="F32">_xlfn.IFS(E32&lt;4,"FAIBLE",E32&lt;10,"MOYEN",E32&gt;9,"FORT")</f>
        <v>FAIBLE</v>
      </c>
      <c r="G32" s="19" t="s">
        <v>29</v>
      </c>
      <c r="H32" s="20" t="s">
        <v>33</v>
      </c>
      <c r="I32" s="20" t="s">
        <v>33</v>
      </c>
      <c r="J32" s="20" t="s">
        <v>29</v>
      </c>
      <c r="K32" s="20" t="s">
        <v>36</v>
      </c>
      <c r="L32" s="20" t="s">
        <v>28</v>
      </c>
      <c r="M32" s="20" t="s">
        <v>33</v>
      </c>
      <c r="N32" s="21" t="s">
        <v>33</v>
      </c>
      <c r="O32" s="21" t="s">
        <v>33</v>
      </c>
      <c r="P32" s="21" t="s">
        <v>29</v>
      </c>
      <c r="Q32" s="21" t="s">
        <v>29</v>
      </c>
      <c r="R32" s="21" t="s">
        <v>36</v>
      </c>
      <c r="S32" s="21" t="s">
        <v>33</v>
      </c>
      <c r="T32" s="21" t="s">
        <v>28</v>
      </c>
      <c r="U32" s="22" t="s">
        <v>36</v>
      </c>
      <c r="V32" s="22" t="s">
        <v>36</v>
      </c>
    </row>
    <row r="33" spans="1:22" ht="28" x14ac:dyDescent="0.2">
      <c r="A33" s="17">
        <v>24</v>
      </c>
      <c r="B33" s="17" t="s">
        <v>53</v>
      </c>
      <c r="C33" s="17" t="str">
        <f>UPPER('[1]Données complètes'!S2)</f>
        <v>MARCHE THÉRAPEUTIQUE</v>
      </c>
      <c r="D33" s="18" t="s">
        <v>31</v>
      </c>
      <c r="E33" s="17">
        <f t="shared" si="0"/>
        <v>1</v>
      </c>
      <c r="F33" s="17" t="str" cm="1">
        <f t="array" ref="F33">_xlfn.IFS(E33&lt;4,"FAIBLE",E33&lt;10,"MOYEN",E33&gt;9,"FORT")</f>
        <v>FAIBLE</v>
      </c>
      <c r="G33" s="19" t="s">
        <v>29</v>
      </c>
      <c r="H33" s="20" t="s">
        <v>29</v>
      </c>
      <c r="I33" s="20" t="s">
        <v>29</v>
      </c>
      <c r="J33" s="20" t="s">
        <v>29</v>
      </c>
      <c r="K33" s="20" t="s">
        <v>29</v>
      </c>
      <c r="L33" s="20" t="s">
        <v>29</v>
      </c>
      <c r="M33" s="20" t="s">
        <v>28</v>
      </c>
      <c r="N33" s="21" t="s">
        <v>29</v>
      </c>
      <c r="O33" s="21" t="s">
        <v>29</v>
      </c>
      <c r="P33" s="21" t="s">
        <v>29</v>
      </c>
      <c r="Q33" s="21" t="s">
        <v>29</v>
      </c>
      <c r="R33" s="21" t="s">
        <v>29</v>
      </c>
      <c r="S33" s="21" t="s">
        <v>29</v>
      </c>
      <c r="T33" s="21" t="s">
        <v>29</v>
      </c>
      <c r="U33" s="22" t="s">
        <v>29</v>
      </c>
      <c r="V33" s="22" t="s">
        <v>29</v>
      </c>
    </row>
    <row r="34" spans="1:22" ht="42" x14ac:dyDescent="0.2">
      <c r="A34" s="17">
        <v>63</v>
      </c>
      <c r="B34" s="17" t="s">
        <v>26</v>
      </c>
      <c r="C34" s="17" t="str">
        <f>UPPER('[1]Données complètes'!S11)</f>
        <v>INTEGRATED CARE FOR OLDER PEOPLE MSPU AVICENNE</v>
      </c>
      <c r="D34" s="18" t="s">
        <v>54</v>
      </c>
      <c r="E34" s="17">
        <f t="shared" si="0"/>
        <v>1</v>
      </c>
      <c r="F34" s="17" t="str" cm="1">
        <f t="array" ref="F34">_xlfn.IFS(E34&lt;4,"FAIBLE",E34&lt;10,"MOYEN",E34&gt;9,"FORT")</f>
        <v>FAIBLE</v>
      </c>
      <c r="G34" s="19" t="s">
        <v>28</v>
      </c>
      <c r="H34" s="20" t="s">
        <v>29</v>
      </c>
      <c r="I34" s="20" t="s">
        <v>29</v>
      </c>
      <c r="J34" s="20" t="s">
        <v>29</v>
      </c>
      <c r="K34" s="20" t="s">
        <v>29</v>
      </c>
      <c r="L34" s="20" t="s">
        <v>29</v>
      </c>
      <c r="M34" s="20" t="s">
        <v>29</v>
      </c>
      <c r="N34" s="21" t="s">
        <v>29</v>
      </c>
      <c r="O34" s="21" t="s">
        <v>29</v>
      </c>
      <c r="P34" s="21" t="s">
        <v>29</v>
      </c>
      <c r="Q34" s="21" t="s">
        <v>29</v>
      </c>
      <c r="R34" s="21" t="s">
        <v>29</v>
      </c>
      <c r="S34" s="21" t="s">
        <v>29</v>
      </c>
      <c r="T34" s="21" t="s">
        <v>29</v>
      </c>
      <c r="U34" s="22" t="s">
        <v>29</v>
      </c>
      <c r="V34" s="22" t="s">
        <v>29</v>
      </c>
    </row>
    <row r="35" spans="1:22" x14ac:dyDescent="0.2">
      <c r="A35" s="17">
        <v>96</v>
      </c>
      <c r="B35" s="17" t="s">
        <v>55</v>
      </c>
      <c r="C35" s="17" t="str">
        <f>UPPER('[1]Données complètes'!S19)</f>
        <v>PODCAST EN SANTÉ</v>
      </c>
      <c r="D35" s="18" t="s">
        <v>56</v>
      </c>
      <c r="E35" s="17">
        <f t="shared" si="0"/>
        <v>1</v>
      </c>
      <c r="F35" s="17" t="str" cm="1">
        <f t="array" ref="F35">_xlfn.IFS(E35&lt;4,"FAIBLE",E35&lt;10,"MOYEN",E35&gt;9,"FORT")</f>
        <v>FAIBLE</v>
      </c>
      <c r="G35" s="19" t="s">
        <v>29</v>
      </c>
      <c r="H35" s="20" t="s">
        <v>29</v>
      </c>
      <c r="I35" s="20" t="s">
        <v>29</v>
      </c>
      <c r="J35" s="20" t="s">
        <v>29</v>
      </c>
      <c r="K35" s="20" t="s">
        <v>48</v>
      </c>
      <c r="L35" s="20" t="s">
        <v>48</v>
      </c>
      <c r="M35" s="20" t="s">
        <v>48</v>
      </c>
      <c r="N35" s="21" t="s">
        <v>48</v>
      </c>
      <c r="O35" s="21" t="s">
        <v>48</v>
      </c>
      <c r="P35" s="21" t="s">
        <v>48</v>
      </c>
      <c r="Q35" s="21" t="s">
        <v>48</v>
      </c>
      <c r="R35" s="21" t="s">
        <v>48</v>
      </c>
      <c r="S35" s="21" t="s">
        <v>28</v>
      </c>
      <c r="T35" s="21" t="s">
        <v>29</v>
      </c>
      <c r="U35" s="22" t="s">
        <v>29</v>
      </c>
      <c r="V35" s="22" t="s">
        <v>36</v>
      </c>
    </row>
    <row r="36" spans="1:22" ht="28" x14ac:dyDescent="0.2">
      <c r="A36" s="17">
        <v>169</v>
      </c>
      <c r="B36" s="17" t="s">
        <v>55</v>
      </c>
      <c r="C36" s="17" t="str">
        <f>UPPER('[1]Données complètes'!S23)</f>
        <v>ESCAPE GAME WEDA</v>
      </c>
      <c r="D36" s="18" t="s">
        <v>31</v>
      </c>
      <c r="E36" s="17">
        <f t="shared" si="0"/>
        <v>1</v>
      </c>
      <c r="F36" s="17" t="str" cm="1">
        <f t="array" ref="F36">_xlfn.IFS(E36&lt;4,"FAIBLE",E36&lt;10,"MOYEN",E36&gt;9,"FORT")</f>
        <v>FAIBLE</v>
      </c>
      <c r="G36" s="19" t="s">
        <v>28</v>
      </c>
      <c r="H36" s="20" t="s">
        <v>29</v>
      </c>
      <c r="I36" s="20" t="s">
        <v>33</v>
      </c>
      <c r="J36" s="20" t="s">
        <v>29</v>
      </c>
      <c r="K36" s="20" t="s">
        <v>29</v>
      </c>
      <c r="L36" s="20" t="s">
        <v>33</v>
      </c>
      <c r="M36" s="20" t="s">
        <v>33</v>
      </c>
      <c r="N36" s="21" t="s">
        <v>48</v>
      </c>
      <c r="O36" s="21" t="s">
        <v>48</v>
      </c>
      <c r="P36" s="21" t="s">
        <v>48</v>
      </c>
      <c r="Q36" s="21" t="s">
        <v>33</v>
      </c>
      <c r="R36" s="21" t="s">
        <v>29</v>
      </c>
      <c r="S36" s="21" t="s">
        <v>33</v>
      </c>
      <c r="T36" s="21" t="s">
        <v>48</v>
      </c>
      <c r="U36" s="22" t="s">
        <v>29</v>
      </c>
      <c r="V36" s="22" t="s">
        <v>29</v>
      </c>
    </row>
    <row r="37" spans="1:22" ht="84" x14ac:dyDescent="0.2">
      <c r="A37" s="17">
        <v>56</v>
      </c>
      <c r="B37" s="17" t="s">
        <v>57</v>
      </c>
      <c r="C37" s="17" t="str">
        <f>UPPER('[1]Données complètes'!S5)</f>
        <v>ANNUAIRE INTERNE DES RESSOURCES APRÈS LE REPÉRAGE DE FEMMES ENCEINTES VULNÉRABLES</v>
      </c>
      <c r="D37" s="18" t="s">
        <v>34</v>
      </c>
      <c r="E37" s="17">
        <f t="shared" si="0"/>
        <v>0</v>
      </c>
      <c r="F37" s="17" t="str" cm="1">
        <f t="array" ref="F37">_xlfn.IFS(E37&lt;4,"FAIBLE",E37&lt;10,"MOYEN",E37&gt;9,"FORT")</f>
        <v>FAIBLE</v>
      </c>
      <c r="G37" s="19" t="s">
        <v>46</v>
      </c>
      <c r="H37" s="20" t="s">
        <v>29</v>
      </c>
      <c r="I37" s="20" t="s">
        <v>29</v>
      </c>
      <c r="J37" s="20" t="s">
        <v>29</v>
      </c>
      <c r="K37" s="20" t="s">
        <v>29</v>
      </c>
      <c r="L37" s="20" t="s">
        <v>29</v>
      </c>
      <c r="M37" s="20" t="s">
        <v>29</v>
      </c>
      <c r="N37" s="21" t="s">
        <v>29</v>
      </c>
      <c r="O37" s="21" t="s">
        <v>29</v>
      </c>
      <c r="P37" s="21" t="s">
        <v>29</v>
      </c>
      <c r="Q37" s="21" t="s">
        <v>29</v>
      </c>
      <c r="R37" s="21" t="s">
        <v>29</v>
      </c>
      <c r="S37" s="21" t="s">
        <v>29</v>
      </c>
      <c r="T37" s="21" t="s">
        <v>29</v>
      </c>
      <c r="U37" s="22" t="s">
        <v>29</v>
      </c>
      <c r="V37" s="22" t="s">
        <v>48</v>
      </c>
    </row>
  </sheetData>
  <mergeCells count="9">
    <mergeCell ref="H1:M1"/>
    <mergeCell ref="N1:T1"/>
    <mergeCell ref="U1:V1"/>
    <mergeCell ref="A1:A2"/>
    <mergeCell ref="B1:B2"/>
    <mergeCell ref="C1:C2"/>
    <mergeCell ref="D1:D2"/>
    <mergeCell ref="E1:E2"/>
    <mergeCell ref="F1:F2"/>
  </mergeCells>
  <conditionalFormatting sqref="D3:D37">
    <cfRule type="containsBlanks" dxfId="15" priority="1">
      <formula>LEN(TRIM(D3))=0</formula>
    </cfRule>
  </conditionalFormatting>
  <conditionalFormatting sqref="E3:F3">
    <cfRule type="cellIs" dxfId="14" priority="8" operator="equal">
      <formula>"1$E$3"</formula>
    </cfRule>
  </conditionalFormatting>
  <conditionalFormatting sqref="F3:F37">
    <cfRule type="cellIs" dxfId="12" priority="3" operator="equal">
      <formula>"MOYEN"</formula>
    </cfRule>
    <cfRule type="cellIs" dxfId="11" priority="4" operator="equal">
      <formula>"FAIBLE"</formula>
    </cfRule>
    <cfRule type="cellIs" dxfId="10" priority="2" operator="equal">
      <formula>"FORT"</formula>
    </cfRule>
  </conditionalFormatting>
  <conditionalFormatting sqref="F4">
    <cfRule type="cellIs" dxfId="9" priority="6" operator="equal">
      <formula>$F$4</formula>
    </cfRule>
  </conditionalFormatting>
  <conditionalFormatting sqref="F7">
    <cfRule type="cellIs" dxfId="8" priority="5" operator="equal">
      <formula>$F$7</formula>
    </cfRule>
  </conditionalFormatting>
  <pageMargins left="0.7" right="0.7" top="0.75" bottom="0.75" header="0.3" footer="0.3"/>
  <pageSetup paperSize="9" scale="45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1917C4D6-9B88-4B24-822B-429E1F17BBA6}">
            <xm:f>NOT(ISERROR(SEARCH($F$3,E3)))</xm:f>
            <xm:f>$F$3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E3:F3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0A58F-1E96-4848-BE5D-6E08D19C3145}">
  <dimension ref="A1:V37"/>
  <sheetViews>
    <sheetView tabSelected="1" workbookViewId="0">
      <selection activeCell="N16" sqref="N16"/>
    </sheetView>
  </sheetViews>
  <sheetFormatPr baseColWidth="10" defaultRowHeight="15" x14ac:dyDescent="0.2"/>
  <cols>
    <col min="2" max="2" width="23.5" customWidth="1"/>
    <col min="3" max="3" width="18.5" customWidth="1"/>
    <col min="4" max="4" width="15.6640625" customWidth="1"/>
    <col min="7" max="7" width="14.6640625" customWidth="1"/>
    <col min="10" max="10" width="11.83203125" customWidth="1"/>
    <col min="11" max="11" width="13.1640625" customWidth="1"/>
    <col min="17" max="17" width="12.6640625" customWidth="1"/>
    <col min="18" max="18" width="21.33203125" customWidth="1"/>
    <col min="19" max="19" width="18.1640625" customWidth="1"/>
  </cols>
  <sheetData>
    <row r="1" spans="1:22" x14ac:dyDescent="0.2">
      <c r="A1" s="40" t="s">
        <v>58</v>
      </c>
      <c r="B1" s="40" t="s">
        <v>59</v>
      </c>
      <c r="C1" s="40" t="s">
        <v>60</v>
      </c>
      <c r="D1" s="42" t="s">
        <v>61</v>
      </c>
      <c r="E1" s="40" t="s">
        <v>62</v>
      </c>
      <c r="F1" s="40" t="s">
        <v>63</v>
      </c>
      <c r="G1" s="1" t="s">
        <v>75</v>
      </c>
      <c r="H1" s="32" t="s">
        <v>76</v>
      </c>
      <c r="I1" s="33"/>
      <c r="J1" s="33"/>
      <c r="K1" s="33"/>
      <c r="L1" s="33"/>
      <c r="M1" s="34"/>
      <c r="N1" s="35" t="s">
        <v>77</v>
      </c>
      <c r="O1" s="36"/>
      <c r="P1" s="36"/>
      <c r="Q1" s="36"/>
      <c r="R1" s="36"/>
      <c r="S1" s="36"/>
      <c r="T1" s="37"/>
      <c r="U1" s="38" t="s">
        <v>78</v>
      </c>
      <c r="V1" s="39"/>
    </row>
    <row r="2" spans="1:22" ht="61" customHeight="1" x14ac:dyDescent="0.2">
      <c r="A2" s="44"/>
      <c r="B2" s="44"/>
      <c r="C2" s="44"/>
      <c r="D2" s="45"/>
      <c r="E2" s="44"/>
      <c r="F2" s="44"/>
      <c r="G2" s="23" t="s">
        <v>132</v>
      </c>
      <c r="H2" s="24" t="s">
        <v>133</v>
      </c>
      <c r="I2" s="25" t="s">
        <v>134</v>
      </c>
      <c r="J2" s="25" t="s">
        <v>13</v>
      </c>
      <c r="K2" s="25" t="s">
        <v>135</v>
      </c>
      <c r="L2" s="25" t="s">
        <v>136</v>
      </c>
      <c r="M2" s="26" t="s">
        <v>137</v>
      </c>
      <c r="N2" s="27" t="s">
        <v>138</v>
      </c>
      <c r="O2" s="28" t="s">
        <v>18</v>
      </c>
      <c r="P2" s="28" t="s">
        <v>139</v>
      </c>
      <c r="Q2" s="28" t="s">
        <v>140</v>
      </c>
      <c r="R2" s="28" t="s">
        <v>141</v>
      </c>
      <c r="S2" s="28" t="s">
        <v>142</v>
      </c>
      <c r="T2" s="29" t="s">
        <v>143</v>
      </c>
      <c r="U2" s="30" t="s">
        <v>144</v>
      </c>
      <c r="V2" s="31" t="s">
        <v>145</v>
      </c>
    </row>
    <row r="3" spans="1:22" ht="28" x14ac:dyDescent="0.2">
      <c r="A3" s="17">
        <v>64</v>
      </c>
      <c r="B3" s="17" t="s">
        <v>79</v>
      </c>
      <c r="C3" s="17" t="s">
        <v>97</v>
      </c>
      <c r="D3" s="18" t="s">
        <v>70</v>
      </c>
      <c r="E3" s="17">
        <v>13</v>
      </c>
      <c r="F3" s="17" t="s">
        <v>64</v>
      </c>
      <c r="G3" s="19" t="s">
        <v>67</v>
      </c>
      <c r="H3" s="20" t="s">
        <v>67</v>
      </c>
      <c r="I3" s="20" t="s">
        <v>67</v>
      </c>
      <c r="J3" s="20" t="s">
        <v>67</v>
      </c>
      <c r="K3" s="20" t="s">
        <v>68</v>
      </c>
      <c r="L3" s="20" t="s">
        <v>67</v>
      </c>
      <c r="M3" s="20" t="s">
        <v>67</v>
      </c>
      <c r="N3" s="21" t="s">
        <v>67</v>
      </c>
      <c r="O3" s="21" t="s">
        <v>67</v>
      </c>
      <c r="P3" s="21" t="s">
        <v>67</v>
      </c>
      <c r="Q3" s="21" t="s">
        <v>67</v>
      </c>
      <c r="R3" s="21" t="s">
        <v>67</v>
      </c>
      <c r="S3" s="21" t="s">
        <v>68</v>
      </c>
      <c r="T3" s="21" t="s">
        <v>67</v>
      </c>
      <c r="U3" s="22" t="s">
        <v>68</v>
      </c>
      <c r="V3" s="22" t="s">
        <v>67</v>
      </c>
    </row>
    <row r="4" spans="1:22" ht="28" x14ac:dyDescent="0.2">
      <c r="A4" s="17">
        <v>216</v>
      </c>
      <c r="B4" s="17" t="s">
        <v>80</v>
      </c>
      <c r="C4" s="17" t="s">
        <v>102</v>
      </c>
      <c r="D4" s="18" t="s">
        <v>72</v>
      </c>
      <c r="E4" s="17">
        <v>13</v>
      </c>
      <c r="F4" s="17" t="s">
        <v>64</v>
      </c>
      <c r="G4" s="19" t="s">
        <v>67</v>
      </c>
      <c r="H4" s="20" t="s">
        <v>67</v>
      </c>
      <c r="I4" s="20" t="s">
        <v>67</v>
      </c>
      <c r="J4" s="20" t="s">
        <v>68</v>
      </c>
      <c r="K4" s="20" t="s">
        <v>67</v>
      </c>
      <c r="L4" s="20" t="s">
        <v>67</v>
      </c>
      <c r="M4" s="20" t="s">
        <v>67</v>
      </c>
      <c r="N4" s="21" t="s">
        <v>67</v>
      </c>
      <c r="O4" s="21" t="s">
        <v>68</v>
      </c>
      <c r="P4" s="21" t="s">
        <v>67</v>
      </c>
      <c r="Q4" s="21" t="s">
        <v>67</v>
      </c>
      <c r="R4" s="21" t="s">
        <v>67</v>
      </c>
      <c r="S4" s="21" t="s">
        <v>67</v>
      </c>
      <c r="T4" s="21" t="s">
        <v>67</v>
      </c>
      <c r="U4" s="22" t="s">
        <v>68</v>
      </c>
      <c r="V4" s="22" t="s">
        <v>67</v>
      </c>
    </row>
    <row r="5" spans="1:22" ht="28" x14ac:dyDescent="0.2">
      <c r="A5" s="17">
        <v>208</v>
      </c>
      <c r="B5" s="17" t="s">
        <v>81</v>
      </c>
      <c r="C5" s="17" t="s">
        <v>101</v>
      </c>
      <c r="D5" s="18" t="s">
        <v>70</v>
      </c>
      <c r="E5" s="17">
        <v>12</v>
      </c>
      <c r="F5" s="17" t="s">
        <v>64</v>
      </c>
      <c r="G5" s="19" t="s">
        <v>67</v>
      </c>
      <c r="H5" s="20" t="s">
        <v>67</v>
      </c>
      <c r="I5" s="20" t="s">
        <v>67</v>
      </c>
      <c r="J5" s="20" t="s">
        <v>67</v>
      </c>
      <c r="K5" s="20" t="s">
        <v>67</v>
      </c>
      <c r="L5" s="20" t="s">
        <v>67</v>
      </c>
      <c r="M5" s="20" t="s">
        <v>67</v>
      </c>
      <c r="N5" s="21" t="s">
        <v>69</v>
      </c>
      <c r="O5" s="21" t="s">
        <v>67</v>
      </c>
      <c r="P5" s="21" t="s">
        <v>67</v>
      </c>
      <c r="Q5" s="21" t="s">
        <v>67</v>
      </c>
      <c r="R5" s="21" t="s">
        <v>68</v>
      </c>
      <c r="S5" s="21" t="s">
        <v>67</v>
      </c>
      <c r="T5" s="21" t="s">
        <v>67</v>
      </c>
      <c r="U5" s="22" t="s">
        <v>68</v>
      </c>
      <c r="V5" s="22" t="s">
        <v>68</v>
      </c>
    </row>
    <row r="6" spans="1:22" ht="28" x14ac:dyDescent="0.2">
      <c r="A6" s="17">
        <v>59</v>
      </c>
      <c r="B6" s="17" t="s">
        <v>79</v>
      </c>
      <c r="C6" s="17" t="s">
        <v>98</v>
      </c>
      <c r="D6" s="18" t="s">
        <v>71</v>
      </c>
      <c r="E6" s="17">
        <v>11</v>
      </c>
      <c r="F6" s="17" t="s">
        <v>64</v>
      </c>
      <c r="G6" s="19" t="s">
        <v>67</v>
      </c>
      <c r="H6" s="20" t="s">
        <v>67</v>
      </c>
      <c r="I6" s="20" t="s">
        <v>67</v>
      </c>
      <c r="J6" s="20" t="s">
        <v>67</v>
      </c>
      <c r="K6" s="20" t="s">
        <v>67</v>
      </c>
      <c r="L6" s="20" t="s">
        <v>68</v>
      </c>
      <c r="M6" s="20" t="s">
        <v>67</v>
      </c>
      <c r="N6" s="21" t="s">
        <v>67</v>
      </c>
      <c r="O6" s="21" t="s">
        <v>68</v>
      </c>
      <c r="P6" s="21" t="s">
        <v>67</v>
      </c>
      <c r="Q6" s="21" t="s">
        <v>67</v>
      </c>
      <c r="R6" s="21" t="s">
        <v>68</v>
      </c>
      <c r="S6" s="21" t="s">
        <v>68</v>
      </c>
      <c r="T6" s="21" t="s">
        <v>67</v>
      </c>
      <c r="U6" s="22" t="s">
        <v>68</v>
      </c>
      <c r="V6" s="22" t="s">
        <v>67</v>
      </c>
    </row>
    <row r="7" spans="1:22" ht="28" x14ac:dyDescent="0.2">
      <c r="A7" s="17">
        <v>62</v>
      </c>
      <c r="B7" s="17" t="s">
        <v>79</v>
      </c>
      <c r="C7" s="17" t="s">
        <v>99</v>
      </c>
      <c r="D7" s="18" t="s">
        <v>71</v>
      </c>
      <c r="E7" s="17">
        <v>11</v>
      </c>
      <c r="F7" s="17" t="s">
        <v>64</v>
      </c>
      <c r="G7" s="19" t="s">
        <v>67</v>
      </c>
      <c r="H7" s="20" t="s">
        <v>67</v>
      </c>
      <c r="I7" s="20" t="s">
        <v>67</v>
      </c>
      <c r="J7" s="20" t="s">
        <v>68</v>
      </c>
      <c r="K7" s="20" t="s">
        <v>68</v>
      </c>
      <c r="L7" s="20" t="s">
        <v>67</v>
      </c>
      <c r="M7" s="20" t="s">
        <v>67</v>
      </c>
      <c r="N7" s="21" t="s">
        <v>67</v>
      </c>
      <c r="O7" s="21" t="s">
        <v>67</v>
      </c>
      <c r="P7" s="21" t="s">
        <v>67</v>
      </c>
      <c r="Q7" s="21" t="s">
        <v>67</v>
      </c>
      <c r="R7" s="21" t="s">
        <v>68</v>
      </c>
      <c r="S7" s="21" t="s">
        <v>68</v>
      </c>
      <c r="T7" s="21" t="s">
        <v>67</v>
      </c>
      <c r="U7" s="22" t="s">
        <v>68</v>
      </c>
      <c r="V7" s="22" t="s">
        <v>67</v>
      </c>
    </row>
    <row r="8" spans="1:22" x14ac:dyDescent="0.2">
      <c r="A8" s="17">
        <v>29</v>
      </c>
      <c r="B8" s="17" t="s">
        <v>82</v>
      </c>
      <c r="C8" s="17" t="s">
        <v>100</v>
      </c>
      <c r="D8" s="18" t="s">
        <v>70</v>
      </c>
      <c r="E8" s="17">
        <v>10</v>
      </c>
      <c r="F8" s="17" t="s">
        <v>64</v>
      </c>
      <c r="G8" s="19" t="s">
        <v>68</v>
      </c>
      <c r="H8" s="20" t="s">
        <v>67</v>
      </c>
      <c r="I8" s="20" t="s">
        <v>67</v>
      </c>
      <c r="J8" s="20" t="s">
        <v>67</v>
      </c>
      <c r="K8" s="20" t="s">
        <v>67</v>
      </c>
      <c r="L8" s="20" t="s">
        <v>67</v>
      </c>
      <c r="M8" s="20" t="s">
        <v>146</v>
      </c>
      <c r="N8" s="21" t="s">
        <v>68</v>
      </c>
      <c r="O8" s="21" t="s">
        <v>67</v>
      </c>
      <c r="P8" s="21" t="s">
        <v>67</v>
      </c>
      <c r="Q8" s="21" t="s">
        <v>68</v>
      </c>
      <c r="R8" s="21" t="s">
        <v>68</v>
      </c>
      <c r="S8" s="21" t="s">
        <v>68</v>
      </c>
      <c r="T8" s="21" t="s">
        <v>67</v>
      </c>
      <c r="U8" s="22" t="s">
        <v>67</v>
      </c>
      <c r="V8" s="22" t="s">
        <v>67</v>
      </c>
    </row>
    <row r="9" spans="1:22" x14ac:dyDescent="0.2">
      <c r="A9" s="17">
        <v>67</v>
      </c>
      <c r="B9" s="17" t="s">
        <v>79</v>
      </c>
      <c r="C9" s="17" t="s">
        <v>103</v>
      </c>
      <c r="D9" s="18" t="s">
        <v>70</v>
      </c>
      <c r="E9" s="17">
        <v>10</v>
      </c>
      <c r="F9" s="17" t="s">
        <v>64</v>
      </c>
      <c r="G9" s="19" t="s">
        <v>68</v>
      </c>
      <c r="H9" s="20" t="s">
        <v>67</v>
      </c>
      <c r="I9" s="20" t="s">
        <v>67</v>
      </c>
      <c r="J9" s="20" t="s">
        <v>67</v>
      </c>
      <c r="K9" s="20" t="s">
        <v>68</v>
      </c>
      <c r="L9" s="20" t="s">
        <v>67</v>
      </c>
      <c r="M9" s="20" t="s">
        <v>67</v>
      </c>
      <c r="N9" s="21" t="s">
        <v>67</v>
      </c>
      <c r="O9" s="21" t="s">
        <v>67</v>
      </c>
      <c r="P9" s="21" t="s">
        <v>67</v>
      </c>
      <c r="Q9" s="21" t="s">
        <v>67</v>
      </c>
      <c r="R9" s="21" t="s">
        <v>68</v>
      </c>
      <c r="S9" s="21" t="s">
        <v>68</v>
      </c>
      <c r="T9" s="21" t="s">
        <v>146</v>
      </c>
      <c r="U9" s="22" t="s">
        <v>68</v>
      </c>
      <c r="V9" s="22" t="s">
        <v>67</v>
      </c>
    </row>
    <row r="10" spans="1:22" ht="28" x14ac:dyDescent="0.2">
      <c r="A10" s="17">
        <v>204</v>
      </c>
      <c r="B10" s="17" t="s">
        <v>83</v>
      </c>
      <c r="C10" s="17" t="s">
        <v>104</v>
      </c>
      <c r="D10" s="18" t="s">
        <v>70</v>
      </c>
      <c r="E10" s="17">
        <v>10</v>
      </c>
      <c r="F10" s="17" t="s">
        <v>64</v>
      </c>
      <c r="G10" s="19" t="s">
        <v>68</v>
      </c>
      <c r="H10" s="20" t="s">
        <v>67</v>
      </c>
      <c r="I10" s="20" t="s">
        <v>67</v>
      </c>
      <c r="J10" s="20" t="s">
        <v>67</v>
      </c>
      <c r="K10" s="20" t="s">
        <v>68</v>
      </c>
      <c r="L10" s="20" t="s">
        <v>67</v>
      </c>
      <c r="M10" s="20" t="s">
        <v>67</v>
      </c>
      <c r="N10" s="21" t="s">
        <v>68</v>
      </c>
      <c r="O10" s="21" t="s">
        <v>67</v>
      </c>
      <c r="P10" s="21" t="s">
        <v>67</v>
      </c>
      <c r="Q10" s="21" t="s">
        <v>69</v>
      </c>
      <c r="R10" s="21" t="s">
        <v>69</v>
      </c>
      <c r="S10" s="21" t="s">
        <v>67</v>
      </c>
      <c r="T10" s="21" t="s">
        <v>67</v>
      </c>
      <c r="U10" s="22" t="s">
        <v>68</v>
      </c>
      <c r="V10" s="22" t="s">
        <v>67</v>
      </c>
    </row>
    <row r="11" spans="1:22" ht="28" x14ac:dyDescent="0.2">
      <c r="A11" s="17">
        <v>221</v>
      </c>
      <c r="B11" s="17" t="s">
        <v>84</v>
      </c>
      <c r="C11" s="17" t="str">
        <f>UPPER('[1]Données complètes'!S31)</f>
        <v>CAPA-CITY</v>
      </c>
      <c r="D11" s="18" t="s">
        <v>74</v>
      </c>
      <c r="E11" s="17">
        <v>10</v>
      </c>
      <c r="F11" s="17" t="s">
        <v>64</v>
      </c>
      <c r="G11" s="19" t="s">
        <v>67</v>
      </c>
      <c r="H11" s="20" t="s">
        <v>67</v>
      </c>
      <c r="I11" s="20" t="s">
        <v>67</v>
      </c>
      <c r="J11" s="20" t="s">
        <v>68</v>
      </c>
      <c r="K11" s="20" t="s">
        <v>68</v>
      </c>
      <c r="L11" s="20" t="s">
        <v>67</v>
      </c>
      <c r="M11" s="20" t="s">
        <v>69</v>
      </c>
      <c r="N11" s="21" t="s">
        <v>67</v>
      </c>
      <c r="O11" s="21" t="s">
        <v>67</v>
      </c>
      <c r="P11" s="21" t="s">
        <v>67</v>
      </c>
      <c r="Q11" s="21" t="s">
        <v>67</v>
      </c>
      <c r="R11" s="21" t="s">
        <v>67</v>
      </c>
      <c r="S11" s="21" t="s">
        <v>68</v>
      </c>
      <c r="T11" s="21" t="s">
        <v>68</v>
      </c>
      <c r="U11" s="22" t="s">
        <v>68</v>
      </c>
      <c r="V11" s="22" t="s">
        <v>67</v>
      </c>
    </row>
    <row r="12" spans="1:22" ht="28" x14ac:dyDescent="0.2">
      <c r="A12" s="17">
        <v>60</v>
      </c>
      <c r="B12" s="17" t="s">
        <v>79</v>
      </c>
      <c r="C12" s="17" t="s">
        <v>105</v>
      </c>
      <c r="D12" s="18" t="s">
        <v>71</v>
      </c>
      <c r="E12" s="17">
        <v>9</v>
      </c>
      <c r="F12" s="17" t="s">
        <v>65</v>
      </c>
      <c r="G12" s="19" t="s">
        <v>67</v>
      </c>
      <c r="H12" s="20" t="s">
        <v>67</v>
      </c>
      <c r="I12" s="20" t="s">
        <v>67</v>
      </c>
      <c r="J12" s="20" t="s">
        <v>68</v>
      </c>
      <c r="K12" s="20" t="s">
        <v>68</v>
      </c>
      <c r="L12" s="20" t="s">
        <v>69</v>
      </c>
      <c r="M12" s="20" t="s">
        <v>69</v>
      </c>
      <c r="N12" s="21" t="s">
        <v>67</v>
      </c>
      <c r="O12" s="21" t="s">
        <v>67</v>
      </c>
      <c r="P12" s="21" t="s">
        <v>69</v>
      </c>
      <c r="Q12" s="21" t="s">
        <v>67</v>
      </c>
      <c r="R12" s="21" t="s">
        <v>68</v>
      </c>
      <c r="S12" s="21" t="s">
        <v>67</v>
      </c>
      <c r="T12" s="21" t="s">
        <v>67</v>
      </c>
      <c r="U12" s="22" t="s">
        <v>68</v>
      </c>
      <c r="V12" s="22" t="s">
        <v>67</v>
      </c>
    </row>
    <row r="13" spans="1:22" ht="28" x14ac:dyDescent="0.2">
      <c r="A13" s="17">
        <v>253</v>
      </c>
      <c r="B13" s="17" t="s">
        <v>83</v>
      </c>
      <c r="C13" s="17" t="s">
        <v>106</v>
      </c>
      <c r="D13" s="18" t="s">
        <v>72</v>
      </c>
      <c r="E13" s="17">
        <v>9</v>
      </c>
      <c r="F13" s="17" t="s">
        <v>65</v>
      </c>
      <c r="G13" s="19" t="s">
        <v>68</v>
      </c>
      <c r="H13" s="20" t="s">
        <v>67</v>
      </c>
      <c r="I13" s="20" t="s">
        <v>67</v>
      </c>
      <c r="J13" s="20" t="s">
        <v>68</v>
      </c>
      <c r="K13" s="20" t="s">
        <v>68</v>
      </c>
      <c r="L13" s="20" t="s">
        <v>67</v>
      </c>
      <c r="M13" s="20" t="s">
        <v>146</v>
      </c>
      <c r="N13" s="21" t="s">
        <v>67</v>
      </c>
      <c r="O13" s="21" t="s">
        <v>67</v>
      </c>
      <c r="P13" s="21" t="s">
        <v>67</v>
      </c>
      <c r="Q13" s="21" t="s">
        <v>67</v>
      </c>
      <c r="R13" s="21" t="s">
        <v>146</v>
      </c>
      <c r="S13" s="21" t="s">
        <v>68</v>
      </c>
      <c r="T13" s="21" t="s">
        <v>67</v>
      </c>
      <c r="U13" s="22" t="s">
        <v>68</v>
      </c>
      <c r="V13" s="22" t="s">
        <v>67</v>
      </c>
    </row>
    <row r="14" spans="1:22" x14ac:dyDescent="0.2">
      <c r="A14" s="17">
        <v>58</v>
      </c>
      <c r="B14" s="17" t="s">
        <v>85</v>
      </c>
      <c r="C14" s="17" t="s">
        <v>107</v>
      </c>
      <c r="D14" s="18" t="s">
        <v>71</v>
      </c>
      <c r="E14" s="17">
        <v>8</v>
      </c>
      <c r="F14" s="17" t="s">
        <v>65</v>
      </c>
      <c r="G14" s="19" t="s">
        <v>67</v>
      </c>
      <c r="H14" s="20" t="s">
        <v>67</v>
      </c>
      <c r="I14" s="20" t="s">
        <v>67</v>
      </c>
      <c r="J14" s="20" t="s">
        <v>67</v>
      </c>
      <c r="K14" s="20" t="s">
        <v>67</v>
      </c>
      <c r="L14" s="20" t="s">
        <v>67</v>
      </c>
      <c r="M14" s="20" t="s">
        <v>67</v>
      </c>
      <c r="N14" s="21" t="s">
        <v>68</v>
      </c>
      <c r="O14" s="21" t="s">
        <v>68</v>
      </c>
      <c r="P14" s="21" t="s">
        <v>68</v>
      </c>
      <c r="Q14" s="21" t="s">
        <v>68</v>
      </c>
      <c r="R14" s="21" t="s">
        <v>68</v>
      </c>
      <c r="S14" s="21" t="s">
        <v>68</v>
      </c>
      <c r="T14" s="21" t="s">
        <v>68</v>
      </c>
      <c r="U14" s="22" t="s">
        <v>68</v>
      </c>
      <c r="V14" s="22" t="s">
        <v>67</v>
      </c>
    </row>
    <row r="15" spans="1:22" ht="28" x14ac:dyDescent="0.2">
      <c r="A15" s="17">
        <v>61</v>
      </c>
      <c r="B15" s="17" t="s">
        <v>79</v>
      </c>
      <c r="C15" s="17" t="s">
        <v>108</v>
      </c>
      <c r="D15" s="18" t="s">
        <v>71</v>
      </c>
      <c r="E15" s="17">
        <v>8</v>
      </c>
      <c r="F15" s="17" t="s">
        <v>65</v>
      </c>
      <c r="G15" s="19" t="s">
        <v>67</v>
      </c>
      <c r="H15" s="20" t="s">
        <v>67</v>
      </c>
      <c r="I15" s="20" t="s">
        <v>68</v>
      </c>
      <c r="J15" s="20" t="s">
        <v>68</v>
      </c>
      <c r="K15" s="20" t="s">
        <v>68</v>
      </c>
      <c r="L15" s="20" t="s">
        <v>67</v>
      </c>
      <c r="M15" s="20" t="s">
        <v>67</v>
      </c>
      <c r="N15" s="21" t="s">
        <v>67</v>
      </c>
      <c r="O15" s="21" t="s">
        <v>67</v>
      </c>
      <c r="P15" s="21" t="s">
        <v>68</v>
      </c>
      <c r="Q15" s="21" t="s">
        <v>68</v>
      </c>
      <c r="R15" s="21" t="s">
        <v>68</v>
      </c>
      <c r="S15" s="21" t="s">
        <v>68</v>
      </c>
      <c r="T15" s="21" t="s">
        <v>67</v>
      </c>
      <c r="U15" s="22" t="s">
        <v>68</v>
      </c>
      <c r="V15" s="22" t="s">
        <v>67</v>
      </c>
    </row>
    <row r="16" spans="1:22" ht="28" x14ac:dyDescent="0.2">
      <c r="A16" s="17">
        <v>68</v>
      </c>
      <c r="B16" s="17" t="s">
        <v>79</v>
      </c>
      <c r="C16" s="17" t="s">
        <v>109</v>
      </c>
      <c r="D16" s="18" t="s">
        <v>73</v>
      </c>
      <c r="E16" s="17">
        <v>7</v>
      </c>
      <c r="F16" s="17" t="s">
        <v>65</v>
      </c>
      <c r="G16" s="19" t="s">
        <v>68</v>
      </c>
      <c r="H16" s="20" t="s">
        <v>68</v>
      </c>
      <c r="I16" s="20" t="s">
        <v>67</v>
      </c>
      <c r="J16" s="20" t="s">
        <v>68</v>
      </c>
      <c r="K16" s="20" t="s">
        <v>68</v>
      </c>
      <c r="L16" s="20" t="s">
        <v>68</v>
      </c>
      <c r="M16" s="20" t="s">
        <v>67</v>
      </c>
      <c r="N16" s="21" t="s">
        <v>146</v>
      </c>
      <c r="O16" s="21" t="s">
        <v>146</v>
      </c>
      <c r="P16" s="21" t="s">
        <v>146</v>
      </c>
      <c r="Q16" s="21" t="s">
        <v>67</v>
      </c>
      <c r="R16" s="21" t="s">
        <v>67</v>
      </c>
      <c r="S16" s="21" t="s">
        <v>67</v>
      </c>
      <c r="T16" s="21" t="s">
        <v>67</v>
      </c>
      <c r="U16" s="22" t="s">
        <v>68</v>
      </c>
      <c r="V16" s="22" t="s">
        <v>67</v>
      </c>
    </row>
    <row r="17" spans="1:22" ht="28" x14ac:dyDescent="0.2">
      <c r="A17" s="17">
        <v>133</v>
      </c>
      <c r="B17" s="17" t="s">
        <v>86</v>
      </c>
      <c r="C17" s="17" t="s">
        <v>110</v>
      </c>
      <c r="D17" s="18" t="s">
        <v>72</v>
      </c>
      <c r="E17" s="17">
        <v>7</v>
      </c>
      <c r="F17" s="17" t="s">
        <v>65</v>
      </c>
      <c r="G17" s="19" t="s">
        <v>67</v>
      </c>
      <c r="H17" s="20" t="s">
        <v>67</v>
      </c>
      <c r="I17" s="20" t="s">
        <v>69</v>
      </c>
      <c r="J17" s="20" t="s">
        <v>69</v>
      </c>
      <c r="K17" s="20" t="s">
        <v>67</v>
      </c>
      <c r="L17" s="20" t="s">
        <v>67</v>
      </c>
      <c r="M17" s="20" t="s">
        <v>67</v>
      </c>
      <c r="N17" s="21" t="s">
        <v>68</v>
      </c>
      <c r="O17" s="21" t="s">
        <v>67</v>
      </c>
      <c r="P17" s="21" t="s">
        <v>68</v>
      </c>
      <c r="Q17" s="21" t="s">
        <v>68</v>
      </c>
      <c r="R17" s="21" t="s">
        <v>68</v>
      </c>
      <c r="S17" s="21" t="s">
        <v>68</v>
      </c>
      <c r="T17" s="21" t="s">
        <v>67</v>
      </c>
      <c r="U17" s="22" t="s">
        <v>68</v>
      </c>
      <c r="V17" s="22" t="s">
        <v>69</v>
      </c>
    </row>
    <row r="18" spans="1:22" ht="28" x14ac:dyDescent="0.2">
      <c r="A18" s="17">
        <v>228</v>
      </c>
      <c r="B18" s="17" t="s">
        <v>87</v>
      </c>
      <c r="C18" s="17" t="s">
        <v>111</v>
      </c>
      <c r="D18" s="18" t="s">
        <v>73</v>
      </c>
      <c r="E18" s="17">
        <v>7</v>
      </c>
      <c r="F18" s="17" t="s">
        <v>65</v>
      </c>
      <c r="G18" s="19" t="s">
        <v>67</v>
      </c>
      <c r="H18" s="20" t="s">
        <v>67</v>
      </c>
      <c r="I18" s="20" t="s">
        <v>68</v>
      </c>
      <c r="J18" s="20" t="s">
        <v>68</v>
      </c>
      <c r="K18" s="20" t="s">
        <v>68</v>
      </c>
      <c r="L18" s="20" t="s">
        <v>67</v>
      </c>
      <c r="M18" s="20" t="s">
        <v>68</v>
      </c>
      <c r="N18" s="21" t="s">
        <v>68</v>
      </c>
      <c r="O18" s="21" t="s">
        <v>67</v>
      </c>
      <c r="P18" s="21" t="s">
        <v>67</v>
      </c>
      <c r="Q18" s="21" t="s">
        <v>67</v>
      </c>
      <c r="R18" s="21" t="s">
        <v>67</v>
      </c>
      <c r="S18" s="21" t="s">
        <v>68</v>
      </c>
      <c r="T18" s="21" t="s">
        <v>68</v>
      </c>
      <c r="U18" s="22" t="s">
        <v>68</v>
      </c>
      <c r="V18" s="22" t="s">
        <v>68</v>
      </c>
    </row>
    <row r="19" spans="1:22" ht="28" x14ac:dyDescent="0.2">
      <c r="A19" s="17">
        <v>226</v>
      </c>
      <c r="B19" s="17" t="s">
        <v>87</v>
      </c>
      <c r="C19" s="17" t="s">
        <v>112</v>
      </c>
      <c r="D19" s="18" t="s">
        <v>70</v>
      </c>
      <c r="E19" s="17">
        <v>6</v>
      </c>
      <c r="F19" s="17" t="s">
        <v>65</v>
      </c>
      <c r="G19" s="19" t="s">
        <v>68</v>
      </c>
      <c r="H19" s="20" t="s">
        <v>67</v>
      </c>
      <c r="I19" s="20" t="s">
        <v>68</v>
      </c>
      <c r="J19" s="20" t="s">
        <v>67</v>
      </c>
      <c r="K19" s="20" t="s">
        <v>146</v>
      </c>
      <c r="L19" s="20" t="s">
        <v>146</v>
      </c>
      <c r="M19" s="20" t="s">
        <v>68</v>
      </c>
      <c r="N19" s="21" t="s">
        <v>67</v>
      </c>
      <c r="O19" s="21" t="s">
        <v>67</v>
      </c>
      <c r="P19" s="21" t="s">
        <v>67</v>
      </c>
      <c r="Q19" s="21" t="s">
        <v>146</v>
      </c>
      <c r="R19" s="21" t="s">
        <v>68</v>
      </c>
      <c r="S19" s="21" t="s">
        <v>68</v>
      </c>
      <c r="T19" s="21" t="s">
        <v>67</v>
      </c>
      <c r="U19" s="22" t="s">
        <v>68</v>
      </c>
      <c r="V19" s="22" t="s">
        <v>68</v>
      </c>
    </row>
    <row r="20" spans="1:22" ht="28" x14ac:dyDescent="0.2">
      <c r="A20" s="17">
        <v>167</v>
      </c>
      <c r="B20" s="17" t="s">
        <v>88</v>
      </c>
      <c r="C20" s="17" t="s">
        <v>113</v>
      </c>
      <c r="D20" s="18" t="s">
        <v>71</v>
      </c>
      <c r="E20" s="17">
        <v>5</v>
      </c>
      <c r="F20" s="17" t="s">
        <v>65</v>
      </c>
      <c r="G20" s="19" t="s">
        <v>67</v>
      </c>
      <c r="H20" s="20" t="s">
        <v>69</v>
      </c>
      <c r="I20" s="20" t="s">
        <v>67</v>
      </c>
      <c r="J20" s="20" t="s">
        <v>146</v>
      </c>
      <c r="K20" s="20" t="s">
        <v>68</v>
      </c>
      <c r="L20" s="20" t="s">
        <v>68</v>
      </c>
      <c r="M20" s="20" t="s">
        <v>68</v>
      </c>
      <c r="N20" s="21" t="s">
        <v>67</v>
      </c>
      <c r="O20" s="21" t="s">
        <v>67</v>
      </c>
      <c r="P20" s="21" t="s">
        <v>69</v>
      </c>
      <c r="Q20" s="21" t="s">
        <v>68</v>
      </c>
      <c r="R20" s="21" t="s">
        <v>68</v>
      </c>
      <c r="S20" s="21" t="s">
        <v>68</v>
      </c>
      <c r="T20" s="21" t="s">
        <v>67</v>
      </c>
      <c r="U20" s="22" t="s">
        <v>68</v>
      </c>
      <c r="V20" s="22" t="s">
        <v>68</v>
      </c>
    </row>
    <row r="21" spans="1:22" x14ac:dyDescent="0.2">
      <c r="A21" s="17">
        <v>219</v>
      </c>
      <c r="B21" s="17" t="s">
        <v>87</v>
      </c>
      <c r="C21" s="17" t="s">
        <v>114</v>
      </c>
      <c r="D21" s="18" t="s">
        <v>72</v>
      </c>
      <c r="E21" s="17">
        <v>5</v>
      </c>
      <c r="F21" s="17" t="s">
        <v>65</v>
      </c>
      <c r="G21" s="19" t="s">
        <v>67</v>
      </c>
      <c r="H21" s="20" t="s">
        <v>146</v>
      </c>
      <c r="I21" s="20" t="s">
        <v>67</v>
      </c>
      <c r="J21" s="20" t="s">
        <v>146</v>
      </c>
      <c r="K21" s="20" t="s">
        <v>68</v>
      </c>
      <c r="L21" s="20" t="s">
        <v>68</v>
      </c>
      <c r="M21" s="20" t="s">
        <v>68</v>
      </c>
      <c r="N21" s="21" t="s">
        <v>67</v>
      </c>
      <c r="O21" s="21" t="s">
        <v>67</v>
      </c>
      <c r="P21" s="21" t="s">
        <v>68</v>
      </c>
      <c r="Q21" s="21" t="s">
        <v>67</v>
      </c>
      <c r="R21" s="21" t="s">
        <v>68</v>
      </c>
      <c r="S21" s="21" t="s">
        <v>68</v>
      </c>
      <c r="T21" s="21" t="s">
        <v>68</v>
      </c>
      <c r="U21" s="22" t="s">
        <v>68</v>
      </c>
      <c r="V21" s="22" t="s">
        <v>68</v>
      </c>
    </row>
    <row r="22" spans="1:22" ht="56" x14ac:dyDescent="0.2">
      <c r="A22" s="17">
        <v>152</v>
      </c>
      <c r="B22" s="17" t="s">
        <v>89</v>
      </c>
      <c r="C22" s="17" t="s">
        <v>115</v>
      </c>
      <c r="D22" s="18" t="s">
        <v>70</v>
      </c>
      <c r="E22" s="17">
        <v>4</v>
      </c>
      <c r="F22" s="17" t="s">
        <v>65</v>
      </c>
      <c r="G22" s="19" t="s">
        <v>147</v>
      </c>
      <c r="H22" s="20" t="s">
        <v>69</v>
      </c>
      <c r="I22" s="20" t="s">
        <v>67</v>
      </c>
      <c r="J22" s="20" t="s">
        <v>68</v>
      </c>
      <c r="K22" s="20" t="s">
        <v>68</v>
      </c>
      <c r="L22" s="20" t="s">
        <v>69</v>
      </c>
      <c r="M22" s="20" t="s">
        <v>69</v>
      </c>
      <c r="N22" s="21" t="s">
        <v>68</v>
      </c>
      <c r="O22" s="21" t="s">
        <v>68</v>
      </c>
      <c r="P22" s="21" t="s">
        <v>67</v>
      </c>
      <c r="Q22" s="21" t="s">
        <v>68</v>
      </c>
      <c r="R22" s="21" t="s">
        <v>67</v>
      </c>
      <c r="S22" s="21" t="s">
        <v>69</v>
      </c>
      <c r="T22" s="21" t="s">
        <v>67</v>
      </c>
      <c r="U22" s="22" t="s">
        <v>68</v>
      </c>
      <c r="V22" s="22" t="s">
        <v>68</v>
      </c>
    </row>
    <row r="23" spans="1:22" ht="28" x14ac:dyDescent="0.2">
      <c r="A23" s="17">
        <v>215</v>
      </c>
      <c r="B23" s="17" t="s">
        <v>80</v>
      </c>
      <c r="C23" s="17" t="s">
        <v>116</v>
      </c>
      <c r="D23" s="18" t="s">
        <v>72</v>
      </c>
      <c r="E23" s="17">
        <v>4</v>
      </c>
      <c r="F23" s="17" t="s">
        <v>65</v>
      </c>
      <c r="G23" s="19" t="s">
        <v>69</v>
      </c>
      <c r="H23" s="20" t="s">
        <v>67</v>
      </c>
      <c r="I23" s="20" t="s">
        <v>69</v>
      </c>
      <c r="J23" s="20" t="s">
        <v>146</v>
      </c>
      <c r="K23" s="20" t="s">
        <v>68</v>
      </c>
      <c r="L23" s="20" t="s">
        <v>146</v>
      </c>
      <c r="M23" s="20" t="s">
        <v>68</v>
      </c>
      <c r="N23" s="21" t="s">
        <v>67</v>
      </c>
      <c r="O23" s="21" t="s">
        <v>68</v>
      </c>
      <c r="P23" s="21" t="s">
        <v>147</v>
      </c>
      <c r="Q23" s="21" t="s">
        <v>147</v>
      </c>
      <c r="R23" s="21" t="s">
        <v>147</v>
      </c>
      <c r="S23" s="21" t="s">
        <v>146</v>
      </c>
      <c r="T23" s="21" t="s">
        <v>67</v>
      </c>
      <c r="U23" s="22" t="s">
        <v>68</v>
      </c>
      <c r="V23" s="22" t="s">
        <v>67</v>
      </c>
    </row>
    <row r="24" spans="1:22" ht="28" x14ac:dyDescent="0.2">
      <c r="A24" s="17">
        <v>66</v>
      </c>
      <c r="B24" s="17" t="s">
        <v>79</v>
      </c>
      <c r="C24" s="17" t="s">
        <v>117</v>
      </c>
      <c r="D24" s="18" t="s">
        <v>71</v>
      </c>
      <c r="E24" s="17">
        <v>3</v>
      </c>
      <c r="F24" s="17" t="s">
        <v>66</v>
      </c>
      <c r="G24" s="19" t="s">
        <v>68</v>
      </c>
      <c r="H24" s="20" t="s">
        <v>146</v>
      </c>
      <c r="I24" s="20" t="s">
        <v>69</v>
      </c>
      <c r="J24" s="20" t="s">
        <v>68</v>
      </c>
      <c r="K24" s="20" t="s">
        <v>68</v>
      </c>
      <c r="L24" s="20" t="s">
        <v>68</v>
      </c>
      <c r="M24" s="20" t="s">
        <v>69</v>
      </c>
      <c r="N24" s="21" t="s">
        <v>67</v>
      </c>
      <c r="O24" s="21" t="s">
        <v>67</v>
      </c>
      <c r="P24" s="21" t="s">
        <v>68</v>
      </c>
      <c r="Q24" s="21" t="s">
        <v>68</v>
      </c>
      <c r="R24" s="21" t="s">
        <v>68</v>
      </c>
      <c r="S24" s="21" t="s">
        <v>146</v>
      </c>
      <c r="T24" s="21" t="s">
        <v>68</v>
      </c>
      <c r="U24" s="22" t="s">
        <v>68</v>
      </c>
      <c r="V24" s="22" t="s">
        <v>67</v>
      </c>
    </row>
    <row r="25" spans="1:22" x14ac:dyDescent="0.2">
      <c r="A25" s="17">
        <v>70</v>
      </c>
      <c r="B25" s="17" t="s">
        <v>79</v>
      </c>
      <c r="C25" s="17" t="s">
        <v>118</v>
      </c>
      <c r="D25" s="18" t="s">
        <v>71</v>
      </c>
      <c r="E25" s="17">
        <v>3</v>
      </c>
      <c r="F25" s="17" t="s">
        <v>66</v>
      </c>
      <c r="G25" s="19" t="s">
        <v>68</v>
      </c>
      <c r="H25" s="20" t="s">
        <v>146</v>
      </c>
      <c r="I25" s="20" t="s">
        <v>146</v>
      </c>
      <c r="J25" s="20" t="s">
        <v>146</v>
      </c>
      <c r="K25" s="20" t="s">
        <v>146</v>
      </c>
      <c r="L25" s="20" t="s">
        <v>67</v>
      </c>
      <c r="M25" s="20" t="s">
        <v>68</v>
      </c>
      <c r="N25" s="21" t="s">
        <v>146</v>
      </c>
      <c r="O25" s="21" t="s">
        <v>146</v>
      </c>
      <c r="P25" s="21" t="s">
        <v>146</v>
      </c>
      <c r="Q25" s="21" t="s">
        <v>146</v>
      </c>
      <c r="R25" s="21" t="s">
        <v>146</v>
      </c>
      <c r="S25" s="21" t="s">
        <v>146</v>
      </c>
      <c r="T25" s="21" t="s">
        <v>67</v>
      </c>
      <c r="U25" s="22" t="s">
        <v>68</v>
      </c>
      <c r="V25" s="22" t="s">
        <v>67</v>
      </c>
    </row>
    <row r="26" spans="1:22" ht="30" customHeight="1" x14ac:dyDescent="0.2">
      <c r="A26" s="17">
        <v>225</v>
      </c>
      <c r="B26" s="17" t="s">
        <v>87</v>
      </c>
      <c r="C26" s="17" t="s">
        <v>119</v>
      </c>
      <c r="D26" s="18" t="s">
        <v>70</v>
      </c>
      <c r="E26" s="17">
        <v>3</v>
      </c>
      <c r="F26" s="17" t="s">
        <v>66</v>
      </c>
      <c r="G26" s="19" t="s">
        <v>68</v>
      </c>
      <c r="H26" s="20" t="s">
        <v>146</v>
      </c>
      <c r="I26" s="20" t="s">
        <v>146</v>
      </c>
      <c r="J26" s="20" t="s">
        <v>146</v>
      </c>
      <c r="K26" s="20" t="s">
        <v>68</v>
      </c>
      <c r="L26" s="20" t="s">
        <v>68</v>
      </c>
      <c r="M26" s="20" t="s">
        <v>68</v>
      </c>
      <c r="N26" s="21" t="s">
        <v>67</v>
      </c>
      <c r="O26" s="21" t="s">
        <v>147</v>
      </c>
      <c r="P26" s="21" t="s">
        <v>67</v>
      </c>
      <c r="Q26" s="21" t="s">
        <v>68</v>
      </c>
      <c r="R26" s="21" t="s">
        <v>68</v>
      </c>
      <c r="S26" s="21" t="s">
        <v>68</v>
      </c>
      <c r="T26" s="21" t="s">
        <v>67</v>
      </c>
      <c r="U26" s="22" t="s">
        <v>147</v>
      </c>
      <c r="V26" s="22" t="s">
        <v>147</v>
      </c>
    </row>
    <row r="27" spans="1:22" ht="28" x14ac:dyDescent="0.2">
      <c r="A27" s="17">
        <v>227</v>
      </c>
      <c r="B27" s="17" t="s">
        <v>87</v>
      </c>
      <c r="C27" s="17" t="s">
        <v>120</v>
      </c>
      <c r="D27" s="18" t="s">
        <v>70</v>
      </c>
      <c r="E27" s="17">
        <v>3</v>
      </c>
      <c r="F27" s="17" t="s">
        <v>66</v>
      </c>
      <c r="G27" s="19" t="s">
        <v>67</v>
      </c>
      <c r="H27" s="20" t="s">
        <v>68</v>
      </c>
      <c r="I27" s="20" t="s">
        <v>68</v>
      </c>
      <c r="J27" s="20" t="s">
        <v>68</v>
      </c>
      <c r="K27" s="20" t="s">
        <v>68</v>
      </c>
      <c r="L27" s="20" t="s">
        <v>68</v>
      </c>
      <c r="M27" s="20" t="s">
        <v>68</v>
      </c>
      <c r="N27" s="21" t="s">
        <v>68</v>
      </c>
      <c r="O27" s="21" t="s">
        <v>67</v>
      </c>
      <c r="P27" s="21" t="s">
        <v>68</v>
      </c>
      <c r="Q27" s="21" t="s">
        <v>68</v>
      </c>
      <c r="R27" s="21" t="s">
        <v>68</v>
      </c>
      <c r="S27" s="21" t="s">
        <v>68</v>
      </c>
      <c r="T27" s="21" t="s">
        <v>68</v>
      </c>
      <c r="U27" s="22" t="s">
        <v>68</v>
      </c>
      <c r="V27" s="22" t="s">
        <v>67</v>
      </c>
    </row>
    <row r="28" spans="1:22" ht="28" x14ac:dyDescent="0.2">
      <c r="A28" s="17">
        <v>54</v>
      </c>
      <c r="B28" s="17" t="s">
        <v>90</v>
      </c>
      <c r="C28" s="17" t="s">
        <v>121</v>
      </c>
      <c r="D28" s="18" t="s">
        <v>70</v>
      </c>
      <c r="E28" s="17">
        <v>2</v>
      </c>
      <c r="F28" s="17" t="s">
        <v>66</v>
      </c>
      <c r="G28" s="19" t="s">
        <v>68</v>
      </c>
      <c r="H28" s="20" t="s">
        <v>68</v>
      </c>
      <c r="I28" s="20" t="s">
        <v>68</v>
      </c>
      <c r="J28" s="20" t="s">
        <v>68</v>
      </c>
      <c r="K28" s="20" t="s">
        <v>68</v>
      </c>
      <c r="L28" s="20" t="s">
        <v>68</v>
      </c>
      <c r="M28" s="20" t="s">
        <v>68</v>
      </c>
      <c r="N28" s="21" t="s">
        <v>69</v>
      </c>
      <c r="O28" s="21" t="s">
        <v>68</v>
      </c>
      <c r="P28" s="21" t="s">
        <v>68</v>
      </c>
      <c r="Q28" s="21" t="s">
        <v>68</v>
      </c>
      <c r="R28" s="21" t="s">
        <v>68</v>
      </c>
      <c r="S28" s="21" t="s">
        <v>68</v>
      </c>
      <c r="T28" s="21" t="s">
        <v>67</v>
      </c>
      <c r="U28" s="22" t="s">
        <v>68</v>
      </c>
      <c r="V28" s="22" t="s">
        <v>67</v>
      </c>
    </row>
    <row r="29" spans="1:22" ht="28" x14ac:dyDescent="0.2">
      <c r="A29" s="17">
        <v>65</v>
      </c>
      <c r="B29" s="17" t="s">
        <v>79</v>
      </c>
      <c r="C29" s="17" t="s">
        <v>122</v>
      </c>
      <c r="D29" s="18" t="s">
        <v>72</v>
      </c>
      <c r="E29" s="17">
        <v>2</v>
      </c>
      <c r="F29" s="17" t="s">
        <v>66</v>
      </c>
      <c r="G29" s="19" t="s">
        <v>67</v>
      </c>
      <c r="H29" s="20" t="s">
        <v>69</v>
      </c>
      <c r="I29" s="20" t="s">
        <v>69</v>
      </c>
      <c r="J29" s="20" t="s">
        <v>69</v>
      </c>
      <c r="K29" s="20" t="s">
        <v>68</v>
      </c>
      <c r="L29" s="20" t="s">
        <v>69</v>
      </c>
      <c r="M29" s="20" t="s">
        <v>69</v>
      </c>
      <c r="N29" s="21" t="s">
        <v>69</v>
      </c>
      <c r="O29" s="21" t="s">
        <v>69</v>
      </c>
      <c r="P29" s="21" t="s">
        <v>146</v>
      </c>
      <c r="Q29" s="21" t="s">
        <v>68</v>
      </c>
      <c r="R29" s="21" t="s">
        <v>68</v>
      </c>
      <c r="S29" s="21" t="s">
        <v>68</v>
      </c>
      <c r="T29" s="21" t="s">
        <v>67</v>
      </c>
      <c r="U29" s="22" t="s">
        <v>146</v>
      </c>
      <c r="V29" s="22" t="s">
        <v>146</v>
      </c>
    </row>
    <row r="30" spans="1:22" x14ac:dyDescent="0.2">
      <c r="A30" s="17">
        <v>92</v>
      </c>
      <c r="B30" s="17" t="s">
        <v>91</v>
      </c>
      <c r="C30" s="17" t="s">
        <v>123</v>
      </c>
      <c r="D30" s="18" t="s">
        <v>72</v>
      </c>
      <c r="E30" s="17">
        <v>2</v>
      </c>
      <c r="F30" s="17" t="s">
        <v>66</v>
      </c>
      <c r="G30" s="19" t="s">
        <v>67</v>
      </c>
      <c r="H30" s="20" t="s">
        <v>68</v>
      </c>
      <c r="I30" s="20" t="s">
        <v>68</v>
      </c>
      <c r="J30" s="20" t="s">
        <v>68</v>
      </c>
      <c r="K30" s="20" t="s">
        <v>68</v>
      </c>
      <c r="L30" s="20" t="s">
        <v>68</v>
      </c>
      <c r="M30" s="20" t="s">
        <v>68</v>
      </c>
      <c r="N30" s="21" t="s">
        <v>68</v>
      </c>
      <c r="O30" s="21" t="s">
        <v>68</v>
      </c>
      <c r="P30" s="21" t="s">
        <v>68</v>
      </c>
      <c r="Q30" s="21" t="s">
        <v>68</v>
      </c>
      <c r="R30" s="21" t="s">
        <v>68</v>
      </c>
      <c r="S30" s="21" t="s">
        <v>68</v>
      </c>
      <c r="T30" s="21" t="s">
        <v>67</v>
      </c>
      <c r="U30" s="22" t="s">
        <v>68</v>
      </c>
      <c r="V30" s="22" t="s">
        <v>68</v>
      </c>
    </row>
    <row r="31" spans="1:22" ht="28" x14ac:dyDescent="0.2">
      <c r="A31" s="17">
        <v>178</v>
      </c>
      <c r="B31" s="17" t="s">
        <v>92</v>
      </c>
      <c r="C31" s="17" t="s">
        <v>124</v>
      </c>
      <c r="D31" s="18" t="s">
        <v>72</v>
      </c>
      <c r="E31" s="17">
        <v>2</v>
      </c>
      <c r="F31" s="17" t="s">
        <v>66</v>
      </c>
      <c r="G31" s="19" t="s">
        <v>68</v>
      </c>
      <c r="H31" s="20" t="s">
        <v>69</v>
      </c>
      <c r="I31" s="20" t="s">
        <v>146</v>
      </c>
      <c r="J31" s="20" t="s">
        <v>146</v>
      </c>
      <c r="K31" s="20" t="s">
        <v>68</v>
      </c>
      <c r="L31" s="20" t="s">
        <v>69</v>
      </c>
      <c r="M31" s="20" t="s">
        <v>68</v>
      </c>
      <c r="N31" s="21" t="s">
        <v>68</v>
      </c>
      <c r="O31" s="21" t="s">
        <v>68</v>
      </c>
      <c r="P31" s="21" t="s">
        <v>68</v>
      </c>
      <c r="Q31" s="21" t="s">
        <v>69</v>
      </c>
      <c r="R31" s="21" t="s">
        <v>67</v>
      </c>
      <c r="S31" s="21" t="s">
        <v>68</v>
      </c>
      <c r="T31" s="21" t="s">
        <v>67</v>
      </c>
      <c r="U31" s="22" t="s">
        <v>68</v>
      </c>
      <c r="V31" s="22" t="s">
        <v>68</v>
      </c>
    </row>
    <row r="32" spans="1:22" ht="28" x14ac:dyDescent="0.2">
      <c r="A32" s="17">
        <v>210</v>
      </c>
      <c r="B32" s="17" t="s">
        <v>93</v>
      </c>
      <c r="C32" s="17" t="s">
        <v>125</v>
      </c>
      <c r="D32" s="18" t="s">
        <v>70</v>
      </c>
      <c r="E32" s="17">
        <v>2</v>
      </c>
      <c r="F32" s="17" t="s">
        <v>66</v>
      </c>
      <c r="G32" s="19" t="s">
        <v>68</v>
      </c>
      <c r="H32" s="20" t="s">
        <v>69</v>
      </c>
      <c r="I32" s="20" t="s">
        <v>69</v>
      </c>
      <c r="J32" s="20" t="s">
        <v>68</v>
      </c>
      <c r="K32" s="20" t="s">
        <v>146</v>
      </c>
      <c r="L32" s="20" t="s">
        <v>67</v>
      </c>
      <c r="M32" s="20" t="s">
        <v>69</v>
      </c>
      <c r="N32" s="21" t="s">
        <v>69</v>
      </c>
      <c r="O32" s="21" t="s">
        <v>69</v>
      </c>
      <c r="P32" s="21" t="s">
        <v>68</v>
      </c>
      <c r="Q32" s="21" t="s">
        <v>68</v>
      </c>
      <c r="R32" s="21" t="s">
        <v>146</v>
      </c>
      <c r="S32" s="21" t="s">
        <v>69</v>
      </c>
      <c r="T32" s="21" t="s">
        <v>67</v>
      </c>
      <c r="U32" s="22" t="s">
        <v>146</v>
      </c>
      <c r="V32" s="22" t="s">
        <v>146</v>
      </c>
    </row>
    <row r="33" spans="1:22" x14ac:dyDescent="0.2">
      <c r="A33" s="17">
        <v>24</v>
      </c>
      <c r="B33" s="17" t="s">
        <v>94</v>
      </c>
      <c r="C33" s="17" t="s">
        <v>126</v>
      </c>
      <c r="D33" s="18" t="s">
        <v>72</v>
      </c>
      <c r="E33" s="17">
        <v>1</v>
      </c>
      <c r="F33" s="17" t="s">
        <v>66</v>
      </c>
      <c r="G33" s="19" t="s">
        <v>68</v>
      </c>
      <c r="H33" s="20" t="s">
        <v>68</v>
      </c>
      <c r="I33" s="20" t="s">
        <v>68</v>
      </c>
      <c r="J33" s="20" t="s">
        <v>68</v>
      </c>
      <c r="K33" s="20" t="s">
        <v>68</v>
      </c>
      <c r="L33" s="20" t="s">
        <v>68</v>
      </c>
      <c r="M33" s="20" t="s">
        <v>67</v>
      </c>
      <c r="N33" s="21" t="s">
        <v>68</v>
      </c>
      <c r="O33" s="21" t="s">
        <v>68</v>
      </c>
      <c r="P33" s="21" t="s">
        <v>68</v>
      </c>
      <c r="Q33" s="21" t="s">
        <v>68</v>
      </c>
      <c r="R33" s="21" t="s">
        <v>68</v>
      </c>
      <c r="S33" s="21" t="s">
        <v>68</v>
      </c>
      <c r="T33" s="21" t="s">
        <v>68</v>
      </c>
      <c r="U33" s="22" t="s">
        <v>68</v>
      </c>
      <c r="V33" s="22" t="s">
        <v>68</v>
      </c>
    </row>
    <row r="34" spans="1:22" x14ac:dyDescent="0.2">
      <c r="A34" s="17">
        <v>63</v>
      </c>
      <c r="B34" s="17" t="s">
        <v>79</v>
      </c>
      <c r="C34" s="17" t="s">
        <v>127</v>
      </c>
      <c r="D34" s="18" t="s">
        <v>129</v>
      </c>
      <c r="E34" s="17">
        <v>1</v>
      </c>
      <c r="F34" s="17" t="s">
        <v>66</v>
      </c>
      <c r="G34" s="19" t="s">
        <v>67</v>
      </c>
      <c r="H34" s="20" t="s">
        <v>68</v>
      </c>
      <c r="I34" s="20" t="s">
        <v>68</v>
      </c>
      <c r="J34" s="20" t="s">
        <v>68</v>
      </c>
      <c r="K34" s="20" t="s">
        <v>68</v>
      </c>
      <c r="L34" s="20" t="s">
        <v>68</v>
      </c>
      <c r="M34" s="20" t="s">
        <v>68</v>
      </c>
      <c r="N34" s="21" t="s">
        <v>68</v>
      </c>
      <c r="O34" s="21" t="s">
        <v>68</v>
      </c>
      <c r="P34" s="21" t="s">
        <v>68</v>
      </c>
      <c r="Q34" s="21" t="s">
        <v>68</v>
      </c>
      <c r="R34" s="21" t="s">
        <v>68</v>
      </c>
      <c r="S34" s="21" t="s">
        <v>68</v>
      </c>
      <c r="T34" s="21" t="s">
        <v>68</v>
      </c>
      <c r="U34" s="22" t="s">
        <v>68</v>
      </c>
      <c r="V34" s="22" t="s">
        <v>68</v>
      </c>
    </row>
    <row r="35" spans="1:22" ht="42" x14ac:dyDescent="0.2">
      <c r="A35" s="17">
        <v>96</v>
      </c>
      <c r="B35" s="17" t="s">
        <v>95</v>
      </c>
      <c r="C35" s="17" t="str">
        <f>UPPER('[1]Données complètes'!S11)</f>
        <v>INTEGRATED CARE FOR OLDER PEOPLE MSPU AVICENNE</v>
      </c>
      <c r="D35" s="18" t="s">
        <v>128</v>
      </c>
      <c r="E35" s="17">
        <v>1</v>
      </c>
      <c r="F35" s="17" t="s">
        <v>66</v>
      </c>
      <c r="G35" s="19" t="s">
        <v>68</v>
      </c>
      <c r="H35" s="20" t="s">
        <v>68</v>
      </c>
      <c r="I35" s="20" t="s">
        <v>68</v>
      </c>
      <c r="J35" s="20" t="s">
        <v>68</v>
      </c>
      <c r="K35" s="20" t="s">
        <v>147</v>
      </c>
      <c r="L35" s="20" t="s">
        <v>147</v>
      </c>
      <c r="M35" s="20" t="s">
        <v>147</v>
      </c>
      <c r="N35" s="21" t="s">
        <v>147</v>
      </c>
      <c r="O35" s="21" t="s">
        <v>147</v>
      </c>
      <c r="P35" s="21" t="s">
        <v>147</v>
      </c>
      <c r="Q35" s="21" t="s">
        <v>147</v>
      </c>
      <c r="R35" s="21" t="s">
        <v>147</v>
      </c>
      <c r="S35" s="21" t="s">
        <v>67</v>
      </c>
      <c r="T35" s="21" t="s">
        <v>68</v>
      </c>
      <c r="U35" s="22" t="s">
        <v>68</v>
      </c>
      <c r="V35" s="22" t="s">
        <v>146</v>
      </c>
    </row>
    <row r="36" spans="1:22" ht="28" x14ac:dyDescent="0.2">
      <c r="A36" s="17">
        <v>169</v>
      </c>
      <c r="B36" s="17" t="s">
        <v>95</v>
      </c>
      <c r="C36" s="17" t="s">
        <v>130</v>
      </c>
      <c r="D36" s="18" t="s">
        <v>72</v>
      </c>
      <c r="E36" s="17">
        <v>1</v>
      </c>
      <c r="F36" s="17" t="s">
        <v>66</v>
      </c>
      <c r="G36" s="19" t="s">
        <v>67</v>
      </c>
      <c r="H36" s="20" t="s">
        <v>68</v>
      </c>
      <c r="I36" s="20" t="s">
        <v>69</v>
      </c>
      <c r="J36" s="20" t="s">
        <v>68</v>
      </c>
      <c r="K36" s="20" t="s">
        <v>68</v>
      </c>
      <c r="L36" s="20" t="s">
        <v>69</v>
      </c>
      <c r="M36" s="20" t="s">
        <v>69</v>
      </c>
      <c r="N36" s="21" t="s">
        <v>147</v>
      </c>
      <c r="O36" s="21" t="s">
        <v>147</v>
      </c>
      <c r="P36" s="21" t="s">
        <v>147</v>
      </c>
      <c r="Q36" s="21" t="s">
        <v>69</v>
      </c>
      <c r="R36" s="21" t="s">
        <v>68</v>
      </c>
      <c r="S36" s="21" t="s">
        <v>69</v>
      </c>
      <c r="T36" s="21" t="s">
        <v>147</v>
      </c>
      <c r="U36" s="22" t="s">
        <v>68</v>
      </c>
      <c r="V36" s="22" t="s">
        <v>68</v>
      </c>
    </row>
    <row r="37" spans="1:22" ht="70" x14ac:dyDescent="0.2">
      <c r="A37" s="17">
        <v>56</v>
      </c>
      <c r="B37" s="17" t="s">
        <v>96</v>
      </c>
      <c r="C37" s="17" t="s">
        <v>131</v>
      </c>
      <c r="D37" s="18" t="s">
        <v>71</v>
      </c>
      <c r="E37" s="17">
        <v>0</v>
      </c>
      <c r="F37" s="17" t="s">
        <v>66</v>
      </c>
      <c r="G37" s="19" t="s">
        <v>147</v>
      </c>
      <c r="H37" s="20" t="s">
        <v>68</v>
      </c>
      <c r="I37" s="20" t="s">
        <v>68</v>
      </c>
      <c r="J37" s="20" t="s">
        <v>68</v>
      </c>
      <c r="K37" s="20" t="s">
        <v>68</v>
      </c>
      <c r="L37" s="20" t="s">
        <v>68</v>
      </c>
      <c r="M37" s="20" t="s">
        <v>68</v>
      </c>
      <c r="N37" s="21" t="s">
        <v>68</v>
      </c>
      <c r="O37" s="21" t="s">
        <v>68</v>
      </c>
      <c r="P37" s="21" t="s">
        <v>68</v>
      </c>
      <c r="Q37" s="21" t="s">
        <v>68</v>
      </c>
      <c r="R37" s="21" t="s">
        <v>68</v>
      </c>
      <c r="S37" s="21" t="s">
        <v>68</v>
      </c>
      <c r="T37" s="21" t="s">
        <v>68</v>
      </c>
      <c r="U37" s="22" t="s">
        <v>68</v>
      </c>
      <c r="V37" s="22" t="s">
        <v>147</v>
      </c>
    </row>
  </sheetData>
  <mergeCells count="9">
    <mergeCell ref="H1:M1"/>
    <mergeCell ref="N1:T1"/>
    <mergeCell ref="U1:V1"/>
    <mergeCell ref="A1:A2"/>
    <mergeCell ref="B1:B2"/>
    <mergeCell ref="C1:C2"/>
    <mergeCell ref="D1:D2"/>
    <mergeCell ref="E1:E2"/>
    <mergeCell ref="F1:F2"/>
  </mergeCells>
  <conditionalFormatting sqref="D3:D37">
    <cfRule type="containsBlanks" dxfId="7" priority="1">
      <formula>LEN(TRIM(D3))=0</formula>
    </cfRule>
  </conditionalFormatting>
  <conditionalFormatting sqref="E3:F3 F4:F11">
    <cfRule type="cellIs" dxfId="6" priority="8" operator="equal">
      <formula>"1$E$3"</formula>
    </cfRule>
  </conditionalFormatting>
  <conditionalFormatting sqref="F3:F37">
    <cfRule type="cellIs" dxfId="5" priority="3" operator="equal">
      <formula>"MEDIUM"</formula>
    </cfRule>
    <cfRule type="cellIs" dxfId="4" priority="4" operator="equal">
      <formula>"LOW"</formula>
    </cfRule>
    <cfRule type="cellIs" dxfId="3" priority="2" operator="equal">
      <formula>"HIGH"</formula>
    </cfRule>
  </conditionalFormatting>
  <conditionalFormatting sqref="F4">
    <cfRule type="cellIs" dxfId="2" priority="6" operator="equal">
      <formula>$F$4</formula>
    </cfRule>
  </conditionalFormatting>
  <conditionalFormatting sqref="F7">
    <cfRule type="cellIs" dxfId="0" priority="5" operator="equal">
      <formula>$F$7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A43A0A6B-AB5C-4169-9E4C-82E42107E2F8}">
            <xm:f>NOT(ISERROR(SEARCH($F$3,E3)))</xm:f>
            <xm:f>$F$3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F4:F11 E3:F3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FRENCH</vt:lpstr>
      <vt:lpstr>ENGLISH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Alexis Vandeventer</dc:creator>
  <cp:lastModifiedBy>Francois Carbonnel</cp:lastModifiedBy>
  <cp:lastPrinted>2024-01-28T20:04:45Z</cp:lastPrinted>
  <dcterms:created xsi:type="dcterms:W3CDTF">2024-01-28T17:46:19Z</dcterms:created>
  <dcterms:modified xsi:type="dcterms:W3CDTF">2024-03-03T18:13:51Z</dcterms:modified>
</cp:coreProperties>
</file>