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metadata" ContentType="application/binary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 activeTab="5"/>
  </bookViews>
  <sheets>
    <sheet name="Suppl. Data 1" sheetId="1" r:id="rId1"/>
    <sheet name="Suppl. Data 2" sheetId="2" r:id="rId2"/>
    <sheet name="Suppl. Data 3" sheetId="3" r:id="rId3"/>
    <sheet name="Suppl. Data 4" sheetId="4" r:id="rId4"/>
    <sheet name="Suppl. Data 5" sheetId="5" r:id="rId5"/>
    <sheet name="Suppl. Data 6" sheetId="6" r:id="rId6"/>
  </sheets>
  <calcPr calcId="124519"/>
  <extLst>
    <ext uri="GoogleSheetsCustomDataVersion1">
      <go:sheetsCustomData xmlns:go="http://customooxmlschemas.google.com/" r:id="rId10" roundtripDataSignature="AMtx7mjpYFZUcqu8/indp1R/1GYEnT505A=="/>
    </ext>
  </extLst>
</workbook>
</file>

<file path=xl/calcChain.xml><?xml version="1.0" encoding="utf-8"?>
<calcChain xmlns="http://schemas.openxmlformats.org/spreadsheetml/2006/main">
  <c r="F175" i="5"/>
  <c r="E175"/>
  <c r="F174"/>
  <c r="E174"/>
  <c r="F173"/>
  <c r="E173"/>
  <c r="F172"/>
  <c r="E172"/>
  <c r="F171"/>
  <c r="E171"/>
  <c r="F170"/>
  <c r="E170"/>
  <c r="F169"/>
  <c r="E169"/>
  <c r="F168"/>
  <c r="E168"/>
  <c r="F167"/>
  <c r="E167"/>
  <c r="F166"/>
  <c r="E166"/>
  <c r="F165"/>
  <c r="E165"/>
  <c r="F164"/>
  <c r="E164"/>
  <c r="F163"/>
  <c r="E163"/>
  <c r="F162"/>
  <c r="E162"/>
  <c r="F161"/>
  <c r="E161"/>
  <c r="F160"/>
  <c r="E160"/>
  <c r="F159"/>
  <c r="E159"/>
  <c r="F158"/>
  <c r="E158"/>
  <c r="F157"/>
  <c r="E157"/>
  <c r="F156"/>
  <c r="E156"/>
  <c r="F155"/>
  <c r="E155"/>
  <c r="F154"/>
  <c r="E154"/>
  <c r="F153"/>
  <c r="E153"/>
  <c r="F152"/>
  <c r="E152"/>
  <c r="F151"/>
  <c r="E151"/>
  <c r="F150"/>
  <c r="E150"/>
  <c r="F149"/>
  <c r="E149"/>
  <c r="F148"/>
  <c r="E148"/>
  <c r="F147"/>
  <c r="E147"/>
  <c r="F146"/>
  <c r="E146"/>
  <c r="F145"/>
  <c r="E145"/>
  <c r="F144"/>
  <c r="E144"/>
  <c r="F143"/>
  <c r="E143"/>
  <c r="F142"/>
  <c r="E142"/>
  <c r="F141"/>
  <c r="E141"/>
  <c r="F140"/>
  <c r="E140"/>
  <c r="F139"/>
  <c r="E139"/>
  <c r="F138"/>
  <c r="E138"/>
  <c r="F137"/>
  <c r="E137"/>
  <c r="F136"/>
  <c r="E136"/>
  <c r="F135"/>
  <c r="E135"/>
  <c r="F134"/>
  <c r="E134"/>
  <c r="F133"/>
  <c r="E133"/>
  <c r="F132"/>
  <c r="E132"/>
  <c r="F131"/>
  <c r="E131"/>
  <c r="F130"/>
  <c r="E130"/>
  <c r="F129"/>
  <c r="E129"/>
  <c r="F128"/>
  <c r="E128"/>
  <c r="F127"/>
  <c r="E127"/>
  <c r="F126"/>
  <c r="E126"/>
  <c r="F125"/>
  <c r="E125"/>
  <c r="F124"/>
  <c r="E124"/>
  <c r="F123"/>
  <c r="E123"/>
  <c r="F122"/>
  <c r="E122"/>
  <c r="F121"/>
  <c r="E121"/>
  <c r="F120"/>
  <c r="E120"/>
  <c r="F119"/>
  <c r="E119"/>
  <c r="F118"/>
  <c r="E118"/>
  <c r="F117"/>
  <c r="E117"/>
  <c r="F116"/>
  <c r="E116"/>
  <c r="F115"/>
  <c r="E115"/>
  <c r="F114"/>
  <c r="E114"/>
  <c r="F113"/>
  <c r="E113"/>
  <c r="F109"/>
  <c r="E109"/>
  <c r="F108"/>
  <c r="E108"/>
  <c r="F107"/>
  <c r="E107"/>
  <c r="F106"/>
  <c r="E106"/>
  <c r="F105"/>
  <c r="E105"/>
  <c r="F104"/>
  <c r="E104"/>
  <c r="F103"/>
  <c r="E103"/>
  <c r="F102"/>
  <c r="E102"/>
  <c r="F101"/>
  <c r="E101"/>
  <c r="F100"/>
  <c r="E100"/>
  <c r="F99"/>
  <c r="E99"/>
  <c r="F98"/>
  <c r="E98"/>
  <c r="F97"/>
  <c r="E97"/>
  <c r="F96"/>
  <c r="E96"/>
  <c r="F95"/>
  <c r="E95"/>
  <c r="F94"/>
  <c r="E94"/>
  <c r="F93"/>
  <c r="E93"/>
  <c r="F92"/>
  <c r="E92"/>
  <c r="F91"/>
  <c r="E91"/>
  <c r="F90"/>
  <c r="E90"/>
  <c r="F89"/>
  <c r="E89"/>
  <c r="F88"/>
  <c r="E88"/>
  <c r="F87"/>
  <c r="E87"/>
  <c r="F86"/>
  <c r="E86"/>
  <c r="F85"/>
  <c r="E85"/>
  <c r="F84"/>
  <c r="E84"/>
  <c r="F83"/>
  <c r="E83"/>
  <c r="F82"/>
  <c r="E82"/>
  <c r="F81"/>
  <c r="E81"/>
  <c r="F80"/>
  <c r="E80"/>
  <c r="F79"/>
  <c r="E79"/>
  <c r="F78"/>
  <c r="E78"/>
  <c r="F77"/>
  <c r="E77"/>
  <c r="F76"/>
  <c r="E76"/>
  <c r="F75"/>
  <c r="E75"/>
  <c r="F74"/>
  <c r="E74"/>
  <c r="F73"/>
  <c r="E73"/>
  <c r="F72"/>
  <c r="E72"/>
  <c r="F71"/>
  <c r="E71"/>
  <c r="F70"/>
  <c r="E70"/>
  <c r="F69"/>
  <c r="E69"/>
  <c r="F68"/>
  <c r="E68"/>
  <c r="F67"/>
  <c r="E67"/>
  <c r="F66"/>
  <c r="E66"/>
  <c r="F65"/>
  <c r="E65"/>
  <c r="F64"/>
  <c r="E64"/>
  <c r="F63"/>
  <c r="E63"/>
  <c r="F62"/>
  <c r="E62"/>
  <c r="F61"/>
  <c r="E61"/>
  <c r="F60"/>
  <c r="E60"/>
  <c r="F59"/>
  <c r="E59"/>
  <c r="F58"/>
  <c r="E58"/>
  <c r="F57"/>
  <c r="E57"/>
  <c r="F56"/>
  <c r="E56"/>
  <c r="F55"/>
  <c r="E55"/>
  <c r="F54"/>
  <c r="E54"/>
  <c r="F53"/>
  <c r="E53"/>
  <c r="F52"/>
  <c r="E52"/>
  <c r="F51"/>
  <c r="E51"/>
  <c r="F50"/>
  <c r="E50"/>
  <c r="F49"/>
  <c r="E49"/>
  <c r="F48"/>
  <c r="E48"/>
  <c r="F47"/>
  <c r="E47"/>
  <c r="F46"/>
  <c r="E46"/>
  <c r="F45"/>
  <c r="E45"/>
  <c r="F44"/>
  <c r="E44"/>
  <c r="F43"/>
  <c r="E43"/>
  <c r="F42"/>
  <c r="E42"/>
  <c r="F41"/>
  <c r="E41"/>
  <c r="F40"/>
  <c r="E40"/>
  <c r="F39"/>
  <c r="E39"/>
  <c r="F38"/>
  <c r="E38"/>
  <c r="F37"/>
  <c r="E37"/>
  <c r="F36"/>
  <c r="E36"/>
  <c r="F35"/>
  <c r="E35"/>
  <c r="F34"/>
  <c r="E34"/>
  <c r="F33"/>
  <c r="E33"/>
  <c r="F32"/>
  <c r="E32"/>
  <c r="F31"/>
  <c r="E31"/>
  <c r="F30"/>
  <c r="E30"/>
  <c r="F29"/>
  <c r="E29"/>
  <c r="F28"/>
  <c r="E28"/>
  <c r="F24"/>
  <c r="E24"/>
  <c r="F23"/>
  <c r="E23"/>
  <c r="F22"/>
  <c r="E22"/>
  <c r="F21"/>
  <c r="E21"/>
  <c r="F20"/>
  <c r="E20"/>
  <c r="F19"/>
  <c r="E19"/>
  <c r="F18"/>
  <c r="E18"/>
  <c r="F17"/>
  <c r="E17"/>
  <c r="F16"/>
  <c r="E16"/>
  <c r="F15"/>
  <c r="E15"/>
  <c r="F14"/>
  <c r="E14"/>
  <c r="F13"/>
  <c r="E13"/>
  <c r="F12"/>
  <c r="E12"/>
  <c r="F11"/>
  <c r="E11"/>
  <c r="F10"/>
  <c r="E10"/>
  <c r="F9"/>
  <c r="E9"/>
  <c r="F8"/>
  <c r="E8"/>
  <c r="F7"/>
  <c r="E7"/>
  <c r="F6"/>
  <c r="E6"/>
  <c r="F5"/>
  <c r="E5"/>
  <c r="F4"/>
  <c r="E4"/>
  <c r="G89" i="4"/>
  <c r="E89"/>
  <c r="D89"/>
  <c r="G79"/>
  <c r="E79"/>
  <c r="D79"/>
  <c r="G69"/>
  <c r="E69"/>
  <c r="D69"/>
  <c r="G59"/>
  <c r="E59"/>
  <c r="D59"/>
  <c r="G49"/>
  <c r="E49"/>
  <c r="D49"/>
  <c r="G40"/>
  <c r="E40"/>
  <c r="D40"/>
  <c r="G31"/>
  <c r="E31"/>
  <c r="D31"/>
  <c r="G22"/>
  <c r="E22"/>
  <c r="D22"/>
  <c r="G13"/>
  <c r="E13"/>
  <c r="D13"/>
  <c r="G4"/>
  <c r="E4"/>
  <c r="D4"/>
  <c r="C98" i="3"/>
  <c r="C97"/>
  <c r="C96"/>
  <c r="C95"/>
  <c r="C94"/>
  <c r="C93"/>
  <c r="C92"/>
  <c r="D89" s="1"/>
  <c r="C91"/>
  <c r="C90"/>
  <c r="C89"/>
  <c r="C88"/>
  <c r="C87"/>
  <c r="C86"/>
  <c r="C85"/>
  <c r="C84"/>
  <c r="C83"/>
  <c r="C82"/>
  <c r="C81"/>
  <c r="C80"/>
  <c r="D79"/>
  <c r="C79"/>
  <c r="E79" s="1"/>
  <c r="C78"/>
  <c r="C77"/>
  <c r="C76"/>
  <c r="C75"/>
  <c r="C74"/>
  <c r="C73"/>
  <c r="C72"/>
  <c r="D69" s="1"/>
  <c r="C71"/>
  <c r="C70"/>
  <c r="C69"/>
  <c r="C68"/>
  <c r="C67"/>
  <c r="C66"/>
  <c r="D59" s="1"/>
  <c r="C65"/>
  <c r="C64"/>
  <c r="C63"/>
  <c r="C62"/>
  <c r="E59" s="1"/>
  <c r="C61"/>
  <c r="C60"/>
  <c r="C59"/>
  <c r="C58"/>
  <c r="C57"/>
  <c r="C56"/>
  <c r="C55"/>
  <c r="C54"/>
  <c r="C53"/>
  <c r="C52"/>
  <c r="D49" s="1"/>
  <c r="C51"/>
  <c r="C50"/>
  <c r="C49"/>
  <c r="C48"/>
  <c r="C47"/>
  <c r="C46"/>
  <c r="C45"/>
  <c r="C44"/>
  <c r="C43"/>
  <c r="C42"/>
  <c r="C41"/>
  <c r="C40"/>
  <c r="D40" s="1"/>
  <c r="C39"/>
  <c r="C38"/>
  <c r="C37"/>
  <c r="C36"/>
  <c r="C35"/>
  <c r="C34"/>
  <c r="C33"/>
  <c r="C32"/>
  <c r="C31"/>
  <c r="D31" s="1"/>
  <c r="C30"/>
  <c r="C29"/>
  <c r="C28"/>
  <c r="C27"/>
  <c r="C26"/>
  <c r="C25"/>
  <c r="C24"/>
  <c r="C23"/>
  <c r="D22" s="1"/>
  <c r="C22"/>
  <c r="C21"/>
  <c r="C20"/>
  <c r="D13" s="1"/>
  <c r="C19"/>
  <c r="C18"/>
  <c r="C17"/>
  <c r="C16"/>
  <c r="C15"/>
  <c r="C14"/>
  <c r="C13"/>
  <c r="E13" s="1"/>
  <c r="C12"/>
  <c r="C11"/>
  <c r="C10"/>
  <c r="C9"/>
  <c r="C8"/>
  <c r="C7"/>
  <c r="C6"/>
  <c r="D4" s="1"/>
  <c r="C5"/>
  <c r="E4" s="1"/>
  <c r="C4"/>
  <c r="C108" i="2"/>
  <c r="C107"/>
  <c r="C106"/>
  <c r="C105"/>
  <c r="D99" s="1"/>
  <c r="C104"/>
  <c r="C103"/>
  <c r="C102"/>
  <c r="C101"/>
  <c r="C100"/>
  <c r="G99"/>
  <c r="C99"/>
  <c r="E99" s="1"/>
  <c r="C98"/>
  <c r="C97"/>
  <c r="C96"/>
  <c r="C95"/>
  <c r="C94"/>
  <c r="C93"/>
  <c r="C92"/>
  <c r="C91"/>
  <c r="C90"/>
  <c r="D89" s="1"/>
  <c r="G89"/>
  <c r="C89"/>
  <c r="E89" s="1"/>
  <c r="C88"/>
  <c r="C87"/>
  <c r="C86"/>
  <c r="C85"/>
  <c r="C84"/>
  <c r="C83"/>
  <c r="C82"/>
  <c r="C81"/>
  <c r="C80"/>
  <c r="G79"/>
  <c r="C79"/>
  <c r="D79" s="1"/>
  <c r="C78"/>
  <c r="C77"/>
  <c r="C76"/>
  <c r="C75"/>
  <c r="C74"/>
  <c r="C73"/>
  <c r="C72"/>
  <c r="C71"/>
  <c r="C70"/>
  <c r="G69"/>
  <c r="C69"/>
  <c r="D69" s="1"/>
  <c r="C68"/>
  <c r="C67"/>
  <c r="C66"/>
  <c r="C65"/>
  <c r="C64"/>
  <c r="C63"/>
  <c r="C62"/>
  <c r="C61"/>
  <c r="E59" s="1"/>
  <c r="C60"/>
  <c r="G59"/>
  <c r="C59"/>
  <c r="D59" s="1"/>
  <c r="C58"/>
  <c r="C57"/>
  <c r="C56"/>
  <c r="C55"/>
  <c r="C54"/>
  <c r="C53"/>
  <c r="D49" s="1"/>
  <c r="C52"/>
  <c r="C51"/>
  <c r="C50"/>
  <c r="G49"/>
  <c r="E49"/>
  <c r="C49"/>
  <c r="C48"/>
  <c r="C47"/>
  <c r="C46"/>
  <c r="C45"/>
  <c r="C44"/>
  <c r="C43"/>
  <c r="C42"/>
  <c r="C41"/>
  <c r="D40" s="1"/>
  <c r="G40"/>
  <c r="C40"/>
  <c r="E40" s="1"/>
  <c r="C39"/>
  <c r="C38"/>
  <c r="D31" s="1"/>
  <c r="C37"/>
  <c r="C36"/>
  <c r="C35"/>
  <c r="C34"/>
  <c r="C33"/>
  <c r="C32"/>
  <c r="G31"/>
  <c r="E31"/>
  <c r="C31"/>
  <c r="C30"/>
  <c r="C29"/>
  <c r="C28"/>
  <c r="C27"/>
  <c r="C26"/>
  <c r="C25"/>
  <c r="C24"/>
  <c r="C23"/>
  <c r="D22" s="1"/>
  <c r="G22"/>
  <c r="C22"/>
  <c r="E22" s="1"/>
  <c r="C21"/>
  <c r="C20"/>
  <c r="D13" s="1"/>
  <c r="C19"/>
  <c r="C18"/>
  <c r="C17"/>
  <c r="C16"/>
  <c r="C15"/>
  <c r="C14"/>
  <c r="G13"/>
  <c r="E13"/>
  <c r="C13"/>
  <c r="C12"/>
  <c r="C11"/>
  <c r="C10"/>
  <c r="C9"/>
  <c r="C8"/>
  <c r="C7"/>
  <c r="C6"/>
  <c r="C5"/>
  <c r="D4" s="1"/>
  <c r="G4"/>
  <c r="C4"/>
  <c r="E4" s="1"/>
  <c r="E79" l="1"/>
  <c r="E31" i="3"/>
  <c r="E69"/>
  <c r="E89"/>
  <c r="E49"/>
  <c r="E22"/>
  <c r="E69" i="2"/>
  <c r="E40" i="3"/>
</calcChain>
</file>

<file path=xl/sharedStrings.xml><?xml version="1.0" encoding="utf-8"?>
<sst xmlns="http://schemas.openxmlformats.org/spreadsheetml/2006/main" count="1106" uniqueCount="297">
  <si>
    <t>Sample</t>
  </si>
  <si>
    <t>Sex</t>
  </si>
  <si>
    <t>Age</t>
  </si>
  <si>
    <t>Ct</t>
  </si>
  <si>
    <t>qPCR Gene</t>
  </si>
  <si>
    <t>NGS</t>
  </si>
  <si>
    <t>RNA 1</t>
  </si>
  <si>
    <t>M</t>
  </si>
  <si>
    <t>E</t>
  </si>
  <si>
    <t>√</t>
  </si>
  <si>
    <t>RNA 2</t>
  </si>
  <si>
    <t>RNA 3</t>
  </si>
  <si>
    <t>F</t>
  </si>
  <si>
    <t>RNA 4</t>
  </si>
  <si>
    <t>RNA 5</t>
  </si>
  <si>
    <t>RNA 6</t>
  </si>
  <si>
    <t>RNA 7</t>
  </si>
  <si>
    <t>RNA 8</t>
  </si>
  <si>
    <t>RNA 9</t>
  </si>
  <si>
    <t>RNA 10</t>
  </si>
  <si>
    <t>RNA 11</t>
  </si>
  <si>
    <t>RNA 12</t>
  </si>
  <si>
    <t>RNA 13</t>
  </si>
  <si>
    <t>RNA 14</t>
  </si>
  <si>
    <t>RNA 15</t>
  </si>
  <si>
    <t>RNA 16</t>
  </si>
  <si>
    <t>RNA 17</t>
  </si>
  <si>
    <t>RNA 18</t>
  </si>
  <si>
    <t>RNA 19</t>
  </si>
  <si>
    <t>RNA 20</t>
  </si>
  <si>
    <t>RNA 21</t>
  </si>
  <si>
    <t>RNA 22</t>
  </si>
  <si>
    <t>RNA 23</t>
  </si>
  <si>
    <t>RNA 24</t>
  </si>
  <si>
    <t>RNA 25</t>
  </si>
  <si>
    <t>RNA 26</t>
  </si>
  <si>
    <t>RNA 27</t>
  </si>
  <si>
    <t>RNA 28</t>
  </si>
  <si>
    <t>RNA 29</t>
  </si>
  <si>
    <t>RNA 30</t>
  </si>
  <si>
    <t>RNA 31</t>
  </si>
  <si>
    <t>RNA 32</t>
  </si>
  <si>
    <t>RNA 33</t>
  </si>
  <si>
    <t>ORF</t>
  </si>
  <si>
    <t>RNA 34</t>
  </si>
  <si>
    <t>RNA 35</t>
  </si>
  <si>
    <t>RNA 36</t>
  </si>
  <si>
    <t>RNA 37</t>
  </si>
  <si>
    <t>RNA 38</t>
  </si>
  <si>
    <t>RNA 39</t>
  </si>
  <si>
    <t>RNA 40</t>
  </si>
  <si>
    <t>RNA 41</t>
  </si>
  <si>
    <t>RNA 42</t>
  </si>
  <si>
    <t>RNA 43</t>
  </si>
  <si>
    <t>RNA 44</t>
  </si>
  <si>
    <t>RNA 45</t>
  </si>
  <si>
    <t>RNA 46</t>
  </si>
  <si>
    <t>RNA 47</t>
  </si>
  <si>
    <t>RNA 48</t>
  </si>
  <si>
    <t>RNA 49</t>
  </si>
  <si>
    <t>RNA 50</t>
  </si>
  <si>
    <t>RNA 51</t>
  </si>
  <si>
    <t>RNA 52</t>
  </si>
  <si>
    <t>RNA 53</t>
  </si>
  <si>
    <t>RNA 54</t>
  </si>
  <si>
    <t>RNA 55</t>
  </si>
  <si>
    <t>N</t>
  </si>
  <si>
    <t>RNA 56</t>
  </si>
  <si>
    <t>RNA 57</t>
  </si>
  <si>
    <t>RNA 58</t>
  </si>
  <si>
    <t>RNA 59</t>
  </si>
  <si>
    <t>RNA 60</t>
  </si>
  <si>
    <t>RNA 61</t>
  </si>
  <si>
    <t>RNA 62</t>
  </si>
  <si>
    <t>RNA 63</t>
  </si>
  <si>
    <t>RNA 64</t>
  </si>
  <si>
    <t>RNA 65</t>
  </si>
  <si>
    <t>RNA 66</t>
  </si>
  <si>
    <t>RNA 67</t>
  </si>
  <si>
    <t>RNA 68</t>
  </si>
  <si>
    <t>RNA 69</t>
  </si>
  <si>
    <t>RNA 70</t>
  </si>
  <si>
    <t>RNA 71</t>
  </si>
  <si>
    <t>RNA 72</t>
  </si>
  <si>
    <t>RNA 73</t>
  </si>
  <si>
    <t>RNA 74</t>
  </si>
  <si>
    <t>RNA 75</t>
  </si>
  <si>
    <t>RNA 76</t>
  </si>
  <si>
    <t>RNA 77</t>
  </si>
  <si>
    <t>RNA 78</t>
  </si>
  <si>
    <t>RNA 79</t>
  </si>
  <si>
    <t>RNA 80</t>
  </si>
  <si>
    <t>RNA 81</t>
  </si>
  <si>
    <t>RNA 82</t>
  </si>
  <si>
    <t>RNA 83</t>
  </si>
  <si>
    <t>RNA 84</t>
  </si>
  <si>
    <t>RNA 85</t>
  </si>
  <si>
    <t>RNA 86</t>
  </si>
  <si>
    <t>RNA 87</t>
  </si>
  <si>
    <t>RNA 88</t>
  </si>
  <si>
    <t>RNA 89</t>
  </si>
  <si>
    <t>RNA 90</t>
  </si>
  <si>
    <t>RNA 91</t>
  </si>
  <si>
    <t>RNA 92</t>
  </si>
  <si>
    <t>RNA 93</t>
  </si>
  <si>
    <t>RNA 94</t>
  </si>
  <si>
    <t>RNA 95</t>
  </si>
  <si>
    <t>RNA 96</t>
  </si>
  <si>
    <t>RNA 97</t>
  </si>
  <si>
    <t>RNA 98</t>
  </si>
  <si>
    <t>RNA 99</t>
  </si>
  <si>
    <t>RNA 100</t>
  </si>
  <si>
    <t>RNA 101</t>
  </si>
  <si>
    <t>RNA 102</t>
  </si>
  <si>
    <t>RNA 103</t>
  </si>
  <si>
    <t>RNA 104</t>
  </si>
  <si>
    <t>RNA 105</t>
  </si>
  <si>
    <t>RNA 106</t>
  </si>
  <si>
    <t>RNA 107</t>
  </si>
  <si>
    <t>RNA 108</t>
  </si>
  <si>
    <t>RNA 109</t>
  </si>
  <si>
    <t>RNA 110</t>
  </si>
  <si>
    <t>RNA 111</t>
  </si>
  <si>
    <t>RNA 112</t>
  </si>
  <si>
    <t>RNA 113</t>
  </si>
  <si>
    <t>RNA 114</t>
  </si>
  <si>
    <t>RNA 115</t>
  </si>
  <si>
    <t>RNA 116</t>
  </si>
  <si>
    <t>RNA 117</t>
  </si>
  <si>
    <t>RNA 118</t>
  </si>
  <si>
    <t>RNA 119</t>
  </si>
  <si>
    <t>RNA 120</t>
  </si>
  <si>
    <t>RNA 121</t>
  </si>
  <si>
    <t>RNA 122</t>
  </si>
  <si>
    <t>RNA 123</t>
  </si>
  <si>
    <t>RNA 124</t>
  </si>
  <si>
    <t>RNA 125</t>
  </si>
  <si>
    <t>RNA 126</t>
  </si>
  <si>
    <t>RNA 127</t>
  </si>
  <si>
    <t>RNA 128</t>
  </si>
  <si>
    <t>RNA 129</t>
  </si>
  <si>
    <t>RNA 130</t>
  </si>
  <si>
    <t>RNA 131</t>
  </si>
  <si>
    <t>RNA 132</t>
  </si>
  <si>
    <t>RNA 133</t>
  </si>
  <si>
    <t>RNA 134</t>
  </si>
  <si>
    <t>RNA 135</t>
  </si>
  <si>
    <t>RNA 136</t>
  </si>
  <si>
    <t>RNA 137</t>
  </si>
  <si>
    <t>RNA 138</t>
  </si>
  <si>
    <t>RNA 139</t>
  </si>
  <si>
    <t>RNA 140</t>
  </si>
  <si>
    <t>RNA 141</t>
  </si>
  <si>
    <t>RNA 142</t>
  </si>
  <si>
    <t>RNA 143</t>
  </si>
  <si>
    <t>RNA 144</t>
  </si>
  <si>
    <t>RNA 145</t>
  </si>
  <si>
    <t>RNA 146</t>
  </si>
  <si>
    <t>RNA 147</t>
  </si>
  <si>
    <t>RNA 148</t>
  </si>
  <si>
    <t>RNA 149</t>
  </si>
  <si>
    <t>RNA 150</t>
  </si>
  <si>
    <t>RNA 151</t>
  </si>
  <si>
    <t>RNA 152</t>
  </si>
  <si>
    <t>RNA 153</t>
  </si>
  <si>
    <t>RNA 154</t>
  </si>
  <si>
    <t>RNA 155</t>
  </si>
  <si>
    <t>RNA 156</t>
  </si>
  <si>
    <t>RNA 157</t>
  </si>
  <si>
    <t>RNA 158</t>
  </si>
  <si>
    <t>30</t>
  </si>
  <si>
    <t>RNA 159</t>
  </si>
  <si>
    <t>RNA 160</t>
  </si>
  <si>
    <t>RNA 161</t>
  </si>
  <si>
    <t>RNA 162</t>
  </si>
  <si>
    <t>RNA 163</t>
  </si>
  <si>
    <t>RNA 164</t>
  </si>
  <si>
    <t>RNA 165</t>
  </si>
  <si>
    <t>RNA 166</t>
  </si>
  <si>
    <t>ORF1ab RNA</t>
  </si>
  <si>
    <t>dilution</t>
  </si>
  <si>
    <t>Obtained</t>
  </si>
  <si>
    <t>Expected</t>
  </si>
  <si>
    <t>copie/ul</t>
  </si>
  <si>
    <t>copie/rxn</t>
  </si>
  <si>
    <t>Mean</t>
  </si>
  <si>
    <t>SD</t>
  </si>
  <si>
    <t>N sgmRNA</t>
  </si>
  <si>
    <t>S sgmRNA</t>
  </si>
  <si>
    <t>High Viral RNA Content</t>
  </si>
  <si>
    <t>Sample ID</t>
  </si>
  <si>
    <t>sgmRNA/ORF1ab RNA</t>
  </si>
  <si>
    <t xml:space="preserve">copies/ng </t>
  </si>
  <si>
    <t>Middle Viral RNA Content</t>
  </si>
  <si>
    <t>Low Viral RNA Content</t>
  </si>
  <si>
    <t>Gisaid ID</t>
  </si>
  <si>
    <t>Total reads</t>
  </si>
  <si>
    <t>SARS-CoV-2 mapped</t>
  </si>
  <si>
    <t>theor cov</t>
  </si>
  <si>
    <t>% mapped</t>
  </si>
  <si>
    <t>PCR duplicates</t>
  </si>
  <si>
    <t>% PCR duplicates</t>
  </si>
  <si>
    <t>Junct_7b-mRNA</t>
  </si>
  <si>
    <t>Junct_7a-mRNA</t>
  </si>
  <si>
    <t>Junct_6-mRNA</t>
  </si>
  <si>
    <t>Junct_E-mRNA</t>
  </si>
  <si>
    <t>Junct_8-mRNA</t>
  </si>
  <si>
    <t>Junct_M-mRNA</t>
  </si>
  <si>
    <t>Junct_N-mRNA</t>
  </si>
  <si>
    <t>Junct_orf1ab-mRNA</t>
  </si>
  <si>
    <t>Junct_S-mRNA</t>
  </si>
  <si>
    <t>Junct_3a-mRNA</t>
  </si>
  <si>
    <t>EPI_ISL_525570</t>
  </si>
  <si>
    <t>na</t>
  </si>
  <si>
    <t>NA</t>
  </si>
  <si>
    <t>EPI_ISL_525556</t>
  </si>
  <si>
    <t>EPI_ISL_477194</t>
  </si>
  <si>
    <t>EPI_ISL_477193</t>
  </si>
  <si>
    <t>EPI_ISL_477203</t>
  </si>
  <si>
    <t>EPI_ISL_469016</t>
  </si>
  <si>
    <t>EPI_ISL_469018</t>
  </si>
  <si>
    <t>EPI_ISL_469019</t>
  </si>
  <si>
    <t>EPI_ISL_469020</t>
  </si>
  <si>
    <t>EPI_ISL_469021</t>
  </si>
  <si>
    <t>EPI_ISL_469022</t>
  </si>
  <si>
    <t>EPI_ISL_477202</t>
  </si>
  <si>
    <t>EPI_ISL_469050</t>
  </si>
  <si>
    <t>EPI_ISL_477201</t>
  </si>
  <si>
    <t>EPI_ISL_477200</t>
  </si>
  <si>
    <t>EPI_ISL_477199</t>
  </si>
  <si>
    <t>EPI_ISL_477198</t>
  </si>
  <si>
    <t>EPI_ISL_477196</t>
  </si>
  <si>
    <t>EPI_ISL_477195</t>
  </si>
  <si>
    <t>EPI_ISL_525571</t>
  </si>
  <si>
    <t>EPI_ISL_525562</t>
  </si>
  <si>
    <t>EPI_ISL_525575</t>
  </si>
  <si>
    <t>EPI_ISL_525574</t>
  </si>
  <si>
    <t>EPI_ISL_525559</t>
  </si>
  <si>
    <t>EPI_ISL_527380</t>
  </si>
  <si>
    <t>EPI_ISL_525563</t>
  </si>
  <si>
    <t>EPI_ISL_525564</t>
  </si>
  <si>
    <t>EPI_ISL_525566</t>
  </si>
  <si>
    <t>EPI_ISL_525568</t>
  </si>
  <si>
    <t>EPI_ISL_872036</t>
  </si>
  <si>
    <t>EPI_ISL_788966</t>
  </si>
  <si>
    <t>EPI_ISL_872034</t>
  </si>
  <si>
    <t>EPI_ISL_872035</t>
  </si>
  <si>
    <t>EPI_ISL_872033</t>
  </si>
  <si>
    <t>EPI_ISL_872031</t>
  </si>
  <si>
    <t>EPI_ISL_788962</t>
  </si>
  <si>
    <t>EPI_ISL_788963</t>
  </si>
  <si>
    <t>EPI_ISL_872032</t>
  </si>
  <si>
    <t>EPI_ISL_872030</t>
  </si>
  <si>
    <t>EPI_ISL_788944</t>
  </si>
  <si>
    <t>EPI_ISL_872028</t>
  </si>
  <si>
    <t>EPI_ISL_788964</t>
  </si>
  <si>
    <t>EPI_ISL_872029</t>
  </si>
  <si>
    <t>EPI_ISL_788947</t>
  </si>
  <si>
    <t>EPI_ISL_872027</t>
  </si>
  <si>
    <t>EPI_ISL_788945</t>
  </si>
  <si>
    <t>EPI_ISL_788965</t>
  </si>
  <si>
    <t>EPI_ISL_788946</t>
  </si>
  <si>
    <t>EPI_ISL_872026</t>
  </si>
  <si>
    <t>EPI_ISL_788970</t>
  </si>
  <si>
    <t>EPI_ISL_788971</t>
  </si>
  <si>
    <t>EPI_ISL_788954</t>
  </si>
  <si>
    <t>EPI_ISL_788972</t>
  </si>
  <si>
    <t>EPI_ISL_872019</t>
  </si>
  <si>
    <t>EPI_ISL_872018</t>
  </si>
  <si>
    <t>EPI_ISL_788973</t>
  </si>
  <si>
    <t>EPI_ISL_872025</t>
  </si>
  <si>
    <t>EPI_ISL_872024</t>
  </si>
  <si>
    <t>EPI_ISL_872023</t>
  </si>
  <si>
    <t>EPI_ISL_872022</t>
  </si>
  <si>
    <t>EPI_ISL_872021</t>
  </si>
  <si>
    <t>EPI_ISL_788974</t>
  </si>
  <si>
    <t>EPI_ISL_872020</t>
  </si>
  <si>
    <t>EPI_ISL_788955</t>
  </si>
  <si>
    <t>EPI_ISL_788975</t>
  </si>
  <si>
    <t>EPI_ISL_872014</t>
  </si>
  <si>
    <t>EPI_ISL_872017</t>
  </si>
  <si>
    <t>EPI_ISL_872016</t>
  </si>
  <si>
    <t>EPI_ISL_788956</t>
  </si>
  <si>
    <t>EPI_ISL_788976</t>
  </si>
  <si>
    <t>EPI_ISL_788957</t>
  </si>
  <si>
    <t>EPI_ISL_872015</t>
  </si>
  <si>
    <t>EPI_ISL_788958</t>
  </si>
  <si>
    <t>EPI_ISL_788959</t>
  </si>
  <si>
    <t>EPI_ISL_872009</t>
  </si>
  <si>
    <t>EPI_ISL_872010</t>
  </si>
  <si>
    <t>EPI_ISL_788960</t>
  </si>
  <si>
    <t>EPI_ISL_872013</t>
  </si>
  <si>
    <t>EPI_ISL_872012</t>
  </si>
  <si>
    <t>EPI_ISL_788961</t>
  </si>
  <si>
    <t>EPI_ISL_788977</t>
  </si>
  <si>
    <t>EPI_ISL_872011</t>
  </si>
  <si>
    <t>EPI_ISL_788978</t>
  </si>
</sst>
</file>

<file path=xl/styles.xml><?xml version="1.0" encoding="utf-8"?>
<styleSheet xmlns="http://schemas.openxmlformats.org/spreadsheetml/2006/main">
  <numFmts count="3">
    <numFmt numFmtId="164" formatCode="0.0E+00"/>
    <numFmt numFmtId="165" formatCode="0.0"/>
    <numFmt numFmtId="166" formatCode="0.000"/>
  </numFmts>
  <fonts count="10">
    <font>
      <sz val="11"/>
      <color theme="1"/>
      <name val="Arial"/>
    </font>
    <font>
      <b/>
      <sz val="10"/>
      <color theme="1"/>
      <name val="Helvetica Neue"/>
    </font>
    <font>
      <sz val="10"/>
      <color theme="1"/>
      <name val="Helvetica Neue"/>
    </font>
    <font>
      <sz val="10"/>
      <color theme="1"/>
      <name val="Calibri"/>
    </font>
    <font>
      <sz val="10"/>
      <color rgb="FF000000"/>
      <name val="Helvetica Neue"/>
    </font>
    <font>
      <sz val="10"/>
      <color theme="1"/>
      <name val="Arial"/>
    </font>
    <font>
      <sz val="11"/>
      <name val="Arial"/>
    </font>
    <font>
      <b/>
      <sz val="12"/>
      <color rgb="FF000000"/>
      <name val="Times New Roman"/>
    </font>
    <font>
      <b/>
      <sz val="10"/>
      <color theme="1"/>
      <name val="Arial"/>
    </font>
    <font>
      <b/>
      <sz val="11"/>
      <color theme="1"/>
      <name val="Arial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rgb="FFFFFF99"/>
        <bgColor rgb="FFFFFF99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 applyFont="1" applyAlignment="1"/>
    <xf numFmtId="0" fontId="1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/>
    <xf numFmtId="1" fontId="2" fillId="0" borderId="0" xfId="0" applyNumberFormat="1" applyFont="1"/>
    <xf numFmtId="1" fontId="0" fillId="0" borderId="0" xfId="0" applyNumberFormat="1" applyFont="1"/>
    <xf numFmtId="0" fontId="2" fillId="0" borderId="0" xfId="0" applyFont="1"/>
    <xf numFmtId="0" fontId="2" fillId="0" borderId="8" xfId="0" applyFont="1" applyBorder="1" applyAlignment="1">
      <alignment horizontal="center" vertical="center"/>
    </xf>
    <xf numFmtId="0" fontId="0" fillId="0" borderId="0" xfId="0" applyFont="1" applyAlignment="1">
      <alignment horizontal="left"/>
    </xf>
    <xf numFmtId="0" fontId="5" fillId="0" borderId="0" xfId="0" applyFont="1"/>
    <xf numFmtId="0" fontId="7" fillId="0" borderId="0" xfId="0" applyFont="1"/>
    <xf numFmtId="0" fontId="1" fillId="0" borderId="8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2" fillId="0" borderId="3" xfId="0" applyFont="1" applyBorder="1"/>
    <xf numFmtId="0" fontId="2" fillId="0" borderId="8" xfId="0" applyFont="1" applyBorder="1"/>
    <xf numFmtId="1" fontId="2" fillId="0" borderId="3" xfId="0" applyNumberFormat="1" applyFont="1" applyBorder="1"/>
    <xf numFmtId="1" fontId="2" fillId="0" borderId="8" xfId="0" applyNumberFormat="1" applyFont="1" applyBorder="1"/>
    <xf numFmtId="165" fontId="2" fillId="0" borderId="3" xfId="0" applyNumberFormat="1" applyFont="1" applyBorder="1"/>
    <xf numFmtId="165" fontId="2" fillId="0" borderId="0" xfId="0" applyNumberFormat="1" applyFont="1"/>
    <xf numFmtId="165" fontId="2" fillId="0" borderId="8" xfId="0" applyNumberFormat="1" applyFont="1" applyBorder="1"/>
    <xf numFmtId="2" fontId="2" fillId="0" borderId="0" xfId="0" applyNumberFormat="1" applyFont="1"/>
    <xf numFmtId="2" fontId="2" fillId="0" borderId="3" xfId="0" applyNumberFormat="1" applyFont="1" applyBorder="1"/>
    <xf numFmtId="2" fontId="2" fillId="0" borderId="8" xfId="0" applyNumberFormat="1" applyFont="1" applyBorder="1"/>
    <xf numFmtId="0" fontId="2" fillId="0" borderId="0" xfId="0" applyFont="1" applyAlignment="1">
      <alignment vertical="center"/>
    </xf>
    <xf numFmtId="1" fontId="1" fillId="5" borderId="2" xfId="0" applyNumberFormat="1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" fontId="2" fillId="5" borderId="7" xfId="0" applyNumberFormat="1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4" xfId="0" applyFont="1" applyBorder="1" applyAlignment="1">
      <alignment horizontal="left"/>
    </xf>
    <xf numFmtId="1" fontId="2" fillId="5" borderId="5" xfId="0" applyNumberFormat="1" applyFont="1" applyFill="1" applyBorder="1"/>
    <xf numFmtId="1" fontId="2" fillId="6" borderId="5" xfId="0" applyNumberFormat="1" applyFont="1" applyFill="1" applyBorder="1"/>
    <xf numFmtId="1" fontId="2" fillId="7" borderId="5" xfId="0" applyNumberFormat="1" applyFont="1" applyFill="1" applyBorder="1"/>
    <xf numFmtId="2" fontId="2" fillId="2" borderId="5" xfId="0" applyNumberFormat="1" applyFont="1" applyFill="1" applyBorder="1"/>
    <xf numFmtId="2" fontId="2" fillId="2" borderId="18" xfId="0" applyNumberFormat="1" applyFont="1" applyFill="1" applyBorder="1"/>
    <xf numFmtId="1" fontId="2" fillId="5" borderId="5" xfId="0" applyNumberFormat="1" applyFont="1" applyFill="1" applyBorder="1" applyAlignment="1">
      <alignment horizontal="right" vertical="center"/>
    </xf>
    <xf numFmtId="1" fontId="2" fillId="6" borderId="5" xfId="0" applyNumberFormat="1" applyFont="1" applyFill="1" applyBorder="1" applyAlignment="1">
      <alignment horizontal="right"/>
    </xf>
    <xf numFmtId="1" fontId="2" fillId="5" borderId="5" xfId="0" applyNumberFormat="1" applyFont="1" applyFill="1" applyBorder="1" applyAlignment="1">
      <alignment horizontal="right"/>
    </xf>
    <xf numFmtId="0" fontId="2" fillId="0" borderId="6" xfId="0" applyFont="1" applyBorder="1" applyAlignment="1">
      <alignment horizontal="left"/>
    </xf>
    <xf numFmtId="1" fontId="2" fillId="5" borderId="7" xfId="0" applyNumberFormat="1" applyFont="1" applyFill="1" applyBorder="1"/>
    <xf numFmtId="1" fontId="2" fillId="6" borderId="7" xfId="0" applyNumberFormat="1" applyFont="1" applyFill="1" applyBorder="1"/>
    <xf numFmtId="1" fontId="2" fillId="7" borderId="7" xfId="0" applyNumberFormat="1" applyFont="1" applyFill="1" applyBorder="1"/>
    <xf numFmtId="2" fontId="2" fillId="2" borderId="7" xfId="0" applyNumberFormat="1" applyFont="1" applyFill="1" applyBorder="1"/>
    <xf numFmtId="2" fontId="2" fillId="2" borderId="19" xfId="0" applyNumberFormat="1" applyFont="1" applyFill="1" applyBorder="1"/>
    <xf numFmtId="1" fontId="1" fillId="5" borderId="5" xfId="0" applyNumberFormat="1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1" fontId="2" fillId="5" borderId="2" xfId="0" applyNumberFormat="1" applyFont="1" applyFill="1" applyBorder="1"/>
    <xf numFmtId="1" fontId="2" fillId="6" borderId="2" xfId="0" applyNumberFormat="1" applyFont="1" applyFill="1" applyBorder="1" applyAlignment="1">
      <alignment horizontal="right"/>
    </xf>
    <xf numFmtId="1" fontId="2" fillId="7" borderId="2" xfId="0" applyNumberFormat="1" applyFont="1" applyFill="1" applyBorder="1"/>
    <xf numFmtId="2" fontId="2" fillId="2" borderId="2" xfId="0" applyNumberFormat="1" applyFont="1" applyFill="1" applyBorder="1"/>
    <xf numFmtId="2" fontId="2" fillId="2" borderId="20" xfId="0" applyNumberFormat="1" applyFont="1" applyFill="1" applyBorder="1"/>
    <xf numFmtId="0" fontId="2" fillId="2" borderId="21" xfId="0" applyFont="1" applyFill="1" applyBorder="1" applyAlignment="1">
      <alignment horizontal="left" vertical="center"/>
    </xf>
    <xf numFmtId="165" fontId="2" fillId="7" borderId="5" xfId="0" applyNumberFormat="1" applyFont="1" applyFill="1" applyBorder="1"/>
    <xf numFmtId="165" fontId="2" fillId="7" borderId="7" xfId="0" applyNumberFormat="1" applyFont="1" applyFill="1" applyBorder="1"/>
    <xf numFmtId="165" fontId="2" fillId="7" borderId="2" xfId="0" applyNumberFormat="1" applyFont="1" applyFill="1" applyBorder="1"/>
    <xf numFmtId="165" fontId="2" fillId="6" borderId="5" xfId="0" applyNumberFormat="1" applyFont="1" applyFill="1" applyBorder="1" applyAlignment="1">
      <alignment horizontal="right"/>
    </xf>
    <xf numFmtId="165" fontId="2" fillId="6" borderId="5" xfId="0" applyNumberFormat="1" applyFont="1" applyFill="1" applyBorder="1"/>
    <xf numFmtId="0" fontId="2" fillId="6" borderId="5" xfId="0" applyFont="1" applyFill="1" applyBorder="1"/>
    <xf numFmtId="165" fontId="2" fillId="5" borderId="5" xfId="0" applyNumberFormat="1" applyFont="1" applyFill="1" applyBorder="1"/>
    <xf numFmtId="2" fontId="2" fillId="7" borderId="5" xfId="0" applyNumberFormat="1" applyFont="1" applyFill="1" applyBorder="1"/>
    <xf numFmtId="165" fontId="2" fillId="5" borderId="7" xfId="0" applyNumberFormat="1" applyFont="1" applyFill="1" applyBorder="1"/>
    <xf numFmtId="165" fontId="2" fillId="6" borderId="7" xfId="0" applyNumberFormat="1" applyFont="1" applyFill="1" applyBorder="1"/>
    <xf numFmtId="0" fontId="1" fillId="0" borderId="0" xfId="0" applyFont="1" applyAlignment="1">
      <alignment horizontal="left"/>
    </xf>
    <xf numFmtId="0" fontId="1" fillId="0" borderId="1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" fillId="0" borderId="0" xfId="0" applyFont="1"/>
    <xf numFmtId="0" fontId="9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164" fontId="2" fillId="0" borderId="4" xfId="0" applyNumberFormat="1" applyFont="1" applyBorder="1" applyAlignment="1">
      <alignment horizontal="center" vertical="center"/>
    </xf>
    <xf numFmtId="0" fontId="6" fillId="0" borderId="4" xfId="0" applyFont="1" applyBorder="1"/>
    <xf numFmtId="164" fontId="2" fillId="0" borderId="1" xfId="0" applyNumberFormat="1" applyFont="1" applyBorder="1" applyAlignment="1">
      <alignment horizontal="center" vertical="center"/>
    </xf>
    <xf numFmtId="0" fontId="6" fillId="0" borderId="6" xfId="0" applyFont="1" applyBorder="1"/>
    <xf numFmtId="2" fontId="2" fillId="0" borderId="3" xfId="0" applyNumberFormat="1" applyFont="1" applyBorder="1" applyAlignment="1">
      <alignment horizontal="center" vertical="center"/>
    </xf>
    <xf numFmtId="0" fontId="0" fillId="0" borderId="0" xfId="0" applyFont="1" applyAlignment="1"/>
    <xf numFmtId="0" fontId="6" fillId="0" borderId="8" xfId="0" applyFont="1" applyBorder="1"/>
    <xf numFmtId="2" fontId="2" fillId="0" borderId="12" xfId="0" applyNumberFormat="1" applyFont="1" applyBorder="1" applyAlignment="1">
      <alignment horizontal="center" vertical="center"/>
    </xf>
    <xf numFmtId="0" fontId="6" fillId="0" borderId="14" xfId="0" applyFont="1" applyBorder="1"/>
    <xf numFmtId="0" fontId="6" fillId="0" borderId="13" xfId="0" applyFont="1" applyBorder="1"/>
    <xf numFmtId="0" fontId="1" fillId="4" borderId="9" xfId="0" applyFont="1" applyFill="1" applyBorder="1" applyAlignment="1">
      <alignment horizontal="center"/>
    </xf>
    <xf numFmtId="0" fontId="6" fillId="0" borderId="10" xfId="0" applyFont="1" applyBorder="1"/>
    <xf numFmtId="0" fontId="6" fillId="0" borderId="11" xfId="0" applyFont="1" applyBorder="1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6" fillId="0" borderId="3" xfId="0" applyFont="1" applyBorder="1"/>
    <xf numFmtId="0" fontId="6" fillId="0" borderId="12" xfId="0" applyFont="1" applyBorder="1"/>
    <xf numFmtId="165" fontId="2" fillId="0" borderId="3" xfId="0" applyNumberFormat="1" applyFont="1" applyBorder="1" applyAlignment="1">
      <alignment horizontal="center" vertical="center"/>
    </xf>
    <xf numFmtId="2" fontId="2" fillId="0" borderId="14" xfId="0" applyNumberFormat="1" applyFont="1" applyBorder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2" borderId="15" xfId="0" applyNumberFormat="1" applyFont="1" applyFill="1" applyBorder="1" applyAlignment="1">
      <alignment horizontal="center" vertical="center"/>
    </xf>
    <xf numFmtId="0" fontId="6" fillId="0" borderId="16" xfId="0" applyFont="1" applyBorder="1"/>
    <xf numFmtId="0" fontId="6" fillId="0" borderId="17" xfId="0" applyFont="1" applyBorder="1"/>
    <xf numFmtId="166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3" fillId="0" borderId="2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/>
    </xf>
    <xf numFmtId="0" fontId="2" fillId="0" borderId="16" xfId="0" applyFont="1" applyBorder="1" applyAlignment="1">
      <alignment horizontal="center" vertical="top"/>
    </xf>
    <xf numFmtId="0" fontId="2" fillId="0" borderId="28" xfId="0" applyFont="1" applyBorder="1"/>
    <xf numFmtId="0" fontId="4" fillId="2" borderId="16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000"/>
  <sheetViews>
    <sheetView workbookViewId="0">
      <selection activeCell="H2" sqref="H2"/>
    </sheetView>
  </sheetViews>
  <sheetFormatPr defaultColWidth="12.59765625" defaultRowHeight="15" customHeight="1"/>
  <cols>
    <col min="1" max="1" width="8.8984375" customWidth="1"/>
    <col min="2" max="2" width="4.5" customWidth="1"/>
    <col min="3" max="3" width="6.09765625" customWidth="1"/>
    <col min="4" max="4" width="5.8984375" customWidth="1"/>
    <col min="5" max="5" width="9.8984375" customWidth="1"/>
    <col min="6" max="6" width="5.59765625" customWidth="1"/>
    <col min="7" max="7" width="14.09765625" customWidth="1"/>
    <col min="8" max="8" width="9.59765625" customWidth="1"/>
    <col min="9" max="23" width="11" customWidth="1"/>
  </cols>
  <sheetData>
    <row r="1" spans="1:8" ht="14.25" customHeight="1">
      <c r="A1" s="109" t="s">
        <v>0</v>
      </c>
      <c r="B1" s="110" t="s">
        <v>1</v>
      </c>
      <c r="C1" s="110" t="s">
        <v>2</v>
      </c>
      <c r="D1" s="111" t="s">
        <v>3</v>
      </c>
      <c r="E1" s="111" t="s">
        <v>4</v>
      </c>
      <c r="F1" s="112" t="s">
        <v>5</v>
      </c>
    </row>
    <row r="2" spans="1:8" ht="14.25" customHeight="1">
      <c r="A2" s="113" t="s">
        <v>6</v>
      </c>
      <c r="B2" s="114" t="s">
        <v>7</v>
      </c>
      <c r="C2" s="114">
        <v>72</v>
      </c>
      <c r="D2" s="114">
        <v>23</v>
      </c>
      <c r="E2" s="115" t="s">
        <v>8</v>
      </c>
      <c r="F2" s="116" t="s">
        <v>9</v>
      </c>
    </row>
    <row r="3" spans="1:8" ht="14.25" customHeight="1">
      <c r="A3" s="117" t="s">
        <v>10</v>
      </c>
      <c r="B3" s="118" t="s">
        <v>7</v>
      </c>
      <c r="C3" s="118">
        <v>73</v>
      </c>
      <c r="D3" s="118">
        <v>32</v>
      </c>
      <c r="E3" s="118" t="s">
        <v>8</v>
      </c>
      <c r="F3" s="119"/>
      <c r="H3" s="4"/>
    </row>
    <row r="4" spans="1:8" ht="14.25" customHeight="1">
      <c r="A4" s="117" t="s">
        <v>11</v>
      </c>
      <c r="B4" s="118" t="s">
        <v>12</v>
      </c>
      <c r="C4" s="118">
        <v>64</v>
      </c>
      <c r="D4" s="118">
        <v>30</v>
      </c>
      <c r="E4" s="118" t="s">
        <v>8</v>
      </c>
      <c r="F4" s="119" t="s">
        <v>9</v>
      </c>
      <c r="G4" s="5"/>
      <c r="H4" s="4"/>
    </row>
    <row r="5" spans="1:8" ht="14.25" customHeight="1">
      <c r="A5" s="117" t="s">
        <v>13</v>
      </c>
      <c r="B5" s="118" t="s">
        <v>12</v>
      </c>
      <c r="C5" s="118">
        <v>87</v>
      </c>
      <c r="D5" s="118">
        <v>27</v>
      </c>
      <c r="E5" s="118" t="s">
        <v>8</v>
      </c>
      <c r="F5" s="119" t="s">
        <v>9</v>
      </c>
      <c r="H5" s="4"/>
    </row>
    <row r="6" spans="1:8" ht="14.25" customHeight="1">
      <c r="A6" s="117" t="s">
        <v>14</v>
      </c>
      <c r="B6" s="118" t="s">
        <v>7</v>
      </c>
      <c r="C6" s="118">
        <v>70</v>
      </c>
      <c r="D6" s="118">
        <v>30</v>
      </c>
      <c r="E6" s="118" t="s">
        <v>8</v>
      </c>
      <c r="F6" s="119" t="s">
        <v>9</v>
      </c>
      <c r="H6" s="4"/>
    </row>
    <row r="7" spans="1:8" ht="14.25" customHeight="1">
      <c r="A7" s="117" t="s">
        <v>15</v>
      </c>
      <c r="B7" s="118" t="s">
        <v>7</v>
      </c>
      <c r="C7" s="118">
        <v>67</v>
      </c>
      <c r="D7" s="118">
        <v>24</v>
      </c>
      <c r="E7" s="118" t="s">
        <v>8</v>
      </c>
      <c r="F7" s="119" t="s">
        <v>9</v>
      </c>
      <c r="G7" s="6"/>
    </row>
    <row r="8" spans="1:8" ht="14.25" customHeight="1">
      <c r="A8" s="117" t="s">
        <v>16</v>
      </c>
      <c r="B8" s="118" t="s">
        <v>7</v>
      </c>
      <c r="C8" s="118">
        <v>73</v>
      </c>
      <c r="D8" s="118">
        <v>32</v>
      </c>
      <c r="E8" s="118" t="s">
        <v>8</v>
      </c>
      <c r="F8" s="119" t="s">
        <v>9</v>
      </c>
    </row>
    <row r="9" spans="1:8" ht="14.25" customHeight="1">
      <c r="A9" s="117" t="s">
        <v>17</v>
      </c>
      <c r="B9" s="118" t="s">
        <v>12</v>
      </c>
      <c r="C9" s="118">
        <v>62</v>
      </c>
      <c r="D9" s="118">
        <v>24</v>
      </c>
      <c r="E9" s="118" t="s">
        <v>8</v>
      </c>
      <c r="F9" s="119" t="s">
        <v>9</v>
      </c>
    </row>
    <row r="10" spans="1:8" ht="14.25" customHeight="1">
      <c r="A10" s="117" t="s">
        <v>18</v>
      </c>
      <c r="B10" s="118" t="s">
        <v>7</v>
      </c>
      <c r="C10" s="118">
        <v>48</v>
      </c>
      <c r="D10" s="118">
        <v>29</v>
      </c>
      <c r="E10" s="118" t="s">
        <v>8</v>
      </c>
      <c r="F10" s="119" t="s">
        <v>9</v>
      </c>
    </row>
    <row r="11" spans="1:8" ht="14.25" customHeight="1">
      <c r="A11" s="117" t="s">
        <v>19</v>
      </c>
      <c r="B11" s="118" t="s">
        <v>12</v>
      </c>
      <c r="C11" s="118">
        <v>48</v>
      </c>
      <c r="D11" s="118">
        <v>26</v>
      </c>
      <c r="E11" s="118" t="s">
        <v>8</v>
      </c>
      <c r="F11" s="119" t="s">
        <v>9</v>
      </c>
    </row>
    <row r="12" spans="1:8" ht="14.25" customHeight="1">
      <c r="A12" s="117" t="s">
        <v>20</v>
      </c>
      <c r="B12" s="118" t="s">
        <v>12</v>
      </c>
      <c r="C12" s="118">
        <v>49</v>
      </c>
      <c r="D12" s="118">
        <v>30</v>
      </c>
      <c r="E12" s="118" t="s">
        <v>8</v>
      </c>
      <c r="F12" s="119" t="s">
        <v>9</v>
      </c>
    </row>
    <row r="13" spans="1:8" ht="14.25" customHeight="1">
      <c r="A13" s="117" t="s">
        <v>21</v>
      </c>
      <c r="B13" s="118" t="s">
        <v>7</v>
      </c>
      <c r="C13" s="118">
        <v>63</v>
      </c>
      <c r="D13" s="118">
        <v>22</v>
      </c>
      <c r="E13" s="118" t="s">
        <v>8</v>
      </c>
      <c r="F13" s="119" t="s">
        <v>9</v>
      </c>
    </row>
    <row r="14" spans="1:8" ht="14.25" customHeight="1">
      <c r="A14" s="117" t="s">
        <v>22</v>
      </c>
      <c r="B14" s="118" t="s">
        <v>7</v>
      </c>
      <c r="C14" s="118">
        <v>72</v>
      </c>
      <c r="D14" s="118">
        <v>18</v>
      </c>
      <c r="E14" s="118" t="s">
        <v>8</v>
      </c>
      <c r="F14" s="119" t="s">
        <v>9</v>
      </c>
    </row>
    <row r="15" spans="1:8" ht="14.25" customHeight="1">
      <c r="A15" s="117" t="s">
        <v>23</v>
      </c>
      <c r="B15" s="118" t="s">
        <v>7</v>
      </c>
      <c r="C15" s="118">
        <v>43</v>
      </c>
      <c r="D15" s="118">
        <v>22</v>
      </c>
      <c r="E15" s="118" t="s">
        <v>8</v>
      </c>
      <c r="F15" s="119" t="s">
        <v>9</v>
      </c>
    </row>
    <row r="16" spans="1:8" ht="14.25" customHeight="1">
      <c r="A16" s="117" t="s">
        <v>24</v>
      </c>
      <c r="B16" s="118" t="s">
        <v>7</v>
      </c>
      <c r="C16" s="118">
        <v>56</v>
      </c>
      <c r="D16" s="118">
        <v>24</v>
      </c>
      <c r="E16" s="118" t="s">
        <v>8</v>
      </c>
      <c r="F16" s="119" t="s">
        <v>9</v>
      </c>
    </row>
    <row r="17" spans="1:8" ht="14.25" customHeight="1">
      <c r="A17" s="117" t="s">
        <v>25</v>
      </c>
      <c r="B17" s="118" t="s">
        <v>7</v>
      </c>
      <c r="C17" s="118">
        <v>36</v>
      </c>
      <c r="D17" s="118">
        <v>19</v>
      </c>
      <c r="E17" s="118" t="s">
        <v>8</v>
      </c>
      <c r="F17" s="119" t="s">
        <v>9</v>
      </c>
    </row>
    <row r="18" spans="1:8" ht="14.25" customHeight="1">
      <c r="A18" s="117" t="s">
        <v>26</v>
      </c>
      <c r="B18" s="118" t="s">
        <v>7</v>
      </c>
      <c r="C18" s="118">
        <v>47</v>
      </c>
      <c r="D18" s="118">
        <v>25</v>
      </c>
      <c r="E18" s="118" t="s">
        <v>8</v>
      </c>
      <c r="F18" s="119" t="s">
        <v>9</v>
      </c>
    </row>
    <row r="19" spans="1:8" ht="14.25" customHeight="1">
      <c r="A19" s="117" t="s">
        <v>27</v>
      </c>
      <c r="B19" s="118" t="s">
        <v>7</v>
      </c>
      <c r="C19" s="118">
        <v>45</v>
      </c>
      <c r="D19" s="118">
        <v>17</v>
      </c>
      <c r="E19" s="118" t="s">
        <v>8</v>
      </c>
      <c r="F19" s="119" t="s">
        <v>9</v>
      </c>
    </row>
    <row r="20" spans="1:8" ht="14.25" customHeight="1">
      <c r="A20" s="117" t="s">
        <v>28</v>
      </c>
      <c r="B20" s="118" t="s">
        <v>7</v>
      </c>
      <c r="C20" s="118">
        <v>88</v>
      </c>
      <c r="D20" s="118">
        <v>21</v>
      </c>
      <c r="E20" s="118" t="s">
        <v>8</v>
      </c>
      <c r="F20" s="119" t="s">
        <v>9</v>
      </c>
    </row>
    <row r="21" spans="1:8" ht="14.25" customHeight="1">
      <c r="A21" s="117" t="s">
        <v>29</v>
      </c>
      <c r="B21" s="120" t="s">
        <v>12</v>
      </c>
      <c r="C21" s="121">
        <v>61</v>
      </c>
      <c r="D21" s="118">
        <v>21</v>
      </c>
      <c r="E21" s="118" t="s">
        <v>8</v>
      </c>
      <c r="F21" s="119" t="s">
        <v>9</v>
      </c>
    </row>
    <row r="22" spans="1:8" ht="14.25" customHeight="1">
      <c r="A22" s="117" t="s">
        <v>30</v>
      </c>
      <c r="B22" s="120" t="s">
        <v>7</v>
      </c>
      <c r="C22" s="122">
        <v>56</v>
      </c>
      <c r="D22" s="118">
        <v>20</v>
      </c>
      <c r="E22" s="118" t="s">
        <v>8</v>
      </c>
      <c r="F22" s="119" t="s">
        <v>9</v>
      </c>
    </row>
    <row r="23" spans="1:8" ht="14.25" customHeight="1">
      <c r="A23" s="117" t="s">
        <v>31</v>
      </c>
      <c r="B23" s="120" t="s">
        <v>7</v>
      </c>
      <c r="C23" s="120">
        <v>18</v>
      </c>
      <c r="D23" s="118">
        <v>27</v>
      </c>
      <c r="E23" s="118" t="s">
        <v>8</v>
      </c>
      <c r="F23" s="119" t="s">
        <v>9</v>
      </c>
      <c r="G23" s="4"/>
      <c r="H23" s="4"/>
    </row>
    <row r="24" spans="1:8" ht="14.25" customHeight="1">
      <c r="A24" s="117" t="s">
        <v>32</v>
      </c>
      <c r="B24" s="120" t="s">
        <v>7</v>
      </c>
      <c r="C24" s="120">
        <v>12</v>
      </c>
      <c r="D24" s="118">
        <v>20</v>
      </c>
      <c r="E24" s="118" t="s">
        <v>8</v>
      </c>
      <c r="F24" s="119" t="s">
        <v>9</v>
      </c>
      <c r="G24" s="4"/>
      <c r="H24" s="4"/>
    </row>
    <row r="25" spans="1:8" ht="14.25" customHeight="1">
      <c r="A25" s="117" t="s">
        <v>33</v>
      </c>
      <c r="B25" s="120" t="s">
        <v>7</v>
      </c>
      <c r="C25" s="120">
        <v>56</v>
      </c>
      <c r="D25" s="118">
        <v>19</v>
      </c>
      <c r="E25" s="118" t="s">
        <v>8</v>
      </c>
      <c r="F25" s="119" t="s">
        <v>9</v>
      </c>
      <c r="G25" s="4"/>
      <c r="H25" s="4"/>
    </row>
    <row r="26" spans="1:8" ht="14.25" customHeight="1">
      <c r="A26" s="117" t="s">
        <v>34</v>
      </c>
      <c r="B26" s="120" t="s">
        <v>7</v>
      </c>
      <c r="C26" s="120">
        <v>56</v>
      </c>
      <c r="D26" s="118">
        <v>17</v>
      </c>
      <c r="E26" s="118" t="s">
        <v>8</v>
      </c>
      <c r="F26" s="119" t="s">
        <v>9</v>
      </c>
      <c r="G26" s="4"/>
      <c r="H26" s="4"/>
    </row>
    <row r="27" spans="1:8" ht="14.25" customHeight="1">
      <c r="A27" s="117" t="s">
        <v>35</v>
      </c>
      <c r="B27" s="120" t="s">
        <v>12</v>
      </c>
      <c r="C27" s="120">
        <v>56</v>
      </c>
      <c r="D27" s="118">
        <v>18</v>
      </c>
      <c r="E27" s="118" t="s">
        <v>8</v>
      </c>
      <c r="F27" s="119"/>
      <c r="G27" s="4"/>
      <c r="H27" s="4"/>
    </row>
    <row r="28" spans="1:8" ht="14.25" customHeight="1">
      <c r="A28" s="117" t="s">
        <v>36</v>
      </c>
      <c r="B28" s="120" t="s">
        <v>12</v>
      </c>
      <c r="C28" s="120">
        <v>22</v>
      </c>
      <c r="D28" s="118">
        <v>30</v>
      </c>
      <c r="E28" s="118" t="s">
        <v>8</v>
      </c>
      <c r="F28" s="119" t="s">
        <v>9</v>
      </c>
      <c r="G28" s="4"/>
      <c r="H28" s="4"/>
    </row>
    <row r="29" spans="1:8" ht="14.25" customHeight="1">
      <c r="A29" s="117" t="s">
        <v>37</v>
      </c>
      <c r="B29" s="118" t="s">
        <v>12</v>
      </c>
      <c r="C29" s="118">
        <v>52</v>
      </c>
      <c r="D29" s="118">
        <v>27</v>
      </c>
      <c r="E29" s="118" t="s">
        <v>8</v>
      </c>
      <c r="F29" s="119" t="s">
        <v>9</v>
      </c>
      <c r="G29" s="4"/>
      <c r="H29" s="4"/>
    </row>
    <row r="30" spans="1:8" ht="14.25" customHeight="1">
      <c r="A30" s="117" t="s">
        <v>38</v>
      </c>
      <c r="B30" s="120" t="s">
        <v>12</v>
      </c>
      <c r="C30" s="120">
        <v>25</v>
      </c>
      <c r="D30" s="118">
        <v>27</v>
      </c>
      <c r="E30" s="118" t="s">
        <v>8</v>
      </c>
      <c r="F30" s="119" t="s">
        <v>9</v>
      </c>
      <c r="G30" s="4"/>
      <c r="H30" s="4"/>
    </row>
    <row r="31" spans="1:8" ht="14.25" customHeight="1">
      <c r="A31" s="117" t="s">
        <v>39</v>
      </c>
      <c r="B31" s="120" t="s">
        <v>7</v>
      </c>
      <c r="C31" s="120">
        <v>22</v>
      </c>
      <c r="D31" s="118">
        <v>32</v>
      </c>
      <c r="E31" s="118" t="s">
        <v>8</v>
      </c>
      <c r="F31" s="119"/>
      <c r="G31" s="4"/>
      <c r="H31" s="4"/>
    </row>
    <row r="32" spans="1:8" ht="14.25" customHeight="1">
      <c r="A32" s="117" t="s">
        <v>40</v>
      </c>
      <c r="B32" s="120" t="s">
        <v>7</v>
      </c>
      <c r="C32" s="121">
        <v>18</v>
      </c>
      <c r="D32" s="118">
        <v>15</v>
      </c>
      <c r="E32" s="118" t="s">
        <v>8</v>
      </c>
      <c r="F32" s="119" t="s">
        <v>9</v>
      </c>
      <c r="G32" s="4"/>
      <c r="H32" s="4"/>
    </row>
    <row r="33" spans="1:8" ht="14.25" customHeight="1">
      <c r="A33" s="117" t="s">
        <v>41</v>
      </c>
      <c r="B33" s="118" t="s">
        <v>12</v>
      </c>
      <c r="C33" s="118">
        <v>44</v>
      </c>
      <c r="D33" s="118">
        <v>15</v>
      </c>
      <c r="E33" s="118" t="s">
        <v>8</v>
      </c>
      <c r="F33" s="119" t="s">
        <v>9</v>
      </c>
      <c r="G33" s="4"/>
      <c r="H33" s="4"/>
    </row>
    <row r="34" spans="1:8" ht="14.25" customHeight="1">
      <c r="A34" s="117" t="s">
        <v>42</v>
      </c>
      <c r="B34" s="118" t="s">
        <v>12</v>
      </c>
      <c r="C34" s="118">
        <v>86</v>
      </c>
      <c r="D34" s="118">
        <v>16</v>
      </c>
      <c r="E34" s="118" t="s">
        <v>43</v>
      </c>
      <c r="F34" s="119" t="s">
        <v>9</v>
      </c>
      <c r="G34" s="4"/>
      <c r="H34" s="4"/>
    </row>
    <row r="35" spans="1:8" ht="14.25" customHeight="1">
      <c r="A35" s="117" t="s">
        <v>44</v>
      </c>
      <c r="B35" s="120" t="s">
        <v>7</v>
      </c>
      <c r="C35" s="120">
        <v>47</v>
      </c>
      <c r="D35" s="118">
        <v>36</v>
      </c>
      <c r="E35" s="118" t="s">
        <v>43</v>
      </c>
      <c r="F35" s="119" t="s">
        <v>9</v>
      </c>
      <c r="G35" s="4"/>
      <c r="H35" s="4"/>
    </row>
    <row r="36" spans="1:8" ht="14.25" customHeight="1">
      <c r="A36" s="117" t="s">
        <v>45</v>
      </c>
      <c r="B36" s="118" t="s">
        <v>7</v>
      </c>
      <c r="C36" s="118">
        <v>93</v>
      </c>
      <c r="D36" s="118">
        <v>18</v>
      </c>
      <c r="E36" s="118" t="s">
        <v>8</v>
      </c>
      <c r="F36" s="119" t="s">
        <v>9</v>
      </c>
      <c r="G36" s="4"/>
      <c r="H36" s="4"/>
    </row>
    <row r="37" spans="1:8" ht="14.25" customHeight="1">
      <c r="A37" s="117" t="s">
        <v>46</v>
      </c>
      <c r="B37" s="118" t="s">
        <v>12</v>
      </c>
      <c r="C37" s="118">
        <v>52</v>
      </c>
      <c r="D37" s="118">
        <v>26</v>
      </c>
      <c r="E37" s="118" t="s">
        <v>8</v>
      </c>
      <c r="F37" s="119" t="s">
        <v>9</v>
      </c>
      <c r="G37" s="4"/>
      <c r="H37" s="4"/>
    </row>
    <row r="38" spans="1:8" ht="14.25" customHeight="1">
      <c r="A38" s="117" t="s">
        <v>47</v>
      </c>
      <c r="B38" s="118" t="s">
        <v>12</v>
      </c>
      <c r="C38" s="118">
        <v>72</v>
      </c>
      <c r="D38" s="118">
        <v>27</v>
      </c>
      <c r="E38" s="118" t="s">
        <v>8</v>
      </c>
      <c r="F38" s="119" t="s">
        <v>9</v>
      </c>
      <c r="G38" s="4"/>
      <c r="H38" s="4"/>
    </row>
    <row r="39" spans="1:8" ht="14.25" customHeight="1">
      <c r="A39" s="117" t="s">
        <v>48</v>
      </c>
      <c r="B39" s="120" t="s">
        <v>7</v>
      </c>
      <c r="C39" s="120">
        <v>66</v>
      </c>
      <c r="D39" s="118">
        <v>32</v>
      </c>
      <c r="E39" s="118" t="s">
        <v>8</v>
      </c>
      <c r="F39" s="119" t="s">
        <v>9</v>
      </c>
      <c r="G39" s="4"/>
      <c r="H39" s="4"/>
    </row>
    <row r="40" spans="1:8" ht="14.25" customHeight="1">
      <c r="A40" s="117" t="s">
        <v>49</v>
      </c>
      <c r="B40" s="120" t="s">
        <v>7</v>
      </c>
      <c r="C40" s="120">
        <v>8</v>
      </c>
      <c r="D40" s="118">
        <v>28</v>
      </c>
      <c r="E40" s="118" t="s">
        <v>8</v>
      </c>
      <c r="F40" s="119" t="s">
        <v>9</v>
      </c>
      <c r="G40" s="4"/>
      <c r="H40" s="4"/>
    </row>
    <row r="41" spans="1:8" ht="14.25" customHeight="1">
      <c r="A41" s="117" t="s">
        <v>50</v>
      </c>
      <c r="B41" s="118" t="s">
        <v>12</v>
      </c>
      <c r="C41" s="118">
        <v>57</v>
      </c>
      <c r="D41" s="118">
        <v>20</v>
      </c>
      <c r="E41" s="118" t="s">
        <v>8</v>
      </c>
      <c r="F41" s="119" t="s">
        <v>9</v>
      </c>
      <c r="G41" s="4"/>
      <c r="H41" s="4"/>
    </row>
    <row r="42" spans="1:8" ht="14.25" customHeight="1">
      <c r="A42" s="117" t="s">
        <v>51</v>
      </c>
      <c r="B42" s="120" t="s">
        <v>12</v>
      </c>
      <c r="C42" s="120">
        <v>20</v>
      </c>
      <c r="D42" s="118">
        <v>27</v>
      </c>
      <c r="E42" s="118" t="s">
        <v>8</v>
      </c>
      <c r="F42" s="119" t="s">
        <v>9</v>
      </c>
      <c r="G42" s="4"/>
      <c r="H42" s="4"/>
    </row>
    <row r="43" spans="1:8" ht="14.25" customHeight="1">
      <c r="A43" s="117" t="s">
        <v>52</v>
      </c>
      <c r="B43" s="118" t="s">
        <v>7</v>
      </c>
      <c r="C43" s="118">
        <v>48</v>
      </c>
      <c r="D43" s="118">
        <v>24</v>
      </c>
      <c r="E43" s="118" t="s">
        <v>8</v>
      </c>
      <c r="F43" s="119" t="s">
        <v>9</v>
      </c>
      <c r="G43" s="4"/>
      <c r="H43" s="4"/>
    </row>
    <row r="44" spans="1:8" ht="14.25" customHeight="1">
      <c r="A44" s="117" t="s">
        <v>53</v>
      </c>
      <c r="B44" s="120" t="s">
        <v>7</v>
      </c>
      <c r="C44" s="120">
        <v>65</v>
      </c>
      <c r="D44" s="118">
        <v>24</v>
      </c>
      <c r="E44" s="118" t="s">
        <v>8</v>
      </c>
      <c r="F44" s="119" t="s">
        <v>9</v>
      </c>
      <c r="G44" s="4"/>
      <c r="H44" s="4"/>
    </row>
    <row r="45" spans="1:8" ht="14.25" customHeight="1">
      <c r="A45" s="117" t="s">
        <v>54</v>
      </c>
      <c r="B45" s="120" t="s">
        <v>7</v>
      </c>
      <c r="C45" s="120">
        <v>56</v>
      </c>
      <c r="D45" s="118">
        <v>32</v>
      </c>
      <c r="E45" s="118" t="s">
        <v>8</v>
      </c>
      <c r="F45" s="119" t="s">
        <v>9</v>
      </c>
      <c r="G45" s="4"/>
      <c r="H45" s="4"/>
    </row>
    <row r="46" spans="1:8" ht="14.25" customHeight="1">
      <c r="A46" s="117" t="s">
        <v>55</v>
      </c>
      <c r="B46" s="122" t="s">
        <v>12</v>
      </c>
      <c r="C46" s="122">
        <v>39</v>
      </c>
      <c r="D46" s="123">
        <v>31</v>
      </c>
      <c r="E46" s="123" t="s">
        <v>8</v>
      </c>
      <c r="F46" s="119" t="s">
        <v>9</v>
      </c>
      <c r="G46" s="4"/>
      <c r="H46" s="4"/>
    </row>
    <row r="47" spans="1:8" ht="14.25" customHeight="1">
      <c r="A47" s="117" t="s">
        <v>56</v>
      </c>
      <c r="B47" s="122" t="s">
        <v>7</v>
      </c>
      <c r="C47" s="122">
        <v>20</v>
      </c>
      <c r="D47" s="123">
        <v>32</v>
      </c>
      <c r="E47" s="123" t="s">
        <v>8</v>
      </c>
      <c r="F47" s="119" t="s">
        <v>9</v>
      </c>
      <c r="G47" s="4"/>
      <c r="H47" s="4"/>
    </row>
    <row r="48" spans="1:8" ht="14.25" customHeight="1">
      <c r="A48" s="117" t="s">
        <v>57</v>
      </c>
      <c r="B48" s="120" t="s">
        <v>12</v>
      </c>
      <c r="C48" s="120">
        <v>15</v>
      </c>
      <c r="D48" s="118">
        <v>27</v>
      </c>
      <c r="E48" s="118" t="s">
        <v>43</v>
      </c>
      <c r="F48" s="119" t="s">
        <v>9</v>
      </c>
      <c r="G48" s="4"/>
      <c r="H48" s="4"/>
    </row>
    <row r="49" spans="1:8" ht="14.25" customHeight="1">
      <c r="A49" s="117" t="s">
        <v>58</v>
      </c>
      <c r="B49" s="120" t="s">
        <v>12</v>
      </c>
      <c r="C49" s="120">
        <v>35</v>
      </c>
      <c r="D49" s="118">
        <v>25</v>
      </c>
      <c r="E49" s="118" t="s">
        <v>43</v>
      </c>
      <c r="F49" s="119" t="s">
        <v>9</v>
      </c>
      <c r="G49" s="4"/>
      <c r="H49" s="4"/>
    </row>
    <row r="50" spans="1:8" ht="14.25" customHeight="1">
      <c r="A50" s="117" t="s">
        <v>59</v>
      </c>
      <c r="B50" s="118" t="s">
        <v>12</v>
      </c>
      <c r="C50" s="118">
        <v>99</v>
      </c>
      <c r="D50" s="118">
        <v>20</v>
      </c>
      <c r="E50" s="118" t="s">
        <v>43</v>
      </c>
      <c r="F50" s="119" t="s">
        <v>9</v>
      </c>
      <c r="G50" s="4"/>
      <c r="H50" s="4"/>
    </row>
    <row r="51" spans="1:8" ht="14.25" customHeight="1">
      <c r="A51" s="117" t="s">
        <v>60</v>
      </c>
      <c r="B51" s="118" t="s">
        <v>12</v>
      </c>
      <c r="C51" s="118">
        <v>84</v>
      </c>
      <c r="D51" s="118">
        <v>22</v>
      </c>
      <c r="E51" s="118" t="s">
        <v>43</v>
      </c>
      <c r="F51" s="119" t="s">
        <v>9</v>
      </c>
      <c r="G51" s="4"/>
      <c r="H51" s="4"/>
    </row>
    <row r="52" spans="1:8" ht="14.25" customHeight="1">
      <c r="A52" s="117" t="s">
        <v>61</v>
      </c>
      <c r="B52" s="118" t="s">
        <v>12</v>
      </c>
      <c r="C52" s="118">
        <v>94</v>
      </c>
      <c r="D52" s="118">
        <v>21</v>
      </c>
      <c r="E52" s="118" t="s">
        <v>43</v>
      </c>
      <c r="F52" s="119" t="s">
        <v>9</v>
      </c>
      <c r="G52" s="4"/>
      <c r="H52" s="4"/>
    </row>
    <row r="53" spans="1:8" ht="14.25" customHeight="1">
      <c r="A53" s="117" t="s">
        <v>62</v>
      </c>
      <c r="B53" s="118" t="s">
        <v>12</v>
      </c>
      <c r="C53" s="118">
        <v>90</v>
      </c>
      <c r="D53" s="118">
        <v>22</v>
      </c>
      <c r="E53" s="118" t="s">
        <v>43</v>
      </c>
      <c r="F53" s="119" t="s">
        <v>9</v>
      </c>
      <c r="G53" s="4"/>
      <c r="H53" s="4"/>
    </row>
    <row r="54" spans="1:8" ht="14.25" customHeight="1">
      <c r="A54" s="117" t="s">
        <v>63</v>
      </c>
      <c r="B54" s="120" t="s">
        <v>12</v>
      </c>
      <c r="C54" s="120">
        <v>88</v>
      </c>
      <c r="D54" s="118">
        <v>26</v>
      </c>
      <c r="E54" s="118" t="s">
        <v>43</v>
      </c>
      <c r="F54" s="119" t="s">
        <v>9</v>
      </c>
      <c r="G54" s="4"/>
      <c r="H54" s="4"/>
    </row>
    <row r="55" spans="1:8" ht="14.25" customHeight="1">
      <c r="A55" s="117" t="s">
        <v>64</v>
      </c>
      <c r="B55" s="120" t="s">
        <v>7</v>
      </c>
      <c r="C55" s="120">
        <v>24</v>
      </c>
      <c r="D55" s="118">
        <v>27</v>
      </c>
      <c r="E55" s="118" t="s">
        <v>43</v>
      </c>
      <c r="F55" s="119" t="s">
        <v>9</v>
      </c>
      <c r="G55" s="4"/>
      <c r="H55" s="4"/>
    </row>
    <row r="56" spans="1:8" ht="14.25" customHeight="1">
      <c r="A56" s="117" t="s">
        <v>65</v>
      </c>
      <c r="B56" s="118" t="s">
        <v>12</v>
      </c>
      <c r="C56" s="118">
        <v>34</v>
      </c>
      <c r="D56" s="118">
        <v>24</v>
      </c>
      <c r="E56" s="118" t="s">
        <v>66</v>
      </c>
      <c r="F56" s="119"/>
      <c r="G56" s="4"/>
      <c r="H56" s="4"/>
    </row>
    <row r="57" spans="1:8" ht="14.25" customHeight="1">
      <c r="A57" s="117" t="s">
        <v>67</v>
      </c>
      <c r="B57" s="120" t="s">
        <v>12</v>
      </c>
      <c r="C57" s="124">
        <v>58</v>
      </c>
      <c r="D57" s="118">
        <v>22</v>
      </c>
      <c r="E57" s="118" t="s">
        <v>66</v>
      </c>
      <c r="F57" s="119"/>
      <c r="G57" s="4"/>
      <c r="H57" s="4"/>
    </row>
    <row r="58" spans="1:8" ht="14.25" customHeight="1">
      <c r="A58" s="117" t="s">
        <v>68</v>
      </c>
      <c r="B58" s="118" t="s">
        <v>7</v>
      </c>
      <c r="C58" s="118">
        <v>33</v>
      </c>
      <c r="D58" s="118">
        <v>26</v>
      </c>
      <c r="E58" s="118" t="s">
        <v>66</v>
      </c>
      <c r="F58" s="119"/>
      <c r="G58" s="4"/>
      <c r="H58" s="4"/>
    </row>
    <row r="59" spans="1:8" ht="14.25" customHeight="1">
      <c r="A59" s="117" t="s">
        <v>69</v>
      </c>
      <c r="B59" s="118" t="s">
        <v>7</v>
      </c>
      <c r="C59" s="118">
        <v>30</v>
      </c>
      <c r="D59" s="118">
        <v>26</v>
      </c>
      <c r="E59" s="118" t="s">
        <v>66</v>
      </c>
      <c r="F59" s="119"/>
      <c r="G59" s="4"/>
      <c r="H59" s="4"/>
    </row>
    <row r="60" spans="1:8" ht="14.25" customHeight="1">
      <c r="A60" s="117" t="s">
        <v>70</v>
      </c>
      <c r="B60" s="118" t="s">
        <v>12</v>
      </c>
      <c r="C60" s="118">
        <v>88</v>
      </c>
      <c r="D60" s="118">
        <v>18</v>
      </c>
      <c r="E60" s="118" t="s">
        <v>66</v>
      </c>
      <c r="F60" s="119" t="s">
        <v>9</v>
      </c>
      <c r="G60" s="4"/>
      <c r="H60" s="4"/>
    </row>
    <row r="61" spans="1:8" ht="14.25" customHeight="1">
      <c r="A61" s="117" t="s">
        <v>71</v>
      </c>
      <c r="B61" s="124" t="s">
        <v>12</v>
      </c>
      <c r="C61" s="120">
        <v>95</v>
      </c>
      <c r="D61" s="124">
        <v>21</v>
      </c>
      <c r="E61" s="118" t="s">
        <v>66</v>
      </c>
      <c r="F61" s="119" t="s">
        <v>9</v>
      </c>
      <c r="G61" s="4"/>
      <c r="H61" s="4"/>
    </row>
    <row r="62" spans="1:8" ht="14.25" customHeight="1">
      <c r="A62" s="117" t="s">
        <v>72</v>
      </c>
      <c r="B62" s="118" t="s">
        <v>7</v>
      </c>
      <c r="C62" s="120">
        <v>86</v>
      </c>
      <c r="D62" s="118">
        <v>19</v>
      </c>
      <c r="E62" s="118" t="s">
        <v>66</v>
      </c>
      <c r="F62" s="119" t="s">
        <v>9</v>
      </c>
      <c r="G62" s="4"/>
      <c r="H62" s="4"/>
    </row>
    <row r="63" spans="1:8" ht="15.75" customHeight="1">
      <c r="A63" s="117" t="s">
        <v>73</v>
      </c>
      <c r="B63" s="118" t="s">
        <v>12</v>
      </c>
      <c r="C63" s="120">
        <v>57</v>
      </c>
      <c r="D63" s="118">
        <v>18</v>
      </c>
      <c r="E63" s="118" t="s">
        <v>66</v>
      </c>
      <c r="F63" s="119" t="s">
        <v>9</v>
      </c>
      <c r="G63" s="4"/>
      <c r="H63" s="4"/>
    </row>
    <row r="64" spans="1:8" ht="14.25" customHeight="1">
      <c r="A64" s="117" t="s">
        <v>74</v>
      </c>
      <c r="B64" s="118" t="s">
        <v>12</v>
      </c>
      <c r="C64" s="118">
        <v>88</v>
      </c>
      <c r="D64" s="118">
        <v>22</v>
      </c>
      <c r="E64" s="118" t="s">
        <v>66</v>
      </c>
      <c r="F64" s="119" t="s">
        <v>9</v>
      </c>
      <c r="G64" s="4"/>
      <c r="H64" s="4"/>
    </row>
    <row r="65" spans="1:8" ht="14.25" customHeight="1">
      <c r="A65" s="117" t="s">
        <v>75</v>
      </c>
      <c r="B65" s="118" t="s">
        <v>12</v>
      </c>
      <c r="C65" s="118">
        <v>42</v>
      </c>
      <c r="D65" s="118">
        <v>26</v>
      </c>
      <c r="E65" s="118" t="s">
        <v>66</v>
      </c>
      <c r="F65" s="125"/>
      <c r="G65" s="4"/>
      <c r="H65" s="4"/>
    </row>
    <row r="66" spans="1:8" ht="14.25" customHeight="1">
      <c r="A66" s="117" t="s">
        <v>76</v>
      </c>
      <c r="B66" s="118" t="s">
        <v>7</v>
      </c>
      <c r="C66" s="118">
        <v>62</v>
      </c>
      <c r="D66" s="118">
        <v>26</v>
      </c>
      <c r="E66" s="118" t="s">
        <v>66</v>
      </c>
      <c r="F66" s="125"/>
      <c r="G66" s="4"/>
      <c r="H66" s="4"/>
    </row>
    <row r="67" spans="1:8" ht="14.25" customHeight="1">
      <c r="A67" s="117" t="s">
        <v>77</v>
      </c>
      <c r="B67" s="123" t="s">
        <v>12</v>
      </c>
      <c r="C67" s="123">
        <v>30</v>
      </c>
      <c r="D67" s="123">
        <v>27</v>
      </c>
      <c r="E67" s="118" t="s">
        <v>66</v>
      </c>
      <c r="F67" s="119"/>
      <c r="G67" s="4"/>
      <c r="H67" s="4"/>
    </row>
    <row r="68" spans="1:8" ht="14.25" customHeight="1">
      <c r="A68" s="117" t="s">
        <v>78</v>
      </c>
      <c r="B68" s="118" t="s">
        <v>12</v>
      </c>
      <c r="C68" s="118">
        <v>54</v>
      </c>
      <c r="D68" s="118">
        <v>26</v>
      </c>
      <c r="E68" s="118" t="s">
        <v>66</v>
      </c>
      <c r="F68" s="125"/>
      <c r="G68" s="4"/>
      <c r="H68" s="4"/>
    </row>
    <row r="69" spans="1:8" ht="14.25" customHeight="1">
      <c r="A69" s="117" t="s">
        <v>79</v>
      </c>
      <c r="B69" s="123" t="s">
        <v>12</v>
      </c>
      <c r="C69" s="123">
        <v>58</v>
      </c>
      <c r="D69" s="123">
        <v>27</v>
      </c>
      <c r="E69" s="118" t="s">
        <v>66</v>
      </c>
      <c r="F69" s="119"/>
      <c r="G69" s="4"/>
      <c r="H69" s="4"/>
    </row>
    <row r="70" spans="1:8" ht="14.25" customHeight="1">
      <c r="A70" s="117" t="s">
        <v>80</v>
      </c>
      <c r="B70" s="118" t="s">
        <v>12</v>
      </c>
      <c r="C70" s="118">
        <v>39</v>
      </c>
      <c r="D70" s="118">
        <v>24</v>
      </c>
      <c r="E70" s="118" t="s">
        <v>66</v>
      </c>
      <c r="F70" s="125"/>
      <c r="G70" s="4"/>
      <c r="H70" s="4"/>
    </row>
    <row r="71" spans="1:8" ht="14.25" customHeight="1">
      <c r="A71" s="117" t="s">
        <v>81</v>
      </c>
      <c r="B71" s="118" t="s">
        <v>12</v>
      </c>
      <c r="C71" s="118">
        <v>84</v>
      </c>
      <c r="D71" s="118">
        <v>25</v>
      </c>
      <c r="E71" s="118" t="s">
        <v>66</v>
      </c>
      <c r="F71" s="119"/>
      <c r="G71" s="4"/>
      <c r="H71" s="4"/>
    </row>
    <row r="72" spans="1:8" ht="14.25" customHeight="1">
      <c r="A72" s="117" t="s">
        <v>82</v>
      </c>
      <c r="B72" s="118" t="s">
        <v>7</v>
      </c>
      <c r="C72" s="118">
        <v>76</v>
      </c>
      <c r="D72" s="118">
        <v>23</v>
      </c>
      <c r="E72" s="118" t="s">
        <v>66</v>
      </c>
      <c r="F72" s="119" t="s">
        <v>9</v>
      </c>
      <c r="G72" s="4"/>
      <c r="H72" s="4"/>
    </row>
    <row r="73" spans="1:8" ht="14.25" customHeight="1">
      <c r="A73" s="117" t="s">
        <v>83</v>
      </c>
      <c r="B73" s="118" t="s">
        <v>7</v>
      </c>
      <c r="C73" s="118">
        <v>59</v>
      </c>
      <c r="D73" s="118">
        <v>24</v>
      </c>
      <c r="E73" s="118" t="s">
        <v>66</v>
      </c>
      <c r="F73" s="119" t="s">
        <v>9</v>
      </c>
      <c r="G73" s="4"/>
      <c r="H73" s="4"/>
    </row>
    <row r="74" spans="1:8" ht="14.25" customHeight="1">
      <c r="A74" s="117" t="s">
        <v>84</v>
      </c>
      <c r="B74" s="118" t="s">
        <v>12</v>
      </c>
      <c r="C74" s="118">
        <v>52</v>
      </c>
      <c r="D74" s="118">
        <v>18</v>
      </c>
      <c r="E74" s="118" t="s">
        <v>66</v>
      </c>
      <c r="F74" s="119" t="s">
        <v>9</v>
      </c>
      <c r="G74" s="4"/>
      <c r="H74" s="4"/>
    </row>
    <row r="75" spans="1:8" ht="14.25" customHeight="1">
      <c r="A75" s="117" t="s">
        <v>85</v>
      </c>
      <c r="B75" s="118" t="s">
        <v>12</v>
      </c>
      <c r="C75" s="118">
        <v>29</v>
      </c>
      <c r="D75" s="118">
        <v>18</v>
      </c>
      <c r="E75" s="118" t="s">
        <v>66</v>
      </c>
      <c r="F75" s="119" t="s">
        <v>9</v>
      </c>
      <c r="G75" s="4"/>
      <c r="H75" s="4"/>
    </row>
    <row r="76" spans="1:8" ht="14.25" customHeight="1">
      <c r="A76" s="117" t="s">
        <v>86</v>
      </c>
      <c r="B76" s="118" t="s">
        <v>7</v>
      </c>
      <c r="C76" s="118">
        <v>60</v>
      </c>
      <c r="D76" s="118">
        <v>22</v>
      </c>
      <c r="E76" s="118" t="s">
        <v>66</v>
      </c>
      <c r="F76" s="119" t="s">
        <v>9</v>
      </c>
      <c r="G76" s="4"/>
      <c r="H76" s="4"/>
    </row>
    <row r="77" spans="1:8" ht="14.25" customHeight="1">
      <c r="A77" s="117" t="s">
        <v>87</v>
      </c>
      <c r="B77" s="118" t="s">
        <v>7</v>
      </c>
      <c r="C77" s="118">
        <v>49</v>
      </c>
      <c r="D77" s="118">
        <v>26</v>
      </c>
      <c r="E77" s="118" t="s">
        <v>66</v>
      </c>
      <c r="F77" s="119"/>
      <c r="G77" s="4"/>
      <c r="H77" s="4"/>
    </row>
    <row r="78" spans="1:8" ht="14.25" customHeight="1">
      <c r="A78" s="117" t="s">
        <v>88</v>
      </c>
      <c r="B78" s="118" t="s">
        <v>7</v>
      </c>
      <c r="C78" s="118">
        <v>29</v>
      </c>
      <c r="D78" s="118">
        <v>25</v>
      </c>
      <c r="E78" s="118" t="s">
        <v>66</v>
      </c>
      <c r="F78" s="125"/>
      <c r="G78" s="4"/>
      <c r="H78" s="4"/>
    </row>
    <row r="79" spans="1:8" ht="14.25" customHeight="1">
      <c r="A79" s="117" t="s">
        <v>89</v>
      </c>
      <c r="B79" s="118" t="s">
        <v>7</v>
      </c>
      <c r="C79" s="118">
        <v>52</v>
      </c>
      <c r="D79" s="118">
        <v>25</v>
      </c>
      <c r="E79" s="118" t="s">
        <v>66</v>
      </c>
      <c r="F79" s="119" t="s">
        <v>9</v>
      </c>
      <c r="G79" s="4"/>
      <c r="H79" s="4"/>
    </row>
    <row r="80" spans="1:8" ht="14.25" customHeight="1">
      <c r="A80" s="117" t="s">
        <v>90</v>
      </c>
      <c r="B80" s="118" t="s">
        <v>12</v>
      </c>
      <c r="C80" s="118">
        <v>26</v>
      </c>
      <c r="D80" s="118">
        <v>25</v>
      </c>
      <c r="E80" s="118" t="s">
        <v>66</v>
      </c>
      <c r="F80" s="119" t="s">
        <v>9</v>
      </c>
      <c r="G80" s="4"/>
      <c r="H80" s="4"/>
    </row>
    <row r="81" spans="1:8" ht="14.25" customHeight="1">
      <c r="A81" s="117" t="s">
        <v>91</v>
      </c>
      <c r="B81" s="118" t="s">
        <v>12</v>
      </c>
      <c r="C81" s="118">
        <v>99</v>
      </c>
      <c r="D81" s="118">
        <v>22</v>
      </c>
      <c r="E81" s="118" t="s">
        <v>66</v>
      </c>
      <c r="F81" s="119" t="s">
        <v>9</v>
      </c>
      <c r="G81" s="4"/>
      <c r="H81" s="4"/>
    </row>
    <row r="82" spans="1:8" ht="14.25" customHeight="1">
      <c r="A82" s="117" t="s">
        <v>92</v>
      </c>
      <c r="B82" s="118" t="s">
        <v>12</v>
      </c>
      <c r="C82" s="118">
        <v>24</v>
      </c>
      <c r="D82" s="118">
        <v>28</v>
      </c>
      <c r="E82" s="118" t="s">
        <v>66</v>
      </c>
      <c r="F82" s="119"/>
      <c r="G82" s="4"/>
      <c r="H82" s="4"/>
    </row>
    <row r="83" spans="1:8" ht="14.25" customHeight="1">
      <c r="A83" s="117" t="s">
        <v>93</v>
      </c>
      <c r="B83" s="118" t="s">
        <v>7</v>
      </c>
      <c r="C83" s="118">
        <v>41</v>
      </c>
      <c r="D83" s="118">
        <v>26</v>
      </c>
      <c r="E83" s="118" t="s">
        <v>66</v>
      </c>
      <c r="F83" s="125"/>
      <c r="G83" s="4"/>
      <c r="H83" s="4"/>
    </row>
    <row r="84" spans="1:8" ht="14.25" customHeight="1">
      <c r="A84" s="117" t="s">
        <v>94</v>
      </c>
      <c r="B84" s="118" t="s">
        <v>7</v>
      </c>
      <c r="C84" s="118">
        <v>39</v>
      </c>
      <c r="D84" s="118">
        <v>21</v>
      </c>
      <c r="E84" s="118" t="s">
        <v>66</v>
      </c>
      <c r="F84" s="119" t="s">
        <v>9</v>
      </c>
      <c r="G84" s="4"/>
      <c r="H84" s="4"/>
    </row>
    <row r="85" spans="1:8" ht="14.25" customHeight="1">
      <c r="A85" s="117" t="s">
        <v>95</v>
      </c>
      <c r="B85" s="118" t="s">
        <v>7</v>
      </c>
      <c r="C85" s="118">
        <v>63</v>
      </c>
      <c r="D85" s="118">
        <v>25</v>
      </c>
      <c r="E85" s="118" t="s">
        <v>66</v>
      </c>
      <c r="F85" s="119" t="s">
        <v>9</v>
      </c>
      <c r="G85" s="4"/>
      <c r="H85" s="4"/>
    </row>
    <row r="86" spans="1:8" ht="14.25" customHeight="1">
      <c r="A86" s="117" t="s">
        <v>96</v>
      </c>
      <c r="B86" s="118" t="s">
        <v>7</v>
      </c>
      <c r="C86" s="118">
        <v>34</v>
      </c>
      <c r="D86" s="118">
        <v>23</v>
      </c>
      <c r="E86" s="118" t="s">
        <v>66</v>
      </c>
      <c r="F86" s="119"/>
      <c r="G86" s="4"/>
      <c r="H86" s="4"/>
    </row>
    <row r="87" spans="1:8" ht="14.25" customHeight="1">
      <c r="A87" s="117" t="s">
        <v>97</v>
      </c>
      <c r="B87" s="118" t="s">
        <v>7</v>
      </c>
      <c r="C87" s="118">
        <v>37</v>
      </c>
      <c r="D87" s="118">
        <v>21</v>
      </c>
      <c r="E87" s="118" t="s">
        <v>66</v>
      </c>
      <c r="F87" s="119" t="s">
        <v>9</v>
      </c>
      <c r="G87" s="4"/>
      <c r="H87" s="4"/>
    </row>
    <row r="88" spans="1:8" ht="14.25" customHeight="1">
      <c r="A88" s="117" t="s">
        <v>98</v>
      </c>
      <c r="B88" s="123" t="s">
        <v>7</v>
      </c>
      <c r="C88" s="123">
        <v>89</v>
      </c>
      <c r="D88" s="123">
        <v>29</v>
      </c>
      <c r="E88" s="123" t="s">
        <v>66</v>
      </c>
      <c r="F88" s="119"/>
      <c r="G88" s="4"/>
      <c r="H88" s="4"/>
    </row>
    <row r="89" spans="1:8" ht="14.25" customHeight="1">
      <c r="A89" s="117" t="s">
        <v>99</v>
      </c>
      <c r="B89" s="118" t="s">
        <v>12</v>
      </c>
      <c r="C89" s="118">
        <v>54</v>
      </c>
      <c r="D89" s="118">
        <v>26</v>
      </c>
      <c r="E89" s="118" t="s">
        <v>66</v>
      </c>
      <c r="F89" s="119"/>
      <c r="G89" s="4"/>
      <c r="H89" s="4"/>
    </row>
    <row r="90" spans="1:8" ht="14.25" customHeight="1">
      <c r="A90" s="117" t="s">
        <v>100</v>
      </c>
      <c r="B90" s="118" t="s">
        <v>7</v>
      </c>
      <c r="C90" s="118">
        <v>63</v>
      </c>
      <c r="D90" s="118">
        <v>18</v>
      </c>
      <c r="E90" s="118" t="s">
        <v>66</v>
      </c>
      <c r="F90" s="119" t="s">
        <v>9</v>
      </c>
      <c r="G90" s="4"/>
      <c r="H90" s="4"/>
    </row>
    <row r="91" spans="1:8" ht="14.25" customHeight="1">
      <c r="A91" s="117" t="s">
        <v>101</v>
      </c>
      <c r="B91" s="118" t="s">
        <v>12</v>
      </c>
      <c r="C91" s="118">
        <v>12</v>
      </c>
      <c r="D91" s="118">
        <v>21</v>
      </c>
      <c r="E91" s="118" t="s">
        <v>66</v>
      </c>
      <c r="F91" s="119"/>
      <c r="G91" s="4"/>
      <c r="H91" s="4"/>
    </row>
    <row r="92" spans="1:8" ht="14.25" customHeight="1">
      <c r="A92" s="117" t="s">
        <v>102</v>
      </c>
      <c r="B92" s="118" t="s">
        <v>7</v>
      </c>
      <c r="C92" s="118">
        <v>51</v>
      </c>
      <c r="D92" s="118">
        <v>28</v>
      </c>
      <c r="E92" s="118" t="s">
        <v>66</v>
      </c>
      <c r="F92" s="125"/>
      <c r="G92" s="4"/>
      <c r="H92" s="4"/>
    </row>
    <row r="93" spans="1:8" ht="14.25" customHeight="1">
      <c r="A93" s="117" t="s">
        <v>103</v>
      </c>
      <c r="B93" s="123" t="s">
        <v>12</v>
      </c>
      <c r="C93" s="123">
        <v>57</v>
      </c>
      <c r="D93" s="123">
        <v>27</v>
      </c>
      <c r="E93" s="123" t="s">
        <v>66</v>
      </c>
      <c r="F93" s="125"/>
      <c r="G93" s="4"/>
      <c r="H93" s="4"/>
    </row>
    <row r="94" spans="1:8" ht="14.25" customHeight="1">
      <c r="A94" s="117" t="s">
        <v>104</v>
      </c>
      <c r="B94" s="118" t="s">
        <v>7</v>
      </c>
      <c r="C94" s="118">
        <v>59</v>
      </c>
      <c r="D94" s="118">
        <v>22</v>
      </c>
      <c r="E94" s="118" t="s">
        <v>66</v>
      </c>
      <c r="F94" s="119" t="s">
        <v>9</v>
      </c>
      <c r="G94" s="4"/>
      <c r="H94" s="4"/>
    </row>
    <row r="95" spans="1:8" ht="14.25" customHeight="1">
      <c r="A95" s="117" t="s">
        <v>105</v>
      </c>
      <c r="B95" s="118" t="s">
        <v>7</v>
      </c>
      <c r="C95" s="118">
        <v>52</v>
      </c>
      <c r="D95" s="118">
        <v>28</v>
      </c>
      <c r="E95" s="118" t="s">
        <v>66</v>
      </c>
      <c r="F95" s="125"/>
      <c r="G95" s="4"/>
      <c r="H95" s="4"/>
    </row>
    <row r="96" spans="1:8" ht="14.25" customHeight="1">
      <c r="A96" s="117" t="s">
        <v>106</v>
      </c>
      <c r="B96" s="118" t="s">
        <v>7</v>
      </c>
      <c r="C96" s="118">
        <v>68</v>
      </c>
      <c r="D96" s="118">
        <v>19</v>
      </c>
      <c r="E96" s="118" t="s">
        <v>66</v>
      </c>
      <c r="F96" s="125"/>
      <c r="G96" s="4"/>
      <c r="H96" s="4"/>
    </row>
    <row r="97" spans="1:8" ht="14.25" customHeight="1">
      <c r="A97" s="117" t="s">
        <v>107</v>
      </c>
      <c r="B97" s="118" t="s">
        <v>12</v>
      </c>
      <c r="C97" s="118">
        <v>32</v>
      </c>
      <c r="D97" s="118">
        <v>19</v>
      </c>
      <c r="E97" s="118" t="s">
        <v>66</v>
      </c>
      <c r="F97" s="119" t="s">
        <v>9</v>
      </c>
      <c r="G97" s="4"/>
      <c r="H97" s="4"/>
    </row>
    <row r="98" spans="1:8" ht="14.25" customHeight="1">
      <c r="A98" s="117" t="s">
        <v>108</v>
      </c>
      <c r="B98" s="118" t="s">
        <v>7</v>
      </c>
      <c r="C98" s="118">
        <v>16</v>
      </c>
      <c r="D98" s="118">
        <v>26</v>
      </c>
      <c r="E98" s="118" t="s">
        <v>66</v>
      </c>
      <c r="F98" s="119" t="s">
        <v>9</v>
      </c>
      <c r="G98" s="4"/>
      <c r="H98" s="4"/>
    </row>
    <row r="99" spans="1:8" ht="14.25" customHeight="1">
      <c r="A99" s="117" t="s">
        <v>109</v>
      </c>
      <c r="B99" s="118" t="s">
        <v>7</v>
      </c>
      <c r="C99" s="118">
        <v>36</v>
      </c>
      <c r="D99" s="118">
        <v>26</v>
      </c>
      <c r="E99" s="118" t="s">
        <v>66</v>
      </c>
      <c r="F99" s="119"/>
      <c r="G99" s="4"/>
      <c r="H99" s="4"/>
    </row>
    <row r="100" spans="1:8" ht="14.25" customHeight="1">
      <c r="A100" s="117" t="s">
        <v>110</v>
      </c>
      <c r="B100" s="118" t="s">
        <v>12</v>
      </c>
      <c r="C100" s="118">
        <v>62</v>
      </c>
      <c r="D100" s="118">
        <v>26</v>
      </c>
      <c r="E100" s="118" t="s">
        <v>66</v>
      </c>
      <c r="F100" s="119"/>
      <c r="G100" s="4"/>
      <c r="H100" s="4"/>
    </row>
    <row r="101" spans="1:8" ht="14.25" customHeight="1">
      <c r="A101" s="117" t="s">
        <v>111</v>
      </c>
      <c r="B101" s="126" t="s">
        <v>7</v>
      </c>
      <c r="C101" s="126">
        <v>67</v>
      </c>
      <c r="D101" s="118">
        <v>16</v>
      </c>
      <c r="E101" s="118" t="s">
        <v>8</v>
      </c>
      <c r="F101" s="119" t="s">
        <v>9</v>
      </c>
      <c r="G101" s="4"/>
      <c r="H101" s="4"/>
    </row>
    <row r="102" spans="1:8" ht="14.25" customHeight="1">
      <c r="A102" s="117" t="s">
        <v>112</v>
      </c>
      <c r="B102" s="118" t="s">
        <v>7</v>
      </c>
      <c r="C102" s="118">
        <v>26</v>
      </c>
      <c r="D102" s="118">
        <v>26</v>
      </c>
      <c r="E102" s="118" t="s">
        <v>8</v>
      </c>
      <c r="F102" s="119" t="s">
        <v>9</v>
      </c>
      <c r="G102" s="4"/>
      <c r="H102" s="4"/>
    </row>
    <row r="103" spans="1:8" ht="14.25" customHeight="1">
      <c r="A103" s="117" t="s">
        <v>113</v>
      </c>
      <c r="B103" s="126" t="s">
        <v>7</v>
      </c>
      <c r="C103" s="126">
        <v>12</v>
      </c>
      <c r="D103" s="118">
        <v>22</v>
      </c>
      <c r="E103" s="118" t="s">
        <v>8</v>
      </c>
      <c r="F103" s="119" t="s">
        <v>9</v>
      </c>
      <c r="G103" s="4"/>
      <c r="H103" s="4"/>
    </row>
    <row r="104" spans="1:8" ht="14.25" customHeight="1">
      <c r="A104" s="117" t="s">
        <v>114</v>
      </c>
      <c r="B104" s="126" t="s">
        <v>7</v>
      </c>
      <c r="C104" s="126">
        <v>19</v>
      </c>
      <c r="D104" s="118">
        <v>16</v>
      </c>
      <c r="E104" s="118" t="s">
        <v>8</v>
      </c>
      <c r="F104" s="119" t="s">
        <v>9</v>
      </c>
      <c r="G104" s="4"/>
      <c r="H104" s="4"/>
    </row>
    <row r="105" spans="1:8" ht="14.25" customHeight="1">
      <c r="A105" s="117" t="s">
        <v>115</v>
      </c>
      <c r="B105" s="126" t="s">
        <v>7</v>
      </c>
      <c r="C105" s="126">
        <v>43</v>
      </c>
      <c r="D105" s="118">
        <v>21</v>
      </c>
      <c r="E105" s="118" t="s">
        <v>8</v>
      </c>
      <c r="F105" s="119" t="s">
        <v>9</v>
      </c>
      <c r="G105" s="4"/>
      <c r="H105" s="4"/>
    </row>
    <row r="106" spans="1:8" ht="14.25" customHeight="1">
      <c r="A106" s="117" t="s">
        <v>116</v>
      </c>
      <c r="B106" s="118" t="s">
        <v>7</v>
      </c>
      <c r="C106" s="118">
        <v>23</v>
      </c>
      <c r="D106" s="118">
        <v>26</v>
      </c>
      <c r="E106" s="118" t="s">
        <v>8</v>
      </c>
      <c r="F106" s="119" t="s">
        <v>9</v>
      </c>
      <c r="G106" s="4"/>
      <c r="H106" s="4"/>
    </row>
    <row r="107" spans="1:8" ht="14.25" customHeight="1">
      <c r="A107" s="117" t="s">
        <v>117</v>
      </c>
      <c r="B107" s="126" t="s">
        <v>12</v>
      </c>
      <c r="C107" s="126">
        <v>26</v>
      </c>
      <c r="D107" s="118">
        <v>15</v>
      </c>
      <c r="E107" s="118" t="s">
        <v>8</v>
      </c>
      <c r="F107" s="119" t="s">
        <v>9</v>
      </c>
      <c r="G107" s="4"/>
      <c r="H107" s="4"/>
    </row>
    <row r="108" spans="1:8" ht="14.25" customHeight="1">
      <c r="A108" s="117" t="s">
        <v>118</v>
      </c>
      <c r="B108" s="126" t="s">
        <v>7</v>
      </c>
      <c r="C108" s="126">
        <v>32</v>
      </c>
      <c r="D108" s="118">
        <v>15</v>
      </c>
      <c r="E108" s="118" t="s">
        <v>8</v>
      </c>
      <c r="F108" s="119" t="s">
        <v>9</v>
      </c>
      <c r="G108" s="4"/>
      <c r="H108" s="4"/>
    </row>
    <row r="109" spans="1:8" ht="14.25" customHeight="1">
      <c r="A109" s="117" t="s">
        <v>119</v>
      </c>
      <c r="B109" s="126" t="s">
        <v>7</v>
      </c>
      <c r="C109" s="126">
        <v>30</v>
      </c>
      <c r="D109" s="118">
        <v>14</v>
      </c>
      <c r="E109" s="118" t="s">
        <v>8</v>
      </c>
      <c r="F109" s="119" t="s">
        <v>9</v>
      </c>
      <c r="G109" s="4"/>
      <c r="H109" s="4"/>
    </row>
    <row r="110" spans="1:8" ht="14.25" customHeight="1">
      <c r="A110" s="117" t="s">
        <v>120</v>
      </c>
      <c r="B110" s="126" t="s">
        <v>12</v>
      </c>
      <c r="C110" s="126">
        <v>34</v>
      </c>
      <c r="D110" s="118">
        <v>22</v>
      </c>
      <c r="E110" s="118" t="s">
        <v>8</v>
      </c>
      <c r="F110" s="119" t="s">
        <v>9</v>
      </c>
      <c r="G110" s="4"/>
      <c r="H110" s="4"/>
    </row>
    <row r="111" spans="1:8" ht="14.25" customHeight="1">
      <c r="A111" s="117" t="s">
        <v>121</v>
      </c>
      <c r="B111" s="126" t="s">
        <v>7</v>
      </c>
      <c r="C111" s="126">
        <v>23</v>
      </c>
      <c r="D111" s="118">
        <v>16</v>
      </c>
      <c r="E111" s="118" t="s">
        <v>8</v>
      </c>
      <c r="F111" s="119" t="s">
        <v>9</v>
      </c>
      <c r="G111" s="4"/>
      <c r="H111" s="4"/>
    </row>
    <row r="112" spans="1:8" ht="14.25" customHeight="1">
      <c r="A112" s="117" t="s">
        <v>122</v>
      </c>
      <c r="B112" s="126" t="s">
        <v>12</v>
      </c>
      <c r="C112" s="126">
        <v>70</v>
      </c>
      <c r="D112" s="118">
        <v>18</v>
      </c>
      <c r="E112" s="118" t="s">
        <v>8</v>
      </c>
      <c r="F112" s="119" t="s">
        <v>9</v>
      </c>
      <c r="G112" s="4"/>
      <c r="H112" s="4"/>
    </row>
    <row r="113" spans="1:8" ht="14.25" customHeight="1">
      <c r="A113" s="117" t="s">
        <v>123</v>
      </c>
      <c r="B113" s="126" t="s">
        <v>12</v>
      </c>
      <c r="C113" s="126">
        <v>36</v>
      </c>
      <c r="D113" s="118">
        <v>22</v>
      </c>
      <c r="E113" s="118" t="s">
        <v>8</v>
      </c>
      <c r="F113" s="119" t="s">
        <v>9</v>
      </c>
      <c r="G113" s="4"/>
      <c r="H113" s="4"/>
    </row>
    <row r="114" spans="1:8" ht="14.25" customHeight="1">
      <c r="A114" s="117" t="s">
        <v>124</v>
      </c>
      <c r="B114" s="126" t="s">
        <v>7</v>
      </c>
      <c r="C114" s="126">
        <v>34</v>
      </c>
      <c r="D114" s="118">
        <v>20</v>
      </c>
      <c r="E114" s="118" t="s">
        <v>8</v>
      </c>
      <c r="F114" s="119" t="s">
        <v>9</v>
      </c>
      <c r="G114" s="4"/>
      <c r="H114" s="4"/>
    </row>
    <row r="115" spans="1:8" ht="14.25" customHeight="1">
      <c r="A115" s="117" t="s">
        <v>125</v>
      </c>
      <c r="B115" s="118" t="s">
        <v>12</v>
      </c>
      <c r="C115" s="118">
        <v>28</v>
      </c>
      <c r="D115" s="118">
        <v>23</v>
      </c>
      <c r="E115" s="118" t="s">
        <v>8</v>
      </c>
      <c r="F115" s="119" t="s">
        <v>9</v>
      </c>
      <c r="G115" s="4"/>
      <c r="H115" s="4"/>
    </row>
    <row r="116" spans="1:8" ht="14.25" customHeight="1">
      <c r="A116" s="117" t="s">
        <v>126</v>
      </c>
      <c r="B116" s="126" t="s">
        <v>7</v>
      </c>
      <c r="C116" s="126">
        <v>34</v>
      </c>
      <c r="D116" s="118">
        <v>20</v>
      </c>
      <c r="E116" s="118" t="s">
        <v>8</v>
      </c>
      <c r="F116" s="119" t="s">
        <v>9</v>
      </c>
      <c r="G116" s="4"/>
      <c r="H116" s="4"/>
    </row>
    <row r="117" spans="1:8" ht="14.25" customHeight="1">
      <c r="A117" s="117" t="s">
        <v>127</v>
      </c>
      <c r="B117" s="126" t="s">
        <v>7</v>
      </c>
      <c r="C117" s="126">
        <v>67</v>
      </c>
      <c r="D117" s="118">
        <v>20</v>
      </c>
      <c r="E117" s="118" t="s">
        <v>8</v>
      </c>
      <c r="F117" s="119" t="s">
        <v>9</v>
      </c>
      <c r="G117" s="4"/>
      <c r="H117" s="4"/>
    </row>
    <row r="118" spans="1:8" ht="14.25" customHeight="1">
      <c r="A118" s="117" t="s">
        <v>128</v>
      </c>
      <c r="B118" s="118" t="s">
        <v>12</v>
      </c>
      <c r="C118" s="118">
        <v>59</v>
      </c>
      <c r="D118" s="118">
        <v>23</v>
      </c>
      <c r="E118" s="118" t="s">
        <v>8</v>
      </c>
      <c r="F118" s="119" t="s">
        <v>9</v>
      </c>
      <c r="G118" s="4"/>
      <c r="H118" s="4"/>
    </row>
    <row r="119" spans="1:8" ht="14.25" customHeight="1">
      <c r="A119" s="117" t="s">
        <v>129</v>
      </c>
      <c r="B119" s="126" t="s">
        <v>7</v>
      </c>
      <c r="C119" s="126">
        <v>68</v>
      </c>
      <c r="D119" s="118">
        <v>22</v>
      </c>
      <c r="E119" s="118" t="s">
        <v>8</v>
      </c>
      <c r="F119" s="119" t="s">
        <v>9</v>
      </c>
      <c r="G119" s="4"/>
      <c r="H119" s="4"/>
    </row>
    <row r="120" spans="1:8" ht="14.25" customHeight="1">
      <c r="A120" s="117" t="s">
        <v>130</v>
      </c>
      <c r="B120" s="126" t="s">
        <v>12</v>
      </c>
      <c r="C120" s="126">
        <v>56</v>
      </c>
      <c r="D120" s="118">
        <v>16</v>
      </c>
      <c r="E120" s="118" t="s">
        <v>8</v>
      </c>
      <c r="F120" s="119" t="s">
        <v>9</v>
      </c>
      <c r="G120" s="4"/>
      <c r="H120" s="4"/>
    </row>
    <row r="121" spans="1:8" ht="14.25" customHeight="1">
      <c r="A121" s="117" t="s">
        <v>131</v>
      </c>
      <c r="B121" s="126" t="s">
        <v>7</v>
      </c>
      <c r="C121" s="126">
        <v>74</v>
      </c>
      <c r="D121" s="118">
        <v>16</v>
      </c>
      <c r="E121" s="118" t="s">
        <v>8</v>
      </c>
      <c r="F121" s="119" t="s">
        <v>9</v>
      </c>
      <c r="G121" s="4"/>
      <c r="H121" s="4"/>
    </row>
    <row r="122" spans="1:8" ht="14.25" customHeight="1">
      <c r="A122" s="117" t="s">
        <v>132</v>
      </c>
      <c r="B122" s="126" t="s">
        <v>7</v>
      </c>
      <c r="C122" s="126">
        <v>60</v>
      </c>
      <c r="D122" s="118">
        <v>14</v>
      </c>
      <c r="E122" s="118" t="s">
        <v>8</v>
      </c>
      <c r="F122" s="119" t="s">
        <v>9</v>
      </c>
      <c r="G122" s="4"/>
      <c r="H122" s="4"/>
    </row>
    <row r="123" spans="1:8" ht="14.25" customHeight="1">
      <c r="A123" s="117" t="s">
        <v>133</v>
      </c>
      <c r="B123" s="126" t="s">
        <v>12</v>
      </c>
      <c r="C123" s="126">
        <v>58</v>
      </c>
      <c r="D123" s="118">
        <v>14</v>
      </c>
      <c r="E123" s="118" t="s">
        <v>8</v>
      </c>
      <c r="F123" s="119" t="s">
        <v>9</v>
      </c>
      <c r="G123" s="4"/>
      <c r="H123" s="4"/>
    </row>
    <row r="124" spans="1:8" ht="14.25" customHeight="1">
      <c r="A124" s="117" t="s">
        <v>134</v>
      </c>
      <c r="B124" s="126" t="s">
        <v>12</v>
      </c>
      <c r="C124" s="126">
        <v>31</v>
      </c>
      <c r="D124" s="118">
        <v>16</v>
      </c>
      <c r="E124" s="118" t="s">
        <v>8</v>
      </c>
      <c r="F124" s="119" t="s">
        <v>9</v>
      </c>
      <c r="G124" s="4"/>
      <c r="H124" s="4"/>
    </row>
    <row r="125" spans="1:8" ht="14.25" customHeight="1">
      <c r="A125" s="117" t="s">
        <v>135</v>
      </c>
      <c r="B125" s="126" t="s">
        <v>7</v>
      </c>
      <c r="C125" s="126">
        <v>79</v>
      </c>
      <c r="D125" s="118">
        <v>22</v>
      </c>
      <c r="E125" s="118" t="s">
        <v>8</v>
      </c>
      <c r="F125" s="119" t="s">
        <v>9</v>
      </c>
      <c r="G125" s="4"/>
      <c r="H125" s="4"/>
    </row>
    <row r="126" spans="1:8" ht="14.25" customHeight="1">
      <c r="A126" s="117" t="s">
        <v>136</v>
      </c>
      <c r="B126" s="126" t="s">
        <v>7</v>
      </c>
      <c r="C126" s="126">
        <v>79</v>
      </c>
      <c r="D126" s="118">
        <v>20</v>
      </c>
      <c r="E126" s="118" t="s">
        <v>8</v>
      </c>
      <c r="F126" s="119" t="s">
        <v>9</v>
      </c>
      <c r="G126" s="4"/>
      <c r="H126" s="4"/>
    </row>
    <row r="127" spans="1:8" ht="14.25" customHeight="1">
      <c r="A127" s="117" t="s">
        <v>137</v>
      </c>
      <c r="B127" s="126" t="s">
        <v>7</v>
      </c>
      <c r="C127" s="126">
        <v>29</v>
      </c>
      <c r="D127" s="118">
        <v>18</v>
      </c>
      <c r="E127" s="118" t="s">
        <v>8</v>
      </c>
      <c r="F127" s="119" t="s">
        <v>9</v>
      </c>
      <c r="G127" s="4"/>
      <c r="H127" s="4"/>
    </row>
    <row r="128" spans="1:8" ht="14.25" customHeight="1">
      <c r="A128" s="117" t="s">
        <v>138</v>
      </c>
      <c r="B128" s="123" t="s">
        <v>12</v>
      </c>
      <c r="C128" s="123">
        <v>33</v>
      </c>
      <c r="D128" s="118">
        <v>26</v>
      </c>
      <c r="E128" s="118" t="s">
        <v>8</v>
      </c>
      <c r="F128" s="119"/>
      <c r="G128" s="4"/>
      <c r="H128" s="4"/>
    </row>
    <row r="129" spans="1:8" ht="14.25" customHeight="1">
      <c r="A129" s="117" t="s">
        <v>139</v>
      </c>
      <c r="B129" s="126" t="s">
        <v>7</v>
      </c>
      <c r="C129" s="126">
        <v>29</v>
      </c>
      <c r="D129" s="118">
        <v>17</v>
      </c>
      <c r="E129" s="118" t="s">
        <v>8</v>
      </c>
      <c r="F129" s="119" t="s">
        <v>9</v>
      </c>
      <c r="G129" s="4"/>
      <c r="H129" s="4"/>
    </row>
    <row r="130" spans="1:8" ht="14.25" customHeight="1">
      <c r="A130" s="117" t="s">
        <v>140</v>
      </c>
      <c r="B130" s="126" t="s">
        <v>12</v>
      </c>
      <c r="C130" s="126">
        <v>62</v>
      </c>
      <c r="D130" s="118">
        <v>18</v>
      </c>
      <c r="E130" s="118" t="s">
        <v>8</v>
      </c>
      <c r="F130" s="119" t="s">
        <v>9</v>
      </c>
      <c r="G130" s="4"/>
      <c r="H130" s="4"/>
    </row>
    <row r="131" spans="1:8" ht="14.25" customHeight="1">
      <c r="A131" s="117" t="s">
        <v>141</v>
      </c>
      <c r="B131" s="126" t="s">
        <v>7</v>
      </c>
      <c r="C131" s="126">
        <v>61</v>
      </c>
      <c r="D131" s="118">
        <v>16</v>
      </c>
      <c r="E131" s="118" t="s">
        <v>8</v>
      </c>
      <c r="F131" s="119" t="s">
        <v>9</v>
      </c>
      <c r="G131" s="4"/>
      <c r="H131" s="4"/>
    </row>
    <row r="132" spans="1:8" ht="14.25" customHeight="1">
      <c r="A132" s="117" t="s">
        <v>142</v>
      </c>
      <c r="B132" s="126" t="s">
        <v>12</v>
      </c>
      <c r="C132" s="126">
        <v>59</v>
      </c>
      <c r="D132" s="118">
        <v>19</v>
      </c>
      <c r="E132" s="118" t="s">
        <v>8</v>
      </c>
      <c r="F132" s="119" t="s">
        <v>9</v>
      </c>
      <c r="G132" s="4"/>
      <c r="H132" s="4"/>
    </row>
    <row r="133" spans="1:8" ht="14.25" customHeight="1">
      <c r="A133" s="117" t="s">
        <v>143</v>
      </c>
      <c r="B133" s="126" t="s">
        <v>12</v>
      </c>
      <c r="C133" s="126">
        <v>45</v>
      </c>
      <c r="D133" s="118">
        <v>16</v>
      </c>
      <c r="E133" s="118" t="s">
        <v>8</v>
      </c>
      <c r="F133" s="119" t="s">
        <v>9</v>
      </c>
      <c r="G133" s="4"/>
      <c r="H133" s="4"/>
    </row>
    <row r="134" spans="1:8" ht="14.25" customHeight="1">
      <c r="A134" s="117" t="s">
        <v>144</v>
      </c>
      <c r="B134" s="126" t="s">
        <v>7</v>
      </c>
      <c r="C134" s="126">
        <v>31</v>
      </c>
      <c r="D134" s="118">
        <v>16</v>
      </c>
      <c r="E134" s="118" t="s">
        <v>8</v>
      </c>
      <c r="F134" s="119" t="s">
        <v>9</v>
      </c>
      <c r="G134" s="4"/>
      <c r="H134" s="4"/>
    </row>
    <row r="135" spans="1:8" ht="14.25" customHeight="1">
      <c r="A135" s="117" t="s">
        <v>145</v>
      </c>
      <c r="B135" s="126" t="s">
        <v>7</v>
      </c>
      <c r="C135" s="126">
        <v>68</v>
      </c>
      <c r="D135" s="118">
        <v>20</v>
      </c>
      <c r="E135" s="118" t="s">
        <v>8</v>
      </c>
      <c r="F135" s="119" t="s">
        <v>9</v>
      </c>
      <c r="G135" s="4"/>
      <c r="H135" s="4"/>
    </row>
    <row r="136" spans="1:8" ht="14.25" customHeight="1">
      <c r="A136" s="117" t="s">
        <v>146</v>
      </c>
      <c r="B136" s="126" t="s">
        <v>7</v>
      </c>
      <c r="C136" s="126">
        <v>59</v>
      </c>
      <c r="D136" s="118">
        <v>16</v>
      </c>
      <c r="E136" s="118" t="s">
        <v>8</v>
      </c>
      <c r="F136" s="119" t="s">
        <v>9</v>
      </c>
      <c r="G136" s="4"/>
      <c r="H136" s="4"/>
    </row>
    <row r="137" spans="1:8" ht="14.25" customHeight="1">
      <c r="A137" s="117" t="s">
        <v>147</v>
      </c>
      <c r="B137" s="126" t="s">
        <v>12</v>
      </c>
      <c r="C137" s="126">
        <v>37</v>
      </c>
      <c r="D137" s="118">
        <v>15</v>
      </c>
      <c r="E137" s="118" t="s">
        <v>8</v>
      </c>
      <c r="F137" s="119" t="s">
        <v>9</v>
      </c>
      <c r="G137" s="4"/>
      <c r="H137" s="4"/>
    </row>
    <row r="138" spans="1:8" ht="14.25" customHeight="1">
      <c r="A138" s="117" t="s">
        <v>148</v>
      </c>
      <c r="B138" s="126" t="s">
        <v>7</v>
      </c>
      <c r="C138" s="126">
        <v>52</v>
      </c>
      <c r="D138" s="118">
        <v>18</v>
      </c>
      <c r="E138" s="118" t="s">
        <v>8</v>
      </c>
      <c r="F138" s="119" t="s">
        <v>9</v>
      </c>
      <c r="G138" s="4"/>
      <c r="H138" s="4"/>
    </row>
    <row r="139" spans="1:8" ht="14.25" customHeight="1">
      <c r="A139" s="117" t="s">
        <v>149</v>
      </c>
      <c r="B139" s="118" t="s">
        <v>7</v>
      </c>
      <c r="C139" s="118">
        <v>19</v>
      </c>
      <c r="D139" s="122">
        <v>25</v>
      </c>
      <c r="E139" s="118" t="s">
        <v>8</v>
      </c>
      <c r="F139" s="119" t="s">
        <v>9</v>
      </c>
      <c r="G139" s="4"/>
      <c r="H139" s="4"/>
    </row>
    <row r="140" spans="1:8" ht="14.25" customHeight="1">
      <c r="A140" s="117" t="s">
        <v>150</v>
      </c>
      <c r="B140" s="123" t="s">
        <v>12</v>
      </c>
      <c r="C140" s="122">
        <v>32</v>
      </c>
      <c r="D140" s="122">
        <v>31</v>
      </c>
      <c r="E140" s="118" t="s">
        <v>8</v>
      </c>
      <c r="F140" s="125"/>
      <c r="G140" s="4"/>
      <c r="H140" s="4"/>
    </row>
    <row r="141" spans="1:8" ht="14.25" customHeight="1">
      <c r="A141" s="117" t="s">
        <v>151</v>
      </c>
      <c r="B141" s="123" t="s">
        <v>12</v>
      </c>
      <c r="C141" s="123">
        <v>32</v>
      </c>
      <c r="D141" s="122">
        <v>25</v>
      </c>
      <c r="E141" s="118" t="s">
        <v>8</v>
      </c>
      <c r="F141" s="119" t="s">
        <v>9</v>
      </c>
      <c r="G141" s="4"/>
      <c r="H141" s="4"/>
    </row>
    <row r="142" spans="1:8" ht="14.25" customHeight="1">
      <c r="A142" s="117" t="s">
        <v>152</v>
      </c>
      <c r="B142" s="118" t="s">
        <v>7</v>
      </c>
      <c r="C142" s="118">
        <v>62</v>
      </c>
      <c r="D142" s="122">
        <v>24</v>
      </c>
      <c r="E142" s="118" t="s">
        <v>8</v>
      </c>
      <c r="F142" s="119"/>
      <c r="G142" s="4"/>
      <c r="H142" s="4"/>
    </row>
    <row r="143" spans="1:8" ht="14.25" customHeight="1">
      <c r="A143" s="117" t="s">
        <v>153</v>
      </c>
      <c r="B143" s="120" t="s">
        <v>12</v>
      </c>
      <c r="C143" s="120">
        <v>22</v>
      </c>
      <c r="D143" s="122">
        <v>31</v>
      </c>
      <c r="E143" s="118" t="s">
        <v>8</v>
      </c>
      <c r="F143" s="119"/>
      <c r="G143" s="4"/>
      <c r="H143" s="4"/>
    </row>
    <row r="144" spans="1:8" ht="14.25" customHeight="1">
      <c r="A144" s="117" t="s">
        <v>154</v>
      </c>
      <c r="B144" s="122" t="s">
        <v>7</v>
      </c>
      <c r="C144" s="122">
        <v>19</v>
      </c>
      <c r="D144" s="122">
        <v>28</v>
      </c>
      <c r="E144" s="118" t="s">
        <v>8</v>
      </c>
      <c r="F144" s="119"/>
      <c r="G144" s="4"/>
      <c r="H144" s="4"/>
    </row>
    <row r="145" spans="1:8" ht="14.25" customHeight="1">
      <c r="A145" s="117" t="s">
        <v>155</v>
      </c>
      <c r="B145" s="123" t="s">
        <v>12</v>
      </c>
      <c r="C145" s="123">
        <v>68</v>
      </c>
      <c r="D145" s="122">
        <v>24</v>
      </c>
      <c r="E145" s="118" t="s">
        <v>8</v>
      </c>
      <c r="F145" s="119" t="s">
        <v>9</v>
      </c>
      <c r="G145" s="4"/>
      <c r="H145" s="4"/>
    </row>
    <row r="146" spans="1:8" ht="14.25" customHeight="1">
      <c r="A146" s="117" t="s">
        <v>156</v>
      </c>
      <c r="B146" s="122" t="s">
        <v>12</v>
      </c>
      <c r="C146" s="122">
        <v>19</v>
      </c>
      <c r="D146" s="122">
        <v>32</v>
      </c>
      <c r="E146" s="118" t="s">
        <v>8</v>
      </c>
      <c r="F146" s="125"/>
      <c r="G146" s="4"/>
      <c r="H146" s="4"/>
    </row>
    <row r="147" spans="1:8" ht="14.25" customHeight="1">
      <c r="A147" s="117" t="s">
        <v>157</v>
      </c>
      <c r="B147" s="122" t="s">
        <v>7</v>
      </c>
      <c r="C147" s="122">
        <v>35</v>
      </c>
      <c r="D147" s="122">
        <v>28</v>
      </c>
      <c r="E147" s="118" t="s">
        <v>8</v>
      </c>
      <c r="F147" s="119"/>
      <c r="G147" s="4"/>
      <c r="H147" s="4"/>
    </row>
    <row r="148" spans="1:8" ht="14.25" customHeight="1">
      <c r="A148" s="117" t="s">
        <v>158</v>
      </c>
      <c r="B148" s="120" t="s">
        <v>7</v>
      </c>
      <c r="C148" s="120">
        <v>19</v>
      </c>
      <c r="D148" s="122">
        <v>31</v>
      </c>
      <c r="E148" s="118" t="s">
        <v>8</v>
      </c>
      <c r="F148" s="119"/>
      <c r="G148" s="4"/>
      <c r="H148" s="4"/>
    </row>
    <row r="149" spans="1:8" ht="14.25" customHeight="1">
      <c r="A149" s="117" t="s">
        <v>159</v>
      </c>
      <c r="B149" s="123" t="s">
        <v>12</v>
      </c>
      <c r="C149" s="123">
        <v>44</v>
      </c>
      <c r="D149" s="122">
        <v>24</v>
      </c>
      <c r="E149" s="118" t="s">
        <v>8</v>
      </c>
      <c r="F149" s="119" t="s">
        <v>9</v>
      </c>
      <c r="G149" s="4"/>
      <c r="H149" s="4"/>
    </row>
    <row r="150" spans="1:8" ht="14.25" customHeight="1">
      <c r="A150" s="117" t="s">
        <v>160</v>
      </c>
      <c r="B150" s="122" t="s">
        <v>7</v>
      </c>
      <c r="C150" s="122">
        <v>67</v>
      </c>
      <c r="D150" s="122">
        <v>29</v>
      </c>
      <c r="E150" s="118" t="s">
        <v>8</v>
      </c>
      <c r="F150" s="125"/>
      <c r="G150" s="4"/>
      <c r="H150" s="4"/>
    </row>
    <row r="151" spans="1:8" ht="14.25" customHeight="1">
      <c r="A151" s="117" t="s">
        <v>161</v>
      </c>
      <c r="B151" s="118" t="s">
        <v>12</v>
      </c>
      <c r="C151" s="118">
        <v>53</v>
      </c>
      <c r="D151" s="122">
        <v>28</v>
      </c>
      <c r="E151" s="118" t="s">
        <v>8</v>
      </c>
      <c r="F151" s="119"/>
      <c r="G151" s="4"/>
      <c r="H151" s="4"/>
    </row>
    <row r="152" spans="1:8" ht="14.25" customHeight="1">
      <c r="A152" s="117" t="s">
        <v>162</v>
      </c>
      <c r="B152" s="120" t="s">
        <v>7</v>
      </c>
      <c r="C152" s="120">
        <v>29</v>
      </c>
      <c r="D152" s="122">
        <v>32</v>
      </c>
      <c r="E152" s="118" t="s">
        <v>8</v>
      </c>
      <c r="F152" s="125"/>
      <c r="G152" s="4"/>
      <c r="H152" s="4"/>
    </row>
    <row r="153" spans="1:8" ht="14.25" customHeight="1">
      <c r="A153" s="117" t="s">
        <v>163</v>
      </c>
      <c r="B153" s="120" t="s">
        <v>7</v>
      </c>
      <c r="C153" s="120">
        <v>26</v>
      </c>
      <c r="D153" s="122">
        <v>30</v>
      </c>
      <c r="E153" s="118" t="s">
        <v>8</v>
      </c>
      <c r="F153" s="125"/>
      <c r="G153" s="4"/>
      <c r="H153" s="4"/>
    </row>
    <row r="154" spans="1:8" ht="14.25" customHeight="1">
      <c r="A154" s="117" t="s">
        <v>164</v>
      </c>
      <c r="B154" s="123" t="s">
        <v>7</v>
      </c>
      <c r="C154" s="123">
        <v>28</v>
      </c>
      <c r="D154" s="122">
        <v>26</v>
      </c>
      <c r="E154" s="118" t="s">
        <v>8</v>
      </c>
      <c r="F154" s="119"/>
      <c r="G154" s="4"/>
      <c r="H154" s="4"/>
    </row>
    <row r="155" spans="1:8" ht="14.25" customHeight="1">
      <c r="A155" s="117" t="s">
        <v>165</v>
      </c>
      <c r="B155" s="120" t="s">
        <v>12</v>
      </c>
      <c r="C155" s="120">
        <v>38</v>
      </c>
      <c r="D155" s="127">
        <v>29</v>
      </c>
      <c r="E155" s="118" t="s">
        <v>8</v>
      </c>
      <c r="F155" s="119"/>
      <c r="G155" s="4"/>
      <c r="H155" s="4"/>
    </row>
    <row r="156" spans="1:8" ht="14.25" customHeight="1">
      <c r="A156" s="117" t="s">
        <v>166</v>
      </c>
      <c r="B156" s="120" t="s">
        <v>12</v>
      </c>
      <c r="C156" s="120">
        <v>61</v>
      </c>
      <c r="D156" s="127">
        <v>30</v>
      </c>
      <c r="E156" s="118" t="s">
        <v>8</v>
      </c>
      <c r="F156" s="125"/>
      <c r="G156" s="4"/>
      <c r="H156" s="4"/>
    </row>
    <row r="157" spans="1:8" ht="14.25" customHeight="1">
      <c r="A157" s="117" t="s">
        <v>167</v>
      </c>
      <c r="B157" s="122" t="s">
        <v>12</v>
      </c>
      <c r="C157" s="122">
        <v>46</v>
      </c>
      <c r="D157" s="127">
        <v>28</v>
      </c>
      <c r="E157" s="118" t="s">
        <v>8</v>
      </c>
      <c r="F157" s="119"/>
      <c r="G157" s="4"/>
      <c r="H157" s="4"/>
    </row>
    <row r="158" spans="1:8" ht="14.25" customHeight="1">
      <c r="A158" s="117" t="s">
        <v>168</v>
      </c>
      <c r="B158" s="122" t="s">
        <v>7</v>
      </c>
      <c r="C158" s="122">
        <v>24</v>
      </c>
      <c r="D158" s="126">
        <v>30</v>
      </c>
      <c r="E158" s="123" t="s">
        <v>8</v>
      </c>
      <c r="F158" s="125"/>
      <c r="G158" s="4"/>
      <c r="H158" s="4"/>
    </row>
    <row r="159" spans="1:8" ht="14.25" customHeight="1">
      <c r="A159" s="117" t="s">
        <v>169</v>
      </c>
      <c r="B159" s="122" t="s">
        <v>12</v>
      </c>
      <c r="C159" s="123">
        <v>46</v>
      </c>
      <c r="D159" s="122" t="s">
        <v>170</v>
      </c>
      <c r="E159" s="123" t="s">
        <v>8</v>
      </c>
      <c r="F159" s="119"/>
      <c r="G159" s="4"/>
      <c r="H159" s="4"/>
    </row>
    <row r="160" spans="1:8" ht="14.25" customHeight="1">
      <c r="A160" s="117" t="s">
        <v>171</v>
      </c>
      <c r="B160" s="118" t="s">
        <v>7</v>
      </c>
      <c r="C160" s="118">
        <v>44</v>
      </c>
      <c r="D160" s="118">
        <v>29</v>
      </c>
      <c r="E160" s="118" t="s">
        <v>8</v>
      </c>
      <c r="F160" s="125"/>
      <c r="G160" s="4"/>
      <c r="H160" s="4"/>
    </row>
    <row r="161" spans="1:8" ht="14.25" customHeight="1">
      <c r="A161" s="117" t="s">
        <v>172</v>
      </c>
      <c r="B161" s="123" t="s">
        <v>7</v>
      </c>
      <c r="C161" s="122">
        <v>44</v>
      </c>
      <c r="D161" s="120">
        <v>25</v>
      </c>
      <c r="E161" s="118" t="s">
        <v>8</v>
      </c>
      <c r="F161" s="119"/>
      <c r="G161" s="4"/>
      <c r="H161" s="4"/>
    </row>
    <row r="162" spans="1:8" ht="14.25" customHeight="1">
      <c r="A162" s="117" t="s">
        <v>173</v>
      </c>
      <c r="B162" s="123" t="s">
        <v>7</v>
      </c>
      <c r="C162" s="122">
        <v>44</v>
      </c>
      <c r="D162" s="120">
        <v>26</v>
      </c>
      <c r="E162" s="118" t="s">
        <v>8</v>
      </c>
      <c r="F162" s="125"/>
      <c r="G162" s="4"/>
      <c r="H162" s="4"/>
    </row>
    <row r="163" spans="1:8" ht="14.25" customHeight="1">
      <c r="A163" s="117" t="s">
        <v>174</v>
      </c>
      <c r="B163" s="123" t="s">
        <v>7</v>
      </c>
      <c r="C163" s="120">
        <v>63</v>
      </c>
      <c r="D163" s="120">
        <v>26</v>
      </c>
      <c r="E163" s="118" t="s">
        <v>8</v>
      </c>
      <c r="F163" s="125"/>
      <c r="G163" s="4"/>
      <c r="H163" s="4"/>
    </row>
    <row r="164" spans="1:8" ht="14.25" customHeight="1">
      <c r="A164" s="117" t="s">
        <v>175</v>
      </c>
      <c r="B164" s="123" t="s">
        <v>12</v>
      </c>
      <c r="C164" s="120">
        <v>46</v>
      </c>
      <c r="D164" s="120">
        <v>24</v>
      </c>
      <c r="E164" s="118" t="s">
        <v>8</v>
      </c>
      <c r="F164" s="119"/>
      <c r="G164" s="4"/>
      <c r="H164" s="4"/>
    </row>
    <row r="165" spans="1:8" ht="14.25" customHeight="1">
      <c r="A165" s="117" t="s">
        <v>176</v>
      </c>
      <c r="B165" s="123" t="s">
        <v>12</v>
      </c>
      <c r="C165" s="120">
        <v>56</v>
      </c>
      <c r="D165" s="120">
        <v>25</v>
      </c>
      <c r="E165" s="118" t="s">
        <v>8</v>
      </c>
      <c r="F165" s="128"/>
      <c r="G165" s="4"/>
      <c r="H165" s="4"/>
    </row>
    <row r="166" spans="1:8" ht="14.25" customHeight="1">
      <c r="A166" s="117" t="s">
        <v>177</v>
      </c>
      <c r="B166" s="123" t="s">
        <v>12</v>
      </c>
      <c r="C166" s="120">
        <v>100</v>
      </c>
      <c r="D166" s="120">
        <v>23</v>
      </c>
      <c r="E166" s="120" t="s">
        <v>8</v>
      </c>
      <c r="F166" s="119"/>
      <c r="G166" s="4"/>
      <c r="H166" s="4"/>
    </row>
    <row r="167" spans="1:8" ht="14.25" customHeight="1">
      <c r="A167" s="129" t="s">
        <v>178</v>
      </c>
      <c r="B167" s="130" t="s">
        <v>12</v>
      </c>
      <c r="C167" s="131">
        <v>96</v>
      </c>
      <c r="D167" s="131">
        <v>25</v>
      </c>
      <c r="E167" s="131" t="s">
        <v>8</v>
      </c>
      <c r="F167" s="132"/>
      <c r="G167" s="4"/>
      <c r="H167" s="4"/>
    </row>
    <row r="168" spans="1:8" ht="14.25" customHeight="1">
      <c r="A168" s="9"/>
      <c r="B168" s="7"/>
      <c r="C168" s="7"/>
      <c r="D168" s="7"/>
      <c r="E168" s="7"/>
      <c r="F168" s="7"/>
      <c r="G168" s="10"/>
    </row>
    <row r="169" spans="1:8" ht="14.25" customHeight="1">
      <c r="A169" s="9"/>
      <c r="B169" s="7"/>
      <c r="C169" s="7"/>
      <c r="D169" s="7"/>
      <c r="E169" s="7"/>
      <c r="F169" s="7"/>
      <c r="G169" s="10"/>
    </row>
    <row r="170" spans="1:8" ht="14.25" customHeight="1">
      <c r="A170" s="9"/>
      <c r="B170" s="7"/>
      <c r="C170" s="7"/>
      <c r="D170" s="7"/>
      <c r="E170" s="7"/>
      <c r="F170" s="7"/>
      <c r="G170" s="10"/>
    </row>
    <row r="171" spans="1:8" ht="14.25" customHeight="1">
      <c r="A171" s="9"/>
      <c r="B171" s="7"/>
      <c r="C171" s="7"/>
      <c r="D171" s="7"/>
      <c r="E171" s="7"/>
      <c r="F171" s="7"/>
      <c r="G171" s="10"/>
    </row>
    <row r="172" spans="1:8" ht="14.25" customHeight="1">
      <c r="A172" s="9"/>
      <c r="B172" s="7"/>
      <c r="C172" s="7"/>
      <c r="D172" s="7"/>
      <c r="E172" s="7"/>
      <c r="F172" s="7"/>
      <c r="G172" s="10"/>
    </row>
    <row r="173" spans="1:8" ht="14.25" customHeight="1">
      <c r="A173" s="9"/>
      <c r="B173" s="7"/>
      <c r="C173" s="7"/>
      <c r="D173" s="7"/>
      <c r="E173" s="7"/>
      <c r="F173" s="7"/>
      <c r="G173" s="10"/>
    </row>
    <row r="174" spans="1:8" ht="14.25" customHeight="1">
      <c r="A174" s="9"/>
      <c r="B174" s="7"/>
      <c r="C174" s="7"/>
      <c r="D174" s="7"/>
      <c r="E174" s="7"/>
      <c r="F174" s="7"/>
      <c r="G174" s="10"/>
    </row>
    <row r="175" spans="1:8" ht="14.25" customHeight="1">
      <c r="A175" s="9"/>
      <c r="B175" s="7"/>
      <c r="C175" s="7"/>
      <c r="D175" s="7"/>
      <c r="E175" s="7"/>
      <c r="F175" s="7"/>
      <c r="G175" s="10"/>
    </row>
    <row r="176" spans="1:8" ht="14.25" customHeight="1">
      <c r="A176" s="9"/>
      <c r="B176" s="7"/>
      <c r="C176" s="7"/>
      <c r="D176" s="7"/>
      <c r="E176" s="7"/>
      <c r="F176" s="7"/>
      <c r="G176" s="10"/>
    </row>
    <row r="177" spans="1:7" ht="14.25" customHeight="1">
      <c r="A177" s="9"/>
      <c r="B177" s="7"/>
      <c r="C177" s="7"/>
      <c r="D177" s="7"/>
      <c r="E177" s="7"/>
      <c r="F177" s="7"/>
      <c r="G177" s="10"/>
    </row>
    <row r="178" spans="1:7" ht="14.25" customHeight="1">
      <c r="A178" s="9"/>
      <c r="B178" s="7"/>
      <c r="C178" s="7"/>
      <c r="D178" s="7"/>
      <c r="E178" s="7"/>
      <c r="F178" s="7"/>
      <c r="G178" s="10"/>
    </row>
    <row r="179" spans="1:7" ht="14.25" customHeight="1">
      <c r="A179" s="9"/>
      <c r="B179" s="7"/>
      <c r="C179" s="7"/>
      <c r="D179" s="7"/>
      <c r="E179" s="7"/>
      <c r="F179" s="7"/>
      <c r="G179" s="10"/>
    </row>
    <row r="180" spans="1:7" ht="14.25" customHeight="1">
      <c r="A180" s="9"/>
      <c r="B180" s="7"/>
      <c r="C180" s="7"/>
      <c r="D180" s="7"/>
      <c r="E180" s="7"/>
      <c r="F180" s="7"/>
      <c r="G180" s="10"/>
    </row>
    <row r="181" spans="1:7" ht="14.25" customHeight="1">
      <c r="A181" s="9"/>
      <c r="B181" s="7"/>
      <c r="C181" s="7"/>
      <c r="D181" s="7"/>
      <c r="E181" s="7"/>
      <c r="F181" s="7"/>
      <c r="G181" s="10"/>
    </row>
    <row r="182" spans="1:7" ht="14.25" customHeight="1">
      <c r="A182" s="9"/>
      <c r="B182" s="7"/>
      <c r="C182" s="7"/>
      <c r="D182" s="7"/>
      <c r="E182" s="7"/>
      <c r="F182" s="7"/>
      <c r="G182" s="10"/>
    </row>
    <row r="183" spans="1:7" ht="14.25" customHeight="1">
      <c r="A183" s="9"/>
      <c r="B183" s="7"/>
      <c r="C183" s="7"/>
      <c r="D183" s="7"/>
      <c r="E183" s="7"/>
      <c r="F183" s="7"/>
      <c r="G183" s="10"/>
    </row>
    <row r="184" spans="1:7" ht="14.25" customHeight="1">
      <c r="A184" s="9"/>
      <c r="B184" s="7"/>
      <c r="C184" s="7"/>
      <c r="D184" s="7"/>
      <c r="E184" s="7"/>
      <c r="F184" s="7"/>
      <c r="G184" s="10"/>
    </row>
    <row r="185" spans="1:7" ht="14.25" customHeight="1">
      <c r="A185" s="9"/>
      <c r="B185" s="7"/>
      <c r="C185" s="7"/>
      <c r="D185" s="7"/>
      <c r="E185" s="7"/>
      <c r="F185" s="7"/>
      <c r="G185" s="10"/>
    </row>
    <row r="186" spans="1:7" ht="14.25" customHeight="1">
      <c r="A186" s="9"/>
      <c r="B186" s="7"/>
      <c r="C186" s="7"/>
      <c r="D186" s="7"/>
      <c r="E186" s="7"/>
      <c r="F186" s="7"/>
      <c r="G186" s="10"/>
    </row>
    <row r="187" spans="1:7" ht="14.25" customHeight="1">
      <c r="A187" s="9"/>
      <c r="B187" s="7"/>
      <c r="C187" s="7"/>
      <c r="D187" s="7"/>
      <c r="E187" s="7"/>
      <c r="F187" s="7"/>
      <c r="G187" s="10"/>
    </row>
    <row r="188" spans="1:7" ht="14.25" customHeight="1">
      <c r="A188" s="9"/>
      <c r="B188" s="7"/>
      <c r="C188" s="7"/>
      <c r="D188" s="7"/>
      <c r="E188" s="7"/>
      <c r="F188" s="7"/>
      <c r="G188" s="10"/>
    </row>
    <row r="189" spans="1:7" ht="14.25" customHeight="1">
      <c r="A189" s="9"/>
      <c r="B189" s="7"/>
      <c r="C189" s="7"/>
      <c r="D189" s="7"/>
      <c r="E189" s="7"/>
      <c r="F189" s="7"/>
      <c r="G189" s="10"/>
    </row>
    <row r="190" spans="1:7" ht="14.25" customHeight="1">
      <c r="A190" s="9"/>
      <c r="B190" s="7"/>
      <c r="C190" s="7"/>
      <c r="D190" s="7"/>
      <c r="E190" s="7"/>
      <c r="F190" s="7"/>
      <c r="G190" s="10"/>
    </row>
    <row r="191" spans="1:7" ht="14.25" customHeight="1">
      <c r="A191" s="9"/>
      <c r="B191" s="7"/>
      <c r="C191" s="7"/>
      <c r="D191" s="7"/>
      <c r="E191" s="7"/>
      <c r="F191" s="7"/>
      <c r="G191" s="10"/>
    </row>
    <row r="192" spans="1:7" ht="14.25" customHeight="1">
      <c r="A192" s="9"/>
      <c r="B192" s="7"/>
      <c r="C192" s="7"/>
      <c r="D192" s="7"/>
      <c r="E192" s="7"/>
      <c r="F192" s="7"/>
      <c r="G192" s="10"/>
    </row>
    <row r="193" spans="1:7" ht="14.25" customHeight="1">
      <c r="A193" s="9"/>
      <c r="B193" s="7"/>
      <c r="C193" s="7"/>
      <c r="D193" s="7"/>
      <c r="E193" s="7"/>
      <c r="F193" s="7"/>
      <c r="G193" s="10"/>
    </row>
    <row r="194" spans="1:7" ht="14.25" customHeight="1">
      <c r="A194" s="9"/>
      <c r="B194" s="7"/>
      <c r="C194" s="7"/>
      <c r="D194" s="7"/>
      <c r="E194" s="7"/>
      <c r="F194" s="7"/>
      <c r="G194" s="10"/>
    </row>
    <row r="195" spans="1:7" ht="14.25" customHeight="1">
      <c r="A195" s="9"/>
      <c r="B195" s="7"/>
      <c r="C195" s="7"/>
      <c r="D195" s="7"/>
      <c r="E195" s="7"/>
      <c r="F195" s="7"/>
      <c r="G195" s="10"/>
    </row>
    <row r="196" spans="1:7" ht="14.25" customHeight="1">
      <c r="A196" s="9"/>
      <c r="B196" s="7"/>
      <c r="C196" s="7"/>
      <c r="D196" s="7"/>
      <c r="E196" s="7"/>
      <c r="F196" s="7"/>
      <c r="G196" s="10"/>
    </row>
    <row r="197" spans="1:7" ht="14.25" customHeight="1">
      <c r="A197" s="9"/>
      <c r="B197" s="7"/>
      <c r="C197" s="7"/>
      <c r="D197" s="7"/>
      <c r="E197" s="7"/>
      <c r="F197" s="7"/>
      <c r="G197" s="10"/>
    </row>
    <row r="198" spans="1:7" ht="14.25" customHeight="1">
      <c r="A198" s="9"/>
      <c r="B198" s="7"/>
      <c r="C198" s="7"/>
      <c r="D198" s="7"/>
      <c r="E198" s="7"/>
      <c r="F198" s="7"/>
      <c r="G198" s="10"/>
    </row>
    <row r="199" spans="1:7" ht="14.25" customHeight="1">
      <c r="A199" s="9"/>
      <c r="B199" s="7"/>
      <c r="C199" s="7"/>
      <c r="D199" s="7"/>
      <c r="E199" s="7"/>
      <c r="F199" s="7"/>
      <c r="G199" s="10"/>
    </row>
    <row r="200" spans="1:7" ht="14.25" customHeight="1">
      <c r="A200" s="9"/>
      <c r="B200" s="7"/>
      <c r="C200" s="7"/>
      <c r="D200" s="7"/>
      <c r="E200" s="7"/>
      <c r="F200" s="7"/>
      <c r="G200" s="10"/>
    </row>
    <row r="201" spans="1:7" ht="14.25" customHeight="1">
      <c r="A201" s="9"/>
      <c r="B201" s="7"/>
      <c r="C201" s="7"/>
      <c r="D201" s="7"/>
      <c r="E201" s="7"/>
      <c r="F201" s="7"/>
      <c r="G201" s="10"/>
    </row>
    <row r="202" spans="1:7" ht="14.25" customHeight="1">
      <c r="A202" s="9"/>
      <c r="B202" s="7"/>
      <c r="C202" s="7"/>
      <c r="D202" s="7"/>
      <c r="E202" s="7"/>
      <c r="F202" s="7"/>
      <c r="G202" s="10"/>
    </row>
    <row r="203" spans="1:7" ht="14.25" customHeight="1">
      <c r="A203" s="9"/>
      <c r="B203" s="7"/>
      <c r="C203" s="7"/>
      <c r="D203" s="7"/>
      <c r="E203" s="7"/>
      <c r="F203" s="7"/>
      <c r="G203" s="10"/>
    </row>
    <row r="204" spans="1:7" ht="14.25" customHeight="1">
      <c r="A204" s="9"/>
      <c r="B204" s="7"/>
      <c r="C204" s="7"/>
      <c r="D204" s="7"/>
      <c r="E204" s="7"/>
      <c r="F204" s="7"/>
      <c r="G204" s="10"/>
    </row>
    <row r="205" spans="1:7" ht="14.25" customHeight="1">
      <c r="A205" s="9"/>
      <c r="B205" s="7"/>
      <c r="C205" s="7"/>
      <c r="D205" s="7"/>
      <c r="E205" s="7"/>
      <c r="F205" s="7"/>
      <c r="G205" s="10"/>
    </row>
    <row r="206" spans="1:7" ht="14.25" customHeight="1">
      <c r="A206" s="9"/>
      <c r="B206" s="7"/>
      <c r="C206" s="7"/>
      <c r="D206" s="7"/>
      <c r="E206" s="7"/>
      <c r="F206" s="7"/>
      <c r="G206" s="10"/>
    </row>
    <row r="207" spans="1:7" ht="14.25" customHeight="1">
      <c r="A207" s="9"/>
      <c r="B207" s="7"/>
      <c r="C207" s="7"/>
      <c r="D207" s="7"/>
      <c r="E207" s="7"/>
      <c r="F207" s="7"/>
      <c r="G207" s="10"/>
    </row>
    <row r="208" spans="1:7" ht="14.25" customHeight="1">
      <c r="A208" s="9"/>
      <c r="B208" s="7"/>
      <c r="C208" s="7"/>
      <c r="D208" s="7"/>
      <c r="E208" s="7"/>
      <c r="F208" s="7"/>
      <c r="G208" s="10"/>
    </row>
    <row r="209" spans="1:7" ht="14.25" customHeight="1">
      <c r="A209" s="9"/>
      <c r="B209" s="7"/>
      <c r="C209" s="7"/>
      <c r="D209" s="7"/>
      <c r="E209" s="7"/>
      <c r="F209" s="7"/>
      <c r="G209" s="10"/>
    </row>
    <row r="210" spans="1:7" ht="14.25" customHeight="1">
      <c r="A210" s="9"/>
      <c r="B210" s="7"/>
      <c r="C210" s="7"/>
      <c r="D210" s="7"/>
      <c r="E210" s="7"/>
      <c r="F210" s="7"/>
      <c r="G210" s="10"/>
    </row>
    <row r="211" spans="1:7" ht="14.25" customHeight="1">
      <c r="A211" s="9"/>
      <c r="B211" s="7"/>
      <c r="C211" s="7"/>
      <c r="D211" s="7"/>
      <c r="E211" s="7"/>
      <c r="F211" s="7"/>
      <c r="G211" s="10"/>
    </row>
    <row r="212" spans="1:7" ht="14.25" customHeight="1">
      <c r="A212" s="9"/>
      <c r="B212" s="7"/>
      <c r="C212" s="7"/>
      <c r="D212" s="7"/>
      <c r="E212" s="7"/>
      <c r="F212" s="7"/>
      <c r="G212" s="10"/>
    </row>
    <row r="213" spans="1:7" ht="14.25" customHeight="1">
      <c r="A213" s="9"/>
      <c r="B213" s="7"/>
      <c r="C213" s="7"/>
      <c r="D213" s="7"/>
      <c r="E213" s="7"/>
      <c r="F213" s="7"/>
      <c r="G213" s="10"/>
    </row>
    <row r="214" spans="1:7" ht="14.25" customHeight="1">
      <c r="A214" s="9"/>
      <c r="B214" s="7"/>
      <c r="C214" s="7"/>
      <c r="D214" s="7"/>
      <c r="E214" s="7"/>
      <c r="F214" s="7"/>
      <c r="G214" s="10"/>
    </row>
    <row r="215" spans="1:7" ht="14.25" customHeight="1">
      <c r="A215" s="9"/>
      <c r="B215" s="7"/>
      <c r="C215" s="7"/>
      <c r="D215" s="7"/>
      <c r="E215" s="7"/>
      <c r="F215" s="7"/>
      <c r="G215" s="10"/>
    </row>
    <row r="216" spans="1:7" ht="14.25" customHeight="1">
      <c r="A216" s="9"/>
      <c r="B216" s="7"/>
      <c r="C216" s="7"/>
      <c r="D216" s="7"/>
      <c r="E216" s="7"/>
      <c r="F216" s="7"/>
      <c r="G216" s="10"/>
    </row>
    <row r="217" spans="1:7" ht="14.25" customHeight="1">
      <c r="A217" s="9"/>
      <c r="B217" s="7"/>
      <c r="C217" s="7"/>
      <c r="D217" s="7"/>
      <c r="E217" s="7"/>
      <c r="F217" s="7"/>
      <c r="G217" s="10"/>
    </row>
    <row r="218" spans="1:7" ht="14.25" customHeight="1">
      <c r="A218" s="9"/>
      <c r="B218" s="7"/>
      <c r="C218" s="7"/>
      <c r="D218" s="7"/>
      <c r="E218" s="7"/>
      <c r="F218" s="7"/>
      <c r="G218" s="10"/>
    </row>
    <row r="219" spans="1:7" ht="14.25" customHeight="1">
      <c r="A219" s="9"/>
      <c r="B219" s="7"/>
      <c r="C219" s="7"/>
      <c r="D219" s="7"/>
      <c r="E219" s="7"/>
      <c r="F219" s="7"/>
      <c r="G219" s="10"/>
    </row>
    <row r="220" spans="1:7" ht="14.25" customHeight="1">
      <c r="A220" s="9"/>
      <c r="B220" s="7"/>
      <c r="C220" s="7"/>
      <c r="D220" s="7"/>
      <c r="E220" s="7"/>
      <c r="F220" s="7"/>
      <c r="G220" s="10"/>
    </row>
    <row r="221" spans="1:7" ht="14.25" customHeight="1">
      <c r="A221" s="9"/>
      <c r="B221" s="7"/>
      <c r="C221" s="7"/>
      <c r="D221" s="7"/>
      <c r="E221" s="7"/>
      <c r="F221" s="7"/>
      <c r="G221" s="10"/>
    </row>
    <row r="222" spans="1:7" ht="14.25" customHeight="1">
      <c r="A222" s="9"/>
      <c r="B222" s="7"/>
      <c r="C222" s="7"/>
      <c r="D222" s="7"/>
      <c r="E222" s="7"/>
      <c r="F222" s="7"/>
      <c r="G222" s="10"/>
    </row>
    <row r="223" spans="1:7" ht="14.25" customHeight="1">
      <c r="A223" s="9"/>
      <c r="B223" s="7"/>
      <c r="C223" s="7"/>
      <c r="D223" s="7"/>
      <c r="E223" s="7"/>
      <c r="F223" s="7"/>
      <c r="G223" s="10"/>
    </row>
    <row r="224" spans="1:7" ht="14.25" customHeight="1">
      <c r="A224" s="9"/>
      <c r="B224" s="7"/>
      <c r="C224" s="7"/>
      <c r="D224" s="7"/>
      <c r="E224" s="7"/>
      <c r="F224" s="7"/>
      <c r="G224" s="10"/>
    </row>
    <row r="225" spans="1:7" ht="14.25" customHeight="1">
      <c r="A225" s="9"/>
      <c r="B225" s="7"/>
      <c r="C225" s="7"/>
      <c r="D225" s="7"/>
      <c r="E225" s="7"/>
      <c r="F225" s="7"/>
      <c r="G225" s="10"/>
    </row>
    <row r="226" spans="1:7" ht="14.25" customHeight="1">
      <c r="A226" s="9"/>
      <c r="B226" s="7"/>
      <c r="C226" s="7"/>
      <c r="D226" s="7"/>
      <c r="E226" s="7"/>
      <c r="F226" s="7"/>
      <c r="G226" s="10"/>
    </row>
    <row r="227" spans="1:7" ht="14.25" customHeight="1">
      <c r="A227" s="9"/>
      <c r="B227" s="7"/>
      <c r="C227" s="7"/>
      <c r="D227" s="7"/>
      <c r="E227" s="7"/>
      <c r="F227" s="7"/>
      <c r="G227" s="10"/>
    </row>
    <row r="228" spans="1:7" ht="14.25" customHeight="1">
      <c r="A228" s="9"/>
      <c r="B228" s="7"/>
      <c r="C228" s="7"/>
      <c r="D228" s="7"/>
      <c r="E228" s="7"/>
      <c r="F228" s="7"/>
      <c r="G228" s="10"/>
    </row>
    <row r="229" spans="1:7" ht="14.25" customHeight="1">
      <c r="A229" s="9"/>
      <c r="B229" s="7"/>
      <c r="C229" s="7"/>
      <c r="D229" s="7"/>
      <c r="E229" s="7"/>
      <c r="F229" s="7"/>
      <c r="G229" s="10"/>
    </row>
    <row r="230" spans="1:7" ht="14.25" customHeight="1">
      <c r="A230" s="9"/>
      <c r="B230" s="7"/>
      <c r="C230" s="7"/>
      <c r="D230" s="7"/>
      <c r="E230" s="7"/>
      <c r="F230" s="7"/>
      <c r="G230" s="10"/>
    </row>
    <row r="231" spans="1:7" ht="14.25" customHeight="1">
      <c r="A231" s="9"/>
      <c r="B231" s="7"/>
      <c r="C231" s="7"/>
      <c r="D231" s="7"/>
      <c r="E231" s="7"/>
      <c r="F231" s="7"/>
      <c r="G231" s="10"/>
    </row>
    <row r="232" spans="1:7" ht="14.25" customHeight="1">
      <c r="A232" s="9"/>
      <c r="B232" s="7"/>
      <c r="C232" s="7"/>
      <c r="D232" s="7"/>
      <c r="E232" s="7"/>
      <c r="F232" s="7"/>
      <c r="G232" s="10"/>
    </row>
    <row r="233" spans="1:7" ht="14.25" customHeight="1">
      <c r="A233" s="9"/>
      <c r="B233" s="7"/>
      <c r="C233" s="7"/>
      <c r="D233" s="7"/>
      <c r="E233" s="7"/>
      <c r="F233" s="7"/>
      <c r="G233" s="10"/>
    </row>
    <row r="234" spans="1:7" ht="14.25" customHeight="1">
      <c r="A234" s="9"/>
      <c r="B234" s="7"/>
      <c r="C234" s="7"/>
      <c r="D234" s="7"/>
      <c r="E234" s="7"/>
      <c r="F234" s="7"/>
      <c r="G234" s="10"/>
    </row>
    <row r="235" spans="1:7" ht="14.25" customHeight="1">
      <c r="A235" s="9"/>
      <c r="B235" s="7"/>
      <c r="C235" s="7"/>
      <c r="D235" s="7"/>
      <c r="E235" s="7"/>
      <c r="F235" s="7"/>
      <c r="G235" s="10"/>
    </row>
    <row r="236" spans="1:7" ht="14.25" customHeight="1">
      <c r="A236" s="9"/>
      <c r="B236" s="7"/>
      <c r="C236" s="7"/>
      <c r="D236" s="7"/>
      <c r="E236" s="7"/>
      <c r="F236" s="7"/>
      <c r="G236" s="10"/>
    </row>
    <row r="237" spans="1:7" ht="14.25" customHeight="1">
      <c r="A237" s="9"/>
      <c r="B237" s="7"/>
      <c r="C237" s="7"/>
      <c r="D237" s="7"/>
      <c r="E237" s="7"/>
      <c r="F237" s="7"/>
      <c r="G237" s="10"/>
    </row>
    <row r="238" spans="1:7" ht="14.25" customHeight="1">
      <c r="A238" s="9"/>
      <c r="B238" s="7"/>
      <c r="C238" s="7"/>
      <c r="D238" s="7"/>
      <c r="E238" s="7"/>
      <c r="F238" s="7"/>
      <c r="G238" s="10"/>
    </row>
    <row r="239" spans="1:7" ht="14.25" customHeight="1">
      <c r="A239" s="9"/>
      <c r="B239" s="7"/>
      <c r="C239" s="7"/>
      <c r="D239" s="7"/>
      <c r="E239" s="7"/>
      <c r="F239" s="7"/>
      <c r="G239" s="10"/>
    </row>
    <row r="240" spans="1:7" ht="14.25" customHeight="1">
      <c r="A240" s="9"/>
      <c r="B240" s="7"/>
      <c r="C240" s="7"/>
      <c r="D240" s="7"/>
      <c r="E240" s="7"/>
      <c r="F240" s="7"/>
      <c r="G240" s="10"/>
    </row>
    <row r="241" spans="1:7" ht="14.25" customHeight="1">
      <c r="A241" s="9"/>
      <c r="B241" s="7"/>
      <c r="C241" s="7"/>
      <c r="D241" s="7"/>
      <c r="E241" s="7"/>
      <c r="F241" s="7"/>
      <c r="G241" s="10"/>
    </row>
    <row r="242" spans="1:7" ht="14.25" customHeight="1">
      <c r="A242" s="9"/>
      <c r="B242" s="7"/>
      <c r="C242" s="7"/>
      <c r="D242" s="7"/>
      <c r="E242" s="7"/>
      <c r="F242" s="7"/>
      <c r="G242" s="10"/>
    </row>
    <row r="243" spans="1:7" ht="14.25" customHeight="1">
      <c r="A243" s="9"/>
      <c r="B243" s="7"/>
      <c r="C243" s="7"/>
      <c r="D243" s="7"/>
      <c r="E243" s="7"/>
      <c r="F243" s="7"/>
      <c r="G243" s="10"/>
    </row>
    <row r="244" spans="1:7" ht="14.25" customHeight="1">
      <c r="A244" s="9"/>
      <c r="B244" s="7"/>
      <c r="C244" s="7"/>
      <c r="D244" s="7"/>
      <c r="E244" s="7"/>
      <c r="F244" s="7"/>
      <c r="G244" s="10"/>
    </row>
    <row r="245" spans="1:7" ht="14.25" customHeight="1">
      <c r="A245" s="9"/>
      <c r="B245" s="7"/>
      <c r="C245" s="7"/>
      <c r="D245" s="7"/>
      <c r="E245" s="7"/>
      <c r="F245" s="7"/>
      <c r="G245" s="10"/>
    </row>
    <row r="246" spans="1:7" ht="14.25" customHeight="1">
      <c r="A246" s="9"/>
      <c r="B246" s="7"/>
      <c r="C246" s="7"/>
      <c r="D246" s="7"/>
      <c r="E246" s="7"/>
      <c r="F246" s="7"/>
      <c r="G246" s="10"/>
    </row>
    <row r="247" spans="1:7" ht="14.25" customHeight="1">
      <c r="A247" s="9"/>
      <c r="B247" s="7"/>
      <c r="C247" s="7"/>
      <c r="D247" s="7"/>
      <c r="E247" s="7"/>
      <c r="F247" s="7"/>
      <c r="G247" s="10"/>
    </row>
    <row r="248" spans="1:7" ht="14.25" customHeight="1">
      <c r="A248" s="9"/>
      <c r="B248" s="7"/>
      <c r="C248" s="7"/>
      <c r="D248" s="7"/>
      <c r="E248" s="7"/>
      <c r="F248" s="7"/>
      <c r="G248" s="10"/>
    </row>
    <row r="249" spans="1:7" ht="14.25" customHeight="1">
      <c r="A249" s="9"/>
      <c r="B249" s="7"/>
      <c r="C249" s="7"/>
      <c r="D249" s="7"/>
      <c r="E249" s="7"/>
      <c r="F249" s="7"/>
      <c r="G249" s="10"/>
    </row>
    <row r="250" spans="1:7" ht="14.25" customHeight="1">
      <c r="A250" s="9"/>
      <c r="B250" s="7"/>
      <c r="C250" s="7"/>
      <c r="D250" s="7"/>
      <c r="E250" s="7"/>
      <c r="F250" s="7"/>
      <c r="G250" s="10"/>
    </row>
    <row r="251" spans="1:7" ht="14.25" customHeight="1">
      <c r="A251" s="9"/>
      <c r="B251" s="7"/>
      <c r="C251" s="7"/>
      <c r="D251" s="7"/>
      <c r="E251" s="7"/>
      <c r="F251" s="7"/>
      <c r="G251" s="10"/>
    </row>
    <row r="252" spans="1:7" ht="14.25" customHeight="1">
      <c r="A252" s="9"/>
      <c r="B252" s="7"/>
      <c r="C252" s="7"/>
      <c r="D252" s="7"/>
      <c r="E252" s="7"/>
      <c r="F252" s="7"/>
      <c r="G252" s="10"/>
    </row>
    <row r="253" spans="1:7" ht="14.25" customHeight="1">
      <c r="A253" s="9"/>
      <c r="B253" s="7"/>
      <c r="C253" s="7"/>
      <c r="D253" s="7"/>
      <c r="E253" s="7"/>
      <c r="F253" s="7"/>
      <c r="G253" s="10"/>
    </row>
    <row r="254" spans="1:7" ht="14.25" customHeight="1">
      <c r="A254" s="9"/>
      <c r="B254" s="7"/>
      <c r="C254" s="7"/>
      <c r="D254" s="7"/>
      <c r="E254" s="7"/>
      <c r="F254" s="7"/>
      <c r="G254" s="10"/>
    </row>
    <row r="255" spans="1:7" ht="15.75" customHeight="1">
      <c r="A255" s="9"/>
      <c r="B255" s="7"/>
      <c r="C255" s="7"/>
      <c r="D255" s="7"/>
      <c r="E255" s="7"/>
      <c r="F255" s="7"/>
    </row>
    <row r="256" spans="1:7" ht="15.75" customHeight="1">
      <c r="A256" s="9"/>
      <c r="B256" s="7"/>
      <c r="C256" s="7"/>
      <c r="D256" s="7"/>
      <c r="E256" s="7"/>
      <c r="F256" s="7"/>
    </row>
    <row r="257" spans="1:6" ht="15.75" customHeight="1">
      <c r="A257" s="9"/>
      <c r="B257" s="7"/>
      <c r="C257" s="7"/>
      <c r="D257" s="7"/>
      <c r="E257" s="7"/>
      <c r="F257" s="7"/>
    </row>
    <row r="258" spans="1:6" ht="15.75" customHeight="1">
      <c r="A258" s="9"/>
      <c r="B258" s="7"/>
      <c r="C258" s="7"/>
      <c r="D258" s="7"/>
      <c r="E258" s="7"/>
      <c r="F258" s="7"/>
    </row>
    <row r="259" spans="1:6" ht="15.75" customHeight="1">
      <c r="A259" s="9"/>
      <c r="B259" s="7"/>
      <c r="C259" s="7"/>
      <c r="D259" s="7"/>
      <c r="E259" s="7"/>
      <c r="F259" s="7"/>
    </row>
    <row r="260" spans="1:6" ht="15.75" customHeight="1">
      <c r="A260" s="9"/>
      <c r="B260" s="7"/>
      <c r="C260" s="7"/>
      <c r="D260" s="7"/>
      <c r="E260" s="7"/>
      <c r="F260" s="7"/>
    </row>
    <row r="261" spans="1:6" ht="15.75" customHeight="1">
      <c r="A261" s="9"/>
      <c r="B261" s="7"/>
      <c r="C261" s="7"/>
      <c r="D261" s="7"/>
      <c r="E261" s="7"/>
      <c r="F261" s="7"/>
    </row>
    <row r="262" spans="1:6" ht="15.75" customHeight="1">
      <c r="A262" s="9"/>
      <c r="B262" s="7"/>
      <c r="C262" s="7"/>
      <c r="D262" s="7"/>
      <c r="E262" s="7"/>
      <c r="F262" s="7"/>
    </row>
    <row r="263" spans="1:6" ht="15.75" customHeight="1">
      <c r="A263" s="9"/>
      <c r="B263" s="7"/>
      <c r="C263" s="7"/>
      <c r="D263" s="7"/>
      <c r="E263" s="7"/>
      <c r="F263" s="7"/>
    </row>
    <row r="264" spans="1:6" ht="15.75" customHeight="1">
      <c r="A264" s="9"/>
      <c r="B264" s="7"/>
      <c r="C264" s="7"/>
      <c r="D264" s="7"/>
      <c r="E264" s="7"/>
      <c r="F264" s="7"/>
    </row>
    <row r="265" spans="1:6" ht="15.75" customHeight="1">
      <c r="A265" s="9"/>
      <c r="B265" s="7"/>
      <c r="C265" s="7"/>
      <c r="D265" s="7"/>
      <c r="E265" s="7"/>
      <c r="F265" s="7"/>
    </row>
    <row r="266" spans="1:6" ht="15.75" customHeight="1">
      <c r="A266" s="9"/>
      <c r="B266" s="7"/>
      <c r="C266" s="7"/>
      <c r="D266" s="7"/>
      <c r="E266" s="7"/>
      <c r="F266" s="7"/>
    </row>
    <row r="267" spans="1:6" ht="15.75" customHeight="1">
      <c r="A267" s="9"/>
      <c r="B267" s="7"/>
      <c r="C267" s="7"/>
      <c r="D267" s="7"/>
      <c r="E267" s="7"/>
      <c r="F267" s="7"/>
    </row>
    <row r="268" spans="1:6" ht="15.75" customHeight="1">
      <c r="A268" s="9"/>
      <c r="B268" s="7"/>
      <c r="C268" s="7"/>
      <c r="D268" s="7"/>
      <c r="E268" s="7"/>
      <c r="F268" s="7"/>
    </row>
    <row r="269" spans="1:6" ht="15.75" customHeight="1">
      <c r="A269" s="9"/>
      <c r="B269" s="7"/>
      <c r="C269" s="7"/>
      <c r="D269" s="7"/>
      <c r="E269" s="7"/>
      <c r="F269" s="7"/>
    </row>
    <row r="270" spans="1:6" ht="15.75" customHeight="1">
      <c r="A270" s="9"/>
      <c r="B270" s="7"/>
      <c r="C270" s="7"/>
      <c r="D270" s="7"/>
      <c r="E270" s="7"/>
      <c r="F270" s="7"/>
    </row>
    <row r="271" spans="1:6" ht="15.75" customHeight="1">
      <c r="A271" s="9"/>
      <c r="B271" s="7"/>
      <c r="C271" s="7"/>
      <c r="D271" s="7"/>
      <c r="E271" s="7"/>
      <c r="F271" s="7"/>
    </row>
    <row r="272" spans="1:6" ht="15.75" customHeight="1">
      <c r="A272" s="9"/>
      <c r="B272" s="7"/>
      <c r="C272" s="7"/>
      <c r="D272" s="7"/>
      <c r="E272" s="7"/>
      <c r="F272" s="7"/>
    </row>
    <row r="273" spans="1:6" ht="15.75" customHeight="1">
      <c r="A273" s="9"/>
      <c r="B273" s="7"/>
      <c r="C273" s="7"/>
      <c r="D273" s="7"/>
      <c r="E273" s="7"/>
      <c r="F273" s="7"/>
    </row>
    <row r="274" spans="1:6" ht="15.75" customHeight="1">
      <c r="A274" s="9"/>
      <c r="B274" s="7"/>
      <c r="C274" s="7"/>
      <c r="D274" s="7"/>
      <c r="E274" s="7"/>
      <c r="F274" s="7"/>
    </row>
    <row r="275" spans="1:6" ht="15.75" customHeight="1">
      <c r="A275" s="9"/>
      <c r="B275" s="7"/>
      <c r="C275" s="7"/>
      <c r="D275" s="7"/>
      <c r="E275" s="7"/>
      <c r="F275" s="7"/>
    </row>
    <row r="276" spans="1:6" ht="15.75" customHeight="1">
      <c r="A276" s="9"/>
      <c r="B276" s="7"/>
      <c r="C276" s="7"/>
      <c r="D276" s="7"/>
      <c r="E276" s="7"/>
      <c r="F276" s="7"/>
    </row>
    <row r="277" spans="1:6" ht="15.75" customHeight="1">
      <c r="A277" s="9"/>
      <c r="B277" s="7"/>
      <c r="C277" s="7"/>
      <c r="D277" s="7"/>
      <c r="E277" s="7"/>
      <c r="F277" s="7"/>
    </row>
    <row r="278" spans="1:6" ht="15.75" customHeight="1">
      <c r="A278" s="9"/>
      <c r="B278" s="7"/>
      <c r="C278" s="7"/>
      <c r="D278" s="7"/>
      <c r="E278" s="7"/>
      <c r="F278" s="7"/>
    </row>
    <row r="279" spans="1:6" ht="15.75" customHeight="1">
      <c r="A279" s="9"/>
      <c r="B279" s="7"/>
      <c r="C279" s="7"/>
      <c r="D279" s="7"/>
      <c r="E279" s="7"/>
      <c r="F279" s="7"/>
    </row>
    <row r="280" spans="1:6" ht="15.75" customHeight="1">
      <c r="A280" s="9"/>
      <c r="B280" s="7"/>
      <c r="C280" s="7"/>
      <c r="D280" s="7"/>
      <c r="E280" s="7"/>
      <c r="F280" s="7"/>
    </row>
    <row r="281" spans="1:6" ht="15.75" customHeight="1">
      <c r="A281" s="9"/>
      <c r="B281" s="7"/>
      <c r="C281" s="7"/>
      <c r="D281" s="7"/>
      <c r="E281" s="7"/>
      <c r="F281" s="7"/>
    </row>
    <row r="282" spans="1:6" ht="15.75" customHeight="1">
      <c r="A282" s="9"/>
      <c r="B282" s="7"/>
      <c r="C282" s="7"/>
      <c r="D282" s="7"/>
      <c r="E282" s="7"/>
      <c r="F282" s="7"/>
    </row>
    <row r="283" spans="1:6" ht="15.75" customHeight="1">
      <c r="A283" s="9"/>
      <c r="B283" s="7"/>
      <c r="C283" s="7"/>
      <c r="D283" s="7"/>
      <c r="E283" s="7"/>
      <c r="F283" s="7"/>
    </row>
    <row r="284" spans="1:6" ht="15.75" customHeight="1">
      <c r="A284" s="9"/>
      <c r="B284" s="7"/>
      <c r="C284" s="7"/>
      <c r="D284" s="7"/>
      <c r="E284" s="7"/>
      <c r="F284" s="7"/>
    </row>
    <row r="285" spans="1:6" ht="15.75" customHeight="1">
      <c r="A285" s="9"/>
      <c r="B285" s="7"/>
      <c r="C285" s="7"/>
      <c r="D285" s="7"/>
      <c r="E285" s="7"/>
      <c r="F285" s="7"/>
    </row>
    <row r="286" spans="1:6" ht="15.75" customHeight="1">
      <c r="A286" s="9"/>
      <c r="B286" s="7"/>
      <c r="C286" s="7"/>
      <c r="D286" s="7"/>
      <c r="E286" s="7"/>
      <c r="F286" s="7"/>
    </row>
    <row r="287" spans="1:6" ht="15.75" customHeight="1">
      <c r="A287" s="9"/>
      <c r="B287" s="7"/>
      <c r="C287" s="7"/>
      <c r="D287" s="7"/>
      <c r="E287" s="7"/>
      <c r="F287" s="7"/>
    </row>
    <row r="288" spans="1:6" ht="15.75" customHeight="1">
      <c r="A288" s="9"/>
      <c r="B288" s="7"/>
      <c r="C288" s="7"/>
      <c r="D288" s="7"/>
      <c r="E288" s="7"/>
      <c r="F288" s="7"/>
    </row>
    <row r="289" spans="1:6" ht="15.75" customHeight="1">
      <c r="A289" s="9"/>
      <c r="B289" s="7"/>
      <c r="C289" s="7"/>
      <c r="D289" s="7"/>
      <c r="E289" s="7"/>
      <c r="F289" s="7"/>
    </row>
    <row r="290" spans="1:6" ht="15.75" customHeight="1">
      <c r="A290" s="9"/>
      <c r="B290" s="7"/>
      <c r="C290" s="7"/>
      <c r="D290" s="7"/>
      <c r="E290" s="7"/>
      <c r="F290" s="7"/>
    </row>
    <row r="291" spans="1:6" ht="15.75" customHeight="1">
      <c r="A291" s="9"/>
      <c r="B291" s="7"/>
      <c r="C291" s="7"/>
      <c r="D291" s="7"/>
      <c r="E291" s="7"/>
      <c r="F291" s="7"/>
    </row>
    <row r="292" spans="1:6" ht="15.75" customHeight="1">
      <c r="A292" s="9"/>
      <c r="B292" s="7"/>
      <c r="C292" s="7"/>
      <c r="D292" s="7"/>
      <c r="E292" s="7"/>
      <c r="F292" s="7"/>
    </row>
    <row r="293" spans="1:6" ht="15.75" customHeight="1">
      <c r="A293" s="9"/>
      <c r="B293" s="7"/>
      <c r="C293" s="7"/>
      <c r="D293" s="7"/>
      <c r="E293" s="7"/>
      <c r="F293" s="7"/>
    </row>
    <row r="294" spans="1:6" ht="15.75" customHeight="1">
      <c r="A294" s="9"/>
      <c r="B294" s="7"/>
      <c r="C294" s="7"/>
      <c r="D294" s="7"/>
      <c r="E294" s="7"/>
      <c r="F294" s="7"/>
    </row>
    <row r="295" spans="1:6" ht="15.75" customHeight="1">
      <c r="A295" s="9"/>
      <c r="B295" s="7"/>
      <c r="C295" s="7"/>
      <c r="D295" s="7"/>
      <c r="E295" s="7"/>
      <c r="F295" s="7"/>
    </row>
    <row r="296" spans="1:6" ht="15.75" customHeight="1">
      <c r="A296" s="9"/>
      <c r="B296" s="7"/>
      <c r="C296" s="7"/>
      <c r="D296" s="7"/>
      <c r="E296" s="7"/>
      <c r="F296" s="7"/>
    </row>
    <row r="297" spans="1:6" ht="15.75" customHeight="1">
      <c r="A297" s="9"/>
      <c r="B297" s="7"/>
      <c r="C297" s="7"/>
      <c r="D297" s="7"/>
      <c r="E297" s="7"/>
      <c r="F297" s="7"/>
    </row>
    <row r="298" spans="1:6" ht="15.75" customHeight="1">
      <c r="A298" s="9"/>
      <c r="B298" s="7"/>
      <c r="C298" s="7"/>
      <c r="D298" s="7"/>
      <c r="E298" s="7"/>
      <c r="F298" s="7"/>
    </row>
    <row r="299" spans="1:6" ht="15.75" customHeight="1">
      <c r="A299" s="9"/>
      <c r="B299" s="7"/>
      <c r="C299" s="7"/>
      <c r="D299" s="7"/>
      <c r="E299" s="7"/>
      <c r="F299" s="7"/>
    </row>
    <row r="300" spans="1:6" ht="15.75" customHeight="1">
      <c r="A300" s="9"/>
      <c r="B300" s="7"/>
      <c r="C300" s="7"/>
      <c r="D300" s="7"/>
      <c r="E300" s="7"/>
      <c r="F300" s="7"/>
    </row>
    <row r="301" spans="1:6" ht="15.75" customHeight="1">
      <c r="A301" s="9"/>
      <c r="B301" s="7"/>
      <c r="C301" s="7"/>
      <c r="D301" s="7"/>
      <c r="E301" s="7"/>
      <c r="F301" s="7"/>
    </row>
    <row r="302" spans="1:6" ht="15.75" customHeight="1">
      <c r="A302" s="9"/>
      <c r="B302" s="7"/>
      <c r="C302" s="7"/>
      <c r="D302" s="7"/>
      <c r="E302" s="7"/>
      <c r="F302" s="7"/>
    </row>
    <row r="303" spans="1:6" ht="15.75" customHeight="1">
      <c r="A303" s="9"/>
      <c r="B303" s="7"/>
      <c r="C303" s="7"/>
      <c r="D303" s="7"/>
      <c r="E303" s="7"/>
      <c r="F303" s="7"/>
    </row>
    <row r="304" spans="1:6" ht="15.75" customHeight="1">
      <c r="A304" s="9"/>
      <c r="B304" s="7"/>
      <c r="C304" s="7"/>
      <c r="D304" s="7"/>
      <c r="E304" s="7"/>
      <c r="F304" s="7"/>
    </row>
    <row r="305" spans="1:6" ht="15.75" customHeight="1">
      <c r="A305" s="9"/>
      <c r="B305" s="7"/>
      <c r="C305" s="7"/>
      <c r="D305" s="7"/>
      <c r="E305" s="7"/>
      <c r="F305" s="7"/>
    </row>
    <row r="306" spans="1:6" ht="15.75" customHeight="1">
      <c r="A306" s="9"/>
      <c r="B306" s="7"/>
      <c r="C306" s="7"/>
      <c r="D306" s="7"/>
      <c r="E306" s="7"/>
      <c r="F306" s="7"/>
    </row>
    <row r="307" spans="1:6" ht="15.75" customHeight="1">
      <c r="A307" s="9"/>
      <c r="B307" s="7"/>
      <c r="C307" s="7"/>
      <c r="D307" s="7"/>
      <c r="E307" s="7"/>
      <c r="F307" s="7"/>
    </row>
    <row r="308" spans="1:6" ht="15.75" customHeight="1">
      <c r="A308" s="9"/>
      <c r="B308" s="7"/>
      <c r="C308" s="7"/>
      <c r="D308" s="7"/>
      <c r="E308" s="7"/>
      <c r="F308" s="7"/>
    </row>
    <row r="309" spans="1:6" ht="15.75" customHeight="1">
      <c r="A309" s="9"/>
      <c r="B309" s="7"/>
      <c r="C309" s="7"/>
      <c r="D309" s="7"/>
      <c r="E309" s="7"/>
      <c r="F309" s="7"/>
    </row>
    <row r="310" spans="1:6" ht="15.75" customHeight="1">
      <c r="A310" s="9"/>
      <c r="B310" s="7"/>
      <c r="C310" s="7"/>
      <c r="D310" s="7"/>
      <c r="E310" s="7"/>
      <c r="F310" s="7"/>
    </row>
    <row r="311" spans="1:6" ht="15.75" customHeight="1">
      <c r="A311" s="9"/>
      <c r="B311" s="7"/>
      <c r="C311" s="7"/>
      <c r="D311" s="7"/>
      <c r="E311" s="7"/>
      <c r="F311" s="7"/>
    </row>
    <row r="312" spans="1:6" ht="15.75" customHeight="1">
      <c r="A312" s="9"/>
      <c r="B312" s="7"/>
      <c r="C312" s="7"/>
      <c r="D312" s="7"/>
      <c r="E312" s="7"/>
      <c r="F312" s="7"/>
    </row>
    <row r="313" spans="1:6" ht="15.75" customHeight="1">
      <c r="A313" s="9"/>
      <c r="B313" s="7"/>
      <c r="C313" s="7"/>
      <c r="D313" s="7"/>
      <c r="E313" s="7"/>
      <c r="F313" s="7"/>
    </row>
    <row r="314" spans="1:6" ht="15.75" customHeight="1">
      <c r="A314" s="9"/>
      <c r="B314" s="7"/>
      <c r="C314" s="7"/>
      <c r="D314" s="7"/>
      <c r="E314" s="7"/>
      <c r="F314" s="7"/>
    </row>
    <row r="315" spans="1:6" ht="15.75" customHeight="1">
      <c r="A315" s="9"/>
      <c r="B315" s="7"/>
      <c r="C315" s="7"/>
      <c r="D315" s="7"/>
      <c r="E315" s="7"/>
      <c r="F315" s="7"/>
    </row>
    <row r="316" spans="1:6" ht="15.75" customHeight="1">
      <c r="A316" s="9"/>
      <c r="B316" s="7"/>
      <c r="C316" s="7"/>
      <c r="D316" s="7"/>
      <c r="E316" s="7"/>
      <c r="F316" s="7"/>
    </row>
    <row r="317" spans="1:6" ht="15.75" customHeight="1">
      <c r="A317" s="9"/>
      <c r="B317" s="7"/>
      <c r="C317" s="7"/>
      <c r="D317" s="7"/>
      <c r="E317" s="7"/>
      <c r="F317" s="7"/>
    </row>
    <row r="318" spans="1:6" ht="15.75" customHeight="1">
      <c r="A318" s="9"/>
      <c r="B318" s="7"/>
      <c r="C318" s="7"/>
      <c r="D318" s="7"/>
      <c r="E318" s="7"/>
      <c r="F318" s="7"/>
    </row>
    <row r="319" spans="1:6" ht="15.75" customHeight="1">
      <c r="A319" s="9"/>
      <c r="B319" s="7"/>
      <c r="C319" s="7"/>
      <c r="D319" s="7"/>
      <c r="E319" s="7"/>
      <c r="F319" s="7"/>
    </row>
    <row r="320" spans="1:6" ht="15.75" customHeight="1">
      <c r="A320" s="9"/>
      <c r="B320" s="7"/>
      <c r="C320" s="7"/>
      <c r="D320" s="7"/>
      <c r="E320" s="7"/>
      <c r="F320" s="7"/>
    </row>
    <row r="321" spans="1:6" ht="15.75" customHeight="1">
      <c r="A321" s="9"/>
      <c r="B321" s="7"/>
      <c r="C321" s="7"/>
      <c r="D321" s="7"/>
      <c r="E321" s="7"/>
      <c r="F321" s="7"/>
    </row>
    <row r="322" spans="1:6" ht="15.75" customHeight="1">
      <c r="A322" s="9"/>
      <c r="B322" s="7"/>
      <c r="C322" s="7"/>
      <c r="D322" s="7"/>
      <c r="E322" s="7"/>
      <c r="F322" s="7"/>
    </row>
    <row r="323" spans="1:6" ht="15.75" customHeight="1">
      <c r="A323" s="9"/>
      <c r="B323" s="7"/>
      <c r="C323" s="7"/>
      <c r="D323" s="7"/>
      <c r="E323" s="7"/>
      <c r="F323" s="7"/>
    </row>
    <row r="324" spans="1:6" ht="15.75" customHeight="1">
      <c r="A324" s="9"/>
      <c r="B324" s="7"/>
      <c r="C324" s="7"/>
      <c r="D324" s="7"/>
      <c r="E324" s="7"/>
      <c r="F324" s="7"/>
    </row>
    <row r="325" spans="1:6" ht="15.75" customHeight="1">
      <c r="A325" s="9"/>
      <c r="B325" s="7"/>
      <c r="C325" s="7"/>
      <c r="D325" s="7"/>
      <c r="E325" s="7"/>
      <c r="F325" s="7"/>
    </row>
    <row r="326" spans="1:6" ht="15.75" customHeight="1">
      <c r="A326" s="9"/>
      <c r="B326" s="7"/>
      <c r="C326" s="7"/>
      <c r="D326" s="7"/>
      <c r="E326" s="7"/>
      <c r="F326" s="7"/>
    </row>
    <row r="327" spans="1:6" ht="15.75" customHeight="1">
      <c r="A327" s="9"/>
      <c r="B327" s="7"/>
      <c r="C327" s="7"/>
      <c r="D327" s="7"/>
      <c r="E327" s="7"/>
      <c r="F327" s="7"/>
    </row>
    <row r="328" spans="1:6" ht="15.75" customHeight="1">
      <c r="A328" s="9"/>
      <c r="B328" s="7"/>
      <c r="C328" s="7"/>
      <c r="D328" s="7"/>
      <c r="E328" s="7"/>
      <c r="F328" s="7"/>
    </row>
    <row r="329" spans="1:6" ht="15.75" customHeight="1">
      <c r="A329" s="9"/>
      <c r="B329" s="7"/>
      <c r="C329" s="7"/>
      <c r="D329" s="7"/>
      <c r="E329" s="7"/>
      <c r="F329" s="7"/>
    </row>
    <row r="330" spans="1:6" ht="15.75" customHeight="1">
      <c r="A330" s="9"/>
      <c r="B330" s="7"/>
      <c r="C330" s="7"/>
      <c r="D330" s="7"/>
      <c r="E330" s="7"/>
      <c r="F330" s="7"/>
    </row>
    <row r="331" spans="1:6" ht="15.75" customHeight="1">
      <c r="A331" s="9"/>
      <c r="B331" s="7"/>
      <c r="C331" s="7"/>
      <c r="D331" s="7"/>
      <c r="E331" s="7"/>
      <c r="F331" s="7"/>
    </row>
    <row r="332" spans="1:6" ht="15.75" customHeight="1">
      <c r="A332" s="9"/>
      <c r="B332" s="7"/>
      <c r="C332" s="7"/>
      <c r="D332" s="7"/>
      <c r="E332" s="7"/>
      <c r="F332" s="7"/>
    </row>
    <row r="333" spans="1:6" ht="15.75" customHeight="1">
      <c r="A333" s="9"/>
      <c r="B333" s="7"/>
      <c r="C333" s="7"/>
      <c r="D333" s="7"/>
      <c r="E333" s="7"/>
      <c r="F333" s="7"/>
    </row>
    <row r="334" spans="1:6" ht="15.75" customHeight="1">
      <c r="A334" s="9"/>
      <c r="B334" s="7"/>
      <c r="C334" s="7"/>
      <c r="D334" s="7"/>
      <c r="E334" s="7"/>
      <c r="F334" s="7"/>
    </row>
    <row r="335" spans="1:6" ht="15.75" customHeight="1">
      <c r="A335" s="9"/>
      <c r="B335" s="7"/>
      <c r="C335" s="7"/>
      <c r="D335" s="7"/>
      <c r="E335" s="7"/>
      <c r="F335" s="7"/>
    </row>
    <row r="336" spans="1:6" ht="15.75" customHeight="1">
      <c r="A336" s="9"/>
      <c r="B336" s="7"/>
      <c r="C336" s="7"/>
      <c r="D336" s="7"/>
      <c r="E336" s="7"/>
      <c r="F336" s="7"/>
    </row>
    <row r="337" spans="1:6" ht="15.75" customHeight="1">
      <c r="A337" s="9"/>
      <c r="B337" s="7"/>
      <c r="C337" s="7"/>
      <c r="D337" s="7"/>
      <c r="E337" s="7"/>
      <c r="F337" s="7"/>
    </row>
    <row r="338" spans="1:6" ht="15.75" customHeight="1">
      <c r="A338" s="9"/>
      <c r="B338" s="7"/>
      <c r="C338" s="7"/>
      <c r="D338" s="7"/>
      <c r="E338" s="7"/>
      <c r="F338" s="7"/>
    </row>
    <row r="339" spans="1:6" ht="15.75" customHeight="1">
      <c r="A339" s="9"/>
      <c r="B339" s="7"/>
      <c r="C339" s="7"/>
      <c r="D339" s="7"/>
      <c r="E339" s="7"/>
      <c r="F339" s="7"/>
    </row>
    <row r="340" spans="1:6" ht="15.75" customHeight="1">
      <c r="A340" s="9"/>
      <c r="B340" s="7"/>
      <c r="C340" s="7"/>
      <c r="D340" s="7"/>
      <c r="E340" s="7"/>
      <c r="F340" s="7"/>
    </row>
    <row r="341" spans="1:6" ht="15.75" customHeight="1">
      <c r="A341" s="9"/>
      <c r="B341" s="7"/>
      <c r="C341" s="7"/>
      <c r="D341" s="7"/>
      <c r="E341" s="7"/>
      <c r="F341" s="7"/>
    </row>
    <row r="342" spans="1:6" ht="15.75" customHeight="1">
      <c r="A342" s="9"/>
      <c r="B342" s="7"/>
      <c r="C342" s="7"/>
      <c r="D342" s="7"/>
      <c r="E342" s="7"/>
      <c r="F342" s="7"/>
    </row>
    <row r="343" spans="1:6" ht="15.75" customHeight="1">
      <c r="A343" s="9"/>
      <c r="B343" s="7"/>
      <c r="C343" s="7"/>
      <c r="D343" s="7"/>
      <c r="E343" s="7"/>
      <c r="F343" s="7"/>
    </row>
    <row r="344" spans="1:6" ht="15.75" customHeight="1">
      <c r="A344" s="9"/>
      <c r="B344" s="7"/>
      <c r="C344" s="7"/>
      <c r="D344" s="7"/>
      <c r="E344" s="7"/>
      <c r="F344" s="7"/>
    </row>
    <row r="345" spans="1:6" ht="15.75" customHeight="1">
      <c r="A345" s="9"/>
      <c r="B345" s="7"/>
      <c r="C345" s="7"/>
      <c r="D345" s="7"/>
      <c r="E345" s="7"/>
      <c r="F345" s="7"/>
    </row>
    <row r="346" spans="1:6" ht="15.75" customHeight="1">
      <c r="A346" s="9"/>
      <c r="B346" s="7"/>
      <c r="C346" s="7"/>
      <c r="D346" s="7"/>
      <c r="E346" s="7"/>
      <c r="F346" s="7"/>
    </row>
    <row r="347" spans="1:6" ht="15.75" customHeight="1">
      <c r="A347" s="9"/>
      <c r="B347" s="7"/>
      <c r="C347" s="7"/>
      <c r="D347" s="7"/>
      <c r="E347" s="7"/>
      <c r="F347" s="7"/>
    </row>
    <row r="348" spans="1:6" ht="15.75" customHeight="1">
      <c r="A348" s="9"/>
      <c r="B348" s="7"/>
      <c r="C348" s="7"/>
      <c r="D348" s="7"/>
      <c r="E348" s="7"/>
      <c r="F348" s="7"/>
    </row>
    <row r="349" spans="1:6" ht="15.75" customHeight="1">
      <c r="A349" s="9"/>
      <c r="B349" s="7"/>
      <c r="C349" s="7"/>
      <c r="D349" s="7"/>
      <c r="E349" s="7"/>
      <c r="F349" s="7"/>
    </row>
    <row r="350" spans="1:6" ht="15.75" customHeight="1">
      <c r="A350" s="9"/>
      <c r="B350" s="7"/>
      <c r="C350" s="7"/>
      <c r="D350" s="7"/>
      <c r="E350" s="7"/>
      <c r="F350" s="7"/>
    </row>
    <row r="351" spans="1:6" ht="15.75" customHeight="1">
      <c r="A351" s="9"/>
      <c r="B351" s="7"/>
      <c r="C351" s="7"/>
      <c r="D351" s="7"/>
      <c r="E351" s="7"/>
      <c r="F351" s="7"/>
    </row>
    <row r="352" spans="1:6" ht="15.75" customHeight="1">
      <c r="A352" s="9"/>
      <c r="B352" s="7"/>
      <c r="C352" s="7"/>
      <c r="D352" s="7"/>
      <c r="E352" s="7"/>
      <c r="F352" s="7"/>
    </row>
    <row r="353" spans="1:6" ht="15.75" customHeight="1">
      <c r="A353" s="9"/>
      <c r="B353" s="7"/>
      <c r="C353" s="7"/>
      <c r="D353" s="7"/>
      <c r="E353" s="7"/>
      <c r="F353" s="7"/>
    </row>
    <row r="354" spans="1:6" ht="15.75" customHeight="1">
      <c r="A354" s="9"/>
      <c r="B354" s="7"/>
      <c r="C354" s="7"/>
      <c r="D354" s="7"/>
      <c r="E354" s="7"/>
      <c r="F354" s="7"/>
    </row>
    <row r="355" spans="1:6" ht="15.75" customHeight="1">
      <c r="A355" s="9"/>
      <c r="B355" s="7"/>
      <c r="C355" s="7"/>
      <c r="D355" s="7"/>
      <c r="E355" s="7"/>
      <c r="F355" s="7"/>
    </row>
    <row r="356" spans="1:6" ht="15.75" customHeight="1">
      <c r="A356" s="9"/>
      <c r="B356" s="7"/>
      <c r="C356" s="7"/>
      <c r="D356" s="7"/>
      <c r="E356" s="7"/>
      <c r="F356" s="7"/>
    </row>
    <row r="357" spans="1:6" ht="15.75" customHeight="1">
      <c r="A357" s="9"/>
      <c r="B357" s="7"/>
      <c r="C357" s="7"/>
      <c r="D357" s="7"/>
      <c r="E357" s="7"/>
      <c r="F357" s="7"/>
    </row>
    <row r="358" spans="1:6" ht="15.75" customHeight="1">
      <c r="A358" s="9"/>
      <c r="B358" s="7"/>
      <c r="C358" s="7"/>
      <c r="D358" s="7"/>
      <c r="E358" s="7"/>
      <c r="F358" s="7"/>
    </row>
    <row r="359" spans="1:6" ht="15.75" customHeight="1">
      <c r="A359" s="9"/>
      <c r="B359" s="7"/>
      <c r="C359" s="7"/>
      <c r="D359" s="7"/>
      <c r="E359" s="7"/>
      <c r="F359" s="7"/>
    </row>
    <row r="360" spans="1:6" ht="15.75" customHeight="1">
      <c r="A360" s="9"/>
      <c r="B360" s="7"/>
      <c r="C360" s="7"/>
      <c r="D360" s="7"/>
      <c r="E360" s="7"/>
      <c r="F360" s="7"/>
    </row>
    <row r="361" spans="1:6" ht="15.75" customHeight="1">
      <c r="A361" s="9"/>
      <c r="B361" s="7"/>
      <c r="C361" s="7"/>
      <c r="D361" s="7"/>
      <c r="E361" s="7"/>
      <c r="F361" s="7"/>
    </row>
    <row r="362" spans="1:6" ht="15.75" customHeight="1">
      <c r="A362" s="9"/>
      <c r="B362" s="7"/>
      <c r="C362" s="7"/>
      <c r="D362" s="7"/>
      <c r="E362" s="7"/>
      <c r="F362" s="7"/>
    </row>
    <row r="363" spans="1:6" ht="15.75" customHeight="1">
      <c r="A363" s="9"/>
      <c r="B363" s="7"/>
      <c r="C363" s="7"/>
      <c r="D363" s="7"/>
      <c r="E363" s="7"/>
      <c r="F363" s="7"/>
    </row>
    <row r="364" spans="1:6" ht="15.75" customHeight="1">
      <c r="A364" s="9"/>
      <c r="B364" s="7"/>
      <c r="C364" s="7"/>
      <c r="D364" s="7"/>
      <c r="E364" s="7"/>
      <c r="F364" s="7"/>
    </row>
    <row r="365" spans="1:6" ht="15.75" customHeight="1">
      <c r="A365" s="9"/>
      <c r="B365" s="7"/>
      <c r="C365" s="7"/>
      <c r="D365" s="7"/>
      <c r="E365" s="7"/>
      <c r="F365" s="7"/>
    </row>
    <row r="366" spans="1:6" ht="15.75" customHeight="1">
      <c r="A366" s="9"/>
      <c r="B366" s="7"/>
      <c r="C366" s="7"/>
      <c r="D366" s="7"/>
      <c r="E366" s="7"/>
      <c r="F366" s="7"/>
    </row>
    <row r="367" spans="1:6" ht="15.75" customHeight="1">
      <c r="A367" s="9"/>
      <c r="B367" s="7"/>
      <c r="C367" s="7"/>
      <c r="D367" s="7"/>
      <c r="E367" s="7"/>
      <c r="F367" s="7"/>
    </row>
    <row r="368" spans="1:6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00"/>
  <sheetViews>
    <sheetView workbookViewId="0">
      <selection sqref="A1:G1"/>
    </sheetView>
  </sheetViews>
  <sheetFormatPr defaultColWidth="12.59765625" defaultRowHeight="15" customHeight="1"/>
  <cols>
    <col min="1" max="1" width="7.09765625" customWidth="1"/>
    <col min="2" max="2" width="7.3984375" customWidth="1"/>
    <col min="3" max="3" width="9.5" customWidth="1"/>
    <col min="4" max="4" width="7" customWidth="1"/>
    <col min="5" max="5" width="6.69921875" customWidth="1"/>
    <col min="6" max="6" width="7" customWidth="1"/>
    <col min="7" max="7" width="7.5" customWidth="1"/>
    <col min="8" max="8" width="3.8984375" customWidth="1"/>
    <col min="9" max="9" width="5.19921875" customWidth="1"/>
    <col min="10" max="11" width="6.19921875" customWidth="1"/>
    <col min="12" max="12" width="4.5" customWidth="1"/>
    <col min="13" max="13" width="3.8984375" customWidth="1"/>
    <col min="14" max="14" width="5.3984375" customWidth="1"/>
    <col min="15" max="15" width="6.19921875" customWidth="1"/>
    <col min="16" max="17" width="3.8984375" customWidth="1"/>
    <col min="18" max="19" width="5.3984375" customWidth="1"/>
    <col min="20" max="20" width="6.19921875" customWidth="1"/>
    <col min="21" max="22" width="3.8984375" customWidth="1"/>
    <col min="23" max="23" width="5.3984375" customWidth="1"/>
    <col min="24" max="24" width="6.19921875" customWidth="1"/>
    <col min="25" max="25" width="4.09765625" customWidth="1"/>
    <col min="26" max="26" width="11" customWidth="1"/>
  </cols>
  <sheetData>
    <row r="1" spans="1:17" ht="13.5" customHeight="1">
      <c r="A1" s="84" t="s">
        <v>179</v>
      </c>
      <c r="B1" s="85"/>
      <c r="C1" s="85"/>
      <c r="D1" s="85"/>
      <c r="E1" s="85"/>
      <c r="F1" s="85"/>
      <c r="G1" s="86"/>
      <c r="H1" s="10"/>
      <c r="Q1" s="10"/>
    </row>
    <row r="2" spans="1:17" ht="13.5" customHeight="1">
      <c r="A2" s="87" t="s">
        <v>180</v>
      </c>
      <c r="B2" s="88" t="s">
        <v>181</v>
      </c>
      <c r="C2" s="89"/>
      <c r="D2" s="89"/>
      <c r="E2" s="89"/>
      <c r="F2" s="88" t="s">
        <v>182</v>
      </c>
      <c r="G2" s="90"/>
      <c r="H2" s="10"/>
      <c r="M2" s="11"/>
      <c r="Q2" s="10"/>
    </row>
    <row r="3" spans="1:17" ht="13.5" customHeight="1">
      <c r="A3" s="77"/>
      <c r="B3" s="12" t="s">
        <v>183</v>
      </c>
      <c r="C3" s="12" t="s">
        <v>184</v>
      </c>
      <c r="D3" s="12" t="s">
        <v>185</v>
      </c>
      <c r="E3" s="12" t="s">
        <v>186</v>
      </c>
      <c r="F3" s="12" t="s">
        <v>183</v>
      </c>
      <c r="G3" s="13" t="s">
        <v>184</v>
      </c>
      <c r="H3" s="10"/>
      <c r="Q3" s="10"/>
    </row>
    <row r="4" spans="1:17" ht="13.5" customHeight="1">
      <c r="A4" s="76">
        <v>100</v>
      </c>
      <c r="B4" s="14">
        <v>280</v>
      </c>
      <c r="C4" s="14">
        <f t="shared" ref="C4:C71" si="0">B4*22</f>
        <v>6160</v>
      </c>
      <c r="D4" s="91">
        <f>AVERAGE(C4:C12)</f>
        <v>7682.8888888888887</v>
      </c>
      <c r="E4" s="91">
        <f>STDEV(C4:C12)</f>
        <v>868.98452869490836</v>
      </c>
      <c r="F4" s="78">
        <v>349.22</v>
      </c>
      <c r="G4" s="81">
        <f>F4*22</f>
        <v>7682.84</v>
      </c>
      <c r="H4" s="10"/>
    </row>
    <row r="5" spans="1:17" ht="13.5" customHeight="1">
      <c r="A5" s="75"/>
      <c r="B5" s="7">
        <v>352</v>
      </c>
      <c r="C5" s="7">
        <f t="shared" si="0"/>
        <v>7744</v>
      </c>
      <c r="D5" s="79"/>
      <c r="E5" s="79"/>
      <c r="F5" s="79"/>
      <c r="G5" s="82"/>
      <c r="H5" s="10"/>
    </row>
    <row r="6" spans="1:17" ht="13.5" customHeight="1">
      <c r="A6" s="75"/>
      <c r="B6" s="7">
        <v>403</v>
      </c>
      <c r="C6" s="7">
        <f t="shared" si="0"/>
        <v>8866</v>
      </c>
      <c r="D6" s="79"/>
      <c r="E6" s="79"/>
      <c r="F6" s="79"/>
      <c r="G6" s="82"/>
      <c r="H6" s="10"/>
    </row>
    <row r="7" spans="1:17" ht="13.5" customHeight="1">
      <c r="A7" s="75"/>
      <c r="B7" s="7">
        <v>372</v>
      </c>
      <c r="C7" s="7">
        <f t="shared" si="0"/>
        <v>8184</v>
      </c>
      <c r="D7" s="79"/>
      <c r="E7" s="79"/>
      <c r="F7" s="79"/>
      <c r="G7" s="82"/>
      <c r="H7" s="10"/>
    </row>
    <row r="8" spans="1:17" ht="13.5" customHeight="1">
      <c r="A8" s="75"/>
      <c r="B8" s="7">
        <v>374</v>
      </c>
      <c r="C8" s="7">
        <f t="shared" si="0"/>
        <v>8228</v>
      </c>
      <c r="D8" s="79"/>
      <c r="E8" s="79"/>
      <c r="F8" s="79"/>
      <c r="G8" s="82"/>
      <c r="H8" s="10"/>
    </row>
    <row r="9" spans="1:17" ht="13.5" customHeight="1">
      <c r="A9" s="75"/>
      <c r="B9" s="7">
        <v>375</v>
      </c>
      <c r="C9" s="7">
        <f t="shared" si="0"/>
        <v>8250</v>
      </c>
      <c r="D9" s="79"/>
      <c r="E9" s="79"/>
      <c r="F9" s="79"/>
      <c r="G9" s="82"/>
      <c r="H9" s="10"/>
    </row>
    <row r="10" spans="1:17" ht="13.5" customHeight="1">
      <c r="A10" s="75"/>
      <c r="B10" s="7">
        <v>350</v>
      </c>
      <c r="C10" s="7">
        <f t="shared" si="0"/>
        <v>7700</v>
      </c>
      <c r="D10" s="79"/>
      <c r="E10" s="79"/>
      <c r="F10" s="79"/>
      <c r="G10" s="82"/>
      <c r="H10" s="10"/>
      <c r="Q10" s="10"/>
    </row>
    <row r="11" spans="1:17" ht="13.5" customHeight="1">
      <c r="A11" s="75"/>
      <c r="B11" s="7">
        <v>342</v>
      </c>
      <c r="C11" s="7">
        <f t="shared" si="0"/>
        <v>7524</v>
      </c>
      <c r="D11" s="79"/>
      <c r="E11" s="79"/>
      <c r="F11" s="79"/>
      <c r="G11" s="82"/>
      <c r="H11" s="10"/>
      <c r="Q11" s="10"/>
    </row>
    <row r="12" spans="1:17" ht="13.5" customHeight="1">
      <c r="A12" s="77"/>
      <c r="B12" s="15">
        <v>295</v>
      </c>
      <c r="C12" s="15">
        <f t="shared" si="0"/>
        <v>6490</v>
      </c>
      <c r="D12" s="80"/>
      <c r="E12" s="80"/>
      <c r="F12" s="80"/>
      <c r="G12" s="83"/>
      <c r="H12" s="10"/>
      <c r="Q12" s="10"/>
    </row>
    <row r="13" spans="1:17" ht="13.5" customHeight="1">
      <c r="A13" s="74">
        <v>500</v>
      </c>
      <c r="B13" s="7">
        <v>70.7</v>
      </c>
      <c r="C13" s="5">
        <f t="shared" si="0"/>
        <v>1555.4</v>
      </c>
      <c r="D13" s="93">
        <f>AVERAGE(C13:C21)</f>
        <v>2025.7111111111112</v>
      </c>
      <c r="E13" s="93">
        <f>STDEV(C13:C21)</f>
        <v>289.95336023421066</v>
      </c>
      <c r="F13" s="94">
        <v>69.8</v>
      </c>
      <c r="G13" s="92">
        <f>F13*22</f>
        <v>1535.6</v>
      </c>
      <c r="H13" s="10"/>
      <c r="Q13" s="10"/>
    </row>
    <row r="14" spans="1:17" ht="13.5" customHeight="1">
      <c r="A14" s="75"/>
      <c r="B14" s="7">
        <v>101</v>
      </c>
      <c r="C14" s="7">
        <f t="shared" si="0"/>
        <v>2222</v>
      </c>
      <c r="D14" s="79"/>
      <c r="E14" s="79"/>
      <c r="F14" s="79"/>
      <c r="G14" s="82"/>
      <c r="H14" s="10"/>
      <c r="Q14" s="10"/>
    </row>
    <row r="15" spans="1:17" ht="13.5" customHeight="1">
      <c r="A15" s="75"/>
      <c r="B15" s="7">
        <v>107</v>
      </c>
      <c r="C15" s="7">
        <f t="shared" si="0"/>
        <v>2354</v>
      </c>
      <c r="D15" s="79"/>
      <c r="E15" s="79"/>
      <c r="F15" s="79"/>
      <c r="G15" s="82"/>
      <c r="H15" s="10"/>
      <c r="Q15" s="10"/>
    </row>
    <row r="16" spans="1:17" ht="13.5" customHeight="1">
      <c r="A16" s="75"/>
      <c r="B16" s="7">
        <v>93</v>
      </c>
      <c r="C16" s="7">
        <f t="shared" si="0"/>
        <v>2046</v>
      </c>
      <c r="D16" s="79"/>
      <c r="E16" s="79"/>
      <c r="F16" s="79"/>
      <c r="G16" s="82"/>
      <c r="H16" s="10"/>
      <c r="Q16" s="10"/>
    </row>
    <row r="17" spans="1:17" ht="13.5" customHeight="1">
      <c r="A17" s="75"/>
      <c r="B17" s="7">
        <v>98</v>
      </c>
      <c r="C17" s="7">
        <f t="shared" si="0"/>
        <v>2156</v>
      </c>
      <c r="D17" s="79"/>
      <c r="E17" s="79"/>
      <c r="F17" s="79"/>
      <c r="G17" s="82"/>
      <c r="H17" s="10"/>
      <c r="Q17" s="10"/>
    </row>
    <row r="18" spans="1:17" ht="13.5" customHeight="1">
      <c r="A18" s="75"/>
      <c r="B18" s="7">
        <v>84</v>
      </c>
      <c r="C18" s="7">
        <f t="shared" si="0"/>
        <v>1848</v>
      </c>
      <c r="D18" s="79"/>
      <c r="E18" s="79"/>
      <c r="F18" s="79"/>
      <c r="G18" s="82"/>
      <c r="H18" s="10"/>
      <c r="Q18" s="10"/>
    </row>
    <row r="19" spans="1:17" ht="13.5" customHeight="1">
      <c r="A19" s="75"/>
      <c r="B19" s="7">
        <v>74</v>
      </c>
      <c r="C19" s="7">
        <f t="shared" si="0"/>
        <v>1628</v>
      </c>
      <c r="D19" s="79"/>
      <c r="E19" s="79"/>
      <c r="F19" s="79"/>
      <c r="G19" s="82"/>
      <c r="H19" s="10"/>
      <c r="Q19" s="10"/>
    </row>
    <row r="20" spans="1:17" ht="13.5" customHeight="1">
      <c r="A20" s="75"/>
      <c r="B20" s="7">
        <v>95</v>
      </c>
      <c r="C20" s="7">
        <f t="shared" si="0"/>
        <v>2090</v>
      </c>
      <c r="D20" s="79"/>
      <c r="E20" s="79"/>
      <c r="F20" s="79"/>
      <c r="G20" s="82"/>
      <c r="H20" s="10"/>
      <c r="Q20" s="10"/>
    </row>
    <row r="21" spans="1:17" ht="13.5" customHeight="1">
      <c r="A21" s="75"/>
      <c r="B21" s="7">
        <v>106</v>
      </c>
      <c r="C21" s="7">
        <f t="shared" si="0"/>
        <v>2332</v>
      </c>
      <c r="D21" s="79"/>
      <c r="E21" s="79"/>
      <c r="F21" s="79"/>
      <c r="G21" s="82"/>
      <c r="H21" s="10"/>
      <c r="Q21" s="10"/>
    </row>
    <row r="22" spans="1:17" ht="13.5" customHeight="1">
      <c r="A22" s="76">
        <v>1000</v>
      </c>
      <c r="B22" s="14">
        <v>55.2</v>
      </c>
      <c r="C22" s="16">
        <f t="shared" si="0"/>
        <v>1214.4000000000001</v>
      </c>
      <c r="D22" s="91">
        <f>AVERAGE(C22:C30)</f>
        <v>1155</v>
      </c>
      <c r="E22" s="91">
        <f>STDEV(C22:C30)</f>
        <v>390.42872588988644</v>
      </c>
      <c r="F22" s="78">
        <v>34.92</v>
      </c>
      <c r="G22" s="81">
        <f>F22*22</f>
        <v>768.24</v>
      </c>
      <c r="H22" s="10"/>
      <c r="Q22" s="10"/>
    </row>
    <row r="23" spans="1:17" ht="13.5" customHeight="1">
      <c r="A23" s="75"/>
      <c r="B23" s="7">
        <v>64.400000000000006</v>
      </c>
      <c r="C23" s="5">
        <f t="shared" si="0"/>
        <v>1416.8000000000002</v>
      </c>
      <c r="D23" s="79"/>
      <c r="E23" s="79"/>
      <c r="F23" s="79"/>
      <c r="G23" s="82"/>
      <c r="H23" s="10"/>
      <c r="Q23" s="10"/>
    </row>
    <row r="24" spans="1:17" ht="13.5" customHeight="1">
      <c r="A24" s="75"/>
      <c r="B24" s="7">
        <v>57.4</v>
      </c>
      <c r="C24" s="5">
        <f t="shared" si="0"/>
        <v>1262.8</v>
      </c>
      <c r="D24" s="79"/>
      <c r="E24" s="79"/>
      <c r="F24" s="79"/>
      <c r="G24" s="82"/>
      <c r="H24" s="10"/>
      <c r="Q24" s="10"/>
    </row>
    <row r="25" spans="1:17" ht="13.5" customHeight="1">
      <c r="A25" s="75"/>
      <c r="B25" s="7">
        <v>64.2</v>
      </c>
      <c r="C25" s="5">
        <f t="shared" si="0"/>
        <v>1412.4</v>
      </c>
      <c r="D25" s="79"/>
      <c r="E25" s="79"/>
      <c r="F25" s="79"/>
      <c r="G25" s="82"/>
      <c r="H25" s="10"/>
      <c r="Q25" s="10"/>
    </row>
    <row r="26" spans="1:17" ht="13.5" customHeight="1">
      <c r="A26" s="75"/>
      <c r="B26" s="7">
        <v>6.5</v>
      </c>
      <c r="C26" s="5">
        <f t="shared" si="0"/>
        <v>143</v>
      </c>
      <c r="D26" s="79"/>
      <c r="E26" s="79"/>
      <c r="F26" s="79"/>
      <c r="G26" s="82"/>
      <c r="H26" s="10"/>
      <c r="Q26" s="10"/>
    </row>
    <row r="27" spans="1:17" ht="13.5" customHeight="1">
      <c r="A27" s="75"/>
      <c r="B27" s="7">
        <v>53.2</v>
      </c>
      <c r="C27" s="5">
        <f t="shared" si="0"/>
        <v>1170.4000000000001</v>
      </c>
      <c r="D27" s="79"/>
      <c r="E27" s="79"/>
      <c r="F27" s="79"/>
      <c r="G27" s="82"/>
      <c r="H27" s="10"/>
      <c r="Q27" s="10"/>
    </row>
    <row r="28" spans="1:17" ht="13.5" customHeight="1">
      <c r="A28" s="75"/>
      <c r="B28" s="7">
        <v>53.8</v>
      </c>
      <c r="C28" s="5">
        <f t="shared" si="0"/>
        <v>1183.5999999999999</v>
      </c>
      <c r="D28" s="79"/>
      <c r="E28" s="79"/>
      <c r="F28" s="79"/>
      <c r="G28" s="82"/>
      <c r="H28" s="10"/>
      <c r="Q28" s="10"/>
    </row>
    <row r="29" spans="1:17" ht="13.5" customHeight="1">
      <c r="A29" s="75"/>
      <c r="B29" s="7">
        <v>61.1</v>
      </c>
      <c r="C29" s="5">
        <f t="shared" si="0"/>
        <v>1344.2</v>
      </c>
      <c r="D29" s="79"/>
      <c r="E29" s="79"/>
      <c r="F29" s="79"/>
      <c r="G29" s="82"/>
      <c r="H29" s="10"/>
      <c r="Q29" s="10"/>
    </row>
    <row r="30" spans="1:17" ht="13.5" customHeight="1">
      <c r="A30" s="77"/>
      <c r="B30" s="15">
        <v>56.7</v>
      </c>
      <c r="C30" s="17">
        <f t="shared" si="0"/>
        <v>1247.4000000000001</v>
      </c>
      <c r="D30" s="80"/>
      <c r="E30" s="80"/>
      <c r="F30" s="80"/>
      <c r="G30" s="83"/>
      <c r="H30" s="10"/>
      <c r="Q30" s="10"/>
    </row>
    <row r="31" spans="1:17" ht="13.5" customHeight="1">
      <c r="A31" s="74">
        <v>5000</v>
      </c>
      <c r="B31" s="7">
        <v>13.4</v>
      </c>
      <c r="C31" s="5">
        <f t="shared" si="0"/>
        <v>294.8</v>
      </c>
      <c r="D31" s="93">
        <f>AVERAGE(C31:C39)</f>
        <v>264.97777777777782</v>
      </c>
      <c r="E31" s="93">
        <f>STDEV(C31:C39)</f>
        <v>25.421928417105857</v>
      </c>
      <c r="F31" s="94">
        <v>6.98</v>
      </c>
      <c r="G31" s="92">
        <f>F31*22</f>
        <v>153.56</v>
      </c>
      <c r="H31" s="10"/>
      <c r="Q31" s="10"/>
    </row>
    <row r="32" spans="1:17" ht="13.5" customHeight="1">
      <c r="A32" s="75"/>
      <c r="B32" s="7">
        <v>12.9</v>
      </c>
      <c r="C32" s="5">
        <f t="shared" si="0"/>
        <v>283.8</v>
      </c>
      <c r="D32" s="79"/>
      <c r="E32" s="79"/>
      <c r="F32" s="79"/>
      <c r="G32" s="82"/>
      <c r="H32" s="10"/>
      <c r="Q32" s="10"/>
    </row>
    <row r="33" spans="1:17" ht="13.5" customHeight="1">
      <c r="A33" s="75"/>
      <c r="B33" s="7">
        <v>11.6</v>
      </c>
      <c r="C33" s="5">
        <f t="shared" si="0"/>
        <v>255.2</v>
      </c>
      <c r="D33" s="79"/>
      <c r="E33" s="79"/>
      <c r="F33" s="79"/>
      <c r="G33" s="82"/>
      <c r="H33" s="10"/>
      <c r="Q33" s="10"/>
    </row>
    <row r="34" spans="1:17" ht="13.5" customHeight="1">
      <c r="A34" s="75"/>
      <c r="B34" s="7">
        <v>13.4</v>
      </c>
      <c r="C34" s="5">
        <f t="shared" si="0"/>
        <v>294.8</v>
      </c>
      <c r="D34" s="79"/>
      <c r="E34" s="79"/>
      <c r="F34" s="79"/>
      <c r="G34" s="82"/>
      <c r="H34" s="10"/>
      <c r="Q34" s="10"/>
    </row>
    <row r="35" spans="1:17" ht="13.5" customHeight="1">
      <c r="A35" s="75"/>
      <c r="B35" s="7">
        <v>10.9</v>
      </c>
      <c r="C35" s="5">
        <f t="shared" si="0"/>
        <v>239.8</v>
      </c>
      <c r="D35" s="79"/>
      <c r="E35" s="79"/>
      <c r="F35" s="79"/>
      <c r="G35" s="82"/>
      <c r="H35" s="10"/>
      <c r="Q35" s="10"/>
    </row>
    <row r="36" spans="1:17" ht="13.5" customHeight="1">
      <c r="A36" s="75"/>
      <c r="B36" s="7">
        <v>12.5</v>
      </c>
      <c r="C36" s="5">
        <f t="shared" si="0"/>
        <v>275</v>
      </c>
      <c r="D36" s="79"/>
      <c r="E36" s="79"/>
      <c r="F36" s="79"/>
      <c r="G36" s="82"/>
      <c r="H36" s="10"/>
      <c r="Q36" s="10"/>
    </row>
    <row r="37" spans="1:17" ht="13.5" customHeight="1">
      <c r="A37" s="75"/>
      <c r="B37" s="7">
        <v>10.3</v>
      </c>
      <c r="C37" s="5">
        <f t="shared" si="0"/>
        <v>226.60000000000002</v>
      </c>
      <c r="D37" s="79"/>
      <c r="E37" s="79"/>
      <c r="F37" s="79"/>
      <c r="G37" s="82"/>
      <c r="H37" s="10"/>
      <c r="Q37" s="10"/>
    </row>
    <row r="38" spans="1:17" ht="13.5" customHeight="1">
      <c r="A38" s="75"/>
      <c r="B38" s="7">
        <v>12.5</v>
      </c>
      <c r="C38" s="5">
        <f t="shared" si="0"/>
        <v>275</v>
      </c>
      <c r="D38" s="79"/>
      <c r="E38" s="79"/>
      <c r="F38" s="79"/>
      <c r="G38" s="82"/>
      <c r="H38" s="10"/>
      <c r="Q38" s="10"/>
    </row>
    <row r="39" spans="1:17" ht="13.5" customHeight="1">
      <c r="A39" s="75"/>
      <c r="B39" s="7">
        <v>10.9</v>
      </c>
      <c r="C39" s="5">
        <f t="shared" si="0"/>
        <v>239.8</v>
      </c>
      <c r="D39" s="79"/>
      <c r="E39" s="79"/>
      <c r="F39" s="79"/>
      <c r="G39" s="82"/>
      <c r="H39" s="10"/>
      <c r="Q39" s="10"/>
    </row>
    <row r="40" spans="1:17" ht="13.5" customHeight="1">
      <c r="A40" s="76">
        <v>10000</v>
      </c>
      <c r="B40" s="18">
        <v>6.4</v>
      </c>
      <c r="C40" s="16">
        <f t="shared" si="0"/>
        <v>140.80000000000001</v>
      </c>
      <c r="D40" s="91">
        <f>AVERAGE(C40:C48)</f>
        <v>111.22222222222223</v>
      </c>
      <c r="E40" s="91">
        <f>STDEV(C40:C48)</f>
        <v>43.126609470771619</v>
      </c>
      <c r="F40" s="78">
        <v>3.492</v>
      </c>
      <c r="G40" s="81">
        <f>F40*22</f>
        <v>76.823999999999998</v>
      </c>
      <c r="H40" s="10"/>
      <c r="Q40" s="10"/>
    </row>
    <row r="41" spans="1:17" ht="13.5" customHeight="1">
      <c r="A41" s="75"/>
      <c r="B41" s="19">
        <v>6.2</v>
      </c>
      <c r="C41" s="5">
        <f t="shared" si="0"/>
        <v>136.4</v>
      </c>
      <c r="D41" s="79"/>
      <c r="E41" s="79"/>
      <c r="F41" s="79"/>
      <c r="G41" s="82"/>
      <c r="H41" s="10"/>
      <c r="Q41" s="10"/>
    </row>
    <row r="42" spans="1:17" ht="13.5" customHeight="1">
      <c r="A42" s="75"/>
      <c r="B42" s="19">
        <v>4.9000000000000004</v>
      </c>
      <c r="C42" s="5">
        <f t="shared" si="0"/>
        <v>107.80000000000001</v>
      </c>
      <c r="D42" s="79"/>
      <c r="E42" s="79"/>
      <c r="F42" s="79"/>
      <c r="G42" s="82"/>
      <c r="H42" s="10"/>
      <c r="Q42" s="10"/>
    </row>
    <row r="43" spans="1:17" ht="13.5" customHeight="1">
      <c r="A43" s="75"/>
      <c r="B43" s="19">
        <v>5.5</v>
      </c>
      <c r="C43" s="5">
        <f t="shared" si="0"/>
        <v>121</v>
      </c>
      <c r="D43" s="79"/>
      <c r="E43" s="79"/>
      <c r="F43" s="79"/>
      <c r="G43" s="82"/>
      <c r="H43" s="10"/>
      <c r="Q43" s="10"/>
    </row>
    <row r="44" spans="1:17" ht="13.5" customHeight="1">
      <c r="A44" s="75"/>
      <c r="B44" s="19">
        <v>5</v>
      </c>
      <c r="C44" s="5">
        <f t="shared" si="0"/>
        <v>110</v>
      </c>
      <c r="D44" s="79"/>
      <c r="E44" s="79"/>
      <c r="F44" s="79"/>
      <c r="G44" s="82"/>
      <c r="H44" s="10"/>
      <c r="Q44" s="10"/>
    </row>
    <row r="45" spans="1:17" ht="13.5" customHeight="1">
      <c r="A45" s="75"/>
      <c r="B45" s="19">
        <v>5.9</v>
      </c>
      <c r="C45" s="5">
        <f t="shared" si="0"/>
        <v>129.80000000000001</v>
      </c>
      <c r="D45" s="79"/>
      <c r="E45" s="79"/>
      <c r="F45" s="79"/>
      <c r="G45" s="82"/>
      <c r="H45" s="10"/>
      <c r="Q45" s="10"/>
    </row>
    <row r="46" spans="1:17" ht="13.5" customHeight="1">
      <c r="A46" s="75"/>
      <c r="B46" s="19">
        <v>5.7</v>
      </c>
      <c r="C46" s="5">
        <f t="shared" si="0"/>
        <v>125.4</v>
      </c>
      <c r="D46" s="79"/>
      <c r="E46" s="79"/>
      <c r="F46" s="79"/>
      <c r="G46" s="82"/>
      <c r="H46" s="10"/>
      <c r="Q46" s="10"/>
    </row>
    <row r="47" spans="1:17" ht="13.5" customHeight="1">
      <c r="A47" s="75"/>
      <c r="B47" s="19">
        <v>0</v>
      </c>
      <c r="C47" s="5">
        <f t="shared" si="0"/>
        <v>0</v>
      </c>
      <c r="D47" s="79"/>
      <c r="E47" s="79"/>
      <c r="F47" s="79"/>
      <c r="G47" s="82"/>
      <c r="H47" s="10"/>
      <c r="Q47" s="10"/>
    </row>
    <row r="48" spans="1:17" ht="13.5" customHeight="1">
      <c r="A48" s="77"/>
      <c r="B48" s="20">
        <v>5.9</v>
      </c>
      <c r="C48" s="17">
        <f t="shared" si="0"/>
        <v>129.80000000000001</v>
      </c>
      <c r="D48" s="80"/>
      <c r="E48" s="80"/>
      <c r="F48" s="80"/>
      <c r="G48" s="83"/>
      <c r="H48" s="10"/>
      <c r="Q48" s="10"/>
    </row>
    <row r="49" spans="1:17" ht="13.5" customHeight="1">
      <c r="A49" s="76">
        <v>50000</v>
      </c>
      <c r="B49" s="18">
        <v>0.86</v>
      </c>
      <c r="C49" s="18">
        <f t="shared" si="0"/>
        <v>18.919999999999998</v>
      </c>
      <c r="D49" s="91">
        <f>AVERAGE(C49:C58)</f>
        <v>26.971999999999998</v>
      </c>
      <c r="E49" s="91">
        <f>STDEV(C49:C58)</f>
        <v>5.5309087057292201</v>
      </c>
      <c r="F49" s="78">
        <v>0.69843999999999995</v>
      </c>
      <c r="G49" s="81">
        <f>22*F49</f>
        <v>15.365679999999999</v>
      </c>
      <c r="H49" s="10"/>
      <c r="Q49" s="10"/>
    </row>
    <row r="50" spans="1:17" ht="13.5" customHeight="1">
      <c r="A50" s="75"/>
      <c r="B50" s="19">
        <v>1.4</v>
      </c>
      <c r="C50" s="19">
        <f t="shared" si="0"/>
        <v>30.799999999999997</v>
      </c>
      <c r="D50" s="79"/>
      <c r="E50" s="79"/>
      <c r="F50" s="79"/>
      <c r="G50" s="82"/>
      <c r="H50" s="10"/>
      <c r="Q50" s="10"/>
    </row>
    <row r="51" spans="1:17" ht="13.5" customHeight="1">
      <c r="A51" s="75"/>
      <c r="B51" s="19">
        <v>1</v>
      </c>
      <c r="C51" s="19">
        <f t="shared" si="0"/>
        <v>22</v>
      </c>
      <c r="D51" s="79"/>
      <c r="E51" s="79"/>
      <c r="F51" s="79"/>
      <c r="G51" s="82"/>
      <c r="H51" s="10"/>
      <c r="Q51" s="10"/>
    </row>
    <row r="52" spans="1:17" ht="13.5" customHeight="1">
      <c r="A52" s="75"/>
      <c r="B52" s="19">
        <v>0.9</v>
      </c>
      <c r="C52" s="19">
        <f t="shared" si="0"/>
        <v>19.8</v>
      </c>
      <c r="D52" s="79"/>
      <c r="E52" s="79"/>
      <c r="F52" s="79"/>
      <c r="G52" s="82"/>
      <c r="H52" s="10"/>
      <c r="Q52" s="10"/>
    </row>
    <row r="53" spans="1:17" ht="13.5" customHeight="1">
      <c r="A53" s="75"/>
      <c r="B53" s="19">
        <v>1.5</v>
      </c>
      <c r="C53" s="19">
        <f t="shared" si="0"/>
        <v>33</v>
      </c>
      <c r="D53" s="79"/>
      <c r="E53" s="79"/>
      <c r="F53" s="79"/>
      <c r="G53" s="82"/>
      <c r="H53" s="10"/>
      <c r="Q53" s="10"/>
    </row>
    <row r="54" spans="1:17" ht="13.5" customHeight="1">
      <c r="A54" s="75"/>
      <c r="B54" s="19">
        <v>1.2</v>
      </c>
      <c r="C54" s="19">
        <f t="shared" si="0"/>
        <v>26.4</v>
      </c>
      <c r="D54" s="79"/>
      <c r="E54" s="79"/>
      <c r="F54" s="79"/>
      <c r="G54" s="82"/>
      <c r="H54" s="10"/>
      <c r="Q54" s="10"/>
    </row>
    <row r="55" spans="1:17" ht="13.5" customHeight="1">
      <c r="A55" s="75"/>
      <c r="B55" s="19">
        <v>1.5</v>
      </c>
      <c r="C55" s="19">
        <f t="shared" si="0"/>
        <v>33</v>
      </c>
      <c r="D55" s="79"/>
      <c r="E55" s="79"/>
      <c r="F55" s="79"/>
      <c r="G55" s="82"/>
      <c r="H55" s="10"/>
      <c r="Q55" s="10"/>
    </row>
    <row r="56" spans="1:17" ht="13.5" customHeight="1">
      <c r="A56" s="75"/>
      <c r="B56" s="19">
        <v>1.3</v>
      </c>
      <c r="C56" s="19">
        <f t="shared" si="0"/>
        <v>28.6</v>
      </c>
      <c r="D56" s="79"/>
      <c r="E56" s="79"/>
      <c r="F56" s="79"/>
      <c r="G56" s="82"/>
      <c r="H56" s="10"/>
      <c r="Q56" s="10"/>
    </row>
    <row r="57" spans="1:17" ht="13.5" customHeight="1">
      <c r="A57" s="75"/>
      <c r="B57" s="19">
        <v>1.5</v>
      </c>
      <c r="C57" s="19">
        <f t="shared" si="0"/>
        <v>33</v>
      </c>
      <c r="D57" s="79"/>
      <c r="E57" s="79"/>
      <c r="F57" s="79"/>
      <c r="G57" s="82"/>
      <c r="H57" s="10"/>
      <c r="Q57" s="10"/>
    </row>
    <row r="58" spans="1:17" ht="13.5" customHeight="1">
      <c r="A58" s="77"/>
      <c r="B58" s="20">
        <v>1.1000000000000001</v>
      </c>
      <c r="C58" s="20">
        <f t="shared" si="0"/>
        <v>24.200000000000003</v>
      </c>
      <c r="D58" s="80"/>
      <c r="E58" s="80"/>
      <c r="F58" s="80"/>
      <c r="G58" s="83"/>
      <c r="H58" s="10"/>
      <c r="Q58" s="10"/>
    </row>
    <row r="59" spans="1:17" ht="13.5" customHeight="1">
      <c r="A59" s="76">
        <v>100000</v>
      </c>
      <c r="B59" s="18">
        <v>0.85</v>
      </c>
      <c r="C59" s="18">
        <f t="shared" si="0"/>
        <v>18.7</v>
      </c>
      <c r="D59" s="91">
        <f>AVERAGE(C59:C68)</f>
        <v>19.778000000000002</v>
      </c>
      <c r="E59" s="91">
        <f>STDEV(C59:C68)</f>
        <v>4.6466374939304114</v>
      </c>
      <c r="F59" s="95">
        <v>0.4603888888888889</v>
      </c>
      <c r="G59" s="81">
        <f>22*F59</f>
        <v>10.128555555555556</v>
      </c>
      <c r="H59" s="10"/>
      <c r="Q59" s="10"/>
    </row>
    <row r="60" spans="1:17" ht="13.5" customHeight="1">
      <c r="A60" s="75"/>
      <c r="B60" s="19">
        <v>1.1000000000000001</v>
      </c>
      <c r="C60" s="19">
        <f t="shared" si="0"/>
        <v>24.200000000000003</v>
      </c>
      <c r="D60" s="79"/>
      <c r="E60" s="79"/>
      <c r="F60" s="96"/>
      <c r="G60" s="82"/>
      <c r="H60" s="10"/>
      <c r="Q60" s="10"/>
    </row>
    <row r="61" spans="1:17" ht="13.5" customHeight="1">
      <c r="A61" s="75"/>
      <c r="B61" s="19">
        <v>1.3</v>
      </c>
      <c r="C61" s="19">
        <f t="shared" si="0"/>
        <v>28.6</v>
      </c>
      <c r="D61" s="79"/>
      <c r="E61" s="79"/>
      <c r="F61" s="96"/>
      <c r="G61" s="82"/>
      <c r="H61" s="10"/>
      <c r="Q61" s="10"/>
    </row>
    <row r="62" spans="1:17" ht="13.5" customHeight="1">
      <c r="A62" s="75"/>
      <c r="B62" s="19">
        <v>0.69</v>
      </c>
      <c r="C62" s="19">
        <f t="shared" si="0"/>
        <v>15.18</v>
      </c>
      <c r="D62" s="79"/>
      <c r="E62" s="79"/>
      <c r="F62" s="96"/>
      <c r="G62" s="82"/>
      <c r="H62" s="10"/>
      <c r="Q62" s="10"/>
    </row>
    <row r="63" spans="1:17" ht="13.5" customHeight="1">
      <c r="A63" s="75"/>
      <c r="B63" s="19">
        <v>1.1000000000000001</v>
      </c>
      <c r="C63" s="19">
        <f t="shared" si="0"/>
        <v>24.200000000000003</v>
      </c>
      <c r="D63" s="79"/>
      <c r="E63" s="79"/>
      <c r="F63" s="96"/>
      <c r="G63" s="82"/>
      <c r="H63" s="10"/>
      <c r="Q63" s="10"/>
    </row>
    <row r="64" spans="1:17" ht="13.5" customHeight="1">
      <c r="A64" s="75"/>
      <c r="B64" s="19">
        <v>0.62</v>
      </c>
      <c r="C64" s="19">
        <f t="shared" si="0"/>
        <v>13.64</v>
      </c>
      <c r="D64" s="79"/>
      <c r="E64" s="79"/>
      <c r="F64" s="96"/>
      <c r="G64" s="82"/>
      <c r="H64" s="10"/>
      <c r="Q64" s="10"/>
    </row>
    <row r="65" spans="1:17" ht="13.5" customHeight="1">
      <c r="A65" s="75"/>
      <c r="B65" s="19">
        <v>0.9</v>
      </c>
      <c r="C65" s="19">
        <f t="shared" si="0"/>
        <v>19.8</v>
      </c>
      <c r="D65" s="79"/>
      <c r="E65" s="79"/>
      <c r="F65" s="96"/>
      <c r="G65" s="82"/>
      <c r="H65" s="10"/>
      <c r="Q65" s="10"/>
    </row>
    <row r="66" spans="1:17" ht="13.5" customHeight="1">
      <c r="A66" s="75"/>
      <c r="B66" s="19">
        <v>0.76</v>
      </c>
      <c r="C66" s="19">
        <f t="shared" si="0"/>
        <v>16.72</v>
      </c>
      <c r="D66" s="79"/>
      <c r="E66" s="79"/>
      <c r="F66" s="96"/>
      <c r="G66" s="82"/>
      <c r="H66" s="10"/>
      <c r="Q66" s="10"/>
    </row>
    <row r="67" spans="1:17" ht="13.5" customHeight="1">
      <c r="A67" s="75"/>
      <c r="B67" s="19">
        <v>0.77</v>
      </c>
      <c r="C67" s="19">
        <f t="shared" si="0"/>
        <v>16.940000000000001</v>
      </c>
      <c r="D67" s="79"/>
      <c r="E67" s="79"/>
      <c r="F67" s="96"/>
      <c r="G67" s="82"/>
      <c r="H67" s="10"/>
      <c r="Q67" s="10"/>
    </row>
    <row r="68" spans="1:17" ht="13.5" customHeight="1">
      <c r="A68" s="77"/>
      <c r="B68" s="20">
        <v>0.9</v>
      </c>
      <c r="C68" s="20">
        <f t="shared" si="0"/>
        <v>19.8</v>
      </c>
      <c r="D68" s="80"/>
      <c r="E68" s="80"/>
      <c r="F68" s="97"/>
      <c r="G68" s="83"/>
      <c r="H68" s="10"/>
      <c r="Q68" s="10"/>
    </row>
    <row r="69" spans="1:17" ht="13.5" customHeight="1">
      <c r="A69" s="76">
        <v>250000</v>
      </c>
      <c r="B69" s="14">
        <v>0.19</v>
      </c>
      <c r="C69" s="14">
        <f t="shared" si="0"/>
        <v>4.18</v>
      </c>
      <c r="D69" s="91">
        <f>AVERAGE(C69:C78)</f>
        <v>5.5880000000000001</v>
      </c>
      <c r="E69" s="91">
        <f>STDEV(C69:C78)</f>
        <v>2.8893705581358402</v>
      </c>
      <c r="F69" s="95">
        <v>0.13968800000000001</v>
      </c>
      <c r="G69" s="81">
        <f>22*F69</f>
        <v>3.0731360000000003</v>
      </c>
      <c r="H69" s="10"/>
      <c r="Q69" s="10"/>
    </row>
    <row r="70" spans="1:17" ht="13.5" customHeight="1">
      <c r="A70" s="75"/>
      <c r="B70" s="7">
        <v>0.13</v>
      </c>
      <c r="C70" s="7">
        <f t="shared" si="0"/>
        <v>2.8600000000000003</v>
      </c>
      <c r="D70" s="79"/>
      <c r="E70" s="79"/>
      <c r="F70" s="96"/>
      <c r="G70" s="82"/>
      <c r="H70" s="10"/>
      <c r="Q70" s="10"/>
    </row>
    <row r="71" spans="1:17" ht="13.5" customHeight="1">
      <c r="A71" s="75"/>
      <c r="B71" s="7">
        <v>0.13</v>
      </c>
      <c r="C71" s="7">
        <f t="shared" si="0"/>
        <v>2.8600000000000003</v>
      </c>
      <c r="D71" s="79"/>
      <c r="E71" s="79"/>
      <c r="F71" s="96"/>
      <c r="G71" s="82"/>
      <c r="H71" s="10"/>
      <c r="Q71" s="10"/>
    </row>
    <row r="72" spans="1:17" ht="13.5" customHeight="1">
      <c r="A72" s="75"/>
      <c r="B72" s="7">
        <v>0.13</v>
      </c>
      <c r="C72" s="7">
        <f t="shared" ref="C72:C77" si="1">B73*22</f>
        <v>4.62</v>
      </c>
      <c r="D72" s="79"/>
      <c r="E72" s="79"/>
      <c r="F72" s="96"/>
      <c r="G72" s="82"/>
      <c r="H72" s="10"/>
      <c r="Q72" s="10"/>
    </row>
    <row r="73" spans="1:17" ht="13.5" customHeight="1">
      <c r="A73" s="75"/>
      <c r="B73" s="7">
        <v>0.21</v>
      </c>
      <c r="C73" s="7">
        <f t="shared" si="1"/>
        <v>4.84</v>
      </c>
      <c r="D73" s="79"/>
      <c r="E73" s="79"/>
      <c r="F73" s="96"/>
      <c r="G73" s="82"/>
      <c r="H73" s="10"/>
      <c r="Q73" s="10"/>
    </row>
    <row r="74" spans="1:17" ht="13.5" customHeight="1">
      <c r="A74" s="75"/>
      <c r="B74" s="7">
        <v>0.22</v>
      </c>
      <c r="C74" s="7">
        <f t="shared" si="1"/>
        <v>1.76</v>
      </c>
      <c r="D74" s="79"/>
      <c r="E74" s="79"/>
      <c r="F74" s="96"/>
      <c r="G74" s="82"/>
      <c r="H74" s="10"/>
      <c r="Q74" s="10"/>
    </row>
    <row r="75" spans="1:17" ht="13.5" customHeight="1">
      <c r="A75" s="75"/>
      <c r="B75" s="7">
        <v>0.08</v>
      </c>
      <c r="C75" s="7">
        <f t="shared" si="1"/>
        <v>9.24</v>
      </c>
      <c r="D75" s="79"/>
      <c r="E75" s="79"/>
      <c r="F75" s="96"/>
      <c r="G75" s="82"/>
      <c r="H75" s="10"/>
      <c r="Q75" s="10"/>
    </row>
    <row r="76" spans="1:17" ht="13.5" customHeight="1">
      <c r="A76" s="75"/>
      <c r="B76" s="7">
        <v>0.42</v>
      </c>
      <c r="C76" s="7">
        <f t="shared" si="1"/>
        <v>7.04</v>
      </c>
      <c r="D76" s="79"/>
      <c r="E76" s="79"/>
      <c r="F76" s="96"/>
      <c r="G76" s="82"/>
      <c r="H76" s="10"/>
      <c r="Q76" s="10"/>
    </row>
    <row r="77" spans="1:17" ht="13.5" customHeight="1">
      <c r="A77" s="75"/>
      <c r="B77" s="7">
        <v>0.32</v>
      </c>
      <c r="C77" s="7">
        <f t="shared" si="1"/>
        <v>9.24</v>
      </c>
      <c r="D77" s="79"/>
      <c r="E77" s="79"/>
      <c r="F77" s="96"/>
      <c r="G77" s="82"/>
      <c r="H77" s="10"/>
      <c r="Q77" s="10"/>
    </row>
    <row r="78" spans="1:17" ht="13.5" customHeight="1">
      <c r="A78" s="77"/>
      <c r="B78" s="15">
        <v>0.42</v>
      </c>
      <c r="C78" s="15">
        <f t="shared" ref="C78:C108" si="2">B78*22</f>
        <v>9.24</v>
      </c>
      <c r="D78" s="80"/>
      <c r="E78" s="80"/>
      <c r="F78" s="97"/>
      <c r="G78" s="83"/>
      <c r="H78" s="10"/>
      <c r="Q78" s="10"/>
    </row>
    <row r="79" spans="1:17" ht="13.5" customHeight="1">
      <c r="A79" s="74">
        <v>500000</v>
      </c>
      <c r="B79" s="21">
        <v>0</v>
      </c>
      <c r="C79" s="19">
        <f t="shared" si="2"/>
        <v>0</v>
      </c>
      <c r="D79" s="93">
        <f>AVERAGE(C79:C88)</f>
        <v>3.1459999999999999</v>
      </c>
      <c r="E79" s="93">
        <f>STDEV(C79:C88)</f>
        <v>2.2436884315291588</v>
      </c>
      <c r="F79" s="94">
        <v>6.9844000000000003E-2</v>
      </c>
      <c r="G79" s="92">
        <f>22*F79</f>
        <v>1.5365680000000002</v>
      </c>
      <c r="H79" s="10"/>
      <c r="Q79" s="10"/>
    </row>
    <row r="80" spans="1:17" ht="13.5" customHeight="1">
      <c r="A80" s="75"/>
      <c r="B80" s="21">
        <v>0.17</v>
      </c>
      <c r="C80" s="19">
        <f t="shared" si="2"/>
        <v>3.74</v>
      </c>
      <c r="D80" s="79"/>
      <c r="E80" s="79"/>
      <c r="F80" s="79"/>
      <c r="G80" s="82"/>
      <c r="H80" s="10"/>
      <c r="Q80" s="10"/>
    </row>
    <row r="81" spans="1:17" ht="13.5" customHeight="1">
      <c r="A81" s="75"/>
      <c r="B81" s="21">
        <v>0.09</v>
      </c>
      <c r="C81" s="19">
        <f t="shared" si="2"/>
        <v>1.98</v>
      </c>
      <c r="D81" s="79"/>
      <c r="E81" s="79"/>
      <c r="F81" s="79"/>
      <c r="G81" s="82"/>
      <c r="H81" s="10"/>
      <c r="Q81" s="10"/>
    </row>
    <row r="82" spans="1:17" ht="13.5" customHeight="1">
      <c r="A82" s="75"/>
      <c r="B82" s="21">
        <v>0.17</v>
      </c>
      <c r="C82" s="19">
        <f t="shared" si="2"/>
        <v>3.74</v>
      </c>
      <c r="D82" s="79"/>
      <c r="E82" s="79"/>
      <c r="F82" s="79"/>
      <c r="G82" s="82"/>
      <c r="H82" s="10"/>
      <c r="Q82" s="10"/>
    </row>
    <row r="83" spans="1:17" ht="13.5" customHeight="1">
      <c r="A83" s="75"/>
      <c r="B83" s="21">
        <v>0</v>
      </c>
      <c r="C83" s="19">
        <f t="shared" si="2"/>
        <v>0</v>
      </c>
      <c r="D83" s="79"/>
      <c r="E83" s="79"/>
      <c r="F83" s="79"/>
      <c r="G83" s="82"/>
      <c r="H83" s="10"/>
      <c r="Q83" s="10"/>
    </row>
    <row r="84" spans="1:17" ht="13.5" customHeight="1">
      <c r="A84" s="75"/>
      <c r="B84" s="21">
        <v>0.19</v>
      </c>
      <c r="C84" s="19">
        <f t="shared" si="2"/>
        <v>4.18</v>
      </c>
      <c r="D84" s="79"/>
      <c r="E84" s="79"/>
      <c r="F84" s="79"/>
      <c r="G84" s="82"/>
      <c r="H84" s="10"/>
      <c r="Q84" s="10"/>
    </row>
    <row r="85" spans="1:17" ht="13.5" customHeight="1">
      <c r="A85" s="75"/>
      <c r="B85" s="21">
        <v>0.06</v>
      </c>
      <c r="C85" s="19">
        <f t="shared" si="2"/>
        <v>1.3199999999999998</v>
      </c>
      <c r="D85" s="79"/>
      <c r="E85" s="79"/>
      <c r="F85" s="79"/>
      <c r="G85" s="82"/>
      <c r="H85" s="10"/>
      <c r="Q85" s="10"/>
    </row>
    <row r="86" spans="1:17" ht="13.5" customHeight="1">
      <c r="A86" s="75"/>
      <c r="B86" s="21">
        <v>0.2</v>
      </c>
      <c r="C86" s="19">
        <f t="shared" si="2"/>
        <v>4.4000000000000004</v>
      </c>
      <c r="D86" s="79"/>
      <c r="E86" s="79"/>
      <c r="F86" s="79"/>
      <c r="G86" s="82"/>
      <c r="H86" s="10"/>
      <c r="Q86" s="10"/>
    </row>
    <row r="87" spans="1:17" ht="13.5" customHeight="1">
      <c r="A87" s="75"/>
      <c r="B87" s="21">
        <v>0.3</v>
      </c>
      <c r="C87" s="19">
        <f t="shared" si="2"/>
        <v>6.6</v>
      </c>
      <c r="D87" s="79"/>
      <c r="E87" s="79"/>
      <c r="F87" s="79"/>
      <c r="G87" s="82"/>
      <c r="H87" s="10"/>
      <c r="Q87" s="10"/>
    </row>
    <row r="88" spans="1:17" ht="13.5" customHeight="1">
      <c r="A88" s="75"/>
      <c r="B88" s="21">
        <v>0.25</v>
      </c>
      <c r="C88" s="19">
        <f t="shared" si="2"/>
        <v>5.5</v>
      </c>
      <c r="D88" s="79"/>
      <c r="E88" s="79"/>
      <c r="F88" s="79"/>
      <c r="G88" s="82"/>
      <c r="H88" s="10"/>
      <c r="Q88" s="10"/>
    </row>
    <row r="89" spans="1:17" ht="13.5" customHeight="1">
      <c r="A89" s="76">
        <v>1000000</v>
      </c>
      <c r="B89" s="22">
        <v>0</v>
      </c>
      <c r="C89" s="22">
        <f t="shared" si="2"/>
        <v>0</v>
      </c>
      <c r="D89" s="91">
        <f>AVERAGE(C89:C98)</f>
        <v>1.1219999999999999</v>
      </c>
      <c r="E89" s="91">
        <f>STDEV(C89:C98)</f>
        <v>1.7398710041583865</v>
      </c>
      <c r="F89" s="78">
        <v>3.4922000000000002E-2</v>
      </c>
      <c r="G89" s="81">
        <f>22*F89</f>
        <v>0.76828400000000008</v>
      </c>
      <c r="H89" s="10"/>
      <c r="Q89" s="10"/>
    </row>
    <row r="90" spans="1:17" ht="13.5" customHeight="1">
      <c r="A90" s="75"/>
      <c r="B90" s="21">
        <v>7.0000000000000007E-2</v>
      </c>
      <c r="C90" s="21">
        <f t="shared" si="2"/>
        <v>1.54</v>
      </c>
      <c r="D90" s="79"/>
      <c r="E90" s="79"/>
      <c r="F90" s="79"/>
      <c r="G90" s="82"/>
      <c r="H90" s="10"/>
      <c r="Q90" s="10"/>
    </row>
    <row r="91" spans="1:17" ht="13.5" customHeight="1">
      <c r="A91" s="75"/>
      <c r="B91" s="21">
        <v>0</v>
      </c>
      <c r="C91" s="21">
        <f t="shared" si="2"/>
        <v>0</v>
      </c>
      <c r="D91" s="79"/>
      <c r="E91" s="79"/>
      <c r="F91" s="79"/>
      <c r="G91" s="82"/>
      <c r="H91" s="10"/>
      <c r="Q91" s="10"/>
    </row>
    <row r="92" spans="1:17" ht="13.5" customHeight="1">
      <c r="A92" s="75"/>
      <c r="B92" s="21">
        <v>0</v>
      </c>
      <c r="C92" s="21">
        <f t="shared" si="2"/>
        <v>0</v>
      </c>
      <c r="D92" s="79"/>
      <c r="E92" s="79"/>
      <c r="F92" s="79"/>
      <c r="G92" s="82"/>
      <c r="H92" s="10"/>
      <c r="Q92" s="10"/>
    </row>
    <row r="93" spans="1:17" ht="13.5" customHeight="1">
      <c r="A93" s="75"/>
      <c r="B93" s="21">
        <v>0</v>
      </c>
      <c r="C93" s="21">
        <f t="shared" si="2"/>
        <v>0</v>
      </c>
      <c r="D93" s="79"/>
      <c r="E93" s="79"/>
      <c r="F93" s="79"/>
      <c r="G93" s="82"/>
      <c r="H93" s="10"/>
      <c r="Q93" s="10"/>
    </row>
    <row r="94" spans="1:17" ht="13.5" customHeight="1">
      <c r="A94" s="75"/>
      <c r="B94" s="21">
        <v>0</v>
      </c>
      <c r="C94" s="21">
        <f t="shared" si="2"/>
        <v>0</v>
      </c>
      <c r="D94" s="79"/>
      <c r="E94" s="79"/>
      <c r="F94" s="79"/>
      <c r="G94" s="82"/>
      <c r="H94" s="10"/>
      <c r="Q94" s="10"/>
    </row>
    <row r="95" spans="1:17" ht="13.5" customHeight="1">
      <c r="A95" s="75"/>
      <c r="B95" s="21">
        <v>0</v>
      </c>
      <c r="C95" s="21">
        <f t="shared" si="2"/>
        <v>0</v>
      </c>
      <c r="D95" s="79"/>
      <c r="E95" s="79"/>
      <c r="F95" s="79"/>
      <c r="G95" s="82"/>
      <c r="H95" s="10"/>
      <c r="Q95" s="10"/>
    </row>
    <row r="96" spans="1:17" ht="13.5" customHeight="1">
      <c r="A96" s="75"/>
      <c r="B96" s="21">
        <v>0.23</v>
      </c>
      <c r="C96" s="21">
        <f t="shared" si="2"/>
        <v>5.0600000000000005</v>
      </c>
      <c r="D96" s="79"/>
      <c r="E96" s="79"/>
      <c r="F96" s="79"/>
      <c r="G96" s="82"/>
      <c r="H96" s="10"/>
      <c r="Q96" s="10"/>
    </row>
    <row r="97" spans="1:25" ht="13.5" customHeight="1">
      <c r="A97" s="75"/>
      <c r="B97" s="21">
        <v>0.14000000000000001</v>
      </c>
      <c r="C97" s="21">
        <f t="shared" si="2"/>
        <v>3.08</v>
      </c>
      <c r="D97" s="79"/>
      <c r="E97" s="79"/>
      <c r="F97" s="79"/>
      <c r="G97" s="82"/>
      <c r="H97" s="10"/>
      <c r="Q97" s="10"/>
    </row>
    <row r="98" spans="1:25" ht="13.5" customHeight="1">
      <c r="A98" s="77"/>
      <c r="B98" s="23">
        <v>7.0000000000000007E-2</v>
      </c>
      <c r="C98" s="23">
        <f t="shared" si="2"/>
        <v>1.54</v>
      </c>
      <c r="D98" s="80"/>
      <c r="E98" s="80"/>
      <c r="F98" s="80"/>
      <c r="G98" s="83"/>
      <c r="H98" s="10"/>
      <c r="Q98" s="10"/>
    </row>
    <row r="99" spans="1:25" ht="13.5" customHeight="1">
      <c r="A99" s="76">
        <v>5000000</v>
      </c>
      <c r="B99" s="14">
        <v>0</v>
      </c>
      <c r="C99" s="22">
        <f t="shared" si="2"/>
        <v>0</v>
      </c>
      <c r="D99" s="91">
        <f>AVERAGE(C99:C108)</f>
        <v>0.19800000000000001</v>
      </c>
      <c r="E99" s="91">
        <f>STDEV(C99:C108)</f>
        <v>0.62613097671333906</v>
      </c>
      <c r="F99" s="98">
        <v>6.9844E-3</v>
      </c>
      <c r="G99" s="81">
        <f>22*F99</f>
        <v>0.15365680000000001</v>
      </c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</row>
    <row r="100" spans="1:25" ht="13.5" customHeight="1">
      <c r="A100" s="75"/>
      <c r="B100" s="7">
        <v>0</v>
      </c>
      <c r="C100" s="21">
        <f t="shared" si="2"/>
        <v>0</v>
      </c>
      <c r="D100" s="79"/>
      <c r="E100" s="79"/>
      <c r="F100" s="79"/>
      <c r="G100" s="82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</row>
    <row r="101" spans="1:25" ht="14.25" customHeight="1">
      <c r="A101" s="75"/>
      <c r="B101" s="7">
        <v>0</v>
      </c>
      <c r="C101" s="21">
        <f t="shared" si="2"/>
        <v>0</v>
      </c>
      <c r="D101" s="79"/>
      <c r="E101" s="79"/>
      <c r="F101" s="79"/>
      <c r="G101" s="82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</row>
    <row r="102" spans="1:25" ht="13.5" customHeight="1">
      <c r="A102" s="75"/>
      <c r="B102" s="7">
        <v>0</v>
      </c>
      <c r="C102" s="21">
        <f t="shared" si="2"/>
        <v>0</v>
      </c>
      <c r="D102" s="79"/>
      <c r="E102" s="79"/>
      <c r="F102" s="79"/>
      <c r="G102" s="82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</row>
    <row r="103" spans="1:25" ht="13.5" customHeight="1">
      <c r="A103" s="75"/>
      <c r="B103" s="7">
        <v>0</v>
      </c>
      <c r="C103" s="21">
        <f t="shared" si="2"/>
        <v>0</v>
      </c>
      <c r="D103" s="79"/>
      <c r="E103" s="79"/>
      <c r="F103" s="79"/>
      <c r="G103" s="82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</row>
    <row r="104" spans="1:25" ht="13.5" customHeight="1">
      <c r="A104" s="75"/>
      <c r="B104" s="7">
        <v>0.09</v>
      </c>
      <c r="C104" s="21">
        <f t="shared" si="2"/>
        <v>1.98</v>
      </c>
      <c r="D104" s="79"/>
      <c r="E104" s="79"/>
      <c r="F104" s="79"/>
      <c r="G104" s="82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</row>
    <row r="105" spans="1:25" ht="13.5" customHeight="1">
      <c r="A105" s="75"/>
      <c r="B105" s="7">
        <v>0</v>
      </c>
      <c r="C105" s="21">
        <f t="shared" si="2"/>
        <v>0</v>
      </c>
      <c r="D105" s="79"/>
      <c r="E105" s="79"/>
      <c r="F105" s="79"/>
      <c r="G105" s="82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</row>
    <row r="106" spans="1:25" ht="13.5" customHeight="1">
      <c r="A106" s="75"/>
      <c r="B106" s="7">
        <v>0</v>
      </c>
      <c r="C106" s="21">
        <f t="shared" si="2"/>
        <v>0</v>
      </c>
      <c r="D106" s="79"/>
      <c r="E106" s="79"/>
      <c r="F106" s="79"/>
      <c r="G106" s="82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</row>
    <row r="107" spans="1:25" ht="17.25" customHeight="1">
      <c r="A107" s="75"/>
      <c r="B107" s="7">
        <v>0</v>
      </c>
      <c r="C107" s="21">
        <f t="shared" si="2"/>
        <v>0</v>
      </c>
      <c r="D107" s="79"/>
      <c r="E107" s="79"/>
      <c r="F107" s="79"/>
      <c r="G107" s="82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</row>
    <row r="108" spans="1:25" ht="13.5" customHeight="1">
      <c r="A108" s="77"/>
      <c r="B108" s="15">
        <v>0</v>
      </c>
      <c r="C108" s="23">
        <f t="shared" si="2"/>
        <v>0</v>
      </c>
      <c r="D108" s="80"/>
      <c r="E108" s="80"/>
      <c r="F108" s="80"/>
      <c r="G108" s="83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</row>
    <row r="109" spans="1:25" ht="13.5" customHeight="1">
      <c r="A109" s="7"/>
      <c r="B109" s="7"/>
      <c r="C109" s="7"/>
      <c r="D109" s="7"/>
      <c r="E109" s="7"/>
      <c r="F109" s="7"/>
      <c r="G109" s="7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</row>
    <row r="110" spans="1:25" ht="13.5" customHeight="1">
      <c r="A110" s="7"/>
      <c r="B110" s="7"/>
      <c r="C110" s="7"/>
      <c r="D110" s="7"/>
      <c r="E110" s="7"/>
      <c r="F110" s="7"/>
      <c r="G110" s="7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</row>
    <row r="111" spans="1:25" ht="13.5" customHeight="1">
      <c r="A111" s="7"/>
      <c r="B111" s="7"/>
      <c r="C111" s="7"/>
      <c r="D111" s="7"/>
      <c r="E111" s="7"/>
      <c r="F111" s="7"/>
      <c r="G111" s="7"/>
      <c r="H111" s="4"/>
      <c r="I111" s="4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</row>
    <row r="112" spans="1:25" ht="13.5" customHeight="1">
      <c r="A112" s="7"/>
      <c r="B112" s="7"/>
      <c r="C112" s="7"/>
      <c r="D112" s="7"/>
      <c r="E112" s="7"/>
      <c r="F112" s="7"/>
      <c r="G112" s="7"/>
      <c r="H112" s="4"/>
      <c r="I112" s="4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</row>
    <row r="113" spans="1:25" ht="13.5" customHeight="1">
      <c r="A113" s="7"/>
      <c r="B113" s="7"/>
      <c r="C113" s="7"/>
      <c r="D113" s="7"/>
      <c r="E113" s="7"/>
      <c r="F113" s="7"/>
      <c r="G113" s="7"/>
      <c r="H113" s="4"/>
      <c r="I113" s="4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</row>
    <row r="114" spans="1:25" ht="13.5" customHeight="1">
      <c r="A114" s="7"/>
      <c r="B114" s="7"/>
      <c r="C114" s="7"/>
      <c r="D114" s="7"/>
      <c r="E114" s="7"/>
      <c r="F114" s="7"/>
      <c r="G114" s="7"/>
      <c r="H114" s="4"/>
      <c r="I114" s="4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</row>
    <row r="115" spans="1:25" ht="13.5" customHeight="1">
      <c r="A115" s="7"/>
      <c r="B115" s="7"/>
      <c r="C115" s="7"/>
      <c r="D115" s="7"/>
      <c r="E115" s="7"/>
      <c r="F115" s="7"/>
      <c r="G115" s="7"/>
      <c r="H115" s="4"/>
      <c r="I115" s="4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</row>
    <row r="116" spans="1:25" ht="13.5" customHeight="1">
      <c r="A116" s="7"/>
      <c r="B116" s="7"/>
      <c r="C116" s="7"/>
      <c r="D116" s="7"/>
      <c r="E116" s="7"/>
      <c r="F116" s="7"/>
      <c r="G116" s="7"/>
      <c r="H116" s="4"/>
      <c r="I116" s="4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</row>
    <row r="117" spans="1:25" ht="13.5" customHeight="1">
      <c r="A117" s="7"/>
      <c r="B117" s="7"/>
      <c r="C117" s="7"/>
      <c r="D117" s="7"/>
      <c r="E117" s="7"/>
      <c r="F117" s="7"/>
      <c r="G117" s="7"/>
      <c r="H117" s="4"/>
      <c r="I117" s="4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</row>
    <row r="118" spans="1:25" ht="13.5" customHeight="1">
      <c r="A118" s="7"/>
      <c r="B118" s="7"/>
      <c r="C118" s="7"/>
      <c r="D118" s="7"/>
      <c r="E118" s="7"/>
      <c r="F118" s="7"/>
      <c r="G118" s="7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</row>
    <row r="119" spans="1:25" ht="13.5" customHeight="1">
      <c r="A119" s="7"/>
      <c r="B119" s="7"/>
      <c r="C119" s="7"/>
      <c r="D119" s="7"/>
      <c r="E119" s="7"/>
      <c r="F119" s="7"/>
      <c r="G119" s="7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</row>
    <row r="120" spans="1:25" ht="13.5" customHeight="1">
      <c r="A120" s="7"/>
      <c r="B120" s="7"/>
      <c r="C120" s="7"/>
      <c r="D120" s="7"/>
      <c r="E120" s="7"/>
      <c r="F120" s="7"/>
      <c r="G120" s="7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</row>
    <row r="121" spans="1:25" ht="13.5" customHeight="1">
      <c r="A121" s="7"/>
      <c r="B121" s="7"/>
      <c r="C121" s="7"/>
      <c r="D121" s="7"/>
      <c r="E121" s="7"/>
      <c r="F121" s="7"/>
      <c r="G121" s="7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</row>
    <row r="122" spans="1:25" ht="13.5" customHeight="1">
      <c r="A122" s="7"/>
      <c r="B122" s="7"/>
      <c r="C122" s="7"/>
      <c r="D122" s="7"/>
      <c r="E122" s="7"/>
      <c r="F122" s="7"/>
      <c r="G122" s="7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</row>
    <row r="123" spans="1:25" ht="13.5" customHeight="1">
      <c r="A123" s="7"/>
      <c r="B123" s="7"/>
      <c r="C123" s="7"/>
      <c r="D123" s="7"/>
      <c r="E123" s="7"/>
      <c r="F123" s="7"/>
      <c r="G123" s="7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</row>
    <row r="124" spans="1:25" ht="13.5" customHeight="1">
      <c r="A124" s="7"/>
      <c r="B124" s="7"/>
      <c r="C124" s="7"/>
      <c r="D124" s="7"/>
      <c r="E124" s="7"/>
      <c r="F124" s="7"/>
      <c r="G124" s="7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</row>
    <row r="125" spans="1:25" ht="13.5" customHeight="1">
      <c r="A125" s="7"/>
      <c r="B125" s="7"/>
      <c r="C125" s="7"/>
      <c r="D125" s="7"/>
      <c r="E125" s="7"/>
      <c r="F125" s="7"/>
      <c r="G125" s="7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</row>
    <row r="126" spans="1:25" ht="13.5" customHeight="1">
      <c r="A126" s="7"/>
      <c r="B126" s="7"/>
      <c r="C126" s="7"/>
      <c r="D126" s="7"/>
      <c r="E126" s="7"/>
      <c r="F126" s="7"/>
      <c r="G126" s="7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</row>
    <row r="127" spans="1:25" ht="13.5" customHeight="1">
      <c r="A127" s="7"/>
      <c r="B127" s="7"/>
      <c r="C127" s="7"/>
      <c r="D127" s="7"/>
      <c r="E127" s="7"/>
      <c r="F127" s="7"/>
      <c r="G127" s="7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</row>
    <row r="128" spans="1:25" ht="13.5" customHeight="1">
      <c r="A128" s="7"/>
      <c r="B128" s="7"/>
      <c r="C128" s="7"/>
      <c r="D128" s="7"/>
      <c r="E128" s="7"/>
      <c r="F128" s="7"/>
      <c r="G128" s="7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</row>
    <row r="129" spans="1:25" ht="13.5" customHeight="1">
      <c r="A129" s="7"/>
      <c r="B129" s="7"/>
      <c r="C129" s="7"/>
      <c r="D129" s="7"/>
      <c r="E129" s="7"/>
      <c r="F129" s="7"/>
      <c r="G129" s="7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</row>
    <row r="130" spans="1:25" ht="13.5" customHeight="1">
      <c r="A130" s="7"/>
      <c r="B130" s="7"/>
      <c r="C130" s="7"/>
      <c r="D130" s="7"/>
      <c r="E130" s="7"/>
      <c r="F130" s="7"/>
      <c r="G130" s="7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</row>
    <row r="131" spans="1:25" ht="13.5" customHeight="1">
      <c r="A131" s="7"/>
      <c r="B131" s="7"/>
      <c r="C131" s="7"/>
      <c r="D131" s="7"/>
      <c r="E131" s="7"/>
      <c r="F131" s="7"/>
      <c r="G131" s="7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</row>
    <row r="132" spans="1:25" ht="13.5" customHeight="1">
      <c r="A132" s="7"/>
      <c r="B132" s="7"/>
      <c r="C132" s="7"/>
      <c r="D132" s="7"/>
      <c r="E132" s="7"/>
      <c r="F132" s="7"/>
      <c r="G132" s="7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</row>
    <row r="133" spans="1:25" ht="13.5" customHeight="1">
      <c r="A133" s="7"/>
      <c r="B133" s="7"/>
      <c r="C133" s="7"/>
      <c r="D133" s="7"/>
      <c r="E133" s="7"/>
      <c r="F133" s="7"/>
      <c r="G133" s="7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</row>
    <row r="134" spans="1:25" ht="13.5" customHeight="1">
      <c r="A134" s="7"/>
      <c r="B134" s="7"/>
      <c r="C134" s="7"/>
      <c r="D134" s="7"/>
      <c r="E134" s="7"/>
      <c r="F134" s="7"/>
      <c r="G134" s="7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</row>
    <row r="135" spans="1:25" ht="13.5" customHeight="1">
      <c r="A135" s="7"/>
      <c r="B135" s="7"/>
      <c r="C135" s="7"/>
      <c r="D135" s="7"/>
      <c r="E135" s="7"/>
      <c r="F135" s="7"/>
      <c r="G135" s="7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</row>
    <row r="136" spans="1:25" ht="13.5" customHeight="1">
      <c r="A136" s="7"/>
      <c r="B136" s="7"/>
      <c r="C136" s="7"/>
      <c r="D136" s="7"/>
      <c r="E136" s="7"/>
      <c r="F136" s="7"/>
      <c r="G136" s="7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</row>
    <row r="137" spans="1:25" ht="13.5" customHeight="1">
      <c r="A137" s="7"/>
      <c r="B137" s="7"/>
      <c r="C137" s="7"/>
      <c r="D137" s="7"/>
      <c r="E137" s="7"/>
      <c r="F137" s="7"/>
      <c r="G137" s="7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</row>
    <row r="138" spans="1:25" ht="13.5" customHeight="1">
      <c r="A138" s="7"/>
      <c r="B138" s="7"/>
      <c r="C138" s="7"/>
      <c r="D138" s="7"/>
      <c r="E138" s="7"/>
      <c r="F138" s="7"/>
      <c r="G138" s="7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</row>
    <row r="139" spans="1:25" ht="13.5" customHeight="1">
      <c r="A139" s="7"/>
      <c r="B139" s="7"/>
      <c r="C139" s="7"/>
      <c r="D139" s="7"/>
      <c r="E139" s="7"/>
      <c r="F139" s="7"/>
      <c r="G139" s="7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</row>
    <row r="140" spans="1:25" ht="13.5" customHeight="1">
      <c r="A140" s="7"/>
      <c r="B140" s="7"/>
      <c r="C140" s="7"/>
      <c r="D140" s="7"/>
      <c r="E140" s="7"/>
      <c r="F140" s="7"/>
      <c r="G140" s="7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</row>
    <row r="141" spans="1:25" ht="13.5" customHeight="1">
      <c r="A141" s="7"/>
      <c r="B141" s="7"/>
      <c r="C141" s="7"/>
      <c r="D141" s="7"/>
      <c r="E141" s="7"/>
      <c r="F141" s="7"/>
      <c r="G141" s="7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</row>
    <row r="142" spans="1:25" ht="13.5" customHeight="1">
      <c r="A142" s="7"/>
      <c r="B142" s="7"/>
      <c r="C142" s="7"/>
      <c r="D142" s="7"/>
      <c r="E142" s="7"/>
      <c r="F142" s="7"/>
      <c r="G142" s="7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</row>
    <row r="143" spans="1:25" ht="13.5" customHeight="1">
      <c r="A143" s="7"/>
      <c r="B143" s="7"/>
      <c r="C143" s="7"/>
      <c r="D143" s="7"/>
      <c r="E143" s="7"/>
      <c r="F143" s="7"/>
      <c r="G143" s="7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</row>
    <row r="144" spans="1:25" ht="13.5" customHeight="1">
      <c r="A144" s="7"/>
      <c r="B144" s="7"/>
      <c r="C144" s="7"/>
      <c r="D144" s="7"/>
      <c r="E144" s="7"/>
      <c r="F144" s="7"/>
      <c r="G144" s="7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</row>
    <row r="145" spans="1:25" ht="13.5" customHeight="1">
      <c r="A145" s="7"/>
      <c r="B145" s="7"/>
      <c r="C145" s="7"/>
      <c r="D145" s="7"/>
      <c r="E145" s="7"/>
      <c r="F145" s="7"/>
      <c r="G145" s="7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</row>
    <row r="146" spans="1:25" ht="13.5" customHeight="1">
      <c r="A146" s="7"/>
      <c r="B146" s="7"/>
      <c r="C146" s="7"/>
      <c r="D146" s="7"/>
      <c r="E146" s="7"/>
      <c r="F146" s="7"/>
      <c r="G146" s="7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</row>
    <row r="147" spans="1:25" ht="13.5" customHeight="1">
      <c r="A147" s="7"/>
      <c r="B147" s="7"/>
      <c r="C147" s="7"/>
      <c r="D147" s="7"/>
      <c r="E147" s="7"/>
      <c r="F147" s="7"/>
      <c r="G147" s="7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</row>
    <row r="148" spans="1:25" ht="13.5" customHeight="1">
      <c r="A148" s="7"/>
      <c r="B148" s="7"/>
      <c r="C148" s="7"/>
      <c r="D148" s="7"/>
      <c r="E148" s="7"/>
      <c r="F148" s="7"/>
      <c r="G148" s="7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</row>
    <row r="149" spans="1:25" ht="13.5" customHeight="1">
      <c r="A149" s="7"/>
      <c r="B149" s="7"/>
      <c r="C149" s="7"/>
      <c r="D149" s="7"/>
      <c r="E149" s="7"/>
      <c r="F149" s="7"/>
      <c r="G149" s="7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</row>
    <row r="150" spans="1:25" ht="13.5" customHeight="1">
      <c r="A150" s="7"/>
      <c r="B150" s="7"/>
      <c r="C150" s="7"/>
      <c r="D150" s="7"/>
      <c r="E150" s="7"/>
      <c r="F150" s="7"/>
      <c r="G150" s="7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</row>
    <row r="151" spans="1:25" ht="13.5" customHeight="1">
      <c r="A151" s="7"/>
      <c r="B151" s="7"/>
      <c r="C151" s="7"/>
      <c r="D151" s="7"/>
      <c r="E151" s="7"/>
      <c r="F151" s="7"/>
      <c r="G151" s="7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</row>
    <row r="152" spans="1:25" ht="13.5" customHeight="1">
      <c r="A152" s="7"/>
      <c r="B152" s="7"/>
      <c r="C152" s="7"/>
      <c r="D152" s="7"/>
      <c r="E152" s="7"/>
      <c r="F152" s="7"/>
      <c r="G152" s="7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</row>
    <row r="153" spans="1:25" ht="13.5" customHeight="1">
      <c r="A153" s="7"/>
      <c r="B153" s="7"/>
      <c r="C153" s="7"/>
      <c r="D153" s="7"/>
      <c r="E153" s="7"/>
      <c r="F153" s="7"/>
      <c r="G153" s="7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</row>
    <row r="154" spans="1:25" ht="13.5" customHeight="1">
      <c r="A154" s="7"/>
      <c r="B154" s="7"/>
      <c r="C154" s="7"/>
      <c r="D154" s="7"/>
      <c r="E154" s="7"/>
      <c r="F154" s="7"/>
      <c r="G154" s="7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</row>
    <row r="155" spans="1:25" ht="13.5" customHeight="1">
      <c r="A155" s="7"/>
      <c r="B155" s="7"/>
      <c r="C155" s="7"/>
      <c r="D155" s="7"/>
      <c r="E155" s="7"/>
      <c r="F155" s="7"/>
      <c r="G155" s="7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</row>
    <row r="156" spans="1:25" ht="13.5" customHeight="1">
      <c r="A156" s="7"/>
      <c r="B156" s="7"/>
      <c r="C156" s="7"/>
      <c r="D156" s="7"/>
      <c r="E156" s="7"/>
      <c r="F156" s="7"/>
      <c r="G156" s="7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</row>
    <row r="157" spans="1:25" ht="13.5" customHeight="1">
      <c r="A157" s="7"/>
      <c r="B157" s="7"/>
      <c r="C157" s="7"/>
      <c r="D157" s="7"/>
      <c r="E157" s="7"/>
      <c r="F157" s="7"/>
      <c r="G157" s="7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</row>
    <row r="158" spans="1:25" ht="13.5" customHeight="1">
      <c r="A158" s="7"/>
      <c r="B158" s="7"/>
      <c r="C158" s="7"/>
      <c r="D158" s="7"/>
      <c r="E158" s="7"/>
      <c r="F158" s="7"/>
      <c r="G158" s="7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</row>
    <row r="159" spans="1:25" ht="13.5" customHeight="1">
      <c r="A159" s="7"/>
      <c r="B159" s="7"/>
      <c r="C159" s="7"/>
      <c r="D159" s="7"/>
      <c r="E159" s="7"/>
      <c r="F159" s="7"/>
      <c r="G159" s="7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</row>
    <row r="160" spans="1:25" ht="13.5" customHeight="1">
      <c r="A160" s="7"/>
      <c r="B160" s="7"/>
      <c r="C160" s="7"/>
      <c r="D160" s="7"/>
      <c r="E160" s="7"/>
      <c r="F160" s="7"/>
      <c r="G160" s="7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</row>
    <row r="161" spans="1:25" ht="13.5" customHeight="1">
      <c r="A161" s="7"/>
      <c r="B161" s="7"/>
      <c r="C161" s="7"/>
      <c r="D161" s="7"/>
      <c r="E161" s="7"/>
      <c r="F161" s="7"/>
      <c r="G161" s="7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</row>
    <row r="162" spans="1:25" ht="13.5" customHeight="1">
      <c r="A162" s="7"/>
      <c r="B162" s="7"/>
      <c r="C162" s="7"/>
      <c r="D162" s="7"/>
      <c r="E162" s="7"/>
      <c r="F162" s="7"/>
      <c r="G162" s="7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</row>
    <row r="163" spans="1:25" ht="13.5" customHeight="1">
      <c r="A163" s="7"/>
      <c r="B163" s="7"/>
      <c r="C163" s="7"/>
      <c r="D163" s="7"/>
      <c r="E163" s="7"/>
      <c r="F163" s="7"/>
      <c r="G163" s="7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</row>
    <row r="164" spans="1:25" ht="13.5" customHeight="1">
      <c r="A164" s="7"/>
      <c r="B164" s="7"/>
      <c r="C164" s="7"/>
      <c r="D164" s="7"/>
      <c r="E164" s="7"/>
      <c r="F164" s="7"/>
      <c r="G164" s="7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</row>
    <row r="165" spans="1:25" ht="13.5" customHeight="1">
      <c r="A165" s="7"/>
      <c r="B165" s="7"/>
      <c r="C165" s="7"/>
      <c r="D165" s="7"/>
      <c r="E165" s="7"/>
      <c r="F165" s="7"/>
      <c r="G165" s="7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</row>
    <row r="166" spans="1:25" ht="13.5" customHeight="1">
      <c r="A166" s="7"/>
      <c r="B166" s="7"/>
      <c r="C166" s="7"/>
      <c r="D166" s="7"/>
      <c r="E166" s="7"/>
      <c r="F166" s="7"/>
      <c r="G166" s="7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</row>
    <row r="167" spans="1:25" ht="13.5" customHeight="1">
      <c r="A167" s="7"/>
      <c r="B167" s="7"/>
      <c r="C167" s="7"/>
      <c r="D167" s="7"/>
      <c r="E167" s="7"/>
      <c r="F167" s="7"/>
      <c r="G167" s="7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</row>
    <row r="168" spans="1:25" ht="13.5" customHeight="1">
      <c r="A168" s="7"/>
      <c r="B168" s="7"/>
      <c r="C168" s="7"/>
      <c r="D168" s="7"/>
      <c r="E168" s="7"/>
      <c r="F168" s="7"/>
      <c r="G168" s="7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</row>
    <row r="169" spans="1:25" ht="13.5" customHeight="1">
      <c r="A169" s="7"/>
      <c r="B169" s="7"/>
      <c r="C169" s="7"/>
      <c r="D169" s="7"/>
      <c r="E169" s="7"/>
      <c r="F169" s="7"/>
      <c r="G169" s="7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</row>
    <row r="170" spans="1:25" ht="13.5" customHeight="1">
      <c r="A170" s="7"/>
      <c r="B170" s="7"/>
      <c r="C170" s="7"/>
      <c r="D170" s="7"/>
      <c r="E170" s="7"/>
      <c r="F170" s="7"/>
      <c r="G170" s="7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</row>
    <row r="171" spans="1:25" ht="13.5" customHeight="1">
      <c r="A171" s="7"/>
      <c r="B171" s="7"/>
      <c r="C171" s="7"/>
      <c r="D171" s="7"/>
      <c r="E171" s="7"/>
      <c r="F171" s="7"/>
      <c r="G171" s="7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</row>
    <row r="172" spans="1:25" ht="13.5" customHeight="1">
      <c r="A172" s="7"/>
      <c r="B172" s="7"/>
      <c r="C172" s="7"/>
      <c r="D172" s="7"/>
      <c r="E172" s="7"/>
      <c r="F172" s="7"/>
      <c r="G172" s="7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</row>
    <row r="173" spans="1:25" ht="13.5" customHeight="1">
      <c r="A173" s="7"/>
      <c r="B173" s="7"/>
      <c r="C173" s="7"/>
      <c r="D173" s="7"/>
      <c r="E173" s="7"/>
      <c r="F173" s="7"/>
      <c r="G173" s="7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</row>
    <row r="174" spans="1:25" ht="13.5" customHeight="1">
      <c r="A174" s="7"/>
      <c r="B174" s="7"/>
      <c r="C174" s="7"/>
      <c r="D174" s="7"/>
      <c r="E174" s="7"/>
      <c r="F174" s="7"/>
      <c r="G174" s="7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</row>
    <row r="175" spans="1:25" ht="13.5" customHeight="1">
      <c r="A175" s="7"/>
      <c r="B175" s="7"/>
      <c r="C175" s="7"/>
      <c r="D175" s="7"/>
      <c r="E175" s="7"/>
      <c r="F175" s="7"/>
      <c r="G175" s="7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</row>
    <row r="176" spans="1:25" ht="13.5" customHeight="1">
      <c r="A176" s="7"/>
      <c r="B176" s="7"/>
      <c r="C176" s="7"/>
      <c r="D176" s="7"/>
      <c r="E176" s="7"/>
      <c r="F176" s="7"/>
      <c r="G176" s="7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</row>
    <row r="177" spans="1:25" ht="13.5" customHeight="1">
      <c r="A177" s="7"/>
      <c r="B177" s="7"/>
      <c r="C177" s="7"/>
      <c r="D177" s="7"/>
      <c r="E177" s="7"/>
      <c r="F177" s="7"/>
      <c r="G177" s="7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</row>
    <row r="178" spans="1:25" ht="13.5" customHeight="1">
      <c r="A178" s="7"/>
      <c r="B178" s="7"/>
      <c r="C178" s="7"/>
      <c r="D178" s="7"/>
      <c r="E178" s="7"/>
      <c r="F178" s="7"/>
      <c r="G178" s="7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</row>
    <row r="179" spans="1:25" ht="13.5" customHeight="1">
      <c r="A179" s="7"/>
      <c r="B179" s="7"/>
      <c r="C179" s="7"/>
      <c r="D179" s="7"/>
      <c r="E179" s="7"/>
      <c r="F179" s="7"/>
      <c r="G179" s="7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</row>
    <row r="180" spans="1:25" ht="13.5" customHeight="1">
      <c r="A180" s="7"/>
      <c r="B180" s="7"/>
      <c r="C180" s="7"/>
      <c r="D180" s="7"/>
      <c r="E180" s="7"/>
      <c r="F180" s="7"/>
      <c r="G180" s="7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</row>
    <row r="181" spans="1:25" ht="13.5" customHeight="1">
      <c r="A181" s="7"/>
      <c r="B181" s="7"/>
      <c r="C181" s="7"/>
      <c r="D181" s="7"/>
      <c r="E181" s="7"/>
      <c r="F181" s="7"/>
      <c r="G181" s="7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</row>
    <row r="182" spans="1:25" ht="13.5" customHeight="1">
      <c r="A182" s="7"/>
      <c r="B182" s="7"/>
      <c r="C182" s="7"/>
      <c r="D182" s="7"/>
      <c r="E182" s="7"/>
      <c r="F182" s="7"/>
      <c r="G182" s="7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</row>
    <row r="183" spans="1:25" ht="13.5" customHeight="1">
      <c r="A183" s="7"/>
      <c r="B183" s="7"/>
      <c r="C183" s="7"/>
      <c r="D183" s="7"/>
      <c r="E183" s="7"/>
      <c r="F183" s="7"/>
      <c r="G183" s="7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</row>
    <row r="184" spans="1:25" ht="13.5" customHeight="1">
      <c r="A184" s="7"/>
      <c r="B184" s="7"/>
      <c r="C184" s="7"/>
      <c r="D184" s="7"/>
      <c r="E184" s="7"/>
      <c r="F184" s="7"/>
      <c r="G184" s="7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</row>
    <row r="185" spans="1:25" ht="13.5" customHeight="1">
      <c r="A185" s="7"/>
      <c r="B185" s="7"/>
      <c r="C185" s="7"/>
      <c r="D185" s="7"/>
      <c r="E185" s="7"/>
      <c r="F185" s="7"/>
      <c r="G185" s="7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</row>
    <row r="186" spans="1:25" ht="13.5" customHeight="1">
      <c r="A186" s="7"/>
      <c r="B186" s="7"/>
      <c r="C186" s="7"/>
      <c r="D186" s="7"/>
      <c r="E186" s="7"/>
      <c r="F186" s="7"/>
      <c r="G186" s="7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</row>
    <row r="187" spans="1:25" ht="13.5" customHeight="1">
      <c r="A187" s="7"/>
      <c r="B187" s="7"/>
      <c r="C187" s="7"/>
      <c r="D187" s="7"/>
      <c r="E187" s="7"/>
      <c r="F187" s="7"/>
      <c r="G187" s="7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</row>
    <row r="188" spans="1:25" ht="13.5" customHeight="1">
      <c r="A188" s="7"/>
      <c r="B188" s="7"/>
      <c r="C188" s="7"/>
      <c r="D188" s="7"/>
      <c r="E188" s="7"/>
      <c r="F188" s="7"/>
      <c r="G188" s="7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</row>
    <row r="189" spans="1:25" ht="13.5" customHeight="1">
      <c r="A189" s="7"/>
      <c r="B189" s="7"/>
      <c r="C189" s="7"/>
      <c r="D189" s="7"/>
      <c r="E189" s="7"/>
      <c r="F189" s="7"/>
      <c r="G189" s="7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</row>
    <row r="190" spans="1:25" ht="13.5" customHeight="1">
      <c r="A190" s="7"/>
      <c r="B190" s="7"/>
      <c r="C190" s="7"/>
      <c r="D190" s="7"/>
      <c r="E190" s="7"/>
      <c r="F190" s="7"/>
      <c r="G190" s="7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</row>
    <row r="191" spans="1:25" ht="13.5" customHeight="1">
      <c r="A191" s="7"/>
      <c r="B191" s="7"/>
      <c r="C191" s="7"/>
      <c r="D191" s="7"/>
      <c r="E191" s="7"/>
      <c r="F191" s="7"/>
      <c r="G191" s="7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</row>
    <row r="192" spans="1:25" ht="13.5" customHeight="1">
      <c r="A192" s="7"/>
      <c r="B192" s="7"/>
      <c r="C192" s="7"/>
      <c r="D192" s="7"/>
      <c r="E192" s="7"/>
      <c r="F192" s="7"/>
      <c r="G192" s="7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</row>
    <row r="193" spans="1:25" ht="13.5" customHeight="1">
      <c r="A193" s="7"/>
      <c r="B193" s="7"/>
      <c r="C193" s="7"/>
      <c r="D193" s="7"/>
      <c r="E193" s="7"/>
      <c r="F193" s="7"/>
      <c r="G193" s="7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</row>
    <row r="194" spans="1:25" ht="13.5" customHeight="1">
      <c r="A194" s="7"/>
      <c r="B194" s="7"/>
      <c r="C194" s="7"/>
      <c r="D194" s="7"/>
      <c r="E194" s="7"/>
      <c r="F194" s="7"/>
      <c r="G194" s="7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</row>
    <row r="195" spans="1:25" ht="13.5" customHeight="1">
      <c r="A195" s="7"/>
      <c r="B195" s="7"/>
      <c r="C195" s="7"/>
      <c r="D195" s="7"/>
      <c r="E195" s="7"/>
      <c r="F195" s="7"/>
      <c r="G195" s="7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</row>
    <row r="196" spans="1:25" ht="13.5" customHeight="1">
      <c r="A196" s="7"/>
      <c r="B196" s="7"/>
      <c r="C196" s="7"/>
      <c r="D196" s="7"/>
      <c r="E196" s="7"/>
      <c r="F196" s="7"/>
      <c r="G196" s="7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</row>
    <row r="197" spans="1:25" ht="13.5" customHeight="1">
      <c r="A197" s="7"/>
      <c r="B197" s="7"/>
      <c r="C197" s="7"/>
      <c r="D197" s="7"/>
      <c r="E197" s="7"/>
      <c r="F197" s="7"/>
      <c r="G197" s="7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</row>
    <row r="198" spans="1:25" ht="13.5" customHeight="1">
      <c r="A198" s="7"/>
      <c r="B198" s="7"/>
      <c r="C198" s="7"/>
      <c r="D198" s="7"/>
      <c r="E198" s="7"/>
      <c r="F198" s="7"/>
      <c r="G198" s="7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</row>
    <row r="199" spans="1:25" ht="13.5" customHeight="1">
      <c r="A199" s="7"/>
      <c r="B199" s="7"/>
      <c r="C199" s="7"/>
      <c r="D199" s="7"/>
      <c r="E199" s="7"/>
      <c r="F199" s="7"/>
      <c r="G199" s="7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</row>
    <row r="200" spans="1:25" ht="13.5" customHeight="1">
      <c r="A200" s="7"/>
      <c r="B200" s="7"/>
      <c r="C200" s="7"/>
      <c r="D200" s="7"/>
      <c r="E200" s="7"/>
      <c r="F200" s="7"/>
      <c r="G200" s="7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</row>
    <row r="201" spans="1:25" ht="13.5" customHeight="1">
      <c r="A201" s="7"/>
      <c r="B201" s="7"/>
      <c r="C201" s="7"/>
      <c r="D201" s="7"/>
      <c r="E201" s="7"/>
      <c r="F201" s="7"/>
      <c r="G201" s="7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</row>
    <row r="202" spans="1:25" ht="13.5" customHeight="1">
      <c r="A202" s="7"/>
      <c r="B202" s="7"/>
      <c r="C202" s="7"/>
      <c r="D202" s="7"/>
      <c r="E202" s="7"/>
      <c r="F202" s="7"/>
      <c r="G202" s="7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</row>
    <row r="203" spans="1:25" ht="13.5" customHeight="1">
      <c r="A203" s="7"/>
      <c r="B203" s="7"/>
      <c r="C203" s="7"/>
      <c r="D203" s="7"/>
      <c r="E203" s="7"/>
      <c r="F203" s="7"/>
      <c r="G203" s="7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</row>
    <row r="204" spans="1:25" ht="13.5" customHeight="1">
      <c r="A204" s="7"/>
      <c r="B204" s="7"/>
      <c r="C204" s="7"/>
      <c r="D204" s="7"/>
      <c r="E204" s="7"/>
      <c r="F204" s="7"/>
      <c r="G204" s="7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</row>
    <row r="205" spans="1:25" ht="13.5" customHeight="1">
      <c r="A205" s="7"/>
      <c r="B205" s="7"/>
      <c r="C205" s="7"/>
      <c r="D205" s="7"/>
      <c r="E205" s="7"/>
      <c r="F205" s="7"/>
      <c r="G205" s="7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</row>
    <row r="206" spans="1:25" ht="13.5" customHeight="1">
      <c r="A206" s="7"/>
      <c r="B206" s="7"/>
      <c r="C206" s="7"/>
      <c r="D206" s="7"/>
      <c r="E206" s="7"/>
      <c r="F206" s="7"/>
      <c r="G206" s="7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</row>
    <row r="207" spans="1:25" ht="13.5" customHeight="1">
      <c r="A207" s="7"/>
      <c r="B207" s="7"/>
      <c r="C207" s="7"/>
      <c r="D207" s="7"/>
      <c r="E207" s="7"/>
      <c r="F207" s="7"/>
      <c r="G207" s="7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</row>
    <row r="208" spans="1:25" ht="13.5" customHeight="1">
      <c r="A208" s="7"/>
      <c r="B208" s="7"/>
      <c r="C208" s="7"/>
      <c r="D208" s="7"/>
      <c r="E208" s="7"/>
      <c r="F208" s="7"/>
      <c r="G208" s="7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</row>
    <row r="209" spans="1:25" ht="13.5" customHeight="1">
      <c r="A209" s="7"/>
      <c r="B209" s="7"/>
      <c r="C209" s="7"/>
      <c r="D209" s="7"/>
      <c r="E209" s="7"/>
      <c r="F209" s="7"/>
      <c r="G209" s="7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</row>
    <row r="210" spans="1:25" ht="13.5" customHeight="1">
      <c r="A210" s="7"/>
      <c r="B210" s="7"/>
      <c r="C210" s="7"/>
      <c r="D210" s="7"/>
      <c r="E210" s="7"/>
      <c r="F210" s="7"/>
      <c r="G210" s="7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</row>
    <row r="211" spans="1:25" ht="13.5" customHeight="1">
      <c r="A211" s="7"/>
      <c r="B211" s="7"/>
      <c r="C211" s="7"/>
      <c r="D211" s="7"/>
      <c r="E211" s="7"/>
      <c r="F211" s="7"/>
      <c r="G211" s="7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</row>
    <row r="212" spans="1:25" ht="13.5" customHeight="1">
      <c r="A212" s="7"/>
      <c r="B212" s="7"/>
      <c r="C212" s="7"/>
      <c r="D212" s="7"/>
      <c r="E212" s="7"/>
      <c r="F212" s="7"/>
      <c r="G212" s="7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</row>
    <row r="213" spans="1:25" ht="13.5" customHeight="1">
      <c r="A213" s="7"/>
      <c r="B213" s="7"/>
      <c r="C213" s="7"/>
      <c r="D213" s="7"/>
      <c r="E213" s="7"/>
      <c r="F213" s="7"/>
      <c r="G213" s="7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</row>
    <row r="214" spans="1:25" ht="13.5" customHeight="1">
      <c r="A214" s="7"/>
      <c r="B214" s="7"/>
      <c r="C214" s="7"/>
      <c r="D214" s="7"/>
      <c r="E214" s="7"/>
      <c r="F214" s="7"/>
      <c r="G214" s="7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</row>
    <row r="215" spans="1:25" ht="13.5" customHeight="1">
      <c r="A215" s="7"/>
      <c r="B215" s="7"/>
      <c r="C215" s="7"/>
      <c r="D215" s="7"/>
      <c r="E215" s="7"/>
      <c r="F215" s="7"/>
      <c r="G215" s="7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</row>
    <row r="216" spans="1:25" ht="13.5" customHeight="1">
      <c r="A216" s="7"/>
      <c r="B216" s="7"/>
      <c r="C216" s="7"/>
      <c r="D216" s="7"/>
      <c r="E216" s="7"/>
      <c r="F216" s="7"/>
      <c r="G216" s="7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</row>
    <row r="217" spans="1:25" ht="13.5" customHeight="1">
      <c r="A217" s="7"/>
      <c r="B217" s="7"/>
      <c r="C217" s="7"/>
      <c r="D217" s="7"/>
      <c r="E217" s="7"/>
      <c r="F217" s="7"/>
      <c r="G217" s="7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</row>
    <row r="218" spans="1:25" ht="13.5" customHeight="1">
      <c r="A218" s="7"/>
      <c r="B218" s="7"/>
      <c r="C218" s="7"/>
      <c r="D218" s="7"/>
      <c r="E218" s="7"/>
      <c r="F218" s="7"/>
      <c r="G218" s="7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</row>
    <row r="219" spans="1:25" ht="13.5" customHeight="1">
      <c r="A219" s="7"/>
      <c r="B219" s="7"/>
      <c r="C219" s="7"/>
      <c r="D219" s="7"/>
      <c r="E219" s="7"/>
      <c r="F219" s="7"/>
      <c r="G219" s="7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</row>
    <row r="220" spans="1:25" ht="13.5" customHeight="1">
      <c r="A220" s="7"/>
      <c r="B220" s="7"/>
      <c r="C220" s="7"/>
      <c r="D220" s="7"/>
      <c r="E220" s="7"/>
      <c r="F220" s="7"/>
      <c r="G220" s="7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</row>
    <row r="221" spans="1:25" ht="13.5" customHeight="1">
      <c r="A221" s="7"/>
      <c r="B221" s="7"/>
      <c r="C221" s="7"/>
      <c r="D221" s="7"/>
      <c r="E221" s="7"/>
      <c r="F221" s="7"/>
      <c r="G221" s="7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</row>
    <row r="222" spans="1:25" ht="13.5" customHeight="1">
      <c r="A222" s="7"/>
      <c r="B222" s="7"/>
      <c r="C222" s="7"/>
      <c r="D222" s="7"/>
      <c r="E222" s="7"/>
      <c r="F222" s="7"/>
      <c r="G222" s="7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</row>
    <row r="223" spans="1:25" ht="13.5" customHeight="1">
      <c r="A223" s="7"/>
      <c r="B223" s="7"/>
      <c r="C223" s="7"/>
      <c r="D223" s="7"/>
      <c r="E223" s="7"/>
      <c r="F223" s="7"/>
      <c r="G223" s="7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</row>
    <row r="224" spans="1:25" ht="13.5" customHeight="1">
      <c r="A224" s="7"/>
      <c r="B224" s="7"/>
      <c r="C224" s="7"/>
      <c r="D224" s="7"/>
      <c r="E224" s="7"/>
      <c r="F224" s="7"/>
      <c r="G224" s="7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</row>
    <row r="225" spans="1:25" ht="13.5" customHeight="1">
      <c r="A225" s="7"/>
      <c r="B225" s="7"/>
      <c r="C225" s="7"/>
      <c r="D225" s="7"/>
      <c r="E225" s="7"/>
      <c r="F225" s="7"/>
      <c r="G225" s="7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</row>
    <row r="226" spans="1:25" ht="13.5" customHeight="1">
      <c r="A226" s="7"/>
      <c r="B226" s="7"/>
      <c r="C226" s="7"/>
      <c r="D226" s="7"/>
      <c r="E226" s="7"/>
      <c r="F226" s="7"/>
      <c r="G226" s="7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</row>
    <row r="227" spans="1:25" ht="13.5" customHeight="1">
      <c r="A227" s="7"/>
      <c r="B227" s="7"/>
      <c r="C227" s="7"/>
      <c r="D227" s="7"/>
      <c r="E227" s="7"/>
      <c r="F227" s="7"/>
      <c r="G227" s="7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</row>
    <row r="228" spans="1:25" ht="13.5" customHeight="1">
      <c r="A228" s="7"/>
      <c r="B228" s="7"/>
      <c r="C228" s="7"/>
      <c r="D228" s="7"/>
      <c r="E228" s="7"/>
      <c r="F228" s="7"/>
      <c r="G228" s="7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</row>
    <row r="229" spans="1:25" ht="13.5" customHeight="1">
      <c r="A229" s="7"/>
      <c r="B229" s="7"/>
      <c r="C229" s="7"/>
      <c r="D229" s="7"/>
      <c r="E229" s="7"/>
      <c r="F229" s="7"/>
      <c r="G229" s="7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</row>
    <row r="230" spans="1:25" ht="13.5" customHeight="1">
      <c r="A230" s="7"/>
      <c r="B230" s="7"/>
      <c r="C230" s="7"/>
      <c r="D230" s="7"/>
      <c r="E230" s="7"/>
      <c r="F230" s="7"/>
      <c r="G230" s="7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</row>
    <row r="231" spans="1:25" ht="13.5" customHeight="1">
      <c r="A231" s="7"/>
      <c r="B231" s="7"/>
      <c r="C231" s="7"/>
      <c r="D231" s="7"/>
      <c r="E231" s="7"/>
      <c r="F231" s="7"/>
      <c r="G231" s="7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</row>
    <row r="232" spans="1:25" ht="13.5" customHeight="1">
      <c r="A232" s="7"/>
      <c r="B232" s="7"/>
      <c r="C232" s="7"/>
      <c r="D232" s="7"/>
      <c r="E232" s="7"/>
      <c r="F232" s="7"/>
      <c r="G232" s="7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</row>
    <row r="233" spans="1:25" ht="13.5" customHeight="1">
      <c r="A233" s="7"/>
      <c r="B233" s="7"/>
      <c r="C233" s="7"/>
      <c r="D233" s="7"/>
      <c r="E233" s="7"/>
      <c r="F233" s="7"/>
      <c r="G233" s="7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</row>
    <row r="234" spans="1:25" ht="13.5" customHeight="1">
      <c r="A234" s="7"/>
      <c r="B234" s="7"/>
      <c r="C234" s="7"/>
      <c r="D234" s="7"/>
      <c r="E234" s="7"/>
      <c r="F234" s="7"/>
      <c r="G234" s="7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</row>
    <row r="235" spans="1:25" ht="13.5" customHeight="1">
      <c r="A235" s="7"/>
      <c r="B235" s="7"/>
      <c r="C235" s="7"/>
      <c r="D235" s="7"/>
      <c r="E235" s="7"/>
      <c r="F235" s="7"/>
      <c r="G235" s="7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</row>
    <row r="236" spans="1:25" ht="13.5" customHeight="1">
      <c r="A236" s="7"/>
      <c r="B236" s="7"/>
      <c r="C236" s="7"/>
      <c r="D236" s="7"/>
      <c r="E236" s="7"/>
      <c r="F236" s="7"/>
      <c r="G236" s="7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</row>
    <row r="237" spans="1:25" ht="13.5" customHeight="1">
      <c r="A237" s="7"/>
      <c r="B237" s="7"/>
      <c r="C237" s="7"/>
      <c r="D237" s="7"/>
      <c r="E237" s="7"/>
      <c r="F237" s="7"/>
      <c r="G237" s="7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</row>
    <row r="238" spans="1:25" ht="13.5" customHeight="1">
      <c r="A238" s="7"/>
      <c r="B238" s="7"/>
      <c r="C238" s="7"/>
      <c r="D238" s="7"/>
      <c r="E238" s="7"/>
      <c r="F238" s="7"/>
      <c r="G238" s="7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</row>
    <row r="239" spans="1:25" ht="13.5" customHeight="1">
      <c r="A239" s="7"/>
      <c r="B239" s="7"/>
      <c r="C239" s="7"/>
      <c r="D239" s="7"/>
      <c r="E239" s="7"/>
      <c r="F239" s="7"/>
      <c r="G239" s="7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</row>
    <row r="240" spans="1:25" ht="13.5" customHeight="1">
      <c r="A240" s="7"/>
      <c r="B240" s="7"/>
      <c r="C240" s="7"/>
      <c r="D240" s="7"/>
      <c r="E240" s="7"/>
      <c r="F240" s="7"/>
      <c r="G240" s="7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</row>
    <row r="241" spans="1:25" ht="13.5" customHeight="1">
      <c r="A241" s="7"/>
      <c r="B241" s="7"/>
      <c r="C241" s="7"/>
      <c r="D241" s="7"/>
      <c r="E241" s="7"/>
      <c r="F241" s="7"/>
      <c r="G241" s="7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</row>
    <row r="242" spans="1:25" ht="13.5" customHeight="1">
      <c r="A242" s="7"/>
      <c r="B242" s="7"/>
      <c r="C242" s="7"/>
      <c r="D242" s="7"/>
      <c r="E242" s="7"/>
      <c r="F242" s="7"/>
      <c r="G242" s="7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</row>
    <row r="243" spans="1:25" ht="13.5" customHeight="1">
      <c r="A243" s="7"/>
      <c r="B243" s="7"/>
      <c r="C243" s="7"/>
      <c r="D243" s="7"/>
      <c r="E243" s="7"/>
      <c r="F243" s="7"/>
      <c r="G243" s="7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</row>
    <row r="244" spans="1:25" ht="13.5" customHeight="1">
      <c r="A244" s="7"/>
      <c r="B244" s="7"/>
      <c r="C244" s="7"/>
      <c r="D244" s="7"/>
      <c r="E244" s="7"/>
      <c r="F244" s="7"/>
      <c r="G244" s="7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</row>
    <row r="245" spans="1:25" ht="13.5" customHeight="1">
      <c r="A245" s="7"/>
      <c r="B245" s="7"/>
      <c r="C245" s="7"/>
      <c r="D245" s="7"/>
      <c r="E245" s="7"/>
      <c r="F245" s="7"/>
      <c r="G245" s="7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</row>
    <row r="246" spans="1:25" ht="13.5" customHeight="1">
      <c r="A246" s="7"/>
      <c r="B246" s="7"/>
      <c r="C246" s="7"/>
      <c r="D246" s="7"/>
      <c r="E246" s="7"/>
      <c r="F246" s="7"/>
      <c r="G246" s="7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</row>
    <row r="247" spans="1:25" ht="13.5" customHeight="1">
      <c r="A247" s="7"/>
      <c r="B247" s="7"/>
      <c r="C247" s="7"/>
      <c r="D247" s="7"/>
      <c r="E247" s="7"/>
      <c r="F247" s="7"/>
      <c r="G247" s="7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</row>
    <row r="248" spans="1:25" ht="13.5" customHeight="1">
      <c r="A248" s="7"/>
      <c r="B248" s="7"/>
      <c r="C248" s="7"/>
      <c r="D248" s="7"/>
      <c r="E248" s="7"/>
      <c r="F248" s="7"/>
      <c r="G248" s="7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</row>
    <row r="249" spans="1:25" ht="13.5" customHeight="1">
      <c r="A249" s="7"/>
      <c r="B249" s="7"/>
      <c r="C249" s="7"/>
      <c r="D249" s="7"/>
      <c r="E249" s="7"/>
      <c r="F249" s="7"/>
      <c r="G249" s="7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</row>
    <row r="250" spans="1:25" ht="13.5" customHeight="1">
      <c r="A250" s="7"/>
      <c r="B250" s="7"/>
      <c r="C250" s="7"/>
      <c r="D250" s="7"/>
      <c r="E250" s="7"/>
      <c r="F250" s="7"/>
      <c r="G250" s="7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</row>
    <row r="251" spans="1:25" ht="13.5" customHeight="1">
      <c r="A251" s="7"/>
      <c r="B251" s="7"/>
      <c r="C251" s="7"/>
      <c r="D251" s="7"/>
      <c r="E251" s="7"/>
      <c r="F251" s="7"/>
      <c r="G251" s="7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</row>
    <row r="252" spans="1:25" ht="13.5" customHeight="1">
      <c r="A252" s="7"/>
      <c r="B252" s="7"/>
      <c r="C252" s="7"/>
      <c r="D252" s="7"/>
      <c r="E252" s="7"/>
      <c r="F252" s="7"/>
      <c r="G252" s="7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</row>
    <row r="253" spans="1:25" ht="13.5" customHeight="1">
      <c r="A253" s="7"/>
      <c r="B253" s="7"/>
      <c r="C253" s="7"/>
      <c r="D253" s="7"/>
      <c r="E253" s="7"/>
      <c r="F253" s="7"/>
      <c r="G253" s="7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</row>
    <row r="254" spans="1:25" ht="13.5" customHeight="1">
      <c r="A254" s="7"/>
      <c r="B254" s="7"/>
      <c r="C254" s="7"/>
      <c r="D254" s="7"/>
      <c r="E254" s="7"/>
      <c r="F254" s="7"/>
      <c r="G254" s="7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</row>
    <row r="255" spans="1:25" ht="13.5" customHeight="1">
      <c r="A255" s="7"/>
      <c r="B255" s="7"/>
      <c r="C255" s="7"/>
      <c r="D255" s="7"/>
      <c r="E255" s="7"/>
      <c r="F255" s="7"/>
      <c r="G255" s="7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</row>
    <row r="256" spans="1:25" ht="13.5" customHeight="1">
      <c r="A256" s="7"/>
      <c r="B256" s="7"/>
      <c r="C256" s="7"/>
      <c r="D256" s="7"/>
      <c r="E256" s="7"/>
      <c r="F256" s="7"/>
      <c r="G256" s="7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</row>
    <row r="257" spans="1:25" ht="13.5" customHeight="1">
      <c r="A257" s="7"/>
      <c r="B257" s="7"/>
      <c r="C257" s="7"/>
      <c r="D257" s="7"/>
      <c r="E257" s="7"/>
      <c r="F257" s="7"/>
      <c r="G257" s="7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</row>
    <row r="258" spans="1:25" ht="13.5" customHeight="1">
      <c r="A258" s="7"/>
      <c r="B258" s="7"/>
      <c r="C258" s="7"/>
      <c r="D258" s="7"/>
      <c r="E258" s="7"/>
      <c r="F258" s="7"/>
      <c r="G258" s="7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</row>
    <row r="259" spans="1:25" ht="13.5" customHeight="1">
      <c r="A259" s="7"/>
      <c r="B259" s="7"/>
      <c r="C259" s="7"/>
      <c r="D259" s="7"/>
      <c r="E259" s="7"/>
      <c r="F259" s="7"/>
      <c r="G259" s="7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</row>
    <row r="260" spans="1:25" ht="13.5" customHeight="1">
      <c r="A260" s="7"/>
      <c r="B260" s="7"/>
      <c r="C260" s="7"/>
      <c r="D260" s="7"/>
      <c r="E260" s="7"/>
      <c r="F260" s="7"/>
      <c r="G260" s="7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</row>
    <row r="261" spans="1:25" ht="13.5" customHeight="1">
      <c r="A261" s="7"/>
      <c r="B261" s="7"/>
      <c r="C261" s="7"/>
      <c r="D261" s="7"/>
      <c r="E261" s="7"/>
      <c r="F261" s="7"/>
      <c r="G261" s="7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</row>
    <row r="262" spans="1:25" ht="13.5" customHeight="1">
      <c r="A262" s="7"/>
      <c r="B262" s="7"/>
      <c r="C262" s="7"/>
      <c r="D262" s="7"/>
      <c r="E262" s="7"/>
      <c r="F262" s="7"/>
      <c r="G262" s="7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</row>
    <row r="263" spans="1:25" ht="13.5" customHeight="1">
      <c r="A263" s="7"/>
      <c r="B263" s="7"/>
      <c r="C263" s="7"/>
      <c r="D263" s="7"/>
      <c r="E263" s="7"/>
      <c r="F263" s="7"/>
      <c r="G263" s="7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</row>
    <row r="264" spans="1:25" ht="13.5" customHeight="1">
      <c r="A264" s="7"/>
      <c r="B264" s="7"/>
      <c r="C264" s="7"/>
      <c r="D264" s="7"/>
      <c r="E264" s="7"/>
      <c r="F264" s="7"/>
      <c r="G264" s="7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</row>
    <row r="265" spans="1:25" ht="13.5" customHeight="1">
      <c r="A265" s="7"/>
      <c r="B265" s="7"/>
      <c r="C265" s="7"/>
      <c r="D265" s="7"/>
      <c r="E265" s="7"/>
      <c r="F265" s="7"/>
      <c r="G265" s="7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</row>
    <row r="266" spans="1:25" ht="13.5" customHeight="1">
      <c r="A266" s="7"/>
      <c r="B266" s="7"/>
      <c r="C266" s="7"/>
      <c r="D266" s="7"/>
      <c r="E266" s="7"/>
      <c r="F266" s="7"/>
      <c r="G266" s="7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</row>
    <row r="267" spans="1:25" ht="13.5" customHeight="1">
      <c r="A267" s="7"/>
      <c r="B267" s="7"/>
      <c r="C267" s="7"/>
      <c r="D267" s="7"/>
      <c r="E267" s="7"/>
      <c r="F267" s="7"/>
      <c r="G267" s="7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</row>
    <row r="268" spans="1:25" ht="13.5" customHeight="1">
      <c r="A268" s="7"/>
      <c r="B268" s="7"/>
      <c r="C268" s="7"/>
      <c r="D268" s="7"/>
      <c r="E268" s="7"/>
      <c r="F268" s="7"/>
      <c r="G268" s="7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</row>
    <row r="269" spans="1:25" ht="13.5" customHeight="1">
      <c r="A269" s="7"/>
      <c r="B269" s="7"/>
      <c r="C269" s="7"/>
      <c r="D269" s="7"/>
      <c r="E269" s="7"/>
      <c r="F269" s="7"/>
      <c r="G269" s="7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</row>
    <row r="270" spans="1:25" ht="13.5" customHeight="1">
      <c r="A270" s="7"/>
      <c r="B270" s="7"/>
      <c r="C270" s="7"/>
      <c r="D270" s="7"/>
      <c r="E270" s="7"/>
      <c r="F270" s="7"/>
      <c r="G270" s="7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</row>
    <row r="271" spans="1:25" ht="13.5" customHeight="1">
      <c r="A271" s="7"/>
      <c r="B271" s="7"/>
      <c r="C271" s="7"/>
      <c r="D271" s="7"/>
      <c r="E271" s="7"/>
      <c r="F271" s="7"/>
      <c r="G271" s="7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</row>
    <row r="272" spans="1:25" ht="13.5" customHeight="1">
      <c r="A272" s="7"/>
      <c r="B272" s="7"/>
      <c r="C272" s="7"/>
      <c r="D272" s="7"/>
      <c r="E272" s="7"/>
      <c r="F272" s="7"/>
      <c r="G272" s="7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</row>
    <row r="273" spans="1:25" ht="13.5" customHeight="1">
      <c r="A273" s="7"/>
      <c r="B273" s="7"/>
      <c r="C273" s="7"/>
      <c r="D273" s="7"/>
      <c r="E273" s="7"/>
      <c r="F273" s="7"/>
      <c r="G273" s="7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</row>
    <row r="274" spans="1:25" ht="13.5" customHeight="1">
      <c r="A274" s="7"/>
      <c r="B274" s="7"/>
      <c r="C274" s="7"/>
      <c r="D274" s="7"/>
      <c r="E274" s="7"/>
      <c r="F274" s="7"/>
      <c r="G274" s="7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</row>
    <row r="275" spans="1:25" ht="13.5" customHeight="1">
      <c r="A275" s="7"/>
      <c r="B275" s="7"/>
      <c r="C275" s="7"/>
      <c r="D275" s="7"/>
      <c r="E275" s="7"/>
      <c r="F275" s="7"/>
      <c r="G275" s="7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</row>
    <row r="276" spans="1:25" ht="13.5" customHeight="1">
      <c r="A276" s="7"/>
      <c r="B276" s="7"/>
      <c r="C276" s="7"/>
      <c r="D276" s="7"/>
      <c r="E276" s="7"/>
      <c r="F276" s="7"/>
      <c r="G276" s="7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</row>
    <row r="277" spans="1:25" ht="13.5" customHeight="1">
      <c r="A277" s="7"/>
      <c r="B277" s="7"/>
      <c r="C277" s="7"/>
      <c r="D277" s="7"/>
      <c r="E277" s="7"/>
      <c r="F277" s="7"/>
      <c r="G277" s="7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</row>
    <row r="278" spans="1:25" ht="13.5" customHeight="1">
      <c r="A278" s="7"/>
      <c r="B278" s="7"/>
      <c r="C278" s="7"/>
      <c r="D278" s="7"/>
      <c r="E278" s="7"/>
      <c r="F278" s="7"/>
      <c r="G278" s="7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</row>
    <row r="279" spans="1:25" ht="13.5" customHeight="1">
      <c r="A279" s="7"/>
      <c r="B279" s="7"/>
      <c r="C279" s="7"/>
      <c r="D279" s="7"/>
      <c r="E279" s="7"/>
      <c r="F279" s="7"/>
      <c r="G279" s="7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</row>
    <row r="280" spans="1:25" ht="13.5" customHeight="1">
      <c r="A280" s="7"/>
      <c r="B280" s="7"/>
      <c r="C280" s="7"/>
      <c r="D280" s="7"/>
      <c r="E280" s="7"/>
      <c r="F280" s="7"/>
      <c r="G280" s="7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</row>
    <row r="281" spans="1:25" ht="13.5" customHeight="1">
      <c r="A281" s="7"/>
      <c r="B281" s="7"/>
      <c r="C281" s="7"/>
      <c r="D281" s="7"/>
      <c r="E281" s="7"/>
      <c r="F281" s="7"/>
      <c r="G281" s="7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</row>
    <row r="282" spans="1:25" ht="13.5" customHeight="1">
      <c r="A282" s="7"/>
      <c r="B282" s="7"/>
      <c r="C282" s="7"/>
      <c r="D282" s="7"/>
      <c r="E282" s="7"/>
      <c r="F282" s="7"/>
      <c r="G282" s="7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</row>
    <row r="283" spans="1:25" ht="13.5" customHeight="1">
      <c r="A283" s="7"/>
      <c r="B283" s="7"/>
      <c r="C283" s="7"/>
      <c r="D283" s="7"/>
      <c r="E283" s="7"/>
      <c r="F283" s="7"/>
      <c r="G283" s="7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</row>
    <row r="284" spans="1:25" ht="13.5" customHeight="1">
      <c r="A284" s="7"/>
      <c r="B284" s="7"/>
      <c r="C284" s="7"/>
      <c r="D284" s="7"/>
      <c r="E284" s="7"/>
      <c r="F284" s="7"/>
      <c r="G284" s="7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</row>
    <row r="285" spans="1:25" ht="13.5" customHeight="1">
      <c r="A285" s="7"/>
      <c r="B285" s="7"/>
      <c r="C285" s="7"/>
      <c r="D285" s="7"/>
      <c r="E285" s="7"/>
      <c r="F285" s="7"/>
      <c r="G285" s="7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</row>
    <row r="286" spans="1:25" ht="13.5" customHeight="1">
      <c r="A286" s="7"/>
      <c r="B286" s="7"/>
      <c r="C286" s="7"/>
      <c r="D286" s="7"/>
      <c r="E286" s="7"/>
      <c r="F286" s="7"/>
      <c r="G286" s="7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</row>
    <row r="287" spans="1:25" ht="13.5" customHeight="1">
      <c r="A287" s="7"/>
      <c r="B287" s="7"/>
      <c r="C287" s="7"/>
      <c r="D287" s="7"/>
      <c r="E287" s="7"/>
      <c r="F287" s="7"/>
      <c r="G287" s="7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</row>
    <row r="288" spans="1:25" ht="13.5" customHeight="1">
      <c r="A288" s="7"/>
      <c r="B288" s="7"/>
      <c r="C288" s="7"/>
      <c r="D288" s="7"/>
      <c r="E288" s="7"/>
      <c r="F288" s="7"/>
      <c r="G288" s="7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</row>
    <row r="289" spans="1:25" ht="13.5" customHeight="1">
      <c r="A289" s="7"/>
      <c r="B289" s="7"/>
      <c r="C289" s="7"/>
      <c r="D289" s="7"/>
      <c r="E289" s="7"/>
      <c r="F289" s="7"/>
      <c r="G289" s="7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</row>
    <row r="290" spans="1:25" ht="13.5" customHeight="1">
      <c r="A290" s="7"/>
      <c r="B290" s="7"/>
      <c r="C290" s="7"/>
      <c r="D290" s="7"/>
      <c r="E290" s="7"/>
      <c r="F290" s="7"/>
      <c r="G290" s="7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</row>
    <row r="291" spans="1:25" ht="13.5" customHeight="1">
      <c r="A291" s="7"/>
      <c r="B291" s="7"/>
      <c r="C291" s="7"/>
      <c r="D291" s="7"/>
      <c r="E291" s="7"/>
      <c r="F291" s="7"/>
      <c r="G291" s="7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</row>
    <row r="292" spans="1:25" ht="13.5" customHeight="1">
      <c r="A292" s="7"/>
      <c r="B292" s="7"/>
      <c r="C292" s="7"/>
      <c r="D292" s="7"/>
      <c r="E292" s="7"/>
      <c r="F292" s="7"/>
      <c r="G292" s="7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</row>
    <row r="293" spans="1:25" ht="13.5" customHeight="1">
      <c r="A293" s="7"/>
      <c r="B293" s="7"/>
      <c r="C293" s="7"/>
      <c r="D293" s="7"/>
      <c r="E293" s="7"/>
      <c r="F293" s="7"/>
      <c r="G293" s="7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</row>
    <row r="294" spans="1:25" ht="13.5" customHeight="1">
      <c r="A294" s="7"/>
      <c r="B294" s="7"/>
      <c r="C294" s="7"/>
      <c r="D294" s="7"/>
      <c r="E294" s="7"/>
      <c r="F294" s="7"/>
      <c r="G294" s="7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</row>
    <row r="295" spans="1:25" ht="13.5" customHeight="1">
      <c r="A295" s="7"/>
      <c r="B295" s="7"/>
      <c r="C295" s="7"/>
      <c r="D295" s="7"/>
      <c r="E295" s="7"/>
      <c r="F295" s="7"/>
      <c r="G295" s="7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</row>
    <row r="296" spans="1:25" ht="13.5" customHeight="1">
      <c r="A296" s="7"/>
      <c r="B296" s="7"/>
      <c r="C296" s="7"/>
      <c r="D296" s="7"/>
      <c r="E296" s="7"/>
      <c r="F296" s="7"/>
      <c r="G296" s="7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</row>
    <row r="297" spans="1:25" ht="13.5" customHeight="1">
      <c r="A297" s="7"/>
      <c r="B297" s="7"/>
      <c r="C297" s="7"/>
      <c r="D297" s="7"/>
      <c r="E297" s="7"/>
      <c r="F297" s="7"/>
      <c r="G297" s="7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</row>
    <row r="298" spans="1:25" ht="13.5" customHeight="1">
      <c r="A298" s="7"/>
      <c r="B298" s="7"/>
      <c r="C298" s="7"/>
      <c r="D298" s="7"/>
      <c r="E298" s="7"/>
      <c r="F298" s="7"/>
      <c r="G298" s="7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</row>
    <row r="299" spans="1:25" ht="13.5" customHeight="1">
      <c r="A299" s="7"/>
      <c r="B299" s="7"/>
      <c r="C299" s="7"/>
      <c r="D299" s="7"/>
      <c r="E299" s="7"/>
      <c r="F299" s="7"/>
      <c r="G299" s="7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</row>
    <row r="300" spans="1:25" ht="13.5" customHeight="1">
      <c r="A300" s="7"/>
      <c r="B300" s="7"/>
      <c r="C300" s="7"/>
      <c r="D300" s="7"/>
      <c r="E300" s="7"/>
      <c r="F300" s="7"/>
      <c r="G300" s="7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</row>
    <row r="301" spans="1:25" ht="13.5" customHeight="1">
      <c r="A301" s="7"/>
      <c r="B301" s="7"/>
      <c r="C301" s="7"/>
      <c r="D301" s="7"/>
      <c r="E301" s="7"/>
      <c r="F301" s="7"/>
      <c r="G301" s="7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</row>
    <row r="302" spans="1:25" ht="13.5" customHeight="1">
      <c r="A302" s="7"/>
      <c r="B302" s="7"/>
      <c r="C302" s="7"/>
      <c r="D302" s="7"/>
      <c r="E302" s="7"/>
      <c r="F302" s="7"/>
      <c r="G302" s="7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</row>
    <row r="303" spans="1:25" ht="13.5" customHeight="1">
      <c r="A303" s="7"/>
      <c r="B303" s="7"/>
      <c r="C303" s="7"/>
      <c r="D303" s="7"/>
      <c r="E303" s="7"/>
      <c r="F303" s="7"/>
      <c r="G303" s="7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</row>
    <row r="304" spans="1:25" ht="13.5" customHeight="1">
      <c r="A304" s="7"/>
      <c r="B304" s="7"/>
      <c r="C304" s="7"/>
      <c r="D304" s="7"/>
      <c r="E304" s="7"/>
      <c r="F304" s="7"/>
      <c r="G304" s="7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</row>
    <row r="305" spans="1:25" ht="13.5" customHeight="1">
      <c r="A305" s="24"/>
      <c r="B305" s="7"/>
      <c r="C305" s="7"/>
      <c r="D305" s="7"/>
      <c r="E305" s="7"/>
      <c r="F305" s="7"/>
      <c r="G305" s="7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</row>
    <row r="306" spans="1:25" ht="13.5" customHeight="1">
      <c r="A306" s="24"/>
      <c r="B306" s="7"/>
      <c r="C306" s="7"/>
      <c r="D306" s="7"/>
      <c r="E306" s="7"/>
      <c r="F306" s="7"/>
      <c r="G306" s="7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</row>
    <row r="307" spans="1:25" ht="13.5" customHeight="1">
      <c r="A307" s="24"/>
      <c r="B307" s="7"/>
      <c r="C307" s="7"/>
      <c r="D307" s="7"/>
      <c r="E307" s="7"/>
      <c r="F307" s="7"/>
      <c r="G307" s="7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</row>
    <row r="308" spans="1:25" ht="13.5" customHeight="1">
      <c r="A308" s="24"/>
      <c r="B308" s="7"/>
      <c r="C308" s="7"/>
      <c r="D308" s="7"/>
      <c r="E308" s="7"/>
      <c r="F308" s="7"/>
      <c r="G308" s="7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</row>
    <row r="309" spans="1:25" ht="15.75" customHeight="1"/>
    <row r="310" spans="1:25" ht="15.75" customHeight="1"/>
    <row r="311" spans="1:25" ht="15.75" customHeight="1"/>
    <row r="312" spans="1:25" ht="15.75" customHeight="1"/>
    <row r="313" spans="1:25" ht="15.75" customHeight="1"/>
    <row r="314" spans="1:25" ht="15.75" customHeight="1"/>
    <row r="315" spans="1:25" ht="15.75" customHeight="1"/>
    <row r="316" spans="1:25" ht="15.75" customHeight="1"/>
    <row r="317" spans="1:25" ht="15.75" customHeight="1"/>
    <row r="318" spans="1:25" ht="15.75" customHeight="1"/>
    <row r="319" spans="1:25" ht="15.75" customHeight="1"/>
    <row r="320" spans="1:25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9">
    <mergeCell ref="D59:D68"/>
    <mergeCell ref="D13:D21"/>
    <mergeCell ref="D22:D30"/>
    <mergeCell ref="D31:D39"/>
    <mergeCell ref="D40:D48"/>
    <mergeCell ref="D49:D58"/>
    <mergeCell ref="E89:E98"/>
    <mergeCell ref="F89:F98"/>
    <mergeCell ref="G89:G98"/>
    <mergeCell ref="D89:D98"/>
    <mergeCell ref="D99:D108"/>
    <mergeCell ref="E99:E108"/>
    <mergeCell ref="F99:F108"/>
    <mergeCell ref="G99:G108"/>
    <mergeCell ref="D69:D78"/>
    <mergeCell ref="D79:D88"/>
    <mergeCell ref="E79:E88"/>
    <mergeCell ref="F79:F88"/>
    <mergeCell ref="G79:G88"/>
    <mergeCell ref="E69:E78"/>
    <mergeCell ref="F69:F78"/>
    <mergeCell ref="G69:G78"/>
    <mergeCell ref="E31:E39"/>
    <mergeCell ref="E40:E48"/>
    <mergeCell ref="F40:F48"/>
    <mergeCell ref="G40:G48"/>
    <mergeCell ref="E49:E58"/>
    <mergeCell ref="F49:F58"/>
    <mergeCell ref="G49:G58"/>
    <mergeCell ref="F31:F39"/>
    <mergeCell ref="G31:G39"/>
    <mergeCell ref="E59:E68"/>
    <mergeCell ref="F59:F68"/>
    <mergeCell ref="G59:G68"/>
    <mergeCell ref="G13:G21"/>
    <mergeCell ref="E13:E21"/>
    <mergeCell ref="F13:F21"/>
    <mergeCell ref="E22:E30"/>
    <mergeCell ref="F22:F30"/>
    <mergeCell ref="G22:G30"/>
    <mergeCell ref="F4:F12"/>
    <mergeCell ref="G4:G12"/>
    <mergeCell ref="A1:G1"/>
    <mergeCell ref="A2:A3"/>
    <mergeCell ref="B2:E2"/>
    <mergeCell ref="F2:G2"/>
    <mergeCell ref="A4:A12"/>
    <mergeCell ref="E4:E12"/>
    <mergeCell ref="D4:D12"/>
    <mergeCell ref="A79:A88"/>
    <mergeCell ref="A89:A98"/>
    <mergeCell ref="A99:A108"/>
    <mergeCell ref="A13:A21"/>
    <mergeCell ref="A22:A30"/>
    <mergeCell ref="A31:A39"/>
    <mergeCell ref="A40:A48"/>
    <mergeCell ref="A49:A58"/>
    <mergeCell ref="A59:A68"/>
    <mergeCell ref="A69:A78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000"/>
  <sheetViews>
    <sheetView workbookViewId="0">
      <selection sqref="A1:G1"/>
    </sheetView>
  </sheetViews>
  <sheetFormatPr defaultColWidth="12.59765625" defaultRowHeight="15" customHeight="1"/>
  <cols>
    <col min="1" max="1" width="7.09765625" bestFit="1" customWidth="1"/>
    <col min="2" max="2" width="7" bestFit="1" customWidth="1"/>
    <col min="3" max="3" width="8.19921875" bestFit="1" customWidth="1"/>
    <col min="4" max="6" width="6.59765625" customWidth="1"/>
    <col min="7" max="7" width="8.19921875" bestFit="1" customWidth="1"/>
    <col min="8" max="26" width="11" customWidth="1"/>
  </cols>
  <sheetData>
    <row r="1" spans="1:7" ht="13.5" customHeight="1">
      <c r="A1" s="84" t="s">
        <v>187</v>
      </c>
      <c r="B1" s="85"/>
      <c r="C1" s="85"/>
      <c r="D1" s="85"/>
      <c r="E1" s="85"/>
      <c r="F1" s="85"/>
      <c r="G1" s="86"/>
    </row>
    <row r="2" spans="1:7" ht="13.5" customHeight="1">
      <c r="A2" s="101" t="s">
        <v>180</v>
      </c>
      <c r="B2" s="102" t="s">
        <v>181</v>
      </c>
      <c r="C2" s="79"/>
      <c r="D2" s="79"/>
      <c r="E2" s="79"/>
      <c r="F2" s="102" t="s">
        <v>182</v>
      </c>
      <c r="G2" s="82"/>
    </row>
    <row r="3" spans="1:7" ht="13.5" customHeight="1">
      <c r="A3" s="77"/>
      <c r="B3" s="12" t="s">
        <v>183</v>
      </c>
      <c r="C3" s="12" t="s">
        <v>184</v>
      </c>
      <c r="D3" s="12" t="s">
        <v>185</v>
      </c>
      <c r="E3" s="12" t="s">
        <v>186</v>
      </c>
      <c r="F3" s="12" t="s">
        <v>183</v>
      </c>
      <c r="G3" s="13" t="s">
        <v>184</v>
      </c>
    </row>
    <row r="4" spans="1:7" ht="13.5" customHeight="1">
      <c r="A4" s="76">
        <v>50</v>
      </c>
      <c r="B4" s="14">
        <v>98</v>
      </c>
      <c r="C4" s="14">
        <f t="shared" ref="C4:C98" si="0">B4*22</f>
        <v>2156</v>
      </c>
      <c r="D4" s="91">
        <f>AVERAGE(C4:C12)</f>
        <v>2147.1999999999998</v>
      </c>
      <c r="E4" s="91">
        <f>STDEV(C4:C12)</f>
        <v>323.66179879621399</v>
      </c>
      <c r="F4" s="99">
        <v>97.6</v>
      </c>
      <c r="G4" s="100">
        <v>2147.1999999999998</v>
      </c>
    </row>
    <row r="5" spans="1:7" ht="13.5" customHeight="1">
      <c r="A5" s="75"/>
      <c r="B5" s="7">
        <v>84</v>
      </c>
      <c r="C5" s="7">
        <f t="shared" si="0"/>
        <v>1848</v>
      </c>
      <c r="D5" s="79"/>
      <c r="E5" s="79"/>
      <c r="F5" s="79"/>
      <c r="G5" s="82"/>
    </row>
    <row r="6" spans="1:7" ht="13.5" customHeight="1">
      <c r="A6" s="75"/>
      <c r="B6" s="7">
        <v>111</v>
      </c>
      <c r="C6" s="7">
        <f t="shared" si="0"/>
        <v>2442</v>
      </c>
      <c r="D6" s="79"/>
      <c r="E6" s="79"/>
      <c r="F6" s="79"/>
      <c r="G6" s="82"/>
    </row>
    <row r="7" spans="1:7" ht="13.5" customHeight="1">
      <c r="A7" s="75"/>
      <c r="B7" s="7">
        <v>111</v>
      </c>
      <c r="C7" s="7">
        <f t="shared" si="0"/>
        <v>2442</v>
      </c>
      <c r="D7" s="79"/>
      <c r="E7" s="79"/>
      <c r="F7" s="79"/>
      <c r="G7" s="82"/>
    </row>
    <row r="8" spans="1:7" ht="13.5" customHeight="1">
      <c r="A8" s="75"/>
      <c r="B8" s="7">
        <v>87</v>
      </c>
      <c r="C8" s="7">
        <f t="shared" si="0"/>
        <v>1914</v>
      </c>
      <c r="D8" s="79"/>
      <c r="E8" s="79"/>
      <c r="F8" s="79"/>
      <c r="G8" s="82"/>
    </row>
    <row r="9" spans="1:7" ht="13.5" customHeight="1">
      <c r="A9" s="75"/>
      <c r="B9" s="7">
        <v>90</v>
      </c>
      <c r="C9" s="7">
        <f t="shared" si="0"/>
        <v>1980</v>
      </c>
      <c r="D9" s="79"/>
      <c r="E9" s="79"/>
      <c r="F9" s="79"/>
      <c r="G9" s="82"/>
    </row>
    <row r="10" spans="1:7" ht="13.5" customHeight="1">
      <c r="A10" s="75"/>
      <c r="B10" s="7">
        <v>88</v>
      </c>
      <c r="C10" s="7">
        <f t="shared" si="0"/>
        <v>1936</v>
      </c>
      <c r="D10" s="79"/>
      <c r="E10" s="79"/>
      <c r="F10" s="79"/>
      <c r="G10" s="82"/>
    </row>
    <row r="11" spans="1:7" ht="13.5" customHeight="1">
      <c r="A11" s="75"/>
      <c r="B11" s="5">
        <v>84.4</v>
      </c>
      <c r="C11" s="5">
        <f t="shared" si="0"/>
        <v>1856.8000000000002</v>
      </c>
      <c r="D11" s="79"/>
      <c r="E11" s="79"/>
      <c r="F11" s="79"/>
      <c r="G11" s="82"/>
    </row>
    <row r="12" spans="1:7" ht="13.5" customHeight="1">
      <c r="A12" s="77"/>
      <c r="B12" s="15">
        <v>125</v>
      </c>
      <c r="C12" s="15">
        <f t="shared" si="0"/>
        <v>2750</v>
      </c>
      <c r="D12" s="80"/>
      <c r="E12" s="80"/>
      <c r="F12" s="80"/>
      <c r="G12" s="83"/>
    </row>
    <row r="13" spans="1:7" ht="13.5" customHeight="1">
      <c r="A13" s="74">
        <v>100</v>
      </c>
      <c r="B13" s="7">
        <v>41.7</v>
      </c>
      <c r="C13" s="5">
        <f t="shared" si="0"/>
        <v>917.40000000000009</v>
      </c>
      <c r="D13" s="93">
        <f>AVERAGE(C13:C21)</f>
        <v>1226.1333333333334</v>
      </c>
      <c r="E13" s="93">
        <f>STDEV(C13:C21)</f>
        <v>234.02354582391823</v>
      </c>
      <c r="F13" s="104">
        <v>48.8</v>
      </c>
      <c r="G13" s="103">
        <v>1073.5999999999999</v>
      </c>
    </row>
    <row r="14" spans="1:7" ht="13.5" customHeight="1">
      <c r="A14" s="75"/>
      <c r="B14" s="7">
        <v>59.9</v>
      </c>
      <c r="C14" s="5">
        <f t="shared" si="0"/>
        <v>1317.8</v>
      </c>
      <c r="D14" s="79"/>
      <c r="E14" s="79"/>
      <c r="F14" s="79"/>
      <c r="G14" s="82"/>
    </row>
    <row r="15" spans="1:7" ht="13.5" customHeight="1">
      <c r="A15" s="75"/>
      <c r="B15" s="7">
        <v>60.4</v>
      </c>
      <c r="C15" s="5">
        <f t="shared" si="0"/>
        <v>1328.8</v>
      </c>
      <c r="D15" s="79"/>
      <c r="E15" s="79"/>
      <c r="F15" s="79"/>
      <c r="G15" s="82"/>
    </row>
    <row r="16" spans="1:7" ht="13.5" customHeight="1">
      <c r="A16" s="75"/>
      <c r="B16" s="7">
        <v>70.5</v>
      </c>
      <c r="C16" s="5">
        <f t="shared" si="0"/>
        <v>1551</v>
      </c>
      <c r="D16" s="79"/>
      <c r="E16" s="79"/>
      <c r="F16" s="79"/>
      <c r="G16" s="82"/>
    </row>
    <row r="17" spans="1:7" ht="13.5" customHeight="1">
      <c r="A17" s="75"/>
      <c r="B17" s="7">
        <v>67.599999999999994</v>
      </c>
      <c r="C17" s="5">
        <f t="shared" si="0"/>
        <v>1487.1999999999998</v>
      </c>
      <c r="D17" s="79"/>
      <c r="E17" s="79"/>
      <c r="F17" s="79"/>
      <c r="G17" s="82"/>
    </row>
    <row r="18" spans="1:7" ht="13.5" customHeight="1">
      <c r="A18" s="75"/>
      <c r="B18" s="7">
        <v>60.8</v>
      </c>
      <c r="C18" s="5">
        <f t="shared" si="0"/>
        <v>1337.6</v>
      </c>
      <c r="D18" s="79"/>
      <c r="E18" s="79"/>
      <c r="F18" s="79"/>
      <c r="G18" s="82"/>
    </row>
    <row r="19" spans="1:7" ht="13.5" customHeight="1">
      <c r="A19" s="75"/>
      <c r="B19" s="7">
        <v>47.5</v>
      </c>
      <c r="C19" s="5">
        <f t="shared" si="0"/>
        <v>1045</v>
      </c>
      <c r="D19" s="79"/>
      <c r="E19" s="79"/>
      <c r="F19" s="79"/>
      <c r="G19" s="82"/>
    </row>
    <row r="20" spans="1:7" ht="13.5" customHeight="1">
      <c r="A20" s="75"/>
      <c r="B20" s="7">
        <v>41.6</v>
      </c>
      <c r="C20" s="5">
        <f t="shared" si="0"/>
        <v>915.2</v>
      </c>
      <c r="D20" s="79"/>
      <c r="E20" s="79"/>
      <c r="F20" s="79"/>
      <c r="G20" s="82"/>
    </row>
    <row r="21" spans="1:7" ht="13.5" customHeight="1">
      <c r="A21" s="75"/>
      <c r="B21" s="7">
        <v>51.6</v>
      </c>
      <c r="C21" s="5">
        <f t="shared" si="0"/>
        <v>1135.2</v>
      </c>
      <c r="D21" s="79"/>
      <c r="E21" s="79"/>
      <c r="F21" s="79"/>
      <c r="G21" s="82"/>
    </row>
    <row r="22" spans="1:7" ht="13.5" customHeight="1">
      <c r="A22" s="76">
        <v>500</v>
      </c>
      <c r="B22" s="18">
        <v>10</v>
      </c>
      <c r="C22" s="16">
        <f t="shared" si="0"/>
        <v>220</v>
      </c>
      <c r="D22" s="91">
        <f>AVERAGE(C22:C30)</f>
        <v>269.37777777777779</v>
      </c>
      <c r="E22" s="91">
        <f>STDEV(C22:C30)</f>
        <v>58.776563734574033</v>
      </c>
      <c r="F22" s="99">
        <v>9.76</v>
      </c>
      <c r="G22" s="100">
        <v>214.72</v>
      </c>
    </row>
    <row r="23" spans="1:7" ht="13.5" customHeight="1">
      <c r="A23" s="75"/>
      <c r="B23" s="19">
        <v>13.3</v>
      </c>
      <c r="C23" s="5">
        <f t="shared" si="0"/>
        <v>292.60000000000002</v>
      </c>
      <c r="D23" s="79"/>
      <c r="E23" s="79"/>
      <c r="F23" s="79"/>
      <c r="G23" s="82"/>
    </row>
    <row r="24" spans="1:7" ht="13.5" customHeight="1">
      <c r="A24" s="75"/>
      <c r="B24" s="19">
        <v>12.1</v>
      </c>
      <c r="C24" s="5">
        <f t="shared" si="0"/>
        <v>266.2</v>
      </c>
      <c r="D24" s="79"/>
      <c r="E24" s="79"/>
      <c r="F24" s="79"/>
      <c r="G24" s="82"/>
    </row>
    <row r="25" spans="1:7" ht="13.5" customHeight="1">
      <c r="A25" s="75"/>
      <c r="B25" s="19">
        <v>11.1</v>
      </c>
      <c r="C25" s="5">
        <f t="shared" si="0"/>
        <v>244.2</v>
      </c>
      <c r="D25" s="79"/>
      <c r="E25" s="79"/>
      <c r="F25" s="79"/>
      <c r="G25" s="82"/>
    </row>
    <row r="26" spans="1:7" ht="13.5" customHeight="1">
      <c r="A26" s="75"/>
      <c r="B26" s="19">
        <v>9.3000000000000007</v>
      </c>
      <c r="C26" s="5">
        <f t="shared" si="0"/>
        <v>204.60000000000002</v>
      </c>
      <c r="D26" s="79"/>
      <c r="E26" s="79"/>
      <c r="F26" s="79"/>
      <c r="G26" s="82"/>
    </row>
    <row r="27" spans="1:7" ht="13.5" customHeight="1">
      <c r="A27" s="75"/>
      <c r="B27" s="19">
        <v>11.2</v>
      </c>
      <c r="C27" s="5">
        <f t="shared" si="0"/>
        <v>246.39999999999998</v>
      </c>
      <c r="D27" s="79"/>
      <c r="E27" s="79"/>
      <c r="F27" s="79"/>
      <c r="G27" s="82"/>
    </row>
    <row r="28" spans="1:7" ht="13.5" customHeight="1">
      <c r="A28" s="75"/>
      <c r="B28" s="19">
        <v>10.8</v>
      </c>
      <c r="C28" s="5">
        <f t="shared" si="0"/>
        <v>237.60000000000002</v>
      </c>
      <c r="D28" s="79"/>
      <c r="E28" s="79"/>
      <c r="F28" s="79"/>
      <c r="G28" s="82"/>
    </row>
    <row r="29" spans="1:7" ht="13.5" customHeight="1">
      <c r="A29" s="75"/>
      <c r="B29" s="19">
        <v>18</v>
      </c>
      <c r="C29" s="5">
        <f t="shared" si="0"/>
        <v>396</v>
      </c>
      <c r="D29" s="79"/>
      <c r="E29" s="79"/>
      <c r="F29" s="79"/>
      <c r="G29" s="82"/>
    </row>
    <row r="30" spans="1:7" ht="13.5" customHeight="1">
      <c r="A30" s="77"/>
      <c r="B30" s="20">
        <v>14.4</v>
      </c>
      <c r="C30" s="17">
        <f t="shared" si="0"/>
        <v>316.8</v>
      </c>
      <c r="D30" s="80"/>
      <c r="E30" s="80"/>
      <c r="F30" s="80"/>
      <c r="G30" s="83"/>
    </row>
    <row r="31" spans="1:7" ht="13.5" customHeight="1">
      <c r="A31" s="74">
        <v>1000</v>
      </c>
      <c r="B31" s="7">
        <v>6.5</v>
      </c>
      <c r="C31" s="5">
        <f t="shared" si="0"/>
        <v>143</v>
      </c>
      <c r="D31" s="93">
        <f>AVERAGE(C31:C39)</f>
        <v>138.6</v>
      </c>
      <c r="E31" s="93">
        <f>STDEV(C31:C39)</f>
        <v>19.147584704082252</v>
      </c>
      <c r="F31" s="104">
        <v>4.88</v>
      </c>
      <c r="G31" s="103">
        <v>107.36</v>
      </c>
    </row>
    <row r="32" spans="1:7" ht="13.5" customHeight="1">
      <c r="A32" s="75"/>
      <c r="B32" s="7">
        <v>6.6</v>
      </c>
      <c r="C32" s="5">
        <f t="shared" si="0"/>
        <v>145.19999999999999</v>
      </c>
      <c r="D32" s="79"/>
      <c r="E32" s="79"/>
      <c r="F32" s="79"/>
      <c r="G32" s="82"/>
    </row>
    <row r="33" spans="1:7" ht="13.5" customHeight="1">
      <c r="A33" s="75"/>
      <c r="B33" s="7">
        <v>7.7</v>
      </c>
      <c r="C33" s="5">
        <f t="shared" si="0"/>
        <v>169.4</v>
      </c>
      <c r="D33" s="79"/>
      <c r="E33" s="79"/>
      <c r="F33" s="79"/>
      <c r="G33" s="82"/>
    </row>
    <row r="34" spans="1:7" ht="13.5" customHeight="1">
      <c r="A34" s="75"/>
      <c r="B34" s="7">
        <v>5.5</v>
      </c>
      <c r="C34" s="5">
        <f t="shared" si="0"/>
        <v>121</v>
      </c>
      <c r="D34" s="79"/>
      <c r="E34" s="79"/>
      <c r="F34" s="79"/>
      <c r="G34" s="82"/>
    </row>
    <row r="35" spans="1:7" ht="13.5" customHeight="1">
      <c r="A35" s="75"/>
      <c r="B35" s="7">
        <v>4.7</v>
      </c>
      <c r="C35" s="5">
        <f t="shared" si="0"/>
        <v>103.4</v>
      </c>
      <c r="D35" s="79"/>
      <c r="E35" s="79"/>
      <c r="F35" s="79"/>
      <c r="G35" s="82"/>
    </row>
    <row r="36" spans="1:7" ht="13.5" customHeight="1">
      <c r="A36" s="75"/>
      <c r="B36" s="7">
        <v>5.8</v>
      </c>
      <c r="C36" s="5">
        <f t="shared" si="0"/>
        <v>127.6</v>
      </c>
      <c r="D36" s="79"/>
      <c r="E36" s="79"/>
      <c r="F36" s="79"/>
      <c r="G36" s="82"/>
    </row>
    <row r="37" spans="1:7" ht="13.5" customHeight="1">
      <c r="A37" s="75"/>
      <c r="B37" s="7">
        <v>6.7</v>
      </c>
      <c r="C37" s="5">
        <f t="shared" si="0"/>
        <v>147.4</v>
      </c>
      <c r="D37" s="79"/>
      <c r="E37" s="79"/>
      <c r="F37" s="79"/>
      <c r="G37" s="82"/>
    </row>
    <row r="38" spans="1:7" ht="13.5" customHeight="1">
      <c r="A38" s="75"/>
      <c r="B38" s="7">
        <v>6.3</v>
      </c>
      <c r="C38" s="5">
        <f t="shared" si="0"/>
        <v>138.6</v>
      </c>
      <c r="D38" s="79"/>
      <c r="E38" s="79"/>
      <c r="F38" s="79"/>
      <c r="G38" s="82"/>
    </row>
    <row r="39" spans="1:7" ht="13.5" customHeight="1">
      <c r="A39" s="75"/>
      <c r="B39" s="7">
        <v>6.9</v>
      </c>
      <c r="C39" s="5">
        <f t="shared" si="0"/>
        <v>151.80000000000001</v>
      </c>
      <c r="D39" s="79"/>
      <c r="E39" s="79"/>
      <c r="F39" s="79"/>
      <c r="G39" s="82"/>
    </row>
    <row r="40" spans="1:7" ht="13.5" customHeight="1">
      <c r="A40" s="76">
        <v>5000</v>
      </c>
      <c r="B40" s="14">
        <v>1.6</v>
      </c>
      <c r="C40" s="18">
        <f t="shared" si="0"/>
        <v>35.200000000000003</v>
      </c>
      <c r="D40" s="91">
        <f>AVERAGE(C40:C48)</f>
        <v>31.313333333333333</v>
      </c>
      <c r="E40" s="91">
        <f>STDEV(C40:C48)</f>
        <v>8.0952825769086019</v>
      </c>
      <c r="F40" s="99">
        <v>0.98</v>
      </c>
      <c r="G40" s="100">
        <v>21.47</v>
      </c>
    </row>
    <row r="41" spans="1:7" ht="13.5" customHeight="1">
      <c r="A41" s="75"/>
      <c r="B41" s="7">
        <v>1.1000000000000001</v>
      </c>
      <c r="C41" s="19">
        <f t="shared" si="0"/>
        <v>24.200000000000003</v>
      </c>
      <c r="D41" s="79"/>
      <c r="E41" s="79"/>
      <c r="F41" s="79"/>
      <c r="G41" s="82"/>
    </row>
    <row r="42" spans="1:7" ht="13.5" customHeight="1">
      <c r="A42" s="75"/>
      <c r="B42" s="7">
        <v>1.8</v>
      </c>
      <c r="C42" s="19">
        <f t="shared" si="0"/>
        <v>39.6</v>
      </c>
      <c r="D42" s="79"/>
      <c r="E42" s="79"/>
      <c r="F42" s="79"/>
      <c r="G42" s="82"/>
    </row>
    <row r="43" spans="1:7" ht="13.5" customHeight="1">
      <c r="A43" s="75"/>
      <c r="B43" s="19">
        <v>1.6</v>
      </c>
      <c r="C43" s="19">
        <f t="shared" si="0"/>
        <v>35.200000000000003</v>
      </c>
      <c r="D43" s="79"/>
      <c r="E43" s="79"/>
      <c r="F43" s="79"/>
      <c r="G43" s="82"/>
    </row>
    <row r="44" spans="1:7" ht="13.5" customHeight="1">
      <c r="A44" s="75"/>
      <c r="B44" s="19">
        <v>1</v>
      </c>
      <c r="C44" s="19">
        <f t="shared" si="0"/>
        <v>22</v>
      </c>
      <c r="D44" s="79"/>
      <c r="E44" s="79"/>
      <c r="F44" s="79"/>
      <c r="G44" s="82"/>
    </row>
    <row r="45" spans="1:7" ht="13.5" customHeight="1">
      <c r="A45" s="75"/>
      <c r="B45" s="19">
        <v>0.81</v>
      </c>
      <c r="C45" s="19">
        <f t="shared" si="0"/>
        <v>17.82</v>
      </c>
      <c r="D45" s="79"/>
      <c r="E45" s="79"/>
      <c r="F45" s="79"/>
      <c r="G45" s="82"/>
    </row>
    <row r="46" spans="1:7" ht="13.5" customHeight="1">
      <c r="A46" s="75"/>
      <c r="B46" s="7">
        <v>1.8</v>
      </c>
      <c r="C46" s="19">
        <f t="shared" si="0"/>
        <v>39.6</v>
      </c>
      <c r="D46" s="79"/>
      <c r="E46" s="79"/>
      <c r="F46" s="79"/>
      <c r="G46" s="82"/>
    </row>
    <row r="47" spans="1:7" ht="13.5" customHeight="1">
      <c r="A47" s="75"/>
      <c r="B47" s="7">
        <v>1.7</v>
      </c>
      <c r="C47" s="19">
        <f t="shared" si="0"/>
        <v>37.4</v>
      </c>
      <c r="D47" s="79"/>
      <c r="E47" s="79"/>
      <c r="F47" s="79"/>
      <c r="G47" s="82"/>
    </row>
    <row r="48" spans="1:7" ht="13.5" customHeight="1">
      <c r="A48" s="77"/>
      <c r="B48" s="15">
        <v>1.4</v>
      </c>
      <c r="C48" s="20">
        <f t="shared" si="0"/>
        <v>30.799999999999997</v>
      </c>
      <c r="D48" s="80"/>
      <c r="E48" s="80"/>
      <c r="F48" s="80"/>
      <c r="G48" s="83"/>
    </row>
    <row r="49" spans="1:7" ht="13.5" customHeight="1">
      <c r="A49" s="74">
        <v>10000</v>
      </c>
      <c r="B49" s="21">
        <v>0.56999999999999995</v>
      </c>
      <c r="C49" s="19">
        <f t="shared" si="0"/>
        <v>12.54</v>
      </c>
      <c r="D49" s="93">
        <f>AVERAGE(C49:C58)</f>
        <v>16.103999999999999</v>
      </c>
      <c r="E49" s="93">
        <f>STDEV(C49:C58)</f>
        <v>4.6850760695828466</v>
      </c>
      <c r="F49" s="104">
        <v>0.49</v>
      </c>
      <c r="G49" s="103">
        <v>10.74</v>
      </c>
    </row>
    <row r="50" spans="1:7" ht="13.5" customHeight="1">
      <c r="A50" s="75"/>
      <c r="B50" s="21">
        <v>1.3</v>
      </c>
      <c r="C50" s="19">
        <f t="shared" si="0"/>
        <v>28.6</v>
      </c>
      <c r="D50" s="79"/>
      <c r="E50" s="79"/>
      <c r="F50" s="79"/>
      <c r="G50" s="82"/>
    </row>
    <row r="51" spans="1:7" ht="13.5" customHeight="1">
      <c r="A51" s="75"/>
      <c r="B51" s="21">
        <v>0.8</v>
      </c>
      <c r="C51" s="19">
        <f t="shared" si="0"/>
        <v>17.600000000000001</v>
      </c>
      <c r="D51" s="79"/>
      <c r="E51" s="79"/>
      <c r="F51" s="79"/>
      <c r="G51" s="82"/>
    </row>
    <row r="52" spans="1:7" ht="13.5" customHeight="1">
      <c r="A52" s="75"/>
      <c r="B52" s="21">
        <v>0.66</v>
      </c>
      <c r="C52" s="19">
        <f t="shared" si="0"/>
        <v>14.520000000000001</v>
      </c>
      <c r="D52" s="79"/>
      <c r="E52" s="79"/>
      <c r="F52" s="79"/>
      <c r="G52" s="82"/>
    </row>
    <row r="53" spans="1:7" ht="13.5" customHeight="1">
      <c r="A53" s="75"/>
      <c r="B53" s="21">
        <v>0.67</v>
      </c>
      <c r="C53" s="19">
        <f t="shared" si="0"/>
        <v>14.74</v>
      </c>
      <c r="D53" s="79"/>
      <c r="E53" s="79"/>
      <c r="F53" s="79"/>
      <c r="G53" s="82"/>
    </row>
    <row r="54" spans="1:7" ht="13.5" customHeight="1">
      <c r="A54" s="75"/>
      <c r="B54" s="21">
        <v>0.72</v>
      </c>
      <c r="C54" s="19">
        <f t="shared" si="0"/>
        <v>15.84</v>
      </c>
      <c r="D54" s="79"/>
      <c r="E54" s="79"/>
      <c r="F54" s="79"/>
      <c r="G54" s="82"/>
    </row>
    <row r="55" spans="1:7" ht="13.5" customHeight="1">
      <c r="A55" s="75"/>
      <c r="B55" s="21">
        <v>0.56999999999999995</v>
      </c>
      <c r="C55" s="19">
        <f t="shared" si="0"/>
        <v>12.54</v>
      </c>
      <c r="D55" s="79"/>
      <c r="E55" s="79"/>
      <c r="F55" s="79"/>
      <c r="G55" s="82"/>
    </row>
    <row r="56" spans="1:7" ht="13.5" customHeight="1">
      <c r="A56" s="75"/>
      <c r="B56" s="21">
        <v>0.74</v>
      </c>
      <c r="C56" s="19">
        <f t="shared" si="0"/>
        <v>16.28</v>
      </c>
      <c r="D56" s="79"/>
      <c r="E56" s="79"/>
      <c r="F56" s="79"/>
      <c r="G56" s="82"/>
    </row>
    <row r="57" spans="1:7" ht="13.5" customHeight="1">
      <c r="A57" s="75"/>
      <c r="B57" s="21">
        <v>0.6</v>
      </c>
      <c r="C57" s="19">
        <f t="shared" si="0"/>
        <v>13.2</v>
      </c>
      <c r="D57" s="79"/>
      <c r="E57" s="79"/>
      <c r="F57" s="79"/>
      <c r="G57" s="82"/>
    </row>
    <row r="58" spans="1:7" ht="13.5" customHeight="1">
      <c r="A58" s="75"/>
      <c r="B58" s="21">
        <v>0.69</v>
      </c>
      <c r="C58" s="19">
        <f t="shared" si="0"/>
        <v>15.18</v>
      </c>
      <c r="D58" s="79"/>
      <c r="E58" s="79"/>
      <c r="F58" s="79"/>
      <c r="G58" s="82"/>
    </row>
    <row r="59" spans="1:7" ht="13.5" customHeight="1">
      <c r="A59" s="76">
        <v>50000</v>
      </c>
      <c r="B59" s="22">
        <v>0.19</v>
      </c>
      <c r="C59" s="18">
        <f t="shared" si="0"/>
        <v>4.18</v>
      </c>
      <c r="D59" s="91">
        <f>AVERAGE(C59:C68)</f>
        <v>2.508</v>
      </c>
      <c r="E59" s="91">
        <f>STDEV(C59:C68)</f>
        <v>1.146441838423951</v>
      </c>
      <c r="F59" s="99">
        <v>0.1</v>
      </c>
      <c r="G59" s="100">
        <v>2.15</v>
      </c>
    </row>
    <row r="60" spans="1:7" ht="13.5" customHeight="1">
      <c r="A60" s="75"/>
      <c r="B60" s="21">
        <v>0.06</v>
      </c>
      <c r="C60" s="19">
        <f t="shared" si="0"/>
        <v>1.3199999999999998</v>
      </c>
      <c r="D60" s="79"/>
      <c r="E60" s="79"/>
      <c r="F60" s="79"/>
      <c r="G60" s="82"/>
    </row>
    <row r="61" spans="1:7" ht="13.5" customHeight="1">
      <c r="A61" s="75"/>
      <c r="B61" s="21">
        <v>0.06</v>
      </c>
      <c r="C61" s="19">
        <f t="shared" si="0"/>
        <v>1.3199999999999998</v>
      </c>
      <c r="D61" s="79"/>
      <c r="E61" s="79"/>
      <c r="F61" s="79"/>
      <c r="G61" s="82"/>
    </row>
    <row r="62" spans="1:7" ht="13.5" customHeight="1">
      <c r="A62" s="75"/>
      <c r="B62" s="21">
        <v>0.06</v>
      </c>
      <c r="C62" s="19">
        <f t="shared" si="0"/>
        <v>1.3199999999999998</v>
      </c>
      <c r="D62" s="79"/>
      <c r="E62" s="79"/>
      <c r="F62" s="79"/>
      <c r="G62" s="82"/>
    </row>
    <row r="63" spans="1:7" ht="13.5" customHeight="1">
      <c r="A63" s="75"/>
      <c r="B63" s="21">
        <v>0.2</v>
      </c>
      <c r="C63" s="19">
        <f t="shared" si="0"/>
        <v>4.4000000000000004</v>
      </c>
      <c r="D63" s="79"/>
      <c r="E63" s="79"/>
      <c r="F63" s="79"/>
      <c r="G63" s="82"/>
    </row>
    <row r="64" spans="1:7" ht="13.5" customHeight="1">
      <c r="A64" s="75"/>
      <c r="B64" s="21">
        <v>0.13</v>
      </c>
      <c r="C64" s="19">
        <f t="shared" si="0"/>
        <v>2.8600000000000003</v>
      </c>
      <c r="D64" s="79"/>
      <c r="E64" s="79"/>
      <c r="F64" s="79"/>
      <c r="G64" s="82"/>
    </row>
    <row r="65" spans="1:7" ht="13.5" customHeight="1">
      <c r="A65" s="75"/>
      <c r="B65" s="21">
        <v>0.13</v>
      </c>
      <c r="C65" s="19">
        <f t="shared" si="0"/>
        <v>2.8600000000000003</v>
      </c>
      <c r="D65" s="79"/>
      <c r="E65" s="79"/>
      <c r="F65" s="79"/>
      <c r="G65" s="82"/>
    </row>
    <row r="66" spans="1:7" ht="13.5" customHeight="1">
      <c r="A66" s="75"/>
      <c r="B66" s="21">
        <v>7.0000000000000007E-2</v>
      </c>
      <c r="C66" s="19">
        <f t="shared" si="0"/>
        <v>1.54</v>
      </c>
      <c r="D66" s="79"/>
      <c r="E66" s="79"/>
      <c r="F66" s="79"/>
      <c r="G66" s="82"/>
    </row>
    <row r="67" spans="1:7" ht="13.5" customHeight="1">
      <c r="A67" s="75"/>
      <c r="B67" s="21">
        <v>0.12</v>
      </c>
      <c r="C67" s="19">
        <f t="shared" si="0"/>
        <v>2.6399999999999997</v>
      </c>
      <c r="D67" s="79"/>
      <c r="E67" s="79"/>
      <c r="F67" s="79"/>
      <c r="G67" s="82"/>
    </row>
    <row r="68" spans="1:7" ht="13.5" customHeight="1">
      <c r="A68" s="77"/>
      <c r="B68" s="23">
        <v>0.12</v>
      </c>
      <c r="C68" s="20">
        <f t="shared" si="0"/>
        <v>2.6399999999999997</v>
      </c>
      <c r="D68" s="80"/>
      <c r="E68" s="80"/>
      <c r="F68" s="80"/>
      <c r="G68" s="83"/>
    </row>
    <row r="69" spans="1:7" ht="13.5" customHeight="1">
      <c r="A69" s="74">
        <v>100000</v>
      </c>
      <c r="B69" s="21">
        <v>0.12</v>
      </c>
      <c r="C69" s="21">
        <f t="shared" si="0"/>
        <v>2.6399999999999997</v>
      </c>
      <c r="D69" s="93">
        <f>AVERAGE(C69:C78)</f>
        <v>1.716</v>
      </c>
      <c r="E69" s="93">
        <f>STDEV(C69:C78)</f>
        <v>1.375073331377882</v>
      </c>
      <c r="F69" s="104">
        <v>0.05</v>
      </c>
      <c r="G69" s="103">
        <v>1.07</v>
      </c>
    </row>
    <row r="70" spans="1:7" ht="13.5" customHeight="1">
      <c r="A70" s="75"/>
      <c r="B70" s="21">
        <v>0</v>
      </c>
      <c r="C70" s="21">
        <f t="shared" si="0"/>
        <v>0</v>
      </c>
      <c r="D70" s="79"/>
      <c r="E70" s="79"/>
      <c r="F70" s="79"/>
      <c r="G70" s="82"/>
    </row>
    <row r="71" spans="1:7" ht="13.5" customHeight="1">
      <c r="A71" s="75"/>
      <c r="B71" s="21">
        <v>0.06</v>
      </c>
      <c r="C71" s="21">
        <f t="shared" si="0"/>
        <v>1.3199999999999998</v>
      </c>
      <c r="D71" s="79"/>
      <c r="E71" s="79"/>
      <c r="F71" s="79"/>
      <c r="G71" s="82"/>
    </row>
    <row r="72" spans="1:7" ht="13.5" customHeight="1">
      <c r="A72" s="75"/>
      <c r="B72" s="21">
        <v>0.13</v>
      </c>
      <c r="C72" s="21">
        <f t="shared" si="0"/>
        <v>2.8600000000000003</v>
      </c>
      <c r="D72" s="79"/>
      <c r="E72" s="79"/>
      <c r="F72" s="79"/>
      <c r="G72" s="82"/>
    </row>
    <row r="73" spans="1:7" ht="13.5" customHeight="1">
      <c r="A73" s="75"/>
      <c r="B73" s="21">
        <v>7.0000000000000007E-2</v>
      </c>
      <c r="C73" s="21">
        <f t="shared" si="0"/>
        <v>1.54</v>
      </c>
      <c r="D73" s="79"/>
      <c r="E73" s="79"/>
      <c r="F73" s="79"/>
      <c r="G73" s="82"/>
    </row>
    <row r="74" spans="1:7" ht="13.5" customHeight="1">
      <c r="A74" s="75"/>
      <c r="B74" s="21">
        <v>0.06</v>
      </c>
      <c r="C74" s="21">
        <f t="shared" si="0"/>
        <v>1.3199999999999998</v>
      </c>
      <c r="D74" s="79"/>
      <c r="E74" s="79"/>
      <c r="F74" s="79"/>
      <c r="G74" s="82"/>
    </row>
    <row r="75" spans="1:7" ht="13.5" customHeight="1">
      <c r="A75" s="75"/>
      <c r="B75" s="21">
        <v>0.06</v>
      </c>
      <c r="C75" s="21">
        <f t="shared" si="0"/>
        <v>1.3199999999999998</v>
      </c>
      <c r="D75" s="79"/>
      <c r="E75" s="79"/>
      <c r="F75" s="79"/>
      <c r="G75" s="82"/>
    </row>
    <row r="76" spans="1:7" ht="13.5" customHeight="1">
      <c r="A76" s="75"/>
      <c r="B76" s="21">
        <v>7.0000000000000007E-2</v>
      </c>
      <c r="C76" s="21">
        <f t="shared" si="0"/>
        <v>1.54</v>
      </c>
      <c r="D76" s="79"/>
      <c r="E76" s="79"/>
      <c r="F76" s="79"/>
      <c r="G76" s="82"/>
    </row>
    <row r="77" spans="1:7" ht="13.5" customHeight="1">
      <c r="A77" s="75"/>
      <c r="B77" s="21">
        <v>0.21</v>
      </c>
      <c r="C77" s="21">
        <f t="shared" si="0"/>
        <v>4.62</v>
      </c>
      <c r="D77" s="79"/>
      <c r="E77" s="79"/>
      <c r="F77" s="79"/>
      <c r="G77" s="82"/>
    </row>
    <row r="78" spans="1:7" ht="13.5" customHeight="1">
      <c r="A78" s="75"/>
      <c r="B78" s="21">
        <v>0</v>
      </c>
      <c r="C78" s="21">
        <f t="shared" si="0"/>
        <v>0</v>
      </c>
      <c r="D78" s="79"/>
      <c r="E78" s="79"/>
      <c r="F78" s="79"/>
      <c r="G78" s="82"/>
    </row>
    <row r="79" spans="1:7" ht="13.5" customHeight="1">
      <c r="A79" s="76">
        <v>250000</v>
      </c>
      <c r="B79" s="22">
        <v>0</v>
      </c>
      <c r="C79" s="22">
        <f t="shared" si="0"/>
        <v>0</v>
      </c>
      <c r="D79" s="91">
        <f>AVERAGE(C79:C88)</f>
        <v>0.61599999999999999</v>
      </c>
      <c r="E79" s="91">
        <f>STDEV(C79:C88)</f>
        <v>1.5410472629568071</v>
      </c>
      <c r="F79" s="99">
        <v>0.02</v>
      </c>
      <c r="G79" s="100">
        <v>0.43</v>
      </c>
    </row>
    <row r="80" spans="1:7" ht="13.5" customHeight="1">
      <c r="A80" s="75"/>
      <c r="B80" s="21">
        <v>0</v>
      </c>
      <c r="C80" s="21">
        <f t="shared" si="0"/>
        <v>0</v>
      </c>
      <c r="D80" s="79"/>
      <c r="E80" s="79"/>
      <c r="F80" s="79"/>
      <c r="G80" s="82"/>
    </row>
    <row r="81" spans="1:7" ht="13.5" customHeight="1">
      <c r="A81" s="75"/>
      <c r="B81" s="21">
        <v>0.22</v>
      </c>
      <c r="C81" s="21">
        <f t="shared" si="0"/>
        <v>4.84</v>
      </c>
      <c r="D81" s="79"/>
      <c r="E81" s="79"/>
      <c r="F81" s="79"/>
      <c r="G81" s="82"/>
    </row>
    <row r="82" spans="1:7" ht="13.5" customHeight="1">
      <c r="A82" s="75"/>
      <c r="B82" s="21">
        <v>0</v>
      </c>
      <c r="C82" s="21">
        <f t="shared" si="0"/>
        <v>0</v>
      </c>
      <c r="D82" s="79"/>
      <c r="E82" s="79"/>
      <c r="F82" s="79"/>
      <c r="G82" s="82"/>
    </row>
    <row r="83" spans="1:7" ht="13.5" customHeight="1">
      <c r="A83" s="75"/>
      <c r="B83" s="21">
        <v>0</v>
      </c>
      <c r="C83" s="21">
        <f t="shared" si="0"/>
        <v>0</v>
      </c>
      <c r="D83" s="79"/>
      <c r="E83" s="79"/>
      <c r="F83" s="79"/>
      <c r="G83" s="82"/>
    </row>
    <row r="84" spans="1:7" ht="13.5" customHeight="1">
      <c r="A84" s="75"/>
      <c r="B84" s="21">
        <v>0</v>
      </c>
      <c r="C84" s="21">
        <f t="shared" si="0"/>
        <v>0</v>
      </c>
      <c r="D84" s="79"/>
      <c r="E84" s="79"/>
      <c r="F84" s="79"/>
      <c r="G84" s="82"/>
    </row>
    <row r="85" spans="1:7" ht="13.5" customHeight="1">
      <c r="A85" s="75"/>
      <c r="B85" s="21">
        <v>0</v>
      </c>
      <c r="C85" s="21">
        <f t="shared" si="0"/>
        <v>0</v>
      </c>
      <c r="D85" s="79"/>
      <c r="E85" s="79"/>
      <c r="F85" s="79"/>
      <c r="G85" s="82"/>
    </row>
    <row r="86" spans="1:7" ht="13.5" customHeight="1">
      <c r="A86" s="75"/>
      <c r="B86" s="21">
        <v>0.06</v>
      </c>
      <c r="C86" s="21">
        <f t="shared" si="0"/>
        <v>1.3199999999999998</v>
      </c>
      <c r="D86" s="79"/>
      <c r="E86" s="79"/>
      <c r="F86" s="79"/>
      <c r="G86" s="82"/>
    </row>
    <row r="87" spans="1:7" ht="13.5" customHeight="1">
      <c r="A87" s="75"/>
      <c r="B87" s="21">
        <v>0</v>
      </c>
      <c r="C87" s="21">
        <f t="shared" si="0"/>
        <v>0</v>
      </c>
      <c r="D87" s="79"/>
      <c r="E87" s="79"/>
      <c r="F87" s="79"/>
      <c r="G87" s="82"/>
    </row>
    <row r="88" spans="1:7" ht="13.5" customHeight="1">
      <c r="A88" s="77"/>
      <c r="B88" s="23">
        <v>0</v>
      </c>
      <c r="C88" s="23">
        <f t="shared" si="0"/>
        <v>0</v>
      </c>
      <c r="D88" s="80"/>
      <c r="E88" s="80"/>
      <c r="F88" s="80"/>
      <c r="G88" s="83"/>
    </row>
    <row r="89" spans="1:7" ht="13.5" customHeight="1">
      <c r="A89" s="74">
        <v>500000</v>
      </c>
      <c r="B89" s="21">
        <v>7.0000000000000007E-2</v>
      </c>
      <c r="C89" s="21">
        <f t="shared" si="0"/>
        <v>1.54</v>
      </c>
      <c r="D89" s="93">
        <f>AVERAGE(C89:C98)</f>
        <v>1.32</v>
      </c>
      <c r="E89" s="93">
        <f>STDEV(C89:C98)</f>
        <v>1.9010172715329723</v>
      </c>
      <c r="F89" s="104">
        <v>0.01</v>
      </c>
      <c r="G89" s="103">
        <v>0.21</v>
      </c>
    </row>
    <row r="90" spans="1:7" ht="13.5" customHeight="1">
      <c r="A90" s="75"/>
      <c r="B90" s="21">
        <v>7.0000000000000007E-2</v>
      </c>
      <c r="C90" s="21">
        <f t="shared" si="0"/>
        <v>1.54</v>
      </c>
      <c r="D90" s="79"/>
      <c r="E90" s="79"/>
      <c r="F90" s="79"/>
      <c r="G90" s="82"/>
    </row>
    <row r="91" spans="1:7" ht="13.5" customHeight="1">
      <c r="A91" s="75"/>
      <c r="B91" s="21">
        <v>0</v>
      </c>
      <c r="C91" s="21">
        <f t="shared" si="0"/>
        <v>0</v>
      </c>
      <c r="D91" s="79"/>
      <c r="E91" s="79"/>
      <c r="F91" s="79"/>
      <c r="G91" s="82"/>
    </row>
    <row r="92" spans="1:7" ht="13.5" customHeight="1">
      <c r="A92" s="75"/>
      <c r="B92" s="21">
        <v>0</v>
      </c>
      <c r="C92" s="21">
        <f t="shared" si="0"/>
        <v>0</v>
      </c>
      <c r="D92" s="79"/>
      <c r="E92" s="79"/>
      <c r="F92" s="79"/>
      <c r="G92" s="82"/>
    </row>
    <row r="93" spans="1:7" ht="13.5" customHeight="1">
      <c r="A93" s="75"/>
      <c r="B93" s="21">
        <v>0</v>
      </c>
      <c r="C93" s="21">
        <f t="shared" si="0"/>
        <v>0</v>
      </c>
      <c r="D93" s="79"/>
      <c r="E93" s="79"/>
      <c r="F93" s="79"/>
      <c r="G93" s="82"/>
    </row>
    <row r="94" spans="1:7" ht="13.5" customHeight="1">
      <c r="A94" s="75"/>
      <c r="B94" s="21">
        <v>0.06</v>
      </c>
      <c r="C94" s="21">
        <f t="shared" si="0"/>
        <v>1.3199999999999998</v>
      </c>
      <c r="D94" s="79"/>
      <c r="E94" s="79"/>
      <c r="F94" s="79"/>
      <c r="G94" s="82"/>
    </row>
    <row r="95" spans="1:7" ht="13.5" customHeight="1">
      <c r="A95" s="75"/>
      <c r="B95" s="21">
        <v>0</v>
      </c>
      <c r="C95" s="21">
        <f t="shared" si="0"/>
        <v>0</v>
      </c>
      <c r="D95" s="79"/>
      <c r="E95" s="79"/>
      <c r="F95" s="79"/>
      <c r="G95" s="82"/>
    </row>
    <row r="96" spans="1:7" ht="13.5" customHeight="1">
      <c r="A96" s="75"/>
      <c r="B96" s="21">
        <v>0</v>
      </c>
      <c r="C96" s="21">
        <f t="shared" si="0"/>
        <v>0</v>
      </c>
      <c r="D96" s="79"/>
      <c r="E96" s="79"/>
      <c r="F96" s="79"/>
      <c r="G96" s="82"/>
    </row>
    <row r="97" spans="1:7" ht="13.5" customHeight="1">
      <c r="A97" s="75"/>
      <c r="B97" s="21">
        <v>0.13</v>
      </c>
      <c r="C97" s="21">
        <f t="shared" si="0"/>
        <v>2.8600000000000003</v>
      </c>
      <c r="D97" s="79"/>
      <c r="E97" s="79"/>
      <c r="F97" s="79"/>
      <c r="G97" s="82"/>
    </row>
    <row r="98" spans="1:7" ht="13.5" customHeight="1">
      <c r="A98" s="77"/>
      <c r="B98" s="23">
        <v>0.27</v>
      </c>
      <c r="C98" s="23">
        <f t="shared" si="0"/>
        <v>5.94</v>
      </c>
      <c r="D98" s="80"/>
      <c r="E98" s="80"/>
      <c r="F98" s="80"/>
      <c r="G98" s="83"/>
    </row>
    <row r="99" spans="1:7" ht="13.5" customHeight="1"/>
    <row r="100" spans="1:7" ht="13.5" customHeight="1"/>
    <row r="101" spans="1:7" ht="13.5" customHeight="1"/>
    <row r="102" spans="1:7" ht="13.5" customHeight="1"/>
    <row r="103" spans="1:7" ht="13.5" customHeight="1"/>
    <row r="104" spans="1:7" ht="13.5" customHeight="1"/>
    <row r="105" spans="1:7" ht="13.5" customHeight="1"/>
    <row r="106" spans="1:7" ht="13.5" customHeight="1"/>
    <row r="107" spans="1:7" ht="13.5" customHeight="1"/>
    <row r="108" spans="1:7" ht="13.5" customHeight="1"/>
    <row r="109" spans="1:7" ht="13.5" customHeight="1"/>
    <row r="110" spans="1:7" ht="13.5" customHeight="1"/>
    <row r="111" spans="1:7" ht="13.5" customHeight="1"/>
    <row r="112" spans="1:7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4">
    <mergeCell ref="E89:E98"/>
    <mergeCell ref="F89:F98"/>
    <mergeCell ref="G89:G98"/>
    <mergeCell ref="D4:D12"/>
    <mergeCell ref="D13:D21"/>
    <mergeCell ref="D22:D30"/>
    <mergeCell ref="D31:D39"/>
    <mergeCell ref="D40:D48"/>
    <mergeCell ref="D49:D58"/>
    <mergeCell ref="D59:D68"/>
    <mergeCell ref="D89:D98"/>
    <mergeCell ref="D69:D78"/>
    <mergeCell ref="D79:D88"/>
    <mergeCell ref="E79:E88"/>
    <mergeCell ref="F79:F88"/>
    <mergeCell ref="G79:G88"/>
    <mergeCell ref="E69:E78"/>
    <mergeCell ref="F69:F78"/>
    <mergeCell ref="G69:G78"/>
    <mergeCell ref="E31:E39"/>
    <mergeCell ref="E40:E48"/>
    <mergeCell ref="F40:F48"/>
    <mergeCell ref="G40:G48"/>
    <mergeCell ref="E49:E58"/>
    <mergeCell ref="F49:F58"/>
    <mergeCell ref="G49:G58"/>
    <mergeCell ref="F31:F39"/>
    <mergeCell ref="G31:G39"/>
    <mergeCell ref="E59:E68"/>
    <mergeCell ref="F59:F68"/>
    <mergeCell ref="G59:G68"/>
    <mergeCell ref="G13:G21"/>
    <mergeCell ref="E13:E21"/>
    <mergeCell ref="F13:F21"/>
    <mergeCell ref="E22:E30"/>
    <mergeCell ref="F22:F30"/>
    <mergeCell ref="G22:G30"/>
    <mergeCell ref="F4:F12"/>
    <mergeCell ref="G4:G12"/>
    <mergeCell ref="A1:G1"/>
    <mergeCell ref="A2:A3"/>
    <mergeCell ref="B2:E2"/>
    <mergeCell ref="F2:G2"/>
    <mergeCell ref="A4:A12"/>
    <mergeCell ref="E4:E12"/>
    <mergeCell ref="A79:A88"/>
    <mergeCell ref="A89:A98"/>
    <mergeCell ref="A13:A21"/>
    <mergeCell ref="A22:A30"/>
    <mergeCell ref="A31:A39"/>
    <mergeCell ref="A40:A48"/>
    <mergeCell ref="A49:A58"/>
    <mergeCell ref="A59:A68"/>
    <mergeCell ref="A69:A78"/>
  </mergeCell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000"/>
  <sheetViews>
    <sheetView workbookViewId="0">
      <selection activeCell="I7" sqref="I7"/>
    </sheetView>
  </sheetViews>
  <sheetFormatPr defaultColWidth="12.59765625" defaultRowHeight="15" customHeight="1"/>
  <cols>
    <col min="1" max="1" width="7.09765625" bestFit="1" customWidth="1"/>
    <col min="2" max="2" width="7" bestFit="1" customWidth="1"/>
    <col min="3" max="3" width="8.19921875" bestFit="1" customWidth="1"/>
    <col min="4" max="4" width="6.59765625" customWidth="1"/>
    <col min="5" max="5" width="7.19921875" customWidth="1"/>
    <col min="6" max="6" width="7.19921875" bestFit="1" customWidth="1"/>
    <col min="7" max="7" width="8.19921875" bestFit="1" customWidth="1"/>
    <col min="8" max="26" width="11" customWidth="1"/>
  </cols>
  <sheetData>
    <row r="1" spans="1:7" ht="13.5" customHeight="1">
      <c r="A1" s="84" t="s">
        <v>188</v>
      </c>
      <c r="B1" s="85"/>
      <c r="C1" s="85"/>
      <c r="D1" s="85"/>
      <c r="E1" s="85"/>
      <c r="F1" s="85"/>
      <c r="G1" s="86"/>
    </row>
    <row r="2" spans="1:7" ht="13.5" customHeight="1">
      <c r="A2" s="87" t="s">
        <v>180</v>
      </c>
      <c r="B2" s="88" t="s">
        <v>181</v>
      </c>
      <c r="C2" s="89"/>
      <c r="D2" s="89"/>
      <c r="E2" s="89"/>
      <c r="F2" s="88" t="s">
        <v>182</v>
      </c>
      <c r="G2" s="90"/>
    </row>
    <row r="3" spans="1:7" ht="13.5" customHeight="1">
      <c r="A3" s="77"/>
      <c r="B3" s="12" t="s">
        <v>183</v>
      </c>
      <c r="C3" s="12" t="s">
        <v>184</v>
      </c>
      <c r="D3" s="12" t="s">
        <v>185</v>
      </c>
      <c r="E3" s="12" t="s">
        <v>186</v>
      </c>
      <c r="F3" s="12" t="s">
        <v>183</v>
      </c>
      <c r="G3" s="13" t="s">
        <v>184</v>
      </c>
    </row>
    <row r="4" spans="1:7" ht="13.5" customHeight="1">
      <c r="A4" s="74">
        <v>10</v>
      </c>
      <c r="B4" s="19">
        <v>41</v>
      </c>
      <c r="C4" s="5">
        <v>902</v>
      </c>
      <c r="D4" s="93">
        <f>AVERAGE(C4:C12)</f>
        <v>717.68888888888898</v>
      </c>
      <c r="E4" s="93">
        <f>STDEV(C4:C12)</f>
        <v>113.22937388818785</v>
      </c>
      <c r="F4" s="104">
        <v>32.619999999999997</v>
      </c>
      <c r="G4" s="103">
        <f>22*F4</f>
        <v>717.64</v>
      </c>
    </row>
    <row r="5" spans="1:7" ht="13.5" customHeight="1">
      <c r="A5" s="75"/>
      <c r="B5" s="19">
        <v>39.6</v>
      </c>
      <c r="C5" s="5">
        <v>871.2</v>
      </c>
      <c r="D5" s="79"/>
      <c r="E5" s="79"/>
      <c r="F5" s="79"/>
      <c r="G5" s="82"/>
    </row>
    <row r="6" spans="1:7" ht="13.5" customHeight="1">
      <c r="A6" s="75"/>
      <c r="B6" s="19">
        <v>33.799999999999997</v>
      </c>
      <c r="C6" s="5">
        <v>743.59999999999991</v>
      </c>
      <c r="D6" s="79"/>
      <c r="E6" s="79"/>
      <c r="F6" s="79"/>
      <c r="G6" s="82"/>
    </row>
    <row r="7" spans="1:7" ht="13.5" customHeight="1">
      <c r="A7" s="75"/>
      <c r="B7" s="19">
        <v>35.1</v>
      </c>
      <c r="C7" s="5">
        <v>772.2</v>
      </c>
      <c r="D7" s="79"/>
      <c r="E7" s="79"/>
      <c r="F7" s="79"/>
      <c r="G7" s="82"/>
    </row>
    <row r="8" spans="1:7" ht="13.5" customHeight="1">
      <c r="A8" s="75"/>
      <c r="B8" s="19">
        <v>29.2</v>
      </c>
      <c r="C8" s="5">
        <v>642.4</v>
      </c>
      <c r="D8" s="79"/>
      <c r="E8" s="79"/>
      <c r="F8" s="79"/>
      <c r="G8" s="82"/>
    </row>
    <row r="9" spans="1:7" ht="13.5" customHeight="1">
      <c r="A9" s="75"/>
      <c r="B9" s="19">
        <v>25.9</v>
      </c>
      <c r="C9" s="5">
        <v>569.79999999999995</v>
      </c>
      <c r="D9" s="79"/>
      <c r="E9" s="79"/>
      <c r="F9" s="79"/>
      <c r="G9" s="82"/>
    </row>
    <row r="10" spans="1:7" ht="13.5" customHeight="1">
      <c r="A10" s="75"/>
      <c r="B10" s="19">
        <v>30.9</v>
      </c>
      <c r="C10" s="5">
        <v>679.8</v>
      </c>
      <c r="D10" s="79"/>
      <c r="E10" s="79"/>
      <c r="F10" s="79"/>
      <c r="G10" s="82"/>
    </row>
    <row r="11" spans="1:7" ht="13.5" customHeight="1">
      <c r="A11" s="75"/>
      <c r="B11" s="19">
        <v>28.8</v>
      </c>
      <c r="C11" s="5">
        <v>633.6</v>
      </c>
      <c r="D11" s="79"/>
      <c r="E11" s="79"/>
      <c r="F11" s="79"/>
      <c r="G11" s="82"/>
    </row>
    <row r="12" spans="1:7" ht="13.5" customHeight="1">
      <c r="A12" s="75"/>
      <c r="B12" s="19">
        <v>29.3</v>
      </c>
      <c r="C12" s="5">
        <v>644.6</v>
      </c>
      <c r="D12" s="79"/>
      <c r="E12" s="79"/>
      <c r="F12" s="79"/>
      <c r="G12" s="82"/>
    </row>
    <row r="13" spans="1:7" ht="13.5" customHeight="1">
      <c r="A13" s="76">
        <v>50</v>
      </c>
      <c r="B13" s="18">
        <v>10.5</v>
      </c>
      <c r="C13" s="16">
        <v>231</v>
      </c>
      <c r="D13" s="91">
        <f>AVERAGE(C13:C21)</f>
        <v>208.02222222222221</v>
      </c>
      <c r="E13" s="91">
        <f>STDEV(C13:C21)</f>
        <v>32.744380349068336</v>
      </c>
      <c r="F13" s="99">
        <v>6.524</v>
      </c>
      <c r="G13" s="100">
        <f>22*F13</f>
        <v>143.52799999999999</v>
      </c>
    </row>
    <row r="14" spans="1:7" ht="13.5" customHeight="1">
      <c r="A14" s="75"/>
      <c r="B14" s="19">
        <v>7.1</v>
      </c>
      <c r="C14" s="5">
        <v>156.19999999999999</v>
      </c>
      <c r="D14" s="79"/>
      <c r="E14" s="79"/>
      <c r="F14" s="79"/>
      <c r="G14" s="82"/>
    </row>
    <row r="15" spans="1:7" ht="13.5" customHeight="1">
      <c r="A15" s="75"/>
      <c r="B15" s="19">
        <v>10.3</v>
      </c>
      <c r="C15" s="5">
        <v>226.60000000000002</v>
      </c>
      <c r="D15" s="79"/>
      <c r="E15" s="79"/>
      <c r="F15" s="79"/>
      <c r="G15" s="82"/>
    </row>
    <row r="16" spans="1:7" ht="13.5" customHeight="1">
      <c r="A16" s="75"/>
      <c r="B16" s="19">
        <v>11.1</v>
      </c>
      <c r="C16" s="5">
        <v>244.2</v>
      </c>
      <c r="D16" s="79"/>
      <c r="E16" s="79"/>
      <c r="F16" s="79"/>
      <c r="G16" s="82"/>
    </row>
    <row r="17" spans="1:7" ht="13.5" customHeight="1">
      <c r="A17" s="75"/>
      <c r="B17" s="19">
        <v>10</v>
      </c>
      <c r="C17" s="5">
        <v>220</v>
      </c>
      <c r="D17" s="79"/>
      <c r="E17" s="79"/>
      <c r="F17" s="79"/>
      <c r="G17" s="82"/>
    </row>
    <row r="18" spans="1:7" ht="13.5" customHeight="1">
      <c r="A18" s="75"/>
      <c r="B18" s="19">
        <v>10.5</v>
      </c>
      <c r="C18" s="5">
        <v>231</v>
      </c>
      <c r="D18" s="79"/>
      <c r="E18" s="79"/>
      <c r="F18" s="79"/>
      <c r="G18" s="82"/>
    </row>
    <row r="19" spans="1:7" ht="13.5" customHeight="1">
      <c r="A19" s="75"/>
      <c r="B19" s="19">
        <v>7.3</v>
      </c>
      <c r="C19" s="5">
        <v>160.6</v>
      </c>
      <c r="D19" s="79"/>
      <c r="E19" s="79"/>
      <c r="F19" s="79"/>
      <c r="G19" s="82"/>
    </row>
    <row r="20" spans="1:7" ht="13.5" customHeight="1">
      <c r="A20" s="75"/>
      <c r="B20" s="19">
        <v>8.3000000000000007</v>
      </c>
      <c r="C20" s="5">
        <v>182.60000000000002</v>
      </c>
      <c r="D20" s="79"/>
      <c r="E20" s="79"/>
      <c r="F20" s="79"/>
      <c r="G20" s="82"/>
    </row>
    <row r="21" spans="1:7" ht="13.5" customHeight="1">
      <c r="A21" s="77"/>
      <c r="B21" s="20">
        <v>10</v>
      </c>
      <c r="C21" s="17">
        <v>220</v>
      </c>
      <c r="D21" s="80"/>
      <c r="E21" s="80"/>
      <c r="F21" s="80"/>
      <c r="G21" s="83"/>
    </row>
    <row r="22" spans="1:7" ht="13.5" customHeight="1">
      <c r="A22" s="74">
        <v>100</v>
      </c>
      <c r="B22" s="19">
        <v>4.0999999999999996</v>
      </c>
      <c r="C22" s="5">
        <v>90.199999999999989</v>
      </c>
      <c r="D22" s="93">
        <f>AVERAGE(C22:C30)</f>
        <v>115.62222222222221</v>
      </c>
      <c r="E22" s="93">
        <f>STDEV(C22:C30)</f>
        <v>21.502428803380489</v>
      </c>
      <c r="F22" s="104">
        <v>3.262</v>
      </c>
      <c r="G22" s="103">
        <f>22*F22</f>
        <v>71.763999999999996</v>
      </c>
    </row>
    <row r="23" spans="1:7" ht="13.5" customHeight="1">
      <c r="A23" s="75"/>
      <c r="B23" s="19">
        <v>3.9</v>
      </c>
      <c r="C23" s="5">
        <v>85.8</v>
      </c>
      <c r="D23" s="79"/>
      <c r="E23" s="79"/>
      <c r="F23" s="79"/>
      <c r="G23" s="82"/>
    </row>
    <row r="24" spans="1:7" ht="13.5" customHeight="1">
      <c r="A24" s="75"/>
      <c r="B24" s="19">
        <v>6.1</v>
      </c>
      <c r="C24" s="5">
        <v>134.19999999999999</v>
      </c>
      <c r="D24" s="79"/>
      <c r="E24" s="79"/>
      <c r="F24" s="79"/>
      <c r="G24" s="82"/>
    </row>
    <row r="25" spans="1:7" ht="13.5" customHeight="1">
      <c r="A25" s="75"/>
      <c r="B25" s="19">
        <v>4</v>
      </c>
      <c r="C25" s="5">
        <v>88</v>
      </c>
      <c r="D25" s="79"/>
      <c r="E25" s="79"/>
      <c r="F25" s="79"/>
      <c r="G25" s="82"/>
    </row>
    <row r="26" spans="1:7" ht="13.5" customHeight="1">
      <c r="A26" s="75"/>
      <c r="B26" s="19">
        <v>5.9</v>
      </c>
      <c r="C26" s="5">
        <v>129.80000000000001</v>
      </c>
      <c r="D26" s="79"/>
      <c r="E26" s="79"/>
      <c r="F26" s="79"/>
      <c r="G26" s="82"/>
    </row>
    <row r="27" spans="1:7" ht="13.5" customHeight="1">
      <c r="A27" s="75"/>
      <c r="B27" s="19">
        <v>5.5</v>
      </c>
      <c r="C27" s="5">
        <v>121</v>
      </c>
      <c r="D27" s="79"/>
      <c r="E27" s="79"/>
      <c r="F27" s="79"/>
      <c r="G27" s="82"/>
    </row>
    <row r="28" spans="1:7" ht="13.5" customHeight="1">
      <c r="A28" s="75"/>
      <c r="B28" s="19">
        <v>5.5</v>
      </c>
      <c r="C28" s="5">
        <v>121</v>
      </c>
      <c r="D28" s="79"/>
      <c r="E28" s="79"/>
      <c r="F28" s="79"/>
      <c r="G28" s="82"/>
    </row>
    <row r="29" spans="1:7" ht="13.5" customHeight="1">
      <c r="A29" s="75"/>
      <c r="B29" s="19">
        <v>6</v>
      </c>
      <c r="C29" s="5">
        <v>132</v>
      </c>
      <c r="D29" s="79"/>
      <c r="E29" s="79"/>
      <c r="F29" s="79"/>
      <c r="G29" s="82"/>
    </row>
    <row r="30" spans="1:7" ht="13.5" customHeight="1">
      <c r="A30" s="75"/>
      <c r="B30" s="19">
        <v>6.3</v>
      </c>
      <c r="C30" s="5">
        <v>138.6</v>
      </c>
      <c r="D30" s="79"/>
      <c r="E30" s="79"/>
      <c r="F30" s="79"/>
      <c r="G30" s="82"/>
    </row>
    <row r="31" spans="1:7" ht="13.5" customHeight="1">
      <c r="A31" s="76">
        <v>250</v>
      </c>
      <c r="B31" s="14">
        <v>2.2999999999999998</v>
      </c>
      <c r="C31" s="18">
        <v>50.599999999999994</v>
      </c>
      <c r="D31" s="91">
        <f>AVERAGE(C31:C39)</f>
        <v>57.444444444444443</v>
      </c>
      <c r="E31" s="91">
        <f>STDEV(C31:C39)</f>
        <v>10.858534789637941</v>
      </c>
      <c r="F31" s="99">
        <v>1.3049999999999999</v>
      </c>
      <c r="G31" s="100">
        <f>22*F31</f>
        <v>28.709999999999997</v>
      </c>
    </row>
    <row r="32" spans="1:7" ht="13.5" customHeight="1">
      <c r="A32" s="75"/>
      <c r="B32" s="7">
        <v>2.7</v>
      </c>
      <c r="C32" s="19">
        <v>59.400000000000006</v>
      </c>
      <c r="D32" s="79"/>
      <c r="E32" s="79"/>
      <c r="F32" s="79"/>
      <c r="G32" s="82"/>
    </row>
    <row r="33" spans="1:7" ht="13.5" customHeight="1">
      <c r="A33" s="75"/>
      <c r="B33" s="7">
        <v>3.1</v>
      </c>
      <c r="C33" s="19">
        <v>68.2</v>
      </c>
      <c r="D33" s="79"/>
      <c r="E33" s="79"/>
      <c r="F33" s="79"/>
      <c r="G33" s="82"/>
    </row>
    <row r="34" spans="1:7" ht="13.5" customHeight="1">
      <c r="A34" s="75"/>
      <c r="B34" s="7">
        <v>2.6</v>
      </c>
      <c r="C34" s="19">
        <v>57.2</v>
      </c>
      <c r="D34" s="79"/>
      <c r="E34" s="79"/>
      <c r="F34" s="79"/>
      <c r="G34" s="82"/>
    </row>
    <row r="35" spans="1:7" ht="13.5" customHeight="1">
      <c r="A35" s="75"/>
      <c r="B35" s="7">
        <v>1.6</v>
      </c>
      <c r="C35" s="19">
        <v>35.200000000000003</v>
      </c>
      <c r="D35" s="79"/>
      <c r="E35" s="79"/>
      <c r="F35" s="79"/>
      <c r="G35" s="82"/>
    </row>
    <row r="36" spans="1:7" ht="13.5" customHeight="1">
      <c r="A36" s="75"/>
      <c r="B36" s="7">
        <v>2.5</v>
      </c>
      <c r="C36" s="19">
        <v>55</v>
      </c>
      <c r="D36" s="79"/>
      <c r="E36" s="79"/>
      <c r="F36" s="79"/>
      <c r="G36" s="82"/>
    </row>
    <row r="37" spans="1:7" ht="13.5" customHeight="1">
      <c r="A37" s="75"/>
      <c r="B37" s="7">
        <v>2.9</v>
      </c>
      <c r="C37" s="19">
        <v>63.8</v>
      </c>
      <c r="D37" s="79"/>
      <c r="E37" s="79"/>
      <c r="F37" s="79"/>
      <c r="G37" s="82"/>
    </row>
    <row r="38" spans="1:7" ht="13.5" customHeight="1">
      <c r="A38" s="75"/>
      <c r="B38" s="7">
        <v>3.3</v>
      </c>
      <c r="C38" s="19">
        <v>72.599999999999994</v>
      </c>
      <c r="D38" s="79"/>
      <c r="E38" s="79"/>
      <c r="F38" s="79"/>
      <c r="G38" s="82"/>
    </row>
    <row r="39" spans="1:7" ht="13.5" customHeight="1">
      <c r="A39" s="77"/>
      <c r="B39" s="15">
        <v>2.5</v>
      </c>
      <c r="C39" s="20">
        <v>55</v>
      </c>
      <c r="D39" s="80"/>
      <c r="E39" s="80"/>
      <c r="F39" s="80"/>
      <c r="G39" s="83"/>
    </row>
    <row r="40" spans="1:7" ht="13.5" customHeight="1">
      <c r="A40" s="74">
        <v>500</v>
      </c>
      <c r="B40" s="19">
        <v>0.8</v>
      </c>
      <c r="C40" s="19">
        <v>17.600000000000001</v>
      </c>
      <c r="D40" s="93">
        <f>AVERAGE(C40:C48)</f>
        <v>28.599999999999998</v>
      </c>
      <c r="E40" s="93">
        <f>STDEV(C40:C48)</f>
        <v>6.7808554032658837</v>
      </c>
      <c r="F40" s="104">
        <v>0.65239999999999998</v>
      </c>
      <c r="G40" s="103">
        <f>22*F40</f>
        <v>14.3528</v>
      </c>
    </row>
    <row r="41" spans="1:7" ht="13.5" customHeight="1">
      <c r="A41" s="75"/>
      <c r="B41" s="19">
        <v>1.6</v>
      </c>
      <c r="C41" s="19">
        <v>35.200000000000003</v>
      </c>
      <c r="D41" s="79"/>
      <c r="E41" s="79"/>
      <c r="F41" s="79"/>
      <c r="G41" s="82"/>
    </row>
    <row r="42" spans="1:7" ht="13.5" customHeight="1">
      <c r="A42" s="75"/>
      <c r="B42" s="19">
        <v>1.6</v>
      </c>
      <c r="C42" s="19">
        <v>35.200000000000003</v>
      </c>
      <c r="D42" s="79"/>
      <c r="E42" s="79"/>
      <c r="F42" s="79"/>
      <c r="G42" s="82"/>
    </row>
    <row r="43" spans="1:7" ht="13.5" customHeight="1">
      <c r="A43" s="75"/>
      <c r="B43" s="19">
        <v>1</v>
      </c>
      <c r="C43" s="19">
        <v>22</v>
      </c>
      <c r="D43" s="79"/>
      <c r="E43" s="79"/>
      <c r="F43" s="79"/>
      <c r="G43" s="82"/>
    </row>
    <row r="44" spans="1:7" ht="13.5" customHeight="1">
      <c r="A44" s="75"/>
      <c r="B44" s="19">
        <v>1.2</v>
      </c>
      <c r="C44" s="19">
        <v>26.4</v>
      </c>
      <c r="D44" s="79"/>
      <c r="E44" s="79"/>
      <c r="F44" s="79"/>
      <c r="G44" s="82"/>
    </row>
    <row r="45" spans="1:7" ht="13.5" customHeight="1">
      <c r="A45" s="75"/>
      <c r="B45" s="19">
        <v>1</v>
      </c>
      <c r="C45" s="19">
        <v>22</v>
      </c>
      <c r="D45" s="79"/>
      <c r="E45" s="79"/>
      <c r="F45" s="79"/>
      <c r="G45" s="82"/>
    </row>
    <row r="46" spans="1:7" ht="13.5" customHeight="1">
      <c r="A46" s="75"/>
      <c r="B46" s="19">
        <v>1.5</v>
      </c>
      <c r="C46" s="19">
        <v>33</v>
      </c>
      <c r="D46" s="79"/>
      <c r="E46" s="79"/>
      <c r="F46" s="79"/>
      <c r="G46" s="82"/>
    </row>
    <row r="47" spans="1:7" ht="13.5" customHeight="1">
      <c r="A47" s="75"/>
      <c r="B47" s="19">
        <v>1.4</v>
      </c>
      <c r="C47" s="19">
        <v>30.799999999999997</v>
      </c>
      <c r="D47" s="79"/>
      <c r="E47" s="79"/>
      <c r="F47" s="79"/>
      <c r="G47" s="82"/>
    </row>
    <row r="48" spans="1:7" ht="13.5" customHeight="1">
      <c r="A48" s="75"/>
      <c r="B48" s="19">
        <v>1.6</v>
      </c>
      <c r="C48" s="19">
        <v>35.200000000000003</v>
      </c>
      <c r="D48" s="79"/>
      <c r="E48" s="79"/>
      <c r="F48" s="79"/>
      <c r="G48" s="82"/>
    </row>
    <row r="49" spans="1:7" ht="13.5" customHeight="1">
      <c r="A49" s="76">
        <v>1000</v>
      </c>
      <c r="B49" s="22">
        <v>1.1000000000000001</v>
      </c>
      <c r="C49" s="14">
        <v>24.200000000000003</v>
      </c>
      <c r="D49" s="91">
        <f>AVERAGE(C49:C58)</f>
        <v>17.424000000000003</v>
      </c>
      <c r="E49" s="91">
        <f>STDEV(C49:C58)</f>
        <v>7.1565218119170417</v>
      </c>
      <c r="F49" s="99">
        <v>0.32619999999999999</v>
      </c>
      <c r="G49" s="100">
        <f>22*F49</f>
        <v>7.1764000000000001</v>
      </c>
    </row>
    <row r="50" spans="1:7" ht="13.5" customHeight="1">
      <c r="A50" s="75"/>
      <c r="B50" s="21">
        <v>1.5</v>
      </c>
      <c r="C50" s="7">
        <v>33</v>
      </c>
      <c r="D50" s="79"/>
      <c r="E50" s="79"/>
      <c r="F50" s="79"/>
      <c r="G50" s="82"/>
    </row>
    <row r="51" spans="1:7" ht="13.5" customHeight="1">
      <c r="A51" s="75"/>
      <c r="B51" s="21">
        <v>0.56000000000000005</v>
      </c>
      <c r="C51" s="7">
        <v>12.32</v>
      </c>
      <c r="D51" s="79"/>
      <c r="E51" s="79"/>
      <c r="F51" s="79"/>
      <c r="G51" s="82"/>
    </row>
    <row r="52" spans="1:7" ht="13.5" customHeight="1">
      <c r="A52" s="75"/>
      <c r="B52" s="21">
        <v>0.47</v>
      </c>
      <c r="C52" s="7">
        <v>10.34</v>
      </c>
      <c r="D52" s="79"/>
      <c r="E52" s="79"/>
      <c r="F52" s="79"/>
      <c r="G52" s="82"/>
    </row>
    <row r="53" spans="1:7" ht="13.5" customHeight="1">
      <c r="A53" s="75"/>
      <c r="B53" s="21">
        <v>0.9</v>
      </c>
      <c r="C53" s="7">
        <v>19.8</v>
      </c>
      <c r="D53" s="79"/>
      <c r="E53" s="79"/>
      <c r="F53" s="79"/>
      <c r="G53" s="82"/>
    </row>
    <row r="54" spans="1:7" ht="13.5" customHeight="1">
      <c r="A54" s="75"/>
      <c r="B54" s="21">
        <v>0.65</v>
      </c>
      <c r="C54" s="7">
        <v>14.3</v>
      </c>
      <c r="D54" s="79"/>
      <c r="E54" s="79"/>
      <c r="F54" s="79"/>
      <c r="G54" s="82"/>
    </row>
    <row r="55" spans="1:7" ht="13.5" customHeight="1">
      <c r="A55" s="75"/>
      <c r="B55" s="21">
        <v>0.57999999999999996</v>
      </c>
      <c r="C55" s="7">
        <v>12.76</v>
      </c>
      <c r="D55" s="79"/>
      <c r="E55" s="79"/>
      <c r="F55" s="79"/>
      <c r="G55" s="82"/>
    </row>
    <row r="56" spans="1:7" ht="13.5" customHeight="1">
      <c r="A56" s="75"/>
      <c r="B56" s="21">
        <v>0.8</v>
      </c>
      <c r="C56" s="7">
        <v>17.600000000000001</v>
      </c>
      <c r="D56" s="79"/>
      <c r="E56" s="79"/>
      <c r="F56" s="79"/>
      <c r="G56" s="82"/>
    </row>
    <row r="57" spans="1:7" ht="13.5" customHeight="1">
      <c r="A57" s="75"/>
      <c r="B57" s="21">
        <v>0.9</v>
      </c>
      <c r="C57" s="7">
        <v>19.8</v>
      </c>
      <c r="D57" s="79"/>
      <c r="E57" s="79"/>
      <c r="F57" s="79"/>
      <c r="G57" s="82"/>
    </row>
    <row r="58" spans="1:7" ht="13.5" customHeight="1">
      <c r="A58" s="77"/>
      <c r="B58" s="23">
        <v>0.46</v>
      </c>
      <c r="C58" s="15">
        <v>10.120000000000001</v>
      </c>
      <c r="D58" s="80"/>
      <c r="E58" s="80"/>
      <c r="F58" s="80"/>
      <c r="G58" s="83"/>
    </row>
    <row r="59" spans="1:7" ht="13.5" customHeight="1">
      <c r="A59" s="74">
        <v>2500</v>
      </c>
      <c r="B59" s="21">
        <v>0.15</v>
      </c>
      <c r="C59" s="19">
        <v>3.3</v>
      </c>
      <c r="D59" s="93">
        <f>AVERAGE(C59:C68)</f>
        <v>6.49</v>
      </c>
      <c r="E59" s="93">
        <f>STDEV(C59:C68)</f>
        <v>2.8820093299255238</v>
      </c>
      <c r="F59" s="104">
        <v>0.13048000000000001</v>
      </c>
      <c r="G59" s="103">
        <f>22*F59</f>
        <v>2.8705600000000002</v>
      </c>
    </row>
    <row r="60" spans="1:7" ht="13.5" customHeight="1">
      <c r="A60" s="75"/>
      <c r="B60" s="21">
        <v>0.4</v>
      </c>
      <c r="C60" s="19">
        <v>8.8000000000000007</v>
      </c>
      <c r="D60" s="79"/>
      <c r="E60" s="79"/>
      <c r="F60" s="79"/>
      <c r="G60" s="82"/>
    </row>
    <row r="61" spans="1:7" ht="13.5" customHeight="1">
      <c r="A61" s="75"/>
      <c r="B61" s="21">
        <v>0.16</v>
      </c>
      <c r="C61" s="19">
        <v>3.52</v>
      </c>
      <c r="D61" s="79"/>
      <c r="E61" s="79"/>
      <c r="F61" s="79"/>
      <c r="G61" s="82"/>
    </row>
    <row r="62" spans="1:7" ht="13.5" customHeight="1">
      <c r="A62" s="75"/>
      <c r="B62" s="21">
        <v>0.51</v>
      </c>
      <c r="C62" s="19">
        <v>11.22</v>
      </c>
      <c r="D62" s="79"/>
      <c r="E62" s="79"/>
      <c r="F62" s="79"/>
      <c r="G62" s="82"/>
    </row>
    <row r="63" spans="1:7" ht="13.5" customHeight="1">
      <c r="A63" s="75"/>
      <c r="B63" s="21">
        <v>0.15</v>
      </c>
      <c r="C63" s="19">
        <v>3.3</v>
      </c>
      <c r="D63" s="79"/>
      <c r="E63" s="79"/>
      <c r="F63" s="79"/>
      <c r="G63" s="82"/>
    </row>
    <row r="64" spans="1:7" ht="13.5" customHeight="1">
      <c r="A64" s="75"/>
      <c r="B64" s="21">
        <v>0.34</v>
      </c>
      <c r="C64" s="19">
        <v>7.48</v>
      </c>
      <c r="D64" s="79"/>
      <c r="E64" s="79"/>
      <c r="F64" s="79"/>
      <c r="G64" s="82"/>
    </row>
    <row r="65" spans="1:7" ht="13.5" customHeight="1">
      <c r="A65" s="75"/>
      <c r="B65" s="21">
        <v>0.3</v>
      </c>
      <c r="C65" s="19">
        <v>6.6</v>
      </c>
      <c r="D65" s="79"/>
      <c r="E65" s="79"/>
      <c r="F65" s="79"/>
      <c r="G65" s="82"/>
    </row>
    <row r="66" spans="1:7" ht="13.5" customHeight="1">
      <c r="A66" s="75"/>
      <c r="B66" s="21">
        <v>0.18</v>
      </c>
      <c r="C66" s="19">
        <v>3.96</v>
      </c>
      <c r="D66" s="79"/>
      <c r="E66" s="79"/>
      <c r="F66" s="79"/>
      <c r="G66" s="82"/>
    </row>
    <row r="67" spans="1:7" ht="13.5" customHeight="1">
      <c r="A67" s="75"/>
      <c r="B67" s="21">
        <v>0.32</v>
      </c>
      <c r="C67" s="19">
        <v>7.04</v>
      </c>
      <c r="D67" s="79"/>
      <c r="E67" s="79"/>
      <c r="F67" s="79"/>
      <c r="G67" s="82"/>
    </row>
    <row r="68" spans="1:7" ht="13.5" customHeight="1">
      <c r="A68" s="75"/>
      <c r="B68" s="21">
        <v>0.44</v>
      </c>
      <c r="C68" s="19">
        <v>9.68</v>
      </c>
      <c r="D68" s="79"/>
      <c r="E68" s="79"/>
      <c r="F68" s="79"/>
      <c r="G68" s="82"/>
    </row>
    <row r="69" spans="1:7" ht="13.5" customHeight="1">
      <c r="A69" s="76">
        <v>5000</v>
      </c>
      <c r="B69" s="22">
        <v>0.2</v>
      </c>
      <c r="C69" s="18">
        <v>4.4000000000000004</v>
      </c>
      <c r="D69" s="91">
        <f>AVERAGE(C69:C78)</f>
        <v>3.1020000000000003</v>
      </c>
      <c r="E69" s="91">
        <f>STDEV(C69:C78)</f>
        <v>2.6163664371286623</v>
      </c>
      <c r="F69" s="99">
        <v>6.5240000000000006E-2</v>
      </c>
      <c r="G69" s="100">
        <f>22*F69</f>
        <v>1.4352800000000001</v>
      </c>
    </row>
    <row r="70" spans="1:7" ht="13.5" customHeight="1">
      <c r="A70" s="75"/>
      <c r="B70" s="21">
        <v>0</v>
      </c>
      <c r="C70" s="19">
        <v>0</v>
      </c>
      <c r="D70" s="79"/>
      <c r="E70" s="79"/>
      <c r="F70" s="79"/>
      <c r="G70" s="82"/>
    </row>
    <row r="71" spans="1:7" ht="13.5" customHeight="1">
      <c r="A71" s="75"/>
      <c r="B71" s="21">
        <v>0.12</v>
      </c>
      <c r="C71" s="19">
        <v>2.6399999999999997</v>
      </c>
      <c r="D71" s="79"/>
      <c r="E71" s="79"/>
      <c r="F71" s="79"/>
      <c r="G71" s="82"/>
    </row>
    <row r="72" spans="1:7" ht="13.5" customHeight="1">
      <c r="A72" s="75"/>
      <c r="B72" s="21">
        <v>0</v>
      </c>
      <c r="C72" s="19">
        <v>0</v>
      </c>
      <c r="D72" s="79"/>
      <c r="E72" s="79"/>
      <c r="F72" s="79"/>
      <c r="G72" s="82"/>
    </row>
    <row r="73" spans="1:7" ht="13.5" customHeight="1">
      <c r="A73" s="75"/>
      <c r="B73" s="21">
        <v>0.11</v>
      </c>
      <c r="C73" s="19">
        <v>2.42</v>
      </c>
      <c r="D73" s="79"/>
      <c r="E73" s="79"/>
      <c r="F73" s="79"/>
      <c r="G73" s="82"/>
    </row>
    <row r="74" spans="1:7" ht="13.5" customHeight="1">
      <c r="A74" s="75"/>
      <c r="B74" s="21">
        <v>0.34</v>
      </c>
      <c r="C74" s="19">
        <v>7.48</v>
      </c>
      <c r="D74" s="79"/>
      <c r="E74" s="79"/>
      <c r="F74" s="79"/>
      <c r="G74" s="82"/>
    </row>
    <row r="75" spans="1:7" ht="13.5" customHeight="1">
      <c r="A75" s="75"/>
      <c r="B75" s="21">
        <v>0.16</v>
      </c>
      <c r="C75" s="19">
        <v>3.52</v>
      </c>
      <c r="D75" s="79"/>
      <c r="E75" s="79"/>
      <c r="F75" s="79"/>
      <c r="G75" s="82"/>
    </row>
    <row r="76" spans="1:7" ht="13.5" customHeight="1">
      <c r="A76" s="75"/>
      <c r="B76" s="21">
        <v>0.28000000000000003</v>
      </c>
      <c r="C76" s="19">
        <v>6.16</v>
      </c>
      <c r="D76" s="79"/>
      <c r="E76" s="79"/>
      <c r="F76" s="79"/>
      <c r="G76" s="82"/>
    </row>
    <row r="77" spans="1:7" ht="13.5" customHeight="1">
      <c r="A77" s="75"/>
      <c r="B77" s="21">
        <v>0</v>
      </c>
      <c r="C77" s="19">
        <v>0</v>
      </c>
      <c r="D77" s="79"/>
      <c r="E77" s="79"/>
      <c r="F77" s="79"/>
      <c r="G77" s="82"/>
    </row>
    <row r="78" spans="1:7" ht="13.5" customHeight="1">
      <c r="A78" s="77"/>
      <c r="B78" s="23">
        <v>0.2</v>
      </c>
      <c r="C78" s="20">
        <v>4.4000000000000004</v>
      </c>
      <c r="D78" s="80"/>
      <c r="E78" s="80"/>
      <c r="F78" s="80"/>
      <c r="G78" s="83"/>
    </row>
    <row r="79" spans="1:7" ht="13.5" customHeight="1">
      <c r="A79" s="74">
        <v>10000</v>
      </c>
      <c r="B79" s="21">
        <v>7.0000000000000007E-2</v>
      </c>
      <c r="C79" s="19">
        <v>1.54</v>
      </c>
      <c r="D79" s="93">
        <f>AVERAGE(C79:C88)</f>
        <v>1.6939999999999997</v>
      </c>
      <c r="E79" s="93">
        <f>STDEV(C79:C88)</f>
        <v>1.6820371247058998</v>
      </c>
      <c r="F79" s="104">
        <v>3.2620000000000003E-2</v>
      </c>
      <c r="G79" s="103">
        <f>22*F79</f>
        <v>0.71764000000000006</v>
      </c>
    </row>
    <row r="80" spans="1:7" ht="13.5" customHeight="1">
      <c r="A80" s="75"/>
      <c r="B80" s="21">
        <v>0</v>
      </c>
      <c r="C80" s="19">
        <v>0</v>
      </c>
      <c r="D80" s="79"/>
      <c r="E80" s="79"/>
      <c r="F80" s="79"/>
      <c r="G80" s="82"/>
    </row>
    <row r="81" spans="1:7" ht="13.5" customHeight="1">
      <c r="A81" s="75"/>
      <c r="B81" s="21">
        <v>0</v>
      </c>
      <c r="C81" s="19">
        <v>0</v>
      </c>
      <c r="D81" s="79"/>
      <c r="E81" s="79"/>
      <c r="F81" s="79"/>
      <c r="G81" s="82"/>
    </row>
    <row r="82" spans="1:7" ht="13.5" customHeight="1">
      <c r="A82" s="75"/>
      <c r="B82" s="21">
        <v>0.16</v>
      </c>
      <c r="C82" s="19">
        <v>3.52</v>
      </c>
      <c r="D82" s="79"/>
      <c r="E82" s="79"/>
      <c r="F82" s="79"/>
      <c r="G82" s="82"/>
    </row>
    <row r="83" spans="1:7" ht="13.5" customHeight="1">
      <c r="A83" s="75"/>
      <c r="B83" s="21">
        <v>0.14000000000000001</v>
      </c>
      <c r="C83" s="19">
        <v>3.08</v>
      </c>
      <c r="D83" s="79"/>
      <c r="E83" s="79"/>
      <c r="F83" s="79"/>
      <c r="G83" s="82"/>
    </row>
    <row r="84" spans="1:7" ht="13.5" customHeight="1">
      <c r="A84" s="75"/>
      <c r="B84" s="21">
        <v>0.13</v>
      </c>
      <c r="C84" s="19">
        <v>2.8600000000000003</v>
      </c>
      <c r="D84" s="79"/>
      <c r="E84" s="79"/>
      <c r="F84" s="79"/>
      <c r="G84" s="82"/>
    </row>
    <row r="85" spans="1:7" ht="13.5" customHeight="1">
      <c r="A85" s="75"/>
      <c r="B85" s="21">
        <v>7.0000000000000007E-2</v>
      </c>
      <c r="C85" s="19">
        <v>1.54</v>
      </c>
      <c r="D85" s="79"/>
      <c r="E85" s="79"/>
      <c r="F85" s="79"/>
      <c r="G85" s="82"/>
    </row>
    <row r="86" spans="1:7" ht="13.5" customHeight="1">
      <c r="A86" s="75"/>
      <c r="B86" s="21">
        <v>0</v>
      </c>
      <c r="C86" s="19">
        <v>0</v>
      </c>
      <c r="D86" s="79"/>
      <c r="E86" s="79"/>
      <c r="F86" s="79"/>
      <c r="G86" s="82"/>
    </row>
    <row r="87" spans="1:7" ht="13.5" customHeight="1">
      <c r="A87" s="75"/>
      <c r="B87" s="21">
        <v>0</v>
      </c>
      <c r="C87" s="19">
        <v>0</v>
      </c>
      <c r="D87" s="79"/>
      <c r="E87" s="79"/>
      <c r="F87" s="79"/>
      <c r="G87" s="82"/>
    </row>
    <row r="88" spans="1:7" ht="13.5" customHeight="1">
      <c r="A88" s="75"/>
      <c r="B88" s="21">
        <v>0.2</v>
      </c>
      <c r="C88" s="19">
        <v>4.4000000000000004</v>
      </c>
      <c r="D88" s="79"/>
      <c r="E88" s="79"/>
      <c r="F88" s="79"/>
      <c r="G88" s="82"/>
    </row>
    <row r="89" spans="1:7" ht="13.5" customHeight="1">
      <c r="A89" s="76">
        <v>50000</v>
      </c>
      <c r="B89" s="22">
        <v>0</v>
      </c>
      <c r="C89" s="18">
        <v>0</v>
      </c>
      <c r="D89" s="91">
        <f>AVERAGE(C89:C98)</f>
        <v>0.35199999999999998</v>
      </c>
      <c r="E89" s="91">
        <f>STDEV(C89:C98)</f>
        <v>0.74208115758617965</v>
      </c>
      <c r="F89" s="98">
        <v>6.5240000000000003E-3</v>
      </c>
      <c r="G89" s="100">
        <f>22*F89</f>
        <v>0.14352800000000002</v>
      </c>
    </row>
    <row r="90" spans="1:7" ht="13.5" customHeight="1">
      <c r="A90" s="75"/>
      <c r="B90" s="21">
        <v>0</v>
      </c>
      <c r="C90" s="19">
        <v>0</v>
      </c>
      <c r="D90" s="79"/>
      <c r="E90" s="79"/>
      <c r="F90" s="79"/>
      <c r="G90" s="82"/>
    </row>
    <row r="91" spans="1:7" ht="13.5" customHeight="1">
      <c r="A91" s="75"/>
      <c r="B91" s="21">
        <v>0.08</v>
      </c>
      <c r="C91" s="19">
        <v>1.76</v>
      </c>
      <c r="D91" s="79"/>
      <c r="E91" s="79"/>
      <c r="F91" s="79"/>
      <c r="G91" s="82"/>
    </row>
    <row r="92" spans="1:7" ht="13.5" customHeight="1">
      <c r="A92" s="75"/>
      <c r="B92" s="21">
        <v>0</v>
      </c>
      <c r="C92" s="19">
        <v>0</v>
      </c>
      <c r="D92" s="79"/>
      <c r="E92" s="79"/>
      <c r="F92" s="79"/>
      <c r="G92" s="82"/>
    </row>
    <row r="93" spans="1:7" ht="13.5" customHeight="1">
      <c r="A93" s="75"/>
      <c r="B93" s="21">
        <v>0</v>
      </c>
      <c r="C93" s="19">
        <v>0</v>
      </c>
      <c r="D93" s="79"/>
      <c r="E93" s="79"/>
      <c r="F93" s="79"/>
      <c r="G93" s="82"/>
    </row>
    <row r="94" spans="1:7" ht="13.5" customHeight="1">
      <c r="A94" s="75"/>
      <c r="B94" s="21">
        <v>0</v>
      </c>
      <c r="C94" s="19">
        <v>0</v>
      </c>
      <c r="D94" s="79"/>
      <c r="E94" s="79"/>
      <c r="F94" s="79"/>
      <c r="G94" s="82"/>
    </row>
    <row r="95" spans="1:7" ht="13.5" customHeight="1">
      <c r="A95" s="75"/>
      <c r="B95" s="21">
        <v>0.08</v>
      </c>
      <c r="C95" s="19">
        <v>1.76</v>
      </c>
      <c r="D95" s="79"/>
      <c r="E95" s="79"/>
      <c r="F95" s="79"/>
      <c r="G95" s="82"/>
    </row>
    <row r="96" spans="1:7" ht="13.5" customHeight="1">
      <c r="A96" s="75"/>
      <c r="B96" s="21">
        <v>0</v>
      </c>
      <c r="C96" s="19">
        <v>0</v>
      </c>
      <c r="D96" s="79"/>
      <c r="E96" s="79"/>
      <c r="F96" s="79"/>
      <c r="G96" s="82"/>
    </row>
    <row r="97" spans="1:7" ht="13.5" customHeight="1">
      <c r="A97" s="75"/>
      <c r="B97" s="21">
        <v>0</v>
      </c>
      <c r="C97" s="19">
        <v>0</v>
      </c>
      <c r="D97" s="79"/>
      <c r="E97" s="79"/>
      <c r="F97" s="79"/>
      <c r="G97" s="82"/>
    </row>
    <row r="98" spans="1:7" ht="13.5" customHeight="1">
      <c r="A98" s="77"/>
      <c r="B98" s="23">
        <v>0</v>
      </c>
      <c r="C98" s="20">
        <v>0</v>
      </c>
      <c r="D98" s="80"/>
      <c r="E98" s="80"/>
      <c r="F98" s="80"/>
      <c r="G98" s="83"/>
    </row>
    <row r="99" spans="1:7" ht="13.5" customHeight="1"/>
    <row r="100" spans="1:7" ht="13.5" customHeight="1"/>
    <row r="101" spans="1:7" ht="13.5" customHeight="1"/>
    <row r="102" spans="1:7" ht="13.5" customHeight="1"/>
    <row r="103" spans="1:7" ht="13.5" customHeight="1"/>
    <row r="104" spans="1:7" ht="13.5" customHeight="1"/>
    <row r="105" spans="1:7" ht="13.5" customHeight="1"/>
    <row r="106" spans="1:7" ht="13.5" customHeight="1"/>
    <row r="107" spans="1:7" ht="13.5" customHeight="1"/>
    <row r="108" spans="1:7" ht="13.5" customHeight="1"/>
    <row r="109" spans="1:7" ht="13.5" customHeight="1"/>
    <row r="110" spans="1:7" ht="13.5" customHeight="1"/>
    <row r="111" spans="1:7" ht="13.5" customHeight="1"/>
    <row r="112" spans="1:7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4">
    <mergeCell ref="E89:E98"/>
    <mergeCell ref="F89:F98"/>
    <mergeCell ref="G89:G98"/>
    <mergeCell ref="D4:D12"/>
    <mergeCell ref="D13:D21"/>
    <mergeCell ref="D22:D30"/>
    <mergeCell ref="D31:D39"/>
    <mergeCell ref="D40:D48"/>
    <mergeCell ref="D49:D58"/>
    <mergeCell ref="D59:D68"/>
    <mergeCell ref="D89:D98"/>
    <mergeCell ref="D69:D78"/>
    <mergeCell ref="D79:D88"/>
    <mergeCell ref="E79:E88"/>
    <mergeCell ref="F79:F88"/>
    <mergeCell ref="G79:G88"/>
    <mergeCell ref="E69:E78"/>
    <mergeCell ref="F69:F78"/>
    <mergeCell ref="G69:G78"/>
    <mergeCell ref="E31:E39"/>
    <mergeCell ref="E40:E48"/>
    <mergeCell ref="F40:F48"/>
    <mergeCell ref="G40:G48"/>
    <mergeCell ref="E49:E58"/>
    <mergeCell ref="F49:F58"/>
    <mergeCell ref="G49:G58"/>
    <mergeCell ref="F31:F39"/>
    <mergeCell ref="G31:G39"/>
    <mergeCell ref="E59:E68"/>
    <mergeCell ref="F59:F68"/>
    <mergeCell ref="G59:G68"/>
    <mergeCell ref="G13:G21"/>
    <mergeCell ref="E13:E21"/>
    <mergeCell ref="F13:F21"/>
    <mergeCell ref="E22:E30"/>
    <mergeCell ref="F22:F30"/>
    <mergeCell ref="G22:G30"/>
    <mergeCell ref="F4:F12"/>
    <mergeCell ref="G4:G12"/>
    <mergeCell ref="A1:G1"/>
    <mergeCell ref="A2:A3"/>
    <mergeCell ref="B2:E2"/>
    <mergeCell ref="F2:G2"/>
    <mergeCell ref="A4:A12"/>
    <mergeCell ref="E4:E12"/>
    <mergeCell ref="A79:A88"/>
    <mergeCell ref="A89:A98"/>
    <mergeCell ref="A13:A21"/>
    <mergeCell ref="A22:A30"/>
    <mergeCell ref="A31:A39"/>
    <mergeCell ref="A40:A48"/>
    <mergeCell ref="A49:A58"/>
    <mergeCell ref="A59:A68"/>
    <mergeCell ref="A69:A78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J1000"/>
  <sheetViews>
    <sheetView workbookViewId="0">
      <selection sqref="A1:F1"/>
    </sheetView>
  </sheetViews>
  <sheetFormatPr defaultColWidth="12.59765625" defaultRowHeight="15" customHeight="1"/>
  <cols>
    <col min="1" max="1" width="8.59765625" customWidth="1"/>
    <col min="2" max="2" width="12" customWidth="1"/>
    <col min="3" max="3" width="10.19921875" customWidth="1"/>
    <col min="4" max="4" width="9.5" customWidth="1"/>
    <col min="5" max="5" width="11.09765625" customWidth="1"/>
    <col min="6" max="6" width="12" customWidth="1"/>
    <col min="7" max="7" width="1.5" customWidth="1"/>
    <col min="8" max="10" width="5.69921875" customWidth="1"/>
    <col min="11" max="26" width="11" customWidth="1"/>
  </cols>
  <sheetData>
    <row r="1" spans="1:10" ht="13.5" customHeight="1">
      <c r="A1" s="106" t="s">
        <v>189</v>
      </c>
      <c r="B1" s="89"/>
      <c r="C1" s="89"/>
      <c r="D1" s="89"/>
      <c r="E1" s="89"/>
      <c r="F1" s="90"/>
      <c r="G1" s="4"/>
    </row>
    <row r="2" spans="1:10" ht="13.5" customHeight="1">
      <c r="A2" s="107" t="s">
        <v>190</v>
      </c>
      <c r="B2" s="25" t="s">
        <v>179</v>
      </c>
      <c r="C2" s="26" t="s">
        <v>187</v>
      </c>
      <c r="D2" s="27" t="s">
        <v>188</v>
      </c>
      <c r="E2" s="88" t="s">
        <v>191</v>
      </c>
      <c r="F2" s="90"/>
      <c r="G2" s="4"/>
    </row>
    <row r="3" spans="1:10" ht="13.5" customHeight="1">
      <c r="A3" s="77"/>
      <c r="B3" s="28" t="s">
        <v>192</v>
      </c>
      <c r="C3" s="29" t="s">
        <v>192</v>
      </c>
      <c r="D3" s="30" t="s">
        <v>192</v>
      </c>
      <c r="E3" s="8" t="s">
        <v>187</v>
      </c>
      <c r="F3" s="31" t="s">
        <v>188</v>
      </c>
      <c r="G3" s="4"/>
      <c r="I3" s="6"/>
    </row>
    <row r="4" spans="1:10" ht="13.5" customHeight="1">
      <c r="A4" s="32" t="s">
        <v>133</v>
      </c>
      <c r="B4" s="33">
        <v>2987600</v>
      </c>
      <c r="C4" s="34">
        <v>699600</v>
      </c>
      <c r="D4" s="35">
        <v>37796</v>
      </c>
      <c r="E4" s="36">
        <f t="shared" ref="E4:E24" si="0">(C4/B4)</f>
        <v>0.2341678939617084</v>
      </c>
      <c r="F4" s="37">
        <f t="shared" ref="F4:F24" si="1">(D4/B4)</f>
        <v>1.2650957290132547E-2</v>
      </c>
      <c r="G4" s="4"/>
      <c r="I4" s="6"/>
      <c r="J4" s="4"/>
    </row>
    <row r="5" spans="1:10" ht="13.5" customHeight="1">
      <c r="A5" s="32" t="s">
        <v>132</v>
      </c>
      <c r="B5" s="33">
        <v>1536577.7777777778</v>
      </c>
      <c r="C5" s="34">
        <v>214720</v>
      </c>
      <c r="D5" s="35">
        <v>14476</v>
      </c>
      <c r="E5" s="36">
        <f t="shared" si="0"/>
        <v>0.13973910276805601</v>
      </c>
      <c r="F5" s="37">
        <f t="shared" si="1"/>
        <v>9.420935412026727E-3</v>
      </c>
      <c r="G5" s="4"/>
      <c r="I5" s="6"/>
      <c r="J5" s="4"/>
    </row>
    <row r="6" spans="1:10" ht="13.5" customHeight="1">
      <c r="A6" s="32" t="s">
        <v>130</v>
      </c>
      <c r="B6" s="33">
        <v>1361066.6666666667</v>
      </c>
      <c r="C6" s="34">
        <v>290400</v>
      </c>
      <c r="D6" s="35">
        <v>28277</v>
      </c>
      <c r="E6" s="36">
        <f t="shared" si="0"/>
        <v>0.21336206896551724</v>
      </c>
      <c r="F6" s="37">
        <f t="shared" si="1"/>
        <v>2.0775617163009404E-2</v>
      </c>
      <c r="G6" s="4"/>
    </row>
    <row r="7" spans="1:10" ht="13.5" customHeight="1">
      <c r="A7" s="32" t="s">
        <v>144</v>
      </c>
      <c r="B7" s="33">
        <v>937200</v>
      </c>
      <c r="C7" s="34">
        <v>211200</v>
      </c>
      <c r="D7" s="35">
        <v>34584</v>
      </c>
      <c r="E7" s="36">
        <f t="shared" si="0"/>
        <v>0.22535211267605634</v>
      </c>
      <c r="F7" s="37">
        <f t="shared" si="1"/>
        <v>3.6901408450704228E-2</v>
      </c>
      <c r="G7" s="4"/>
    </row>
    <row r="8" spans="1:10" ht="13.5" customHeight="1">
      <c r="A8" s="32" t="s">
        <v>139</v>
      </c>
      <c r="B8" s="33">
        <v>594000</v>
      </c>
      <c r="C8" s="34">
        <v>33000</v>
      </c>
      <c r="D8" s="35">
        <v>15752</v>
      </c>
      <c r="E8" s="36">
        <f t="shared" si="0"/>
        <v>5.5555555555555552E-2</v>
      </c>
      <c r="F8" s="37">
        <f t="shared" si="1"/>
        <v>2.6518518518518518E-2</v>
      </c>
      <c r="G8" s="4"/>
    </row>
    <row r="9" spans="1:10" ht="13.5" customHeight="1">
      <c r="A9" s="32" t="s">
        <v>141</v>
      </c>
      <c r="B9" s="33">
        <v>537680</v>
      </c>
      <c r="C9" s="34">
        <v>338800</v>
      </c>
      <c r="D9" s="35">
        <v>9856</v>
      </c>
      <c r="E9" s="36">
        <f t="shared" si="0"/>
        <v>0.63011456628477902</v>
      </c>
      <c r="F9" s="37">
        <f t="shared" si="1"/>
        <v>1.8330605564648116E-2</v>
      </c>
      <c r="G9" s="4"/>
    </row>
    <row r="10" spans="1:10" ht="13.5" customHeight="1">
      <c r="A10" s="32" t="s">
        <v>143</v>
      </c>
      <c r="B10" s="33">
        <v>486200</v>
      </c>
      <c r="C10" s="34">
        <v>173800</v>
      </c>
      <c r="D10" s="35">
        <v>12056</v>
      </c>
      <c r="E10" s="36">
        <f t="shared" si="0"/>
        <v>0.3574660633484163</v>
      </c>
      <c r="F10" s="37">
        <f t="shared" si="1"/>
        <v>2.4796380090497738E-2</v>
      </c>
      <c r="G10" s="4"/>
    </row>
    <row r="11" spans="1:10" ht="13.5" customHeight="1">
      <c r="A11" s="32" t="s">
        <v>134</v>
      </c>
      <c r="B11" s="33">
        <v>409200</v>
      </c>
      <c r="C11" s="34">
        <v>188100</v>
      </c>
      <c r="D11" s="35">
        <v>10538</v>
      </c>
      <c r="E11" s="36">
        <f t="shared" si="0"/>
        <v>0.45967741935483869</v>
      </c>
      <c r="F11" s="37">
        <f t="shared" si="1"/>
        <v>2.5752688172043011E-2</v>
      </c>
      <c r="G11" s="4"/>
    </row>
    <row r="12" spans="1:10" ht="13.5" customHeight="1">
      <c r="A12" s="32" t="s">
        <v>34</v>
      </c>
      <c r="B12" s="38">
        <v>264587</v>
      </c>
      <c r="C12" s="34">
        <v>74800</v>
      </c>
      <c r="D12" s="35">
        <v>4998.3999999999996</v>
      </c>
      <c r="E12" s="36">
        <f t="shared" si="0"/>
        <v>0.28270474361930104</v>
      </c>
      <c r="F12" s="37">
        <f t="shared" si="1"/>
        <v>1.889132875008976E-2</v>
      </c>
      <c r="G12" s="4"/>
    </row>
    <row r="13" spans="1:10" ht="13.5" customHeight="1">
      <c r="A13" s="32" t="s">
        <v>117</v>
      </c>
      <c r="B13" s="33">
        <v>207240</v>
      </c>
      <c r="C13" s="34">
        <v>93500</v>
      </c>
      <c r="D13" s="35">
        <v>5346</v>
      </c>
      <c r="E13" s="36">
        <f t="shared" si="0"/>
        <v>0.45116772823779194</v>
      </c>
      <c r="F13" s="37">
        <f t="shared" si="1"/>
        <v>2.5796178343949046E-2</v>
      </c>
      <c r="G13" s="4"/>
    </row>
    <row r="14" spans="1:10" ht="13.5" customHeight="1">
      <c r="A14" s="32" t="s">
        <v>40</v>
      </c>
      <c r="B14" s="33">
        <v>179712.5</v>
      </c>
      <c r="C14" s="34">
        <v>19717.5</v>
      </c>
      <c r="D14" s="35">
        <v>3953.1</v>
      </c>
      <c r="E14" s="36">
        <f t="shared" si="0"/>
        <v>0.10971690895179802</v>
      </c>
      <c r="F14" s="37">
        <f t="shared" si="1"/>
        <v>2.1996800445155455E-2</v>
      </c>
      <c r="G14" s="4"/>
    </row>
    <row r="15" spans="1:10" ht="13.5" customHeight="1">
      <c r="A15" s="32" t="s">
        <v>41</v>
      </c>
      <c r="B15" s="33">
        <v>167640</v>
      </c>
      <c r="C15" s="34">
        <v>28776</v>
      </c>
      <c r="D15" s="35">
        <v>3432</v>
      </c>
      <c r="E15" s="36">
        <f t="shared" si="0"/>
        <v>0.17165354330708663</v>
      </c>
      <c r="F15" s="37">
        <f t="shared" si="1"/>
        <v>2.0472440944881889E-2</v>
      </c>
      <c r="G15" s="4"/>
    </row>
    <row r="16" spans="1:10" ht="13.5" customHeight="1">
      <c r="A16" s="32" t="s">
        <v>121</v>
      </c>
      <c r="B16" s="33">
        <v>145970</v>
      </c>
      <c r="C16" s="34">
        <v>49060</v>
      </c>
      <c r="D16" s="35">
        <v>606.1</v>
      </c>
      <c r="E16" s="36">
        <f t="shared" si="0"/>
        <v>0.3360964581763376</v>
      </c>
      <c r="F16" s="37">
        <f t="shared" si="1"/>
        <v>4.1522230595327806E-3</v>
      </c>
      <c r="G16" s="4"/>
    </row>
    <row r="17" spans="1:7" ht="13.5" customHeight="1">
      <c r="A17" s="32" t="s">
        <v>131</v>
      </c>
      <c r="B17" s="33">
        <v>119680</v>
      </c>
      <c r="C17" s="34">
        <v>36080</v>
      </c>
      <c r="D17" s="35">
        <v>2534</v>
      </c>
      <c r="E17" s="36">
        <f t="shared" si="0"/>
        <v>0.3014705882352941</v>
      </c>
      <c r="F17" s="37">
        <f t="shared" si="1"/>
        <v>2.1173128342245988E-2</v>
      </c>
      <c r="G17" s="4"/>
    </row>
    <row r="18" spans="1:7" ht="13.5" customHeight="1">
      <c r="A18" s="32" t="s">
        <v>140</v>
      </c>
      <c r="B18" s="33">
        <v>95040</v>
      </c>
      <c r="C18" s="34">
        <v>56320</v>
      </c>
      <c r="D18" s="35">
        <v>1866</v>
      </c>
      <c r="E18" s="36">
        <f t="shared" si="0"/>
        <v>0.59259259259259256</v>
      </c>
      <c r="F18" s="37">
        <f t="shared" si="1"/>
        <v>1.9633838383838385E-2</v>
      </c>
      <c r="G18" s="4"/>
    </row>
    <row r="19" spans="1:7" ht="13.5" customHeight="1">
      <c r="A19" s="32" t="s">
        <v>27</v>
      </c>
      <c r="B19" s="33">
        <v>85250</v>
      </c>
      <c r="C19" s="39">
        <v>8360</v>
      </c>
      <c r="D19" s="35">
        <v>1042.8</v>
      </c>
      <c r="E19" s="36">
        <f t="shared" si="0"/>
        <v>9.8064516129032261E-2</v>
      </c>
      <c r="F19" s="37">
        <f t="shared" si="1"/>
        <v>1.2232258064516128E-2</v>
      </c>
      <c r="G19" s="4"/>
    </row>
    <row r="20" spans="1:7" ht="13.5" customHeight="1">
      <c r="A20" s="32" t="s">
        <v>136</v>
      </c>
      <c r="B20" s="40">
        <v>65120</v>
      </c>
      <c r="C20" s="34">
        <v>12584</v>
      </c>
      <c r="D20" s="35">
        <v>986</v>
      </c>
      <c r="E20" s="36">
        <f t="shared" si="0"/>
        <v>0.19324324324324324</v>
      </c>
      <c r="F20" s="37">
        <f t="shared" si="1"/>
        <v>1.5141277641277642E-2</v>
      </c>
      <c r="G20" s="4"/>
    </row>
    <row r="21" spans="1:7" ht="13.5" customHeight="1">
      <c r="A21" s="32" t="s">
        <v>147</v>
      </c>
      <c r="B21" s="33">
        <v>63140</v>
      </c>
      <c r="C21" s="34">
        <v>17160</v>
      </c>
      <c r="D21" s="35">
        <v>1940</v>
      </c>
      <c r="E21" s="36">
        <f t="shared" si="0"/>
        <v>0.27177700348432055</v>
      </c>
      <c r="F21" s="37">
        <f t="shared" si="1"/>
        <v>3.0725372188786824E-2</v>
      </c>
      <c r="G21" s="4"/>
    </row>
    <row r="22" spans="1:7" ht="13.5" customHeight="1">
      <c r="A22" s="32" t="s">
        <v>42</v>
      </c>
      <c r="B22" s="33">
        <v>58960</v>
      </c>
      <c r="C22" s="34">
        <v>7942</v>
      </c>
      <c r="D22" s="35">
        <v>1258.4000000000001</v>
      </c>
      <c r="E22" s="36">
        <f t="shared" si="0"/>
        <v>0.13470149253731342</v>
      </c>
      <c r="F22" s="37">
        <f t="shared" si="1"/>
        <v>2.1343283582089555E-2</v>
      </c>
      <c r="G22" s="4"/>
    </row>
    <row r="23" spans="1:7" ht="13.5" customHeight="1">
      <c r="A23" s="32" t="s">
        <v>118</v>
      </c>
      <c r="B23" s="33">
        <v>56847.999999999993</v>
      </c>
      <c r="C23" s="34">
        <v>27192</v>
      </c>
      <c r="D23" s="35">
        <v>417.70666666666665</v>
      </c>
      <c r="E23" s="36">
        <f t="shared" si="0"/>
        <v>0.47832817337461309</v>
      </c>
      <c r="F23" s="37">
        <f t="shared" si="1"/>
        <v>7.3477812177502582E-3</v>
      </c>
      <c r="G23" s="4"/>
    </row>
    <row r="24" spans="1:7" ht="13.5" customHeight="1">
      <c r="A24" s="41" t="s">
        <v>22</v>
      </c>
      <c r="B24" s="42">
        <v>38984</v>
      </c>
      <c r="C24" s="43">
        <v>21208</v>
      </c>
      <c r="D24" s="44">
        <v>1086.8</v>
      </c>
      <c r="E24" s="45">
        <f t="shared" si="0"/>
        <v>0.54401805869074493</v>
      </c>
      <c r="F24" s="46">
        <f t="shared" si="1"/>
        <v>2.7878103837471781E-2</v>
      </c>
      <c r="G24" s="4"/>
    </row>
    <row r="25" spans="1:7" ht="13.5" customHeight="1">
      <c r="A25" s="105" t="s">
        <v>193</v>
      </c>
      <c r="B25" s="85"/>
      <c r="C25" s="85"/>
      <c r="D25" s="85"/>
      <c r="E25" s="85"/>
      <c r="F25" s="86"/>
      <c r="G25" s="4"/>
    </row>
    <row r="26" spans="1:7" ht="13.5" customHeight="1">
      <c r="A26" s="108" t="s">
        <v>190</v>
      </c>
      <c r="B26" s="47" t="s">
        <v>179</v>
      </c>
      <c r="C26" s="48" t="s">
        <v>187</v>
      </c>
      <c r="D26" s="49" t="s">
        <v>188</v>
      </c>
      <c r="E26" s="88" t="s">
        <v>191</v>
      </c>
      <c r="F26" s="90"/>
      <c r="G26" s="4"/>
    </row>
    <row r="27" spans="1:7" ht="13.5" customHeight="1">
      <c r="A27" s="77"/>
      <c r="B27" s="28" t="s">
        <v>192</v>
      </c>
      <c r="C27" s="29" t="s">
        <v>192</v>
      </c>
      <c r="D27" s="30" t="s">
        <v>192</v>
      </c>
      <c r="E27" s="8" t="s">
        <v>187</v>
      </c>
      <c r="F27" s="31" t="s">
        <v>188</v>
      </c>
      <c r="G27" s="4"/>
    </row>
    <row r="28" spans="1:7" ht="13.5" customHeight="1">
      <c r="A28" s="50" t="s">
        <v>91</v>
      </c>
      <c r="B28" s="51">
        <v>72160</v>
      </c>
      <c r="C28" s="52">
        <v>4391.2</v>
      </c>
      <c r="D28" s="53">
        <v>325.59999999999997</v>
      </c>
      <c r="E28" s="54">
        <f t="shared" ref="E28:E109" si="2">(C28/B28)</f>
        <v>6.0853658536585364E-2</v>
      </c>
      <c r="F28" s="55">
        <f t="shared" ref="F28:F109" si="3">(D28/B28)</f>
        <v>4.5121951219512192E-3</v>
      </c>
      <c r="G28" s="4"/>
    </row>
    <row r="29" spans="1:7" ht="13.5" customHeight="1">
      <c r="A29" s="32" t="s">
        <v>73</v>
      </c>
      <c r="B29" s="33">
        <v>45980</v>
      </c>
      <c r="C29" s="34">
        <v>2706</v>
      </c>
      <c r="D29" s="35">
        <v>554.4</v>
      </c>
      <c r="E29" s="36">
        <f t="shared" si="2"/>
        <v>5.8851674641148329E-2</v>
      </c>
      <c r="F29" s="37">
        <f t="shared" si="3"/>
        <v>1.2057416267942583E-2</v>
      </c>
      <c r="G29" s="4"/>
    </row>
    <row r="30" spans="1:7" ht="13.5" customHeight="1">
      <c r="A30" s="32" t="s">
        <v>72</v>
      </c>
      <c r="B30" s="33">
        <v>38339</v>
      </c>
      <c r="C30" s="39">
        <v>2493.3333333333335</v>
      </c>
      <c r="D30" s="35">
        <v>132</v>
      </c>
      <c r="E30" s="36">
        <f t="shared" si="2"/>
        <v>6.5033864559152124E-2</v>
      </c>
      <c r="F30" s="37">
        <f t="shared" si="3"/>
        <v>3.4429693001904065E-3</v>
      </c>
      <c r="G30" s="4"/>
    </row>
    <row r="31" spans="1:7" ht="13.5" customHeight="1">
      <c r="A31" s="32" t="s">
        <v>85</v>
      </c>
      <c r="B31" s="33">
        <v>34936</v>
      </c>
      <c r="C31" s="39">
        <v>2930.3999999999996</v>
      </c>
      <c r="D31" s="35">
        <v>214.1333333333333</v>
      </c>
      <c r="E31" s="36">
        <f t="shared" si="2"/>
        <v>8.3879093198992435E-2</v>
      </c>
      <c r="F31" s="37">
        <f t="shared" si="3"/>
        <v>6.1293031066330808E-3</v>
      </c>
      <c r="G31" s="4"/>
    </row>
    <row r="32" spans="1:7" ht="13.5" customHeight="1">
      <c r="A32" s="32" t="s">
        <v>114</v>
      </c>
      <c r="B32" s="33">
        <v>33880</v>
      </c>
      <c r="C32" s="34">
        <v>9680.0000000000018</v>
      </c>
      <c r="D32" s="35">
        <v>281.59999999999997</v>
      </c>
      <c r="E32" s="36">
        <f t="shared" si="2"/>
        <v>0.28571428571428575</v>
      </c>
      <c r="F32" s="37">
        <f t="shared" si="3"/>
        <v>8.3116883116883099E-3</v>
      </c>
      <c r="G32" s="4"/>
    </row>
    <row r="33" spans="1:7" ht="13.5" customHeight="1">
      <c r="A33" s="32" t="s">
        <v>124</v>
      </c>
      <c r="B33" s="33">
        <v>32362</v>
      </c>
      <c r="C33" s="34">
        <v>2464</v>
      </c>
      <c r="D33" s="35">
        <v>193.60000000000002</v>
      </c>
      <c r="E33" s="36">
        <f t="shared" si="2"/>
        <v>7.613868116927261E-2</v>
      </c>
      <c r="F33" s="37">
        <f t="shared" si="3"/>
        <v>5.9823249490142767E-3</v>
      </c>
      <c r="G33" s="4"/>
    </row>
    <row r="34" spans="1:7" ht="13.5" customHeight="1">
      <c r="A34" s="32" t="s">
        <v>107</v>
      </c>
      <c r="B34" s="33">
        <v>31680</v>
      </c>
      <c r="C34" s="34">
        <v>1337.6</v>
      </c>
      <c r="D34" s="35">
        <v>181.86666666666667</v>
      </c>
      <c r="E34" s="36">
        <f t="shared" si="2"/>
        <v>4.2222222222222217E-2</v>
      </c>
      <c r="F34" s="37">
        <f t="shared" si="3"/>
        <v>5.7407407407407407E-3</v>
      </c>
      <c r="G34" s="4"/>
    </row>
    <row r="35" spans="1:7" ht="13.5" customHeight="1">
      <c r="A35" s="32" t="s">
        <v>148</v>
      </c>
      <c r="B35" s="33">
        <v>31680</v>
      </c>
      <c r="C35" s="34">
        <v>12115</v>
      </c>
      <c r="D35" s="35">
        <v>507</v>
      </c>
      <c r="E35" s="36">
        <f t="shared" si="2"/>
        <v>0.38241792929292928</v>
      </c>
      <c r="F35" s="37">
        <f t="shared" si="3"/>
        <v>1.6003787878787878E-2</v>
      </c>
      <c r="G35" s="4"/>
    </row>
    <row r="36" spans="1:7" ht="13.5" customHeight="1">
      <c r="A36" s="32" t="s">
        <v>146</v>
      </c>
      <c r="B36" s="33">
        <v>30712</v>
      </c>
      <c r="C36" s="34">
        <v>7084</v>
      </c>
      <c r="D36" s="35">
        <v>493</v>
      </c>
      <c r="E36" s="36">
        <f t="shared" si="2"/>
        <v>0.23065902578796563</v>
      </c>
      <c r="F36" s="37">
        <f t="shared" si="3"/>
        <v>1.6052357384735608E-2</v>
      </c>
      <c r="G36" s="4"/>
    </row>
    <row r="37" spans="1:7" ht="13.5" customHeight="1">
      <c r="A37" s="32" t="s">
        <v>97</v>
      </c>
      <c r="B37" s="40">
        <v>29744</v>
      </c>
      <c r="C37" s="34">
        <v>2217.6</v>
      </c>
      <c r="D37" s="35">
        <v>158.4</v>
      </c>
      <c r="E37" s="36">
        <f t="shared" si="2"/>
        <v>7.4556213017751477E-2</v>
      </c>
      <c r="F37" s="37">
        <f t="shared" si="3"/>
        <v>5.3254437869822485E-3</v>
      </c>
      <c r="G37" s="4"/>
    </row>
    <row r="38" spans="1:7" ht="13.5" customHeight="1">
      <c r="A38" s="32" t="s">
        <v>111</v>
      </c>
      <c r="B38" s="33">
        <v>28013.333333333336</v>
      </c>
      <c r="C38" s="34">
        <v>6111.1111111111122</v>
      </c>
      <c r="D38" s="35">
        <v>56.711111111111109</v>
      </c>
      <c r="E38" s="36">
        <f t="shared" si="2"/>
        <v>0.21815008726003493</v>
      </c>
      <c r="F38" s="37">
        <f t="shared" si="3"/>
        <v>2.0244328097731236E-3</v>
      </c>
      <c r="G38" s="4"/>
    </row>
    <row r="39" spans="1:7" ht="13.5" customHeight="1">
      <c r="A39" s="32" t="s">
        <v>119</v>
      </c>
      <c r="B39" s="33">
        <v>27753</v>
      </c>
      <c r="C39" s="34">
        <v>5500</v>
      </c>
      <c r="D39" s="35">
        <v>39.6</v>
      </c>
      <c r="E39" s="36">
        <f t="shared" si="2"/>
        <v>0.19817677368212447</v>
      </c>
      <c r="F39" s="37">
        <f t="shared" si="3"/>
        <v>1.4268727705112961E-3</v>
      </c>
      <c r="G39" s="4"/>
    </row>
    <row r="40" spans="1:7" ht="13.5" customHeight="1">
      <c r="A40" s="32" t="s">
        <v>127</v>
      </c>
      <c r="B40" s="33">
        <v>26224</v>
      </c>
      <c r="C40" s="34">
        <v>1378.6666666666665</v>
      </c>
      <c r="D40" s="35">
        <v>840</v>
      </c>
      <c r="E40" s="36">
        <f t="shared" si="2"/>
        <v>5.2572706935123038E-2</v>
      </c>
      <c r="F40" s="37">
        <f t="shared" si="3"/>
        <v>3.2031726662599146E-2</v>
      </c>
      <c r="G40" s="4"/>
    </row>
    <row r="41" spans="1:7" ht="13.5" customHeight="1">
      <c r="A41" s="32" t="s">
        <v>100</v>
      </c>
      <c r="B41" s="33">
        <v>22836</v>
      </c>
      <c r="C41" s="34">
        <v>3608</v>
      </c>
      <c r="D41" s="35">
        <v>325.59999999999997</v>
      </c>
      <c r="E41" s="36">
        <f t="shared" si="2"/>
        <v>0.15799614643545279</v>
      </c>
      <c r="F41" s="37">
        <f t="shared" si="3"/>
        <v>1.4258188824662812E-2</v>
      </c>
      <c r="G41" s="4"/>
    </row>
    <row r="42" spans="1:7" ht="13.5" customHeight="1">
      <c r="A42" s="32" t="s">
        <v>126</v>
      </c>
      <c r="B42" s="33">
        <v>18120.666666666668</v>
      </c>
      <c r="C42" s="34">
        <v>1408</v>
      </c>
      <c r="D42" s="35">
        <v>350.53333333333336</v>
      </c>
      <c r="E42" s="36">
        <f t="shared" si="2"/>
        <v>7.7701335491703757E-2</v>
      </c>
      <c r="F42" s="37">
        <f t="shared" si="3"/>
        <v>1.9344394981788748E-2</v>
      </c>
      <c r="G42" s="4"/>
    </row>
    <row r="43" spans="1:7" ht="13.5" customHeight="1">
      <c r="A43" s="32" t="s">
        <v>137</v>
      </c>
      <c r="B43" s="33">
        <v>17776</v>
      </c>
      <c r="C43" s="34">
        <v>2974.4</v>
      </c>
      <c r="D43" s="35">
        <v>256</v>
      </c>
      <c r="E43" s="36">
        <f t="shared" si="2"/>
        <v>0.16732673267326734</v>
      </c>
      <c r="F43" s="37">
        <f t="shared" si="3"/>
        <v>1.4401440144014401E-2</v>
      </c>
      <c r="G43" s="4"/>
    </row>
    <row r="44" spans="1:7" ht="13.5" customHeight="1">
      <c r="A44" s="32" t="s">
        <v>35</v>
      </c>
      <c r="B44" s="33">
        <v>15950</v>
      </c>
      <c r="C44" s="34">
        <v>5456</v>
      </c>
      <c r="D44" s="35">
        <v>470.8</v>
      </c>
      <c r="E44" s="36">
        <f t="shared" si="2"/>
        <v>0.34206896551724136</v>
      </c>
      <c r="F44" s="37">
        <f t="shared" si="3"/>
        <v>2.9517241379310347E-2</v>
      </c>
      <c r="G44" s="4"/>
    </row>
    <row r="45" spans="1:7" ht="13.5" customHeight="1">
      <c r="A45" s="32" t="s">
        <v>70</v>
      </c>
      <c r="B45" s="33">
        <v>15148.571428571429</v>
      </c>
      <c r="C45" s="39">
        <v>1760</v>
      </c>
      <c r="D45" s="35">
        <v>31.428571428571427</v>
      </c>
      <c r="E45" s="36">
        <f t="shared" si="2"/>
        <v>0.11618257261410787</v>
      </c>
      <c r="F45" s="37">
        <f t="shared" si="3"/>
        <v>2.0746887966804979E-3</v>
      </c>
      <c r="G45" s="4"/>
    </row>
    <row r="46" spans="1:7" ht="13.5" customHeight="1">
      <c r="A46" s="32" t="s">
        <v>128</v>
      </c>
      <c r="B46" s="33">
        <v>13024</v>
      </c>
      <c r="C46" s="34">
        <v>770</v>
      </c>
      <c r="D46" s="35">
        <v>85</v>
      </c>
      <c r="E46" s="36">
        <f t="shared" si="2"/>
        <v>5.9121621621621621E-2</v>
      </c>
      <c r="F46" s="37">
        <f t="shared" si="3"/>
        <v>6.5264127764127766E-3</v>
      </c>
      <c r="G46" s="4"/>
    </row>
    <row r="47" spans="1:7" ht="13.5" customHeight="1">
      <c r="A47" s="32" t="s">
        <v>122</v>
      </c>
      <c r="B47" s="33">
        <v>12584</v>
      </c>
      <c r="C47" s="34">
        <v>2783</v>
      </c>
      <c r="D47" s="35">
        <v>50.599999999999994</v>
      </c>
      <c r="E47" s="36">
        <f t="shared" si="2"/>
        <v>0.22115384615384615</v>
      </c>
      <c r="F47" s="37">
        <f t="shared" si="3"/>
        <v>4.0209790209790207E-3</v>
      </c>
      <c r="G47" s="4"/>
    </row>
    <row r="48" spans="1:7" ht="13.5" customHeight="1">
      <c r="A48" s="32" t="s">
        <v>90</v>
      </c>
      <c r="B48" s="40">
        <v>9240</v>
      </c>
      <c r="C48" s="34">
        <v>459.8</v>
      </c>
      <c r="D48" s="35">
        <v>51.333333333333336</v>
      </c>
      <c r="E48" s="36">
        <f t="shared" si="2"/>
        <v>4.9761904761904764E-2</v>
      </c>
      <c r="F48" s="37">
        <f t="shared" si="3"/>
        <v>5.5555555555555558E-3</v>
      </c>
      <c r="G48" s="4"/>
    </row>
    <row r="49" spans="1:7" ht="13.5" customHeight="1">
      <c r="A49" s="32" t="s">
        <v>95</v>
      </c>
      <c r="B49" s="40">
        <v>8096</v>
      </c>
      <c r="C49" s="34">
        <v>772.64</v>
      </c>
      <c r="D49" s="35">
        <v>47.3</v>
      </c>
      <c r="E49" s="36">
        <f t="shared" si="2"/>
        <v>9.5434782608695645E-2</v>
      </c>
      <c r="F49" s="37">
        <f t="shared" si="3"/>
        <v>5.8423913043478253E-3</v>
      </c>
      <c r="G49" s="4"/>
    </row>
    <row r="50" spans="1:7" ht="13.5" customHeight="1">
      <c r="A50" s="32" t="s">
        <v>145</v>
      </c>
      <c r="B50" s="33">
        <v>7744</v>
      </c>
      <c r="C50" s="34">
        <v>1877</v>
      </c>
      <c r="D50" s="35">
        <v>36</v>
      </c>
      <c r="E50" s="36">
        <f t="shared" si="2"/>
        <v>0.24238119834710745</v>
      </c>
      <c r="F50" s="37">
        <f t="shared" si="3"/>
        <v>4.6487603305785125E-3</v>
      </c>
      <c r="G50" s="4"/>
    </row>
    <row r="51" spans="1:7" ht="13.5" customHeight="1">
      <c r="A51" s="32" t="s">
        <v>45</v>
      </c>
      <c r="B51" s="33">
        <v>6985</v>
      </c>
      <c r="C51" s="34">
        <v>1518</v>
      </c>
      <c r="D51" s="35">
        <v>114.4</v>
      </c>
      <c r="E51" s="36">
        <f t="shared" si="2"/>
        <v>0.21732283464566929</v>
      </c>
      <c r="F51" s="37">
        <f t="shared" si="3"/>
        <v>1.6377952755905513E-2</v>
      </c>
      <c r="G51" s="4"/>
    </row>
    <row r="52" spans="1:7" ht="13.5" customHeight="1">
      <c r="A52" s="32" t="s">
        <v>33</v>
      </c>
      <c r="B52" s="33">
        <v>6480</v>
      </c>
      <c r="C52" s="34">
        <v>745.06666666666672</v>
      </c>
      <c r="D52" s="35">
        <v>21.706666666666667</v>
      </c>
      <c r="E52" s="36">
        <f t="shared" si="2"/>
        <v>0.11497942386831277</v>
      </c>
      <c r="F52" s="37">
        <f t="shared" si="3"/>
        <v>3.3497942386831276E-3</v>
      </c>
      <c r="G52" s="4"/>
    </row>
    <row r="53" spans="1:7" ht="13.5" customHeight="1">
      <c r="A53" s="32" t="s">
        <v>115</v>
      </c>
      <c r="B53" s="33">
        <v>6402</v>
      </c>
      <c r="C53" s="34">
        <v>1173.3333333333333</v>
      </c>
      <c r="D53" s="35">
        <v>30.8</v>
      </c>
      <c r="E53" s="36">
        <f t="shared" si="2"/>
        <v>0.18327605956471935</v>
      </c>
      <c r="F53" s="37">
        <f t="shared" si="3"/>
        <v>4.8109965635738834E-3</v>
      </c>
      <c r="G53" s="4"/>
    </row>
    <row r="54" spans="1:7" ht="13.5" customHeight="1">
      <c r="A54" s="32" t="s">
        <v>30</v>
      </c>
      <c r="B54" s="33">
        <v>6124.7999999999993</v>
      </c>
      <c r="C54" s="39">
        <v>275.73333333333335</v>
      </c>
      <c r="D54" s="35">
        <v>9.3866666666666667</v>
      </c>
      <c r="E54" s="36">
        <f t="shared" si="2"/>
        <v>4.5019157088122611E-2</v>
      </c>
      <c r="F54" s="37">
        <f t="shared" si="3"/>
        <v>1.5325670498084294E-3</v>
      </c>
      <c r="G54" s="4"/>
    </row>
    <row r="55" spans="1:7" ht="13.5" customHeight="1">
      <c r="A55" s="56" t="s">
        <v>6</v>
      </c>
      <c r="B55" s="33">
        <v>5792</v>
      </c>
      <c r="C55" s="39">
        <v>662.8</v>
      </c>
      <c r="D55" s="35">
        <v>49.13</v>
      </c>
      <c r="E55" s="36">
        <f t="shared" si="2"/>
        <v>0.11443370165745856</v>
      </c>
      <c r="F55" s="37">
        <f t="shared" si="3"/>
        <v>8.4823895027624305E-3</v>
      </c>
      <c r="G55" s="4"/>
    </row>
    <row r="56" spans="1:7" ht="13.5" customHeight="1">
      <c r="A56" s="32" t="s">
        <v>104</v>
      </c>
      <c r="B56" s="33">
        <v>5544</v>
      </c>
      <c r="C56" s="34">
        <v>633.6</v>
      </c>
      <c r="D56" s="35">
        <v>102</v>
      </c>
      <c r="E56" s="36">
        <f t="shared" si="2"/>
        <v>0.1142857142857143</v>
      </c>
      <c r="F56" s="37">
        <f t="shared" si="3"/>
        <v>1.83982683982684E-2</v>
      </c>
      <c r="G56" s="4"/>
    </row>
    <row r="57" spans="1:7" ht="13.5" customHeight="1">
      <c r="A57" s="32" t="s">
        <v>25</v>
      </c>
      <c r="B57" s="33">
        <v>5438.5</v>
      </c>
      <c r="C57" s="34">
        <v>208.86250000000001</v>
      </c>
      <c r="D57" s="35">
        <v>26.95</v>
      </c>
      <c r="E57" s="36">
        <f t="shared" si="2"/>
        <v>3.8404431368943642E-2</v>
      </c>
      <c r="F57" s="37">
        <f t="shared" si="3"/>
        <v>4.9554104992185341E-3</v>
      </c>
      <c r="G57" s="4"/>
    </row>
    <row r="58" spans="1:7" ht="13.5" customHeight="1">
      <c r="A58" s="32" t="s">
        <v>113</v>
      </c>
      <c r="B58" s="33">
        <v>4928</v>
      </c>
      <c r="C58" s="34">
        <v>294.8</v>
      </c>
      <c r="D58" s="35">
        <v>30.8</v>
      </c>
      <c r="E58" s="36">
        <f t="shared" si="2"/>
        <v>5.9821428571428574E-2</v>
      </c>
      <c r="F58" s="37">
        <f t="shared" si="3"/>
        <v>6.2500000000000003E-3</v>
      </c>
      <c r="G58" s="4"/>
    </row>
    <row r="59" spans="1:7" ht="13.5" customHeight="1">
      <c r="A59" s="32" t="s">
        <v>59</v>
      </c>
      <c r="B59" s="33">
        <v>4752</v>
      </c>
      <c r="C59" s="34">
        <v>313.89999999999998</v>
      </c>
      <c r="D59" s="35">
        <v>26.4</v>
      </c>
      <c r="E59" s="36">
        <f t="shared" si="2"/>
        <v>6.6056397306397299E-2</v>
      </c>
      <c r="F59" s="37">
        <f t="shared" si="3"/>
        <v>5.5555555555555549E-3</v>
      </c>
      <c r="G59" s="4"/>
    </row>
    <row r="60" spans="1:7" ht="13.5" customHeight="1">
      <c r="A60" s="32" t="s">
        <v>142</v>
      </c>
      <c r="B60" s="33">
        <v>4730</v>
      </c>
      <c r="C60" s="34">
        <v>959</v>
      </c>
      <c r="D60" s="35">
        <v>46</v>
      </c>
      <c r="E60" s="36">
        <f t="shared" si="2"/>
        <v>0.20274841437632135</v>
      </c>
      <c r="F60" s="37">
        <f t="shared" si="3"/>
        <v>9.7251585623678652E-3</v>
      </c>
      <c r="G60" s="4"/>
    </row>
    <row r="61" spans="1:7" ht="13.5" customHeight="1">
      <c r="A61" s="32" t="s">
        <v>84</v>
      </c>
      <c r="B61" s="33">
        <v>4194.666666666667</v>
      </c>
      <c r="C61" s="39">
        <v>159.86666666666667</v>
      </c>
      <c r="D61" s="35">
        <v>29.333333333333332</v>
      </c>
      <c r="E61" s="36">
        <f t="shared" si="2"/>
        <v>3.8111888111888113E-2</v>
      </c>
      <c r="F61" s="37">
        <f t="shared" si="3"/>
        <v>6.9930069930069921E-3</v>
      </c>
      <c r="G61" s="4"/>
    </row>
    <row r="62" spans="1:7" ht="13.5" customHeight="1">
      <c r="A62" s="32" t="s">
        <v>120</v>
      </c>
      <c r="B62" s="33">
        <v>3990.8</v>
      </c>
      <c r="C62" s="34">
        <v>796.40000000000009</v>
      </c>
      <c r="D62" s="35">
        <v>35.200000000000003</v>
      </c>
      <c r="E62" s="36">
        <f t="shared" si="2"/>
        <v>0.1995589856670342</v>
      </c>
      <c r="F62" s="37">
        <f t="shared" si="3"/>
        <v>8.8202866593164279E-3</v>
      </c>
      <c r="G62" s="4"/>
    </row>
    <row r="63" spans="1:7" ht="13.5" customHeight="1">
      <c r="A63" s="32" t="s">
        <v>50</v>
      </c>
      <c r="B63" s="33">
        <v>3839</v>
      </c>
      <c r="C63" s="34">
        <v>694.5</v>
      </c>
      <c r="D63" s="35">
        <v>113.9</v>
      </c>
      <c r="E63" s="36">
        <f t="shared" si="2"/>
        <v>0.18090648606407919</v>
      </c>
      <c r="F63" s="37">
        <f t="shared" si="3"/>
        <v>2.9669184683511332E-2</v>
      </c>
      <c r="G63" s="4"/>
    </row>
    <row r="64" spans="1:7" ht="13.5" customHeight="1">
      <c r="A64" s="32" t="s">
        <v>71</v>
      </c>
      <c r="B64" s="33">
        <v>3643</v>
      </c>
      <c r="C64" s="39">
        <v>539.70000000000005</v>
      </c>
      <c r="D64" s="35">
        <v>31.428571428571431</v>
      </c>
      <c r="E64" s="36">
        <f t="shared" si="2"/>
        <v>0.1481471314850398</v>
      </c>
      <c r="F64" s="37">
        <f t="shared" si="3"/>
        <v>8.62711266224854E-3</v>
      </c>
      <c r="G64" s="4"/>
    </row>
    <row r="65" spans="1:7" ht="13.5" customHeight="1">
      <c r="A65" s="32" t="s">
        <v>176</v>
      </c>
      <c r="B65" s="33">
        <v>3578.6666666666665</v>
      </c>
      <c r="C65" s="34">
        <v>770.48888888888894</v>
      </c>
      <c r="D65" s="35">
        <v>57.2</v>
      </c>
      <c r="E65" s="36">
        <f t="shared" si="2"/>
        <v>0.21530054644808747</v>
      </c>
      <c r="F65" s="37">
        <f t="shared" si="3"/>
        <v>1.5983606557377052E-2</v>
      </c>
      <c r="G65" s="4"/>
    </row>
    <row r="66" spans="1:7" ht="13.5" customHeight="1">
      <c r="A66" s="32" t="s">
        <v>89</v>
      </c>
      <c r="B66" s="40">
        <v>3471.6</v>
      </c>
      <c r="C66" s="34">
        <v>585.20000000000005</v>
      </c>
      <c r="D66" s="35">
        <v>38.133333333333333</v>
      </c>
      <c r="E66" s="36">
        <f t="shared" si="2"/>
        <v>0.16856780735107732</v>
      </c>
      <c r="F66" s="37">
        <f t="shared" si="3"/>
        <v>1.0984368398817067E-2</v>
      </c>
      <c r="G66" s="4"/>
    </row>
    <row r="67" spans="1:7" ht="13.5" customHeight="1">
      <c r="A67" s="32" t="s">
        <v>123</v>
      </c>
      <c r="B67" s="33">
        <v>3124</v>
      </c>
      <c r="C67" s="34">
        <v>906.4</v>
      </c>
      <c r="D67" s="35">
        <v>96.800000000000011</v>
      </c>
      <c r="E67" s="36">
        <f t="shared" si="2"/>
        <v>0.29014084507042254</v>
      </c>
      <c r="F67" s="37">
        <f t="shared" si="3"/>
        <v>3.098591549295775E-2</v>
      </c>
      <c r="G67" s="4"/>
    </row>
    <row r="68" spans="1:7" ht="13.5" customHeight="1">
      <c r="A68" s="32" t="s">
        <v>93</v>
      </c>
      <c r="B68" s="40">
        <v>2442</v>
      </c>
      <c r="C68" s="34">
        <v>272.8</v>
      </c>
      <c r="D68" s="35">
        <v>26.4</v>
      </c>
      <c r="E68" s="36">
        <f t="shared" si="2"/>
        <v>0.11171171171171172</v>
      </c>
      <c r="F68" s="37">
        <f t="shared" si="3"/>
        <v>1.081081081081081E-2</v>
      </c>
      <c r="G68" s="4"/>
    </row>
    <row r="69" spans="1:7" ht="13.5" customHeight="1">
      <c r="A69" s="32" t="s">
        <v>17</v>
      </c>
      <c r="B69" s="33">
        <v>2262</v>
      </c>
      <c r="C69" s="34">
        <v>1740.75</v>
      </c>
      <c r="D69" s="35">
        <v>98.724999999999994</v>
      </c>
      <c r="E69" s="36">
        <f t="shared" si="2"/>
        <v>0.76956233421750664</v>
      </c>
      <c r="F69" s="37">
        <f t="shared" si="3"/>
        <v>4.3645004420866489E-2</v>
      </c>
      <c r="G69" s="4"/>
    </row>
    <row r="70" spans="1:7" ht="13.5" customHeight="1">
      <c r="A70" s="32" t="s">
        <v>177</v>
      </c>
      <c r="B70" s="33">
        <v>1947.7333333333329</v>
      </c>
      <c r="C70" s="34">
        <v>520</v>
      </c>
      <c r="D70" s="35">
        <v>27.866666666666667</v>
      </c>
      <c r="E70" s="36">
        <f t="shared" si="2"/>
        <v>0.26697699890470983</v>
      </c>
      <c r="F70" s="37">
        <f t="shared" si="3"/>
        <v>1.4307228915662653E-2</v>
      </c>
      <c r="G70" s="4"/>
    </row>
    <row r="71" spans="1:7" ht="13.5" customHeight="1">
      <c r="A71" s="32" t="s">
        <v>92</v>
      </c>
      <c r="B71" s="40">
        <v>1871.4666666666667</v>
      </c>
      <c r="C71" s="34">
        <v>143</v>
      </c>
      <c r="D71" s="35">
        <v>24.639999999999997</v>
      </c>
      <c r="E71" s="36">
        <f t="shared" si="2"/>
        <v>7.6410658307210028E-2</v>
      </c>
      <c r="F71" s="37">
        <f t="shared" si="3"/>
        <v>1.3166144200626957E-2</v>
      </c>
      <c r="G71" s="4"/>
    </row>
    <row r="72" spans="1:7" ht="13.5" customHeight="1">
      <c r="A72" s="32" t="s">
        <v>21</v>
      </c>
      <c r="B72" s="33">
        <v>1606</v>
      </c>
      <c r="C72" s="34">
        <v>242</v>
      </c>
      <c r="D72" s="35">
        <v>25.5</v>
      </c>
      <c r="E72" s="36">
        <f t="shared" si="2"/>
        <v>0.15068493150684931</v>
      </c>
      <c r="F72" s="37">
        <f t="shared" si="3"/>
        <v>1.5877957658779578E-2</v>
      </c>
      <c r="G72" s="4"/>
    </row>
    <row r="73" spans="1:7" ht="13.5" customHeight="1">
      <c r="A73" s="32" t="s">
        <v>67</v>
      </c>
      <c r="B73" s="33">
        <v>1513.6</v>
      </c>
      <c r="C73" s="39">
        <v>26.986666666666668</v>
      </c>
      <c r="D73" s="35">
        <v>10.6</v>
      </c>
      <c r="E73" s="36">
        <f t="shared" si="2"/>
        <v>1.7829457364341088E-2</v>
      </c>
      <c r="F73" s="37">
        <f t="shared" si="3"/>
        <v>7.0031712473572942E-3</v>
      </c>
      <c r="G73" s="4"/>
    </row>
    <row r="74" spans="1:7" ht="13.5" customHeight="1">
      <c r="A74" s="32" t="s">
        <v>28</v>
      </c>
      <c r="B74" s="33">
        <v>1510.7</v>
      </c>
      <c r="C74" s="39">
        <v>440</v>
      </c>
      <c r="D74" s="35">
        <v>18</v>
      </c>
      <c r="E74" s="36">
        <f t="shared" si="2"/>
        <v>0.29125570927384653</v>
      </c>
      <c r="F74" s="37">
        <f t="shared" si="3"/>
        <v>1.1915006288475541E-2</v>
      </c>
      <c r="G74" s="4"/>
    </row>
    <row r="75" spans="1:7" ht="13.5" customHeight="1">
      <c r="A75" s="32" t="s">
        <v>174</v>
      </c>
      <c r="B75" s="33">
        <v>1503.333333333333</v>
      </c>
      <c r="C75" s="34">
        <v>726</v>
      </c>
      <c r="D75" s="35">
        <v>4.125</v>
      </c>
      <c r="E75" s="36">
        <f t="shared" si="2"/>
        <v>0.48292682926829278</v>
      </c>
      <c r="F75" s="37">
        <f t="shared" si="3"/>
        <v>2.7439024390243909E-3</v>
      </c>
      <c r="G75" s="4"/>
    </row>
    <row r="76" spans="1:7" ht="13.5" customHeight="1">
      <c r="A76" s="32" t="s">
        <v>74</v>
      </c>
      <c r="B76" s="33">
        <v>1449.8</v>
      </c>
      <c r="C76" s="39">
        <v>33.806666666666665</v>
      </c>
      <c r="D76" s="35">
        <v>7.0400000000000009</v>
      </c>
      <c r="E76" s="36">
        <f t="shared" si="2"/>
        <v>2.3318158826504804E-2</v>
      </c>
      <c r="F76" s="37">
        <f t="shared" si="3"/>
        <v>4.8558421851289842E-3</v>
      </c>
      <c r="G76" s="4"/>
    </row>
    <row r="77" spans="1:7" ht="13.5" customHeight="1">
      <c r="A77" s="32" t="s">
        <v>99</v>
      </c>
      <c r="B77" s="33">
        <v>1420.1</v>
      </c>
      <c r="C77" s="34">
        <v>238.92</v>
      </c>
      <c r="D77" s="35">
        <v>24.200000000000003</v>
      </c>
      <c r="E77" s="36">
        <f t="shared" si="2"/>
        <v>0.16824167312161115</v>
      </c>
      <c r="F77" s="37">
        <f t="shared" si="3"/>
        <v>1.704105344694036E-2</v>
      </c>
      <c r="G77" s="4"/>
    </row>
    <row r="78" spans="1:7" ht="13.5" customHeight="1">
      <c r="A78" s="32" t="s">
        <v>94</v>
      </c>
      <c r="B78" s="40">
        <v>1342</v>
      </c>
      <c r="C78" s="34">
        <v>334.4</v>
      </c>
      <c r="D78" s="35">
        <v>21.266666666666666</v>
      </c>
      <c r="E78" s="36">
        <f t="shared" si="2"/>
        <v>0.24918032786885244</v>
      </c>
      <c r="F78" s="37">
        <f t="shared" si="3"/>
        <v>1.5846994535519125E-2</v>
      </c>
      <c r="G78" s="4"/>
    </row>
    <row r="79" spans="1:7" ht="13.5" customHeight="1">
      <c r="A79" s="32" t="s">
        <v>175</v>
      </c>
      <c r="B79" s="33">
        <v>1292.1333333333332</v>
      </c>
      <c r="C79" s="34">
        <v>183.33333333333334</v>
      </c>
      <c r="D79" s="35">
        <v>3.96</v>
      </c>
      <c r="E79" s="36">
        <f t="shared" si="2"/>
        <v>0.14188422247446086</v>
      </c>
      <c r="F79" s="37">
        <f t="shared" si="3"/>
        <v>3.0646992054483542E-3</v>
      </c>
      <c r="G79" s="4"/>
    </row>
    <row r="80" spans="1:7" ht="13.5" customHeight="1">
      <c r="A80" s="32" t="s">
        <v>32</v>
      </c>
      <c r="B80" s="33">
        <v>1210.9166666666667</v>
      </c>
      <c r="C80" s="34">
        <v>94.875</v>
      </c>
      <c r="D80" s="35">
        <v>12.649999999999999</v>
      </c>
      <c r="E80" s="36">
        <f t="shared" si="2"/>
        <v>7.8349735049205144E-2</v>
      </c>
      <c r="F80" s="37">
        <f t="shared" si="3"/>
        <v>1.0446631339894017E-2</v>
      </c>
      <c r="G80" s="4"/>
    </row>
    <row r="81" spans="1:7" ht="13.5" customHeight="1">
      <c r="A81" s="32" t="s">
        <v>69</v>
      </c>
      <c r="B81" s="33">
        <v>1196.8</v>
      </c>
      <c r="C81" s="39">
        <v>8.7999999999999989</v>
      </c>
      <c r="D81" s="35">
        <v>12.76</v>
      </c>
      <c r="E81" s="36">
        <f t="shared" si="2"/>
        <v>7.3529411764705873E-3</v>
      </c>
      <c r="F81" s="37">
        <f t="shared" si="3"/>
        <v>1.0661764705882353E-2</v>
      </c>
      <c r="G81" s="4"/>
    </row>
    <row r="82" spans="1:7" ht="13.5" customHeight="1">
      <c r="A82" s="32" t="s">
        <v>135</v>
      </c>
      <c r="B82" s="33">
        <v>1196.8</v>
      </c>
      <c r="C82" s="34">
        <v>256.95999999999998</v>
      </c>
      <c r="D82" s="35">
        <v>11</v>
      </c>
      <c r="E82" s="36">
        <f t="shared" si="2"/>
        <v>0.21470588235294116</v>
      </c>
      <c r="F82" s="37">
        <f t="shared" si="3"/>
        <v>9.1911764705882356E-3</v>
      </c>
      <c r="G82" s="4"/>
    </row>
    <row r="83" spans="1:7" ht="13.5" customHeight="1">
      <c r="A83" s="32" t="s">
        <v>164</v>
      </c>
      <c r="B83" s="33">
        <v>1159.7142857142858</v>
      </c>
      <c r="C83" s="34">
        <v>606</v>
      </c>
      <c r="D83" s="35">
        <v>52.380952380952394</v>
      </c>
      <c r="E83" s="36">
        <f t="shared" si="2"/>
        <v>0.52254249815225418</v>
      </c>
      <c r="F83" s="37">
        <f t="shared" si="3"/>
        <v>4.5167118337850053E-2</v>
      </c>
      <c r="G83" s="4"/>
    </row>
    <row r="84" spans="1:7" ht="13.5" customHeight="1">
      <c r="A84" s="32" t="s">
        <v>52</v>
      </c>
      <c r="B84" s="33">
        <v>1120.5333333333333</v>
      </c>
      <c r="C84" s="34">
        <v>23.466666666666661</v>
      </c>
      <c r="D84" s="35">
        <v>2.2000000000000002</v>
      </c>
      <c r="E84" s="36">
        <f t="shared" si="2"/>
        <v>2.0942408376963345E-2</v>
      </c>
      <c r="F84" s="37">
        <f t="shared" si="3"/>
        <v>1.9633507853403145E-3</v>
      </c>
      <c r="G84" s="4"/>
    </row>
    <row r="85" spans="1:7" ht="13.5" customHeight="1">
      <c r="A85" s="32" t="s">
        <v>172</v>
      </c>
      <c r="B85" s="33">
        <v>1102.9333333333334</v>
      </c>
      <c r="C85" s="34">
        <v>85.066666666666663</v>
      </c>
      <c r="D85" s="35">
        <v>13.64</v>
      </c>
      <c r="E85" s="36">
        <f t="shared" si="2"/>
        <v>7.7127659574468072E-2</v>
      </c>
      <c r="F85" s="37">
        <f t="shared" si="3"/>
        <v>1.2367021276595745E-2</v>
      </c>
      <c r="G85" s="4"/>
    </row>
    <row r="86" spans="1:7" ht="13.5" customHeight="1">
      <c r="A86" s="32" t="s">
        <v>29</v>
      </c>
      <c r="B86" s="33">
        <v>1067</v>
      </c>
      <c r="C86" s="39">
        <v>668.8</v>
      </c>
      <c r="D86" s="35">
        <v>44</v>
      </c>
      <c r="E86" s="36">
        <f t="shared" si="2"/>
        <v>0.6268041237113402</v>
      </c>
      <c r="F86" s="37">
        <f t="shared" si="3"/>
        <v>4.1237113402061855E-2</v>
      </c>
      <c r="G86" s="4"/>
    </row>
    <row r="87" spans="1:7" ht="13.5" customHeight="1">
      <c r="A87" s="32" t="s">
        <v>82</v>
      </c>
      <c r="B87" s="33">
        <v>963.6</v>
      </c>
      <c r="C87" s="39">
        <v>80.959999999999994</v>
      </c>
      <c r="D87" s="57">
        <v>0</v>
      </c>
      <c r="E87" s="36">
        <f t="shared" si="2"/>
        <v>8.4018264840182641E-2</v>
      </c>
      <c r="F87" s="37">
        <f t="shared" si="3"/>
        <v>0</v>
      </c>
      <c r="G87" s="4"/>
    </row>
    <row r="88" spans="1:7" ht="13.5" customHeight="1">
      <c r="A88" s="32" t="s">
        <v>98</v>
      </c>
      <c r="B88" s="40">
        <v>767.8</v>
      </c>
      <c r="C88" s="34">
        <v>33</v>
      </c>
      <c r="D88" s="57">
        <v>2.6399999999999997</v>
      </c>
      <c r="E88" s="36">
        <f t="shared" si="2"/>
        <v>4.2979942693409746E-2</v>
      </c>
      <c r="F88" s="37">
        <f t="shared" si="3"/>
        <v>3.4383954154727794E-3</v>
      </c>
      <c r="G88" s="4"/>
    </row>
    <row r="89" spans="1:7" ht="13.5" customHeight="1">
      <c r="A89" s="32" t="s">
        <v>125</v>
      </c>
      <c r="B89" s="33">
        <v>706.93333333333328</v>
      </c>
      <c r="C89" s="34">
        <v>155.46666666666667</v>
      </c>
      <c r="D89" s="57">
        <v>3.2266666666666666</v>
      </c>
      <c r="E89" s="36">
        <f t="shared" si="2"/>
        <v>0.2199170124481328</v>
      </c>
      <c r="F89" s="37">
        <f t="shared" si="3"/>
        <v>4.5643153526970957E-3</v>
      </c>
      <c r="G89" s="4"/>
    </row>
    <row r="90" spans="1:7" ht="13.5" customHeight="1">
      <c r="A90" s="32" t="s">
        <v>173</v>
      </c>
      <c r="B90" s="33">
        <v>684.44444444444446</v>
      </c>
      <c r="C90" s="34">
        <v>168.66666666666666</v>
      </c>
      <c r="D90" s="57">
        <v>0</v>
      </c>
      <c r="E90" s="36">
        <f t="shared" si="2"/>
        <v>0.24642857142857141</v>
      </c>
      <c r="F90" s="37">
        <f t="shared" si="3"/>
        <v>0</v>
      </c>
      <c r="G90" s="4"/>
    </row>
    <row r="91" spans="1:7" ht="13.5" customHeight="1">
      <c r="A91" s="32" t="s">
        <v>15</v>
      </c>
      <c r="B91" s="33">
        <v>631.5</v>
      </c>
      <c r="C91" s="34">
        <v>36.024999999999999</v>
      </c>
      <c r="D91" s="57">
        <v>2.2000000000000002</v>
      </c>
      <c r="E91" s="36">
        <f t="shared" si="2"/>
        <v>5.7046714172604908E-2</v>
      </c>
      <c r="F91" s="37">
        <f t="shared" si="3"/>
        <v>3.4837688044338879E-3</v>
      </c>
      <c r="G91" s="4"/>
    </row>
    <row r="92" spans="1:7" ht="13.5" customHeight="1">
      <c r="A92" s="32" t="s">
        <v>106</v>
      </c>
      <c r="B92" s="33">
        <v>580.80000000000007</v>
      </c>
      <c r="C92" s="34">
        <v>88</v>
      </c>
      <c r="D92" s="57">
        <v>5.72</v>
      </c>
      <c r="E92" s="36">
        <f t="shared" si="2"/>
        <v>0.15151515151515149</v>
      </c>
      <c r="F92" s="37">
        <f t="shared" si="3"/>
        <v>9.8484848484848477E-3</v>
      </c>
      <c r="G92" s="4"/>
    </row>
    <row r="93" spans="1:7" ht="13.5" customHeight="1">
      <c r="A93" s="32" t="s">
        <v>86</v>
      </c>
      <c r="B93" s="33">
        <v>545.6</v>
      </c>
      <c r="C93" s="39">
        <v>142.75555555555556</v>
      </c>
      <c r="D93" s="35">
        <v>12.319999999999999</v>
      </c>
      <c r="E93" s="36">
        <f t="shared" si="2"/>
        <v>0.26164874551971323</v>
      </c>
      <c r="F93" s="37">
        <f t="shared" si="3"/>
        <v>2.2580645161290318E-2</v>
      </c>
      <c r="G93" s="4"/>
    </row>
    <row r="94" spans="1:7" ht="13.5" customHeight="1">
      <c r="A94" s="32" t="s">
        <v>23</v>
      </c>
      <c r="B94" s="33">
        <v>542.29999999999995</v>
      </c>
      <c r="C94" s="34">
        <v>107.79999999999998</v>
      </c>
      <c r="D94" s="57">
        <v>8.8000000000000007</v>
      </c>
      <c r="E94" s="36">
        <f t="shared" si="2"/>
        <v>0.19878296146044624</v>
      </c>
      <c r="F94" s="37">
        <f t="shared" si="3"/>
        <v>1.622718052738337E-2</v>
      </c>
      <c r="G94" s="4"/>
    </row>
    <row r="95" spans="1:7" ht="13.5" customHeight="1">
      <c r="A95" s="32" t="s">
        <v>60</v>
      </c>
      <c r="B95" s="33">
        <v>503.8</v>
      </c>
      <c r="C95" s="34">
        <v>242</v>
      </c>
      <c r="D95" s="57">
        <v>9.24</v>
      </c>
      <c r="E95" s="36">
        <f t="shared" si="2"/>
        <v>0.48034934497816595</v>
      </c>
      <c r="F95" s="37">
        <f t="shared" si="3"/>
        <v>1.8340611353711789E-2</v>
      </c>
      <c r="G95" s="4"/>
    </row>
    <row r="96" spans="1:7" ht="13.5" customHeight="1">
      <c r="A96" s="32" t="s">
        <v>53</v>
      </c>
      <c r="B96" s="33">
        <v>497.2</v>
      </c>
      <c r="C96" s="34">
        <v>94.6</v>
      </c>
      <c r="D96" s="57">
        <v>5.7200000000000006</v>
      </c>
      <c r="E96" s="36">
        <f t="shared" si="2"/>
        <v>0.19026548672566371</v>
      </c>
      <c r="F96" s="37">
        <f t="shared" si="3"/>
        <v>1.1504424778761064E-2</v>
      </c>
      <c r="G96" s="4"/>
    </row>
    <row r="97" spans="1:7" ht="13.5" customHeight="1">
      <c r="A97" s="32" t="s">
        <v>178</v>
      </c>
      <c r="B97" s="33">
        <v>494.75555555555553</v>
      </c>
      <c r="C97" s="34">
        <v>123.2</v>
      </c>
      <c r="D97" s="57">
        <v>7.333333333333333</v>
      </c>
      <c r="E97" s="36">
        <f t="shared" si="2"/>
        <v>0.24901185770750989</v>
      </c>
      <c r="F97" s="37">
        <f t="shared" si="3"/>
        <v>1.4822134387351778E-2</v>
      </c>
      <c r="G97" s="4"/>
    </row>
    <row r="98" spans="1:7" ht="13.5" customHeight="1">
      <c r="A98" s="32" t="s">
        <v>171</v>
      </c>
      <c r="B98" s="33">
        <v>484</v>
      </c>
      <c r="C98" s="34">
        <v>204.60000000000002</v>
      </c>
      <c r="D98" s="57">
        <v>6.6</v>
      </c>
      <c r="E98" s="36">
        <f t="shared" si="2"/>
        <v>0.42272727272727278</v>
      </c>
      <c r="F98" s="37">
        <f t="shared" si="3"/>
        <v>1.3636363636363636E-2</v>
      </c>
      <c r="G98" s="4"/>
    </row>
    <row r="99" spans="1:7" ht="13.5" customHeight="1">
      <c r="A99" s="32" t="s">
        <v>102</v>
      </c>
      <c r="B99" s="33">
        <v>478.62200000000001</v>
      </c>
      <c r="C99" s="34">
        <v>39.6</v>
      </c>
      <c r="D99" s="57">
        <v>5.2799999999999994</v>
      </c>
      <c r="E99" s="36">
        <f t="shared" si="2"/>
        <v>8.2737525646543617E-2</v>
      </c>
      <c r="F99" s="37">
        <f t="shared" si="3"/>
        <v>1.1031670086205814E-2</v>
      </c>
      <c r="G99" s="4"/>
    </row>
    <row r="100" spans="1:7" ht="13.5" customHeight="1">
      <c r="A100" s="32" t="s">
        <v>68</v>
      </c>
      <c r="B100" s="33">
        <v>466.4</v>
      </c>
      <c r="C100" s="39">
        <v>58.666666666666664</v>
      </c>
      <c r="D100" s="57">
        <v>6.6</v>
      </c>
      <c r="E100" s="36">
        <f t="shared" si="2"/>
        <v>0.12578616352201258</v>
      </c>
      <c r="F100" s="37">
        <f t="shared" si="3"/>
        <v>1.4150943396226415E-2</v>
      </c>
      <c r="G100" s="4"/>
    </row>
    <row r="101" spans="1:7" ht="13.5" customHeight="1">
      <c r="A101" s="32" t="s">
        <v>88</v>
      </c>
      <c r="B101" s="40">
        <v>453.2</v>
      </c>
      <c r="C101" s="34">
        <v>193.6</v>
      </c>
      <c r="D101" s="57">
        <v>6.6</v>
      </c>
      <c r="E101" s="36">
        <f t="shared" si="2"/>
        <v>0.42718446601941745</v>
      </c>
      <c r="F101" s="37">
        <f t="shared" si="3"/>
        <v>1.4563106796116504E-2</v>
      </c>
      <c r="G101" s="4"/>
    </row>
    <row r="102" spans="1:7" ht="13.5" customHeight="1">
      <c r="A102" s="32" t="s">
        <v>19</v>
      </c>
      <c r="B102" s="33">
        <v>440</v>
      </c>
      <c r="C102" s="34">
        <v>88</v>
      </c>
      <c r="D102" s="57">
        <v>7.7733333333333325</v>
      </c>
      <c r="E102" s="36">
        <f t="shared" si="2"/>
        <v>0.2</v>
      </c>
      <c r="F102" s="37">
        <f t="shared" si="3"/>
        <v>1.7666666666666664E-2</v>
      </c>
      <c r="G102" s="4"/>
    </row>
    <row r="103" spans="1:7" ht="13.5" customHeight="1">
      <c r="A103" s="32" t="s">
        <v>138</v>
      </c>
      <c r="B103" s="33">
        <v>431.2</v>
      </c>
      <c r="C103" s="34">
        <v>136.4</v>
      </c>
      <c r="D103" s="35">
        <v>55</v>
      </c>
      <c r="E103" s="36">
        <f t="shared" si="2"/>
        <v>0.31632653061224492</v>
      </c>
      <c r="F103" s="37">
        <f t="shared" si="3"/>
        <v>0.12755102040816327</v>
      </c>
      <c r="G103" s="4"/>
    </row>
    <row r="104" spans="1:7" ht="13.5" customHeight="1">
      <c r="A104" s="32" t="s">
        <v>26</v>
      </c>
      <c r="B104" s="33">
        <v>416</v>
      </c>
      <c r="C104" s="34">
        <v>56.320000000000007</v>
      </c>
      <c r="D104" s="57">
        <v>6.6</v>
      </c>
      <c r="E104" s="36">
        <f t="shared" si="2"/>
        <v>0.13538461538461541</v>
      </c>
      <c r="F104" s="37">
        <f t="shared" si="3"/>
        <v>1.5865384615384615E-2</v>
      </c>
      <c r="G104" s="4"/>
    </row>
    <row r="105" spans="1:7" ht="13.5" customHeight="1">
      <c r="A105" s="32" t="s">
        <v>62</v>
      </c>
      <c r="B105" s="33">
        <v>369.6</v>
      </c>
      <c r="C105" s="34">
        <v>85.066666666666663</v>
      </c>
      <c r="D105" s="57">
        <v>9.68</v>
      </c>
      <c r="E105" s="36">
        <f t="shared" si="2"/>
        <v>0.23015873015873015</v>
      </c>
      <c r="F105" s="37">
        <f t="shared" si="3"/>
        <v>2.6190476190476188E-2</v>
      </c>
      <c r="G105" s="4"/>
    </row>
    <row r="106" spans="1:7" ht="13.5" customHeight="1">
      <c r="A106" s="32" t="s">
        <v>61</v>
      </c>
      <c r="B106" s="33">
        <v>352</v>
      </c>
      <c r="C106" s="34">
        <v>74.8</v>
      </c>
      <c r="D106" s="57">
        <v>9.0933333333333337</v>
      </c>
      <c r="E106" s="36">
        <f t="shared" si="2"/>
        <v>0.21249999999999999</v>
      </c>
      <c r="F106" s="37">
        <f t="shared" si="3"/>
        <v>2.5833333333333333E-2</v>
      </c>
      <c r="G106" s="4"/>
    </row>
    <row r="107" spans="1:7" ht="13.5" customHeight="1">
      <c r="A107" s="32" t="s">
        <v>46</v>
      </c>
      <c r="B107" s="33">
        <v>310.2</v>
      </c>
      <c r="C107" s="34">
        <v>35.199999999999996</v>
      </c>
      <c r="D107" s="57">
        <v>4.84</v>
      </c>
      <c r="E107" s="36">
        <f t="shared" si="2"/>
        <v>0.11347517730496454</v>
      </c>
      <c r="F107" s="37">
        <f t="shared" si="3"/>
        <v>1.5602836879432624E-2</v>
      </c>
      <c r="G107" s="4"/>
    </row>
    <row r="108" spans="1:7" ht="13.5" customHeight="1">
      <c r="A108" s="32" t="s">
        <v>108</v>
      </c>
      <c r="B108" s="33">
        <v>294.8</v>
      </c>
      <c r="C108" s="34">
        <v>24.8</v>
      </c>
      <c r="D108" s="57">
        <v>7.5</v>
      </c>
      <c r="E108" s="36">
        <f t="shared" si="2"/>
        <v>8.4124830393487116E-2</v>
      </c>
      <c r="F108" s="37">
        <f t="shared" si="3"/>
        <v>2.5440976933514246E-2</v>
      </c>
      <c r="G108" s="4"/>
    </row>
    <row r="109" spans="1:7" ht="13.5" customHeight="1">
      <c r="A109" s="41" t="s">
        <v>75</v>
      </c>
      <c r="B109" s="42">
        <v>233.2</v>
      </c>
      <c r="C109" s="43">
        <v>172.33333333333331</v>
      </c>
      <c r="D109" s="58">
        <v>0</v>
      </c>
      <c r="E109" s="45">
        <f t="shared" si="2"/>
        <v>0.73899371069182385</v>
      </c>
      <c r="F109" s="46">
        <f t="shared" si="3"/>
        <v>0</v>
      </c>
      <c r="G109" s="4"/>
    </row>
    <row r="110" spans="1:7" ht="13.5" customHeight="1">
      <c r="A110" s="105" t="s">
        <v>194</v>
      </c>
      <c r="B110" s="85"/>
      <c r="C110" s="85"/>
      <c r="D110" s="85"/>
      <c r="E110" s="85"/>
      <c r="F110" s="86"/>
      <c r="G110" s="4"/>
    </row>
    <row r="111" spans="1:7" ht="13.5" customHeight="1">
      <c r="A111" s="107" t="s">
        <v>190</v>
      </c>
      <c r="B111" s="47" t="s">
        <v>179</v>
      </c>
      <c r="C111" s="48" t="s">
        <v>187</v>
      </c>
      <c r="D111" s="49" t="s">
        <v>188</v>
      </c>
      <c r="E111" s="88" t="s">
        <v>191</v>
      </c>
      <c r="F111" s="90"/>
      <c r="G111" s="4"/>
    </row>
    <row r="112" spans="1:7" ht="13.5" customHeight="1">
      <c r="A112" s="77"/>
      <c r="B112" s="28" t="s">
        <v>192</v>
      </c>
      <c r="C112" s="29" t="s">
        <v>192</v>
      </c>
      <c r="D112" s="30" t="s">
        <v>192</v>
      </c>
      <c r="E112" s="8" t="s">
        <v>187</v>
      </c>
      <c r="F112" s="31" t="s">
        <v>188</v>
      </c>
      <c r="G112" s="4"/>
    </row>
    <row r="113" spans="1:7" ht="13.5" customHeight="1">
      <c r="A113" s="50" t="s">
        <v>129</v>
      </c>
      <c r="B113" s="51">
        <v>416.24</v>
      </c>
      <c r="C113" s="52">
        <v>69.52</v>
      </c>
      <c r="D113" s="59">
        <v>1.5</v>
      </c>
      <c r="E113" s="54">
        <f t="shared" ref="E113:E175" si="4">(C113/B113)</f>
        <v>0.16701902748414374</v>
      </c>
      <c r="F113" s="55">
        <f t="shared" ref="F113:F175" si="5">(D113/B113)</f>
        <v>3.6036901787430326E-3</v>
      </c>
      <c r="G113" s="4"/>
    </row>
    <row r="114" spans="1:7" ht="13.5" customHeight="1">
      <c r="A114" s="32" t="s">
        <v>83</v>
      </c>
      <c r="B114" s="33">
        <v>268.39999999999998</v>
      </c>
      <c r="C114" s="34">
        <v>21.119999999999997</v>
      </c>
      <c r="D114" s="57">
        <v>1.7600000000000002</v>
      </c>
      <c r="E114" s="36">
        <f t="shared" si="4"/>
        <v>7.8688524590163927E-2</v>
      </c>
      <c r="F114" s="37">
        <f t="shared" si="5"/>
        <v>6.5573770491803296E-3</v>
      </c>
      <c r="G114" s="4"/>
    </row>
    <row r="115" spans="1:7" ht="13.5" customHeight="1">
      <c r="A115" s="32" t="s">
        <v>24</v>
      </c>
      <c r="B115" s="33">
        <v>246.4</v>
      </c>
      <c r="C115" s="34">
        <v>29.920000000000005</v>
      </c>
      <c r="D115" s="57">
        <v>0</v>
      </c>
      <c r="E115" s="36">
        <f t="shared" si="4"/>
        <v>0.12142857142857144</v>
      </c>
      <c r="F115" s="37">
        <f t="shared" si="5"/>
        <v>0</v>
      </c>
      <c r="G115" s="4"/>
    </row>
    <row r="116" spans="1:7" ht="13.5" customHeight="1">
      <c r="A116" s="32" t="s">
        <v>149</v>
      </c>
      <c r="B116" s="33">
        <v>246.4</v>
      </c>
      <c r="C116" s="34">
        <v>49.866666666666667</v>
      </c>
      <c r="D116" s="57">
        <v>7.6266666666666669</v>
      </c>
      <c r="E116" s="36">
        <f t="shared" si="4"/>
        <v>0.20238095238095238</v>
      </c>
      <c r="F116" s="37">
        <f t="shared" si="5"/>
        <v>3.0952380952380953E-2</v>
      </c>
      <c r="G116" s="4"/>
    </row>
    <row r="117" spans="1:7" ht="13.5" customHeight="1">
      <c r="A117" s="32" t="s">
        <v>159</v>
      </c>
      <c r="B117" s="33">
        <v>237.6</v>
      </c>
      <c r="C117" s="39">
        <v>42.044444444444451</v>
      </c>
      <c r="D117" s="57">
        <v>2.0533333333333332</v>
      </c>
      <c r="E117" s="36">
        <f t="shared" si="4"/>
        <v>0.17695473251028809</v>
      </c>
      <c r="F117" s="37">
        <f t="shared" si="5"/>
        <v>8.6419753086419745E-3</v>
      </c>
      <c r="G117" s="4"/>
    </row>
    <row r="118" spans="1:7" ht="13.5" customHeight="1">
      <c r="A118" s="32" t="s">
        <v>101</v>
      </c>
      <c r="B118" s="33">
        <v>202.40000000000003</v>
      </c>
      <c r="C118" s="34">
        <v>66</v>
      </c>
      <c r="D118" s="57">
        <v>1.1733333333333333</v>
      </c>
      <c r="E118" s="36">
        <f t="shared" si="4"/>
        <v>0.32608695652173908</v>
      </c>
      <c r="F118" s="37">
        <f t="shared" si="5"/>
        <v>5.7971014492753615E-3</v>
      </c>
      <c r="G118" s="4"/>
    </row>
    <row r="119" spans="1:7" ht="13.5" customHeight="1">
      <c r="A119" s="32" t="s">
        <v>155</v>
      </c>
      <c r="B119" s="33">
        <v>202.39999999999998</v>
      </c>
      <c r="C119" s="34">
        <v>55</v>
      </c>
      <c r="D119" s="57">
        <v>2.7133333333333334</v>
      </c>
      <c r="E119" s="36">
        <f t="shared" si="4"/>
        <v>0.27173913043478265</v>
      </c>
      <c r="F119" s="37">
        <f t="shared" si="5"/>
        <v>1.3405797101449277E-2</v>
      </c>
      <c r="G119" s="4"/>
    </row>
    <row r="120" spans="1:7" ht="13.5" customHeight="1">
      <c r="A120" s="32" t="s">
        <v>152</v>
      </c>
      <c r="B120" s="33">
        <v>192.86666666666667</v>
      </c>
      <c r="C120" s="34">
        <v>21.022222222222226</v>
      </c>
      <c r="D120" s="57">
        <v>1.0266666666666666</v>
      </c>
      <c r="E120" s="36">
        <f t="shared" si="4"/>
        <v>0.10899873257287708</v>
      </c>
      <c r="F120" s="37">
        <f t="shared" si="5"/>
        <v>5.3231939163498098E-3</v>
      </c>
      <c r="G120" s="4"/>
    </row>
    <row r="121" spans="1:7" ht="13.5" customHeight="1">
      <c r="A121" s="32" t="s">
        <v>47</v>
      </c>
      <c r="B121" s="33">
        <v>181.86666666666667</v>
      </c>
      <c r="C121" s="34">
        <v>29.48</v>
      </c>
      <c r="D121" s="57">
        <v>0</v>
      </c>
      <c r="E121" s="36">
        <f t="shared" si="4"/>
        <v>0.16209677419354837</v>
      </c>
      <c r="F121" s="37">
        <f t="shared" si="5"/>
        <v>0</v>
      </c>
      <c r="G121" s="4"/>
    </row>
    <row r="122" spans="1:7" ht="13.5" customHeight="1">
      <c r="A122" s="32" t="s">
        <v>87</v>
      </c>
      <c r="B122" s="40">
        <v>171.6</v>
      </c>
      <c r="C122" s="39">
        <v>26.4</v>
      </c>
      <c r="D122" s="57">
        <v>0</v>
      </c>
      <c r="E122" s="36">
        <f t="shared" si="4"/>
        <v>0.15384615384615385</v>
      </c>
      <c r="F122" s="37">
        <f t="shared" si="5"/>
        <v>0</v>
      </c>
      <c r="G122" s="4"/>
    </row>
    <row r="123" spans="1:7" ht="13.5" customHeight="1">
      <c r="A123" s="32" t="s">
        <v>161</v>
      </c>
      <c r="B123" s="33">
        <v>152.95238095238093</v>
      </c>
      <c r="C123" s="34">
        <v>3.7142857142857144</v>
      </c>
      <c r="D123" s="57">
        <v>5.3428571428571434</v>
      </c>
      <c r="E123" s="36">
        <f t="shared" si="4"/>
        <v>2.4283935242839356E-2</v>
      </c>
      <c r="F123" s="37">
        <f t="shared" si="5"/>
        <v>3.4931506849315078E-2</v>
      </c>
      <c r="G123" s="4"/>
    </row>
    <row r="124" spans="1:7" ht="13.5" customHeight="1">
      <c r="A124" s="32" t="s">
        <v>76</v>
      </c>
      <c r="B124" s="33">
        <v>138.6</v>
      </c>
      <c r="C124" s="39">
        <v>13.2</v>
      </c>
      <c r="D124" s="57">
        <v>3.41</v>
      </c>
      <c r="E124" s="36">
        <f t="shared" si="4"/>
        <v>9.5238095238095233E-2</v>
      </c>
      <c r="F124" s="37">
        <f t="shared" si="5"/>
        <v>2.4603174603174606E-2</v>
      </c>
      <c r="G124" s="4"/>
    </row>
    <row r="125" spans="1:7" ht="13.5" customHeight="1">
      <c r="A125" s="32" t="s">
        <v>38</v>
      </c>
      <c r="B125" s="33">
        <v>134.30000000000001</v>
      </c>
      <c r="C125" s="34">
        <v>51.9</v>
      </c>
      <c r="D125" s="35">
        <v>10.6</v>
      </c>
      <c r="E125" s="36">
        <f t="shared" si="4"/>
        <v>0.38644825018615037</v>
      </c>
      <c r="F125" s="37">
        <f t="shared" si="5"/>
        <v>7.8927773641101998E-2</v>
      </c>
      <c r="G125" s="4"/>
    </row>
    <row r="126" spans="1:7" ht="13.5" customHeight="1">
      <c r="A126" s="32" t="s">
        <v>80</v>
      </c>
      <c r="B126" s="33">
        <v>129.80000000000001</v>
      </c>
      <c r="C126" s="39">
        <v>50.599999999999994</v>
      </c>
      <c r="D126" s="57">
        <v>6.746666666666667</v>
      </c>
      <c r="E126" s="36">
        <f t="shared" si="4"/>
        <v>0.38983050847457618</v>
      </c>
      <c r="F126" s="37">
        <f t="shared" si="5"/>
        <v>5.19774011299435E-2</v>
      </c>
      <c r="G126" s="4"/>
    </row>
    <row r="127" spans="1:7" ht="13.5" customHeight="1">
      <c r="A127" s="32" t="s">
        <v>154</v>
      </c>
      <c r="B127" s="33">
        <v>117.33333333333333</v>
      </c>
      <c r="C127" s="34">
        <v>18.7</v>
      </c>
      <c r="D127" s="57">
        <v>2.42</v>
      </c>
      <c r="E127" s="36">
        <f t="shared" si="4"/>
        <v>0.15937499999999999</v>
      </c>
      <c r="F127" s="37">
        <f t="shared" si="5"/>
        <v>2.0625000000000001E-2</v>
      </c>
      <c r="G127" s="4"/>
    </row>
    <row r="128" spans="1:7" ht="13.5" customHeight="1">
      <c r="A128" s="32" t="s">
        <v>78</v>
      </c>
      <c r="B128" s="33">
        <v>110</v>
      </c>
      <c r="C128" s="39">
        <v>21.823999999999998</v>
      </c>
      <c r="D128" s="57">
        <v>3.3</v>
      </c>
      <c r="E128" s="36">
        <f t="shared" si="4"/>
        <v>0.19839999999999999</v>
      </c>
      <c r="F128" s="37">
        <f t="shared" si="5"/>
        <v>0.03</v>
      </c>
      <c r="G128" s="4"/>
    </row>
    <row r="129" spans="1:7" ht="13.5" customHeight="1">
      <c r="A129" s="32" t="s">
        <v>105</v>
      </c>
      <c r="B129" s="33">
        <v>110</v>
      </c>
      <c r="C129" s="34">
        <v>48.4</v>
      </c>
      <c r="D129" s="57">
        <v>3.3</v>
      </c>
      <c r="E129" s="36">
        <f t="shared" si="4"/>
        <v>0.44</v>
      </c>
      <c r="F129" s="37">
        <f t="shared" si="5"/>
        <v>0.03</v>
      </c>
      <c r="G129" s="4"/>
    </row>
    <row r="130" spans="1:7" ht="13.5" customHeight="1">
      <c r="A130" s="32" t="s">
        <v>37</v>
      </c>
      <c r="B130" s="33">
        <v>108.35</v>
      </c>
      <c r="C130" s="34">
        <v>11.7</v>
      </c>
      <c r="D130" s="57">
        <v>1.1628571428571428</v>
      </c>
      <c r="E130" s="36">
        <f t="shared" si="4"/>
        <v>0.10798338717120443</v>
      </c>
      <c r="F130" s="37">
        <f t="shared" si="5"/>
        <v>1.0732414793328499E-2</v>
      </c>
      <c r="G130" s="4"/>
    </row>
    <row r="131" spans="1:7" ht="13.5" customHeight="1">
      <c r="A131" s="32" t="s">
        <v>51</v>
      </c>
      <c r="B131" s="33">
        <v>97.786666666666676</v>
      </c>
      <c r="C131" s="34">
        <v>14.666666666666666</v>
      </c>
      <c r="D131" s="57">
        <v>0</v>
      </c>
      <c r="E131" s="36">
        <f t="shared" si="4"/>
        <v>0.14998636487592035</v>
      </c>
      <c r="F131" s="37">
        <f t="shared" si="5"/>
        <v>0</v>
      </c>
      <c r="G131" s="4"/>
    </row>
    <row r="132" spans="1:7" ht="13.5" customHeight="1">
      <c r="A132" s="32" t="s">
        <v>116</v>
      </c>
      <c r="B132" s="33">
        <v>86.9</v>
      </c>
      <c r="C132" s="34">
        <v>26.95</v>
      </c>
      <c r="D132" s="57">
        <v>3.85</v>
      </c>
      <c r="E132" s="36">
        <f t="shared" si="4"/>
        <v>0.310126582278481</v>
      </c>
      <c r="F132" s="37">
        <f t="shared" si="5"/>
        <v>4.4303797468354431E-2</v>
      </c>
      <c r="G132" s="4"/>
    </row>
    <row r="133" spans="1:7" ht="13.5" customHeight="1">
      <c r="A133" s="32" t="s">
        <v>110</v>
      </c>
      <c r="B133" s="33">
        <v>73.92</v>
      </c>
      <c r="C133" s="34">
        <v>49.866666666666667</v>
      </c>
      <c r="D133" s="57">
        <v>0</v>
      </c>
      <c r="E133" s="36">
        <f t="shared" si="4"/>
        <v>0.67460317460317465</v>
      </c>
      <c r="F133" s="37">
        <f t="shared" si="5"/>
        <v>0</v>
      </c>
      <c r="G133" s="4"/>
    </row>
    <row r="134" spans="1:7" ht="13.5" customHeight="1">
      <c r="A134" s="32" t="s">
        <v>103</v>
      </c>
      <c r="B134" s="33">
        <v>73.333333333333343</v>
      </c>
      <c r="C134" s="34">
        <v>33</v>
      </c>
      <c r="D134" s="57">
        <v>1.7600000000000002</v>
      </c>
      <c r="E134" s="36">
        <f t="shared" si="4"/>
        <v>0.44999999999999996</v>
      </c>
      <c r="F134" s="37">
        <f t="shared" si="5"/>
        <v>2.4E-2</v>
      </c>
      <c r="G134" s="4"/>
    </row>
    <row r="135" spans="1:7" ht="13.5" customHeight="1">
      <c r="A135" s="32" t="s">
        <v>31</v>
      </c>
      <c r="B135" s="33">
        <v>70.399999999999991</v>
      </c>
      <c r="C135" s="34">
        <v>36.96</v>
      </c>
      <c r="D135" s="57">
        <v>0</v>
      </c>
      <c r="E135" s="36">
        <f t="shared" si="4"/>
        <v>0.52500000000000002</v>
      </c>
      <c r="F135" s="37">
        <f t="shared" si="5"/>
        <v>0</v>
      </c>
      <c r="G135" s="4"/>
    </row>
    <row r="136" spans="1:7" ht="13.5" customHeight="1">
      <c r="A136" s="32" t="s">
        <v>58</v>
      </c>
      <c r="B136" s="33">
        <v>66</v>
      </c>
      <c r="C136" s="34">
        <v>37.4</v>
      </c>
      <c r="D136" s="57">
        <v>1.173</v>
      </c>
      <c r="E136" s="36">
        <f t="shared" si="4"/>
        <v>0.56666666666666665</v>
      </c>
      <c r="F136" s="37">
        <f t="shared" si="5"/>
        <v>1.7772727272727273E-2</v>
      </c>
      <c r="G136" s="4"/>
    </row>
    <row r="137" spans="1:7" ht="13.5" customHeight="1">
      <c r="A137" s="32" t="s">
        <v>81</v>
      </c>
      <c r="B137" s="33">
        <v>63.8</v>
      </c>
      <c r="C137" s="60">
        <v>5.2799999999999994</v>
      </c>
      <c r="D137" s="57">
        <v>2.31</v>
      </c>
      <c r="E137" s="36">
        <f t="shared" si="4"/>
        <v>8.2758620689655171E-2</v>
      </c>
      <c r="F137" s="37">
        <f t="shared" si="5"/>
        <v>3.6206896551724141E-2</v>
      </c>
      <c r="G137" s="4"/>
    </row>
    <row r="138" spans="1:7" ht="13.5" customHeight="1">
      <c r="A138" s="32" t="s">
        <v>96</v>
      </c>
      <c r="B138" s="40">
        <v>60.5</v>
      </c>
      <c r="C138" s="61">
        <v>3.6960000000000002</v>
      </c>
      <c r="D138" s="57">
        <v>0.39600000000000002</v>
      </c>
      <c r="E138" s="36">
        <f t="shared" si="4"/>
        <v>6.1090909090909092E-2</v>
      </c>
      <c r="F138" s="37">
        <f t="shared" si="5"/>
        <v>6.5454545454545461E-3</v>
      </c>
      <c r="G138" s="4"/>
    </row>
    <row r="139" spans="1:7" ht="13.5" customHeight="1">
      <c r="A139" s="32" t="s">
        <v>150</v>
      </c>
      <c r="B139" s="33">
        <v>58.666666666666664</v>
      </c>
      <c r="C139" s="61">
        <v>6.16</v>
      </c>
      <c r="D139" s="57">
        <v>0</v>
      </c>
      <c r="E139" s="36">
        <f t="shared" si="4"/>
        <v>0.10500000000000001</v>
      </c>
      <c r="F139" s="37">
        <f t="shared" si="5"/>
        <v>0</v>
      </c>
      <c r="G139" s="4"/>
    </row>
    <row r="140" spans="1:7" ht="13.5" customHeight="1">
      <c r="A140" s="32" t="s">
        <v>167</v>
      </c>
      <c r="B140" s="33">
        <v>53.533333333333331</v>
      </c>
      <c r="C140" s="34">
        <v>13.933333333333334</v>
      </c>
      <c r="D140" s="57">
        <v>0</v>
      </c>
      <c r="E140" s="36">
        <f t="shared" si="4"/>
        <v>0.26027397260273977</v>
      </c>
      <c r="F140" s="37">
        <f t="shared" si="5"/>
        <v>0</v>
      </c>
      <c r="G140" s="4"/>
    </row>
    <row r="141" spans="1:7" ht="13.5" customHeight="1">
      <c r="A141" s="32" t="s">
        <v>13</v>
      </c>
      <c r="B141" s="33">
        <v>50.6</v>
      </c>
      <c r="C141" s="39">
        <v>30.065000000000005</v>
      </c>
      <c r="D141" s="57">
        <v>1.1000000000000001</v>
      </c>
      <c r="E141" s="36">
        <f t="shared" si="4"/>
        <v>0.59416996047430837</v>
      </c>
      <c r="F141" s="37">
        <f t="shared" si="5"/>
        <v>2.1739130434782612E-2</v>
      </c>
      <c r="G141" s="4"/>
    </row>
    <row r="142" spans="1:7" ht="13.5" customHeight="1">
      <c r="A142" s="32" t="s">
        <v>63</v>
      </c>
      <c r="B142" s="33">
        <v>49.866666666666667</v>
      </c>
      <c r="C142" s="61">
        <v>4.253333333333333</v>
      </c>
      <c r="D142" s="57">
        <v>1.026667</v>
      </c>
      <c r="E142" s="36">
        <f t="shared" si="4"/>
        <v>8.5294117647058812E-2</v>
      </c>
      <c r="F142" s="37">
        <f t="shared" si="5"/>
        <v>2.0588241978609624E-2</v>
      </c>
      <c r="G142" s="4"/>
    </row>
    <row r="143" spans="1:7" ht="13.5" customHeight="1">
      <c r="A143" s="32" t="s">
        <v>79</v>
      </c>
      <c r="B143" s="33">
        <v>49.866666666666667</v>
      </c>
      <c r="C143" s="39">
        <v>10.266666666666667</v>
      </c>
      <c r="D143" s="57">
        <v>0.85799999999999998</v>
      </c>
      <c r="E143" s="36">
        <f t="shared" si="4"/>
        <v>0.20588235294117649</v>
      </c>
      <c r="F143" s="37">
        <f t="shared" si="5"/>
        <v>1.7205882352941175E-2</v>
      </c>
      <c r="G143" s="4"/>
    </row>
    <row r="144" spans="1:7" ht="13.5" customHeight="1">
      <c r="A144" s="32" t="s">
        <v>109</v>
      </c>
      <c r="B144" s="33">
        <v>45.760000000000005</v>
      </c>
      <c r="C144" s="34">
        <v>14.666666666666666</v>
      </c>
      <c r="D144" s="57">
        <v>0</v>
      </c>
      <c r="E144" s="36">
        <f t="shared" si="4"/>
        <v>0.32051282051282048</v>
      </c>
      <c r="F144" s="37">
        <f t="shared" si="5"/>
        <v>0</v>
      </c>
      <c r="G144" s="4"/>
    </row>
    <row r="145" spans="1:7" ht="13.5" customHeight="1">
      <c r="A145" s="32" t="s">
        <v>65</v>
      </c>
      <c r="B145" s="33">
        <v>41.36</v>
      </c>
      <c r="C145" s="60">
        <v>5.6319999999999997</v>
      </c>
      <c r="D145" s="57">
        <v>3.96</v>
      </c>
      <c r="E145" s="36">
        <f t="shared" si="4"/>
        <v>0.13617021276595745</v>
      </c>
      <c r="F145" s="37">
        <f t="shared" si="5"/>
        <v>9.5744680851063829E-2</v>
      </c>
      <c r="G145" s="4"/>
    </row>
    <row r="146" spans="1:7" ht="13.5" customHeight="1">
      <c r="A146" s="32" t="s">
        <v>165</v>
      </c>
      <c r="B146" s="33">
        <v>40.700000000000003</v>
      </c>
      <c r="C146" s="61">
        <v>5.5</v>
      </c>
      <c r="D146" s="57">
        <v>0</v>
      </c>
      <c r="E146" s="36">
        <f t="shared" si="4"/>
        <v>0.13513513513513511</v>
      </c>
      <c r="F146" s="37">
        <f t="shared" si="5"/>
        <v>0</v>
      </c>
      <c r="G146" s="4"/>
    </row>
    <row r="147" spans="1:7" ht="13.5" customHeight="1">
      <c r="A147" s="32" t="s">
        <v>112</v>
      </c>
      <c r="B147" s="33">
        <v>36.666666666666664</v>
      </c>
      <c r="C147" s="61">
        <v>8.1155555555555559</v>
      </c>
      <c r="D147" s="57">
        <v>0.80666666666666664</v>
      </c>
      <c r="E147" s="36">
        <f t="shared" si="4"/>
        <v>0.22133333333333335</v>
      </c>
      <c r="F147" s="37">
        <f t="shared" si="5"/>
        <v>2.2000000000000002E-2</v>
      </c>
      <c r="G147" s="4"/>
    </row>
    <row r="148" spans="1:7" ht="13.5" customHeight="1">
      <c r="A148" s="32" t="s">
        <v>153</v>
      </c>
      <c r="B148" s="33">
        <v>31.093333333333334</v>
      </c>
      <c r="C148" s="61">
        <v>6.16</v>
      </c>
      <c r="D148" s="57">
        <v>0</v>
      </c>
      <c r="E148" s="36">
        <f t="shared" si="4"/>
        <v>0.19811320754716982</v>
      </c>
      <c r="F148" s="37">
        <f t="shared" si="5"/>
        <v>0</v>
      </c>
      <c r="G148" s="4"/>
    </row>
    <row r="149" spans="1:7" ht="13.5" customHeight="1">
      <c r="A149" s="32" t="s">
        <v>18</v>
      </c>
      <c r="B149" s="33">
        <v>29</v>
      </c>
      <c r="C149" s="34">
        <v>23.1</v>
      </c>
      <c r="D149" s="57">
        <v>1.1000000000000001</v>
      </c>
      <c r="E149" s="36">
        <f t="shared" si="4"/>
        <v>0.79655172413793107</v>
      </c>
      <c r="F149" s="37">
        <f t="shared" si="5"/>
        <v>3.7931034482758627E-2</v>
      </c>
      <c r="G149" s="4"/>
    </row>
    <row r="150" spans="1:7" ht="13.5" customHeight="1">
      <c r="A150" s="32" t="s">
        <v>57</v>
      </c>
      <c r="B150" s="33">
        <v>27.866666666666671</v>
      </c>
      <c r="C150" s="61">
        <v>0</v>
      </c>
      <c r="D150" s="57">
        <v>0</v>
      </c>
      <c r="E150" s="36">
        <f t="shared" si="4"/>
        <v>0</v>
      </c>
      <c r="F150" s="37">
        <f t="shared" si="5"/>
        <v>0</v>
      </c>
      <c r="G150" s="4"/>
    </row>
    <row r="151" spans="1:7" ht="13.5" customHeight="1">
      <c r="A151" s="32" t="s">
        <v>14</v>
      </c>
      <c r="B151" s="33">
        <v>23.1</v>
      </c>
      <c r="C151" s="61">
        <v>8.6</v>
      </c>
      <c r="D151" s="57">
        <v>0</v>
      </c>
      <c r="E151" s="36">
        <f t="shared" si="4"/>
        <v>0.37229437229437223</v>
      </c>
      <c r="F151" s="37">
        <f t="shared" si="5"/>
        <v>0</v>
      </c>
      <c r="G151" s="4"/>
    </row>
    <row r="152" spans="1:7" ht="13.5" customHeight="1">
      <c r="A152" s="32" t="s">
        <v>49</v>
      </c>
      <c r="B152" s="33">
        <v>19.066666666666666</v>
      </c>
      <c r="C152" s="61">
        <v>3.08</v>
      </c>
      <c r="D152" s="57">
        <v>0</v>
      </c>
      <c r="E152" s="36">
        <f t="shared" si="4"/>
        <v>0.16153846153846155</v>
      </c>
      <c r="F152" s="37">
        <f t="shared" si="5"/>
        <v>0</v>
      </c>
      <c r="G152" s="4"/>
    </row>
    <row r="153" spans="1:7" ht="13.5" customHeight="1">
      <c r="A153" s="32" t="s">
        <v>77</v>
      </c>
      <c r="B153" s="33">
        <v>15.253199999999998</v>
      </c>
      <c r="C153" s="60">
        <v>3.8133333333333335</v>
      </c>
      <c r="D153" s="57">
        <v>1.76</v>
      </c>
      <c r="E153" s="36">
        <f t="shared" si="4"/>
        <v>0.25000218533378793</v>
      </c>
      <c r="F153" s="37">
        <f t="shared" si="5"/>
        <v>0.11538562400020981</v>
      </c>
      <c r="G153" s="4"/>
    </row>
    <row r="154" spans="1:7" ht="13.5" customHeight="1">
      <c r="A154" s="32" t="s">
        <v>163</v>
      </c>
      <c r="B154" s="33">
        <v>14.666666666666666</v>
      </c>
      <c r="C154" s="61">
        <v>6.2333333333333334</v>
      </c>
      <c r="D154" s="57">
        <v>0</v>
      </c>
      <c r="E154" s="36">
        <f t="shared" si="4"/>
        <v>0.42500000000000004</v>
      </c>
      <c r="F154" s="37">
        <f t="shared" si="5"/>
        <v>0</v>
      </c>
      <c r="G154" s="4"/>
    </row>
    <row r="155" spans="1:7" ht="13.5" customHeight="1">
      <c r="A155" s="32" t="s">
        <v>64</v>
      </c>
      <c r="B155" s="33">
        <v>13.529999999999998</v>
      </c>
      <c r="C155" s="60">
        <v>3</v>
      </c>
      <c r="D155" s="57">
        <v>1.595</v>
      </c>
      <c r="E155" s="36">
        <f t="shared" si="4"/>
        <v>0.22172949002217299</v>
      </c>
      <c r="F155" s="37">
        <f t="shared" si="5"/>
        <v>0.11788617886178863</v>
      </c>
      <c r="G155" s="4"/>
    </row>
    <row r="156" spans="1:7" ht="13.5" customHeight="1">
      <c r="A156" s="32" t="s">
        <v>36</v>
      </c>
      <c r="B156" s="33">
        <v>13.5</v>
      </c>
      <c r="C156" s="61">
        <v>9.68</v>
      </c>
      <c r="D156" s="57">
        <v>0</v>
      </c>
      <c r="E156" s="36">
        <f t="shared" si="4"/>
        <v>0.71703703703703703</v>
      </c>
      <c r="F156" s="37">
        <f t="shared" si="5"/>
        <v>0</v>
      </c>
      <c r="G156" s="4"/>
    </row>
    <row r="157" spans="1:7" ht="13.5" customHeight="1">
      <c r="A157" s="32" t="s">
        <v>151</v>
      </c>
      <c r="B157" s="33">
        <v>13.2</v>
      </c>
      <c r="C157" s="62">
        <v>3.3</v>
      </c>
      <c r="D157" s="57">
        <v>0.27133333333333332</v>
      </c>
      <c r="E157" s="36">
        <f t="shared" si="4"/>
        <v>0.25</v>
      </c>
      <c r="F157" s="37">
        <f t="shared" si="5"/>
        <v>2.0555555555555556E-2</v>
      </c>
      <c r="G157" s="4"/>
    </row>
    <row r="158" spans="1:7" ht="13.5" customHeight="1">
      <c r="A158" s="32" t="s">
        <v>157</v>
      </c>
      <c r="B158" s="33">
        <v>13.2</v>
      </c>
      <c r="C158" s="61">
        <v>2.0166666666666671</v>
      </c>
      <c r="D158" s="57">
        <v>0.29333333333333333</v>
      </c>
      <c r="E158" s="36">
        <f t="shared" si="4"/>
        <v>0.15277777777777782</v>
      </c>
      <c r="F158" s="37">
        <f t="shared" si="5"/>
        <v>2.2222222222222223E-2</v>
      </c>
      <c r="G158" s="4"/>
    </row>
    <row r="159" spans="1:7" ht="13.5" customHeight="1">
      <c r="A159" s="32" t="s">
        <v>16</v>
      </c>
      <c r="B159" s="33">
        <v>11</v>
      </c>
      <c r="C159" s="61">
        <v>3.3</v>
      </c>
      <c r="D159" s="57">
        <v>3.5000000000000003E-2</v>
      </c>
      <c r="E159" s="36">
        <f t="shared" si="4"/>
        <v>0.3</v>
      </c>
      <c r="F159" s="37">
        <f t="shared" si="5"/>
        <v>3.1818181818181819E-3</v>
      </c>
      <c r="G159" s="4"/>
    </row>
    <row r="160" spans="1:7" ht="13.5" customHeight="1">
      <c r="A160" s="32" t="s">
        <v>169</v>
      </c>
      <c r="B160" s="33">
        <v>11</v>
      </c>
      <c r="C160" s="62">
        <v>3.2</v>
      </c>
      <c r="D160" s="57">
        <v>0</v>
      </c>
      <c r="E160" s="36">
        <f t="shared" si="4"/>
        <v>0.29090909090909095</v>
      </c>
      <c r="F160" s="37">
        <f t="shared" si="5"/>
        <v>0</v>
      </c>
      <c r="G160" s="4"/>
    </row>
    <row r="161" spans="1:7" ht="13.5" customHeight="1">
      <c r="A161" s="32" t="s">
        <v>162</v>
      </c>
      <c r="B161" s="63">
        <v>8.4</v>
      </c>
      <c r="C161" s="61">
        <v>2.8285714285714287</v>
      </c>
      <c r="D161" s="57">
        <v>0</v>
      </c>
      <c r="E161" s="36">
        <f t="shared" si="4"/>
        <v>0.33673469387755101</v>
      </c>
      <c r="F161" s="37">
        <f t="shared" si="5"/>
        <v>0</v>
      </c>
      <c r="G161" s="4"/>
    </row>
    <row r="162" spans="1:7" ht="13.5" customHeight="1">
      <c r="A162" s="32" t="s">
        <v>10</v>
      </c>
      <c r="B162" s="63">
        <v>7.15</v>
      </c>
      <c r="C162" s="61">
        <v>0</v>
      </c>
      <c r="D162" s="57">
        <v>0</v>
      </c>
      <c r="E162" s="36">
        <f t="shared" si="4"/>
        <v>0</v>
      </c>
      <c r="F162" s="37">
        <f t="shared" si="5"/>
        <v>0</v>
      </c>
      <c r="G162" s="4"/>
    </row>
    <row r="163" spans="1:7" ht="13.5" customHeight="1">
      <c r="A163" s="32" t="s">
        <v>20</v>
      </c>
      <c r="B163" s="63">
        <v>5.5</v>
      </c>
      <c r="C163" s="61">
        <v>0</v>
      </c>
      <c r="D163" s="57">
        <v>0</v>
      </c>
      <c r="E163" s="36">
        <f t="shared" si="4"/>
        <v>0</v>
      </c>
      <c r="F163" s="37">
        <f t="shared" si="5"/>
        <v>0</v>
      </c>
      <c r="G163" s="4"/>
    </row>
    <row r="164" spans="1:7" ht="13.5" customHeight="1">
      <c r="A164" s="32" t="s">
        <v>168</v>
      </c>
      <c r="B164" s="63">
        <v>4.8644444444444446</v>
      </c>
      <c r="C164" s="61">
        <v>2.8</v>
      </c>
      <c r="D164" s="57">
        <v>0</v>
      </c>
      <c r="E164" s="36">
        <f t="shared" si="4"/>
        <v>0.57560529922338965</v>
      </c>
      <c r="F164" s="37">
        <f t="shared" si="5"/>
        <v>0</v>
      </c>
      <c r="G164" s="4"/>
    </row>
    <row r="165" spans="1:7" ht="13.5" customHeight="1">
      <c r="A165" s="32" t="s">
        <v>11</v>
      </c>
      <c r="B165" s="63">
        <v>4.4000000000000004</v>
      </c>
      <c r="C165" s="61">
        <v>0</v>
      </c>
      <c r="D165" s="57">
        <v>0</v>
      </c>
      <c r="E165" s="36">
        <f t="shared" si="4"/>
        <v>0</v>
      </c>
      <c r="F165" s="37">
        <f t="shared" si="5"/>
        <v>0</v>
      </c>
      <c r="G165" s="4"/>
    </row>
    <row r="166" spans="1:7" ht="13.5" customHeight="1">
      <c r="A166" s="32" t="s">
        <v>158</v>
      </c>
      <c r="B166" s="63">
        <v>2.5142857142857147</v>
      </c>
      <c r="C166" s="61">
        <v>1.1000000000000001</v>
      </c>
      <c r="D166" s="57">
        <v>0</v>
      </c>
      <c r="E166" s="36">
        <f t="shared" si="4"/>
        <v>0.43749999999999994</v>
      </c>
      <c r="F166" s="37">
        <f t="shared" si="5"/>
        <v>0</v>
      </c>
      <c r="G166" s="4"/>
    </row>
    <row r="167" spans="1:7" ht="13.5" customHeight="1">
      <c r="A167" s="32" t="s">
        <v>55</v>
      </c>
      <c r="B167" s="63">
        <v>2.4811111111111108</v>
      </c>
      <c r="C167" s="61">
        <v>0.36666666666666664</v>
      </c>
      <c r="D167" s="57">
        <v>0</v>
      </c>
      <c r="E167" s="36">
        <f t="shared" si="4"/>
        <v>0.14778325123152711</v>
      </c>
      <c r="F167" s="37">
        <f t="shared" si="5"/>
        <v>0</v>
      </c>
      <c r="G167" s="4"/>
    </row>
    <row r="168" spans="1:7" ht="13.5" customHeight="1">
      <c r="A168" s="32" t="s">
        <v>160</v>
      </c>
      <c r="B168" s="63">
        <v>2.2000000000000002</v>
      </c>
      <c r="C168" s="61">
        <v>0.85799999999999998</v>
      </c>
      <c r="D168" s="64">
        <v>0.14300000000000002</v>
      </c>
      <c r="E168" s="36">
        <f t="shared" si="4"/>
        <v>0.38999999999999996</v>
      </c>
      <c r="F168" s="37">
        <f t="shared" si="5"/>
        <v>6.5000000000000002E-2</v>
      </c>
      <c r="G168" s="4"/>
    </row>
    <row r="169" spans="1:7" ht="13.5" customHeight="1">
      <c r="A169" s="32" t="s">
        <v>48</v>
      </c>
      <c r="B169" s="63">
        <v>1.7050000000000001</v>
      </c>
      <c r="C169" s="61">
        <v>0.44000000000000006</v>
      </c>
      <c r="D169" s="57">
        <v>0</v>
      </c>
      <c r="E169" s="36">
        <f t="shared" si="4"/>
        <v>0.25806451612903231</v>
      </c>
      <c r="F169" s="37">
        <f t="shared" si="5"/>
        <v>0</v>
      </c>
      <c r="G169" s="4"/>
    </row>
    <row r="170" spans="1:7" ht="13.5" customHeight="1">
      <c r="A170" s="32" t="s">
        <v>156</v>
      </c>
      <c r="B170" s="63">
        <v>1.3</v>
      </c>
      <c r="C170" s="61">
        <v>0.71500000000000008</v>
      </c>
      <c r="D170" s="57">
        <v>0</v>
      </c>
      <c r="E170" s="36">
        <f t="shared" si="4"/>
        <v>0.55000000000000004</v>
      </c>
      <c r="F170" s="37">
        <f t="shared" si="5"/>
        <v>0</v>
      </c>
      <c r="G170" s="4"/>
    </row>
    <row r="171" spans="1:7" ht="13.5" customHeight="1">
      <c r="A171" s="32" t="s">
        <v>166</v>
      </c>
      <c r="B171" s="63">
        <v>1.2650000000000001</v>
      </c>
      <c r="C171" s="61">
        <v>0.38500000000000001</v>
      </c>
      <c r="D171" s="57">
        <v>0</v>
      </c>
      <c r="E171" s="36">
        <f t="shared" si="4"/>
        <v>0.30434782608695649</v>
      </c>
      <c r="F171" s="37">
        <f t="shared" si="5"/>
        <v>0</v>
      </c>
      <c r="G171" s="4"/>
    </row>
    <row r="172" spans="1:7" ht="13.5" customHeight="1">
      <c r="A172" s="32" t="s">
        <v>54</v>
      </c>
      <c r="B172" s="63">
        <v>1.0266666666666668</v>
      </c>
      <c r="C172" s="61">
        <v>0</v>
      </c>
      <c r="D172" s="57">
        <v>0</v>
      </c>
      <c r="E172" s="36">
        <f t="shared" si="4"/>
        <v>0</v>
      </c>
      <c r="F172" s="37">
        <f t="shared" si="5"/>
        <v>0</v>
      </c>
      <c r="G172" s="4"/>
    </row>
    <row r="173" spans="1:7" ht="13.5" customHeight="1">
      <c r="A173" s="32" t="s">
        <v>39</v>
      </c>
      <c r="B173" s="63">
        <v>0.44000000000000006</v>
      </c>
      <c r="C173" s="61">
        <v>0</v>
      </c>
      <c r="D173" s="57">
        <v>0</v>
      </c>
      <c r="E173" s="36">
        <f t="shared" si="4"/>
        <v>0</v>
      </c>
      <c r="F173" s="37">
        <f t="shared" si="5"/>
        <v>0</v>
      </c>
      <c r="G173" s="4"/>
    </row>
    <row r="174" spans="1:7" ht="13.5" customHeight="1">
      <c r="A174" s="32" t="s">
        <v>56</v>
      </c>
      <c r="B174" s="63">
        <v>0.26400000000000001</v>
      </c>
      <c r="C174" s="61">
        <v>0.11000000000000001</v>
      </c>
      <c r="D174" s="57">
        <v>0</v>
      </c>
      <c r="E174" s="36">
        <f t="shared" si="4"/>
        <v>0.41666666666666669</v>
      </c>
      <c r="F174" s="37">
        <f t="shared" si="5"/>
        <v>0</v>
      </c>
      <c r="G174" s="4"/>
    </row>
    <row r="175" spans="1:7" ht="13.5" customHeight="1">
      <c r="A175" s="41" t="s">
        <v>44</v>
      </c>
      <c r="B175" s="65">
        <v>0.2</v>
      </c>
      <c r="C175" s="66">
        <v>0</v>
      </c>
      <c r="D175" s="58">
        <v>0</v>
      </c>
      <c r="E175" s="45">
        <f t="shared" si="4"/>
        <v>0</v>
      </c>
      <c r="F175" s="46">
        <f t="shared" si="5"/>
        <v>0</v>
      </c>
      <c r="G175" s="4"/>
    </row>
    <row r="176" spans="1:7" ht="13.5" customHeight="1">
      <c r="A176" s="67"/>
      <c r="B176" s="5"/>
      <c r="C176" s="7"/>
      <c r="D176" s="7"/>
      <c r="E176" s="7"/>
      <c r="F176" s="7"/>
      <c r="G176" s="4"/>
    </row>
    <row r="177" spans="1:7" ht="13.5" customHeight="1">
      <c r="A177" s="67"/>
      <c r="B177" s="5"/>
      <c r="C177" s="7"/>
      <c r="D177" s="7"/>
      <c r="E177" s="7"/>
      <c r="F177" s="7"/>
      <c r="G177" s="4"/>
    </row>
    <row r="178" spans="1:7" ht="13.5" customHeight="1">
      <c r="A178" s="67"/>
      <c r="B178" s="5"/>
      <c r="C178" s="7"/>
      <c r="D178" s="7"/>
      <c r="E178" s="7"/>
      <c r="F178" s="7"/>
      <c r="G178" s="4"/>
    </row>
    <row r="179" spans="1:7" ht="13.5" customHeight="1">
      <c r="A179" s="67"/>
      <c r="B179" s="5"/>
      <c r="C179" s="7"/>
      <c r="D179" s="7"/>
      <c r="E179" s="7"/>
      <c r="F179" s="7"/>
      <c r="G179" s="4"/>
    </row>
    <row r="180" spans="1:7" ht="13.5" customHeight="1">
      <c r="A180" s="67"/>
      <c r="B180" s="5"/>
      <c r="C180" s="7"/>
      <c r="D180" s="7"/>
      <c r="E180" s="7"/>
      <c r="F180" s="7"/>
      <c r="G180" s="4"/>
    </row>
    <row r="181" spans="1:7" ht="13.5" customHeight="1">
      <c r="A181" s="67"/>
      <c r="B181" s="5"/>
      <c r="C181" s="7"/>
      <c r="D181" s="7"/>
      <c r="E181" s="7"/>
      <c r="F181" s="7"/>
      <c r="G181" s="4"/>
    </row>
    <row r="182" spans="1:7" ht="13.5" customHeight="1">
      <c r="A182" s="67"/>
      <c r="B182" s="5"/>
      <c r="C182" s="7"/>
      <c r="D182" s="7"/>
      <c r="E182" s="7"/>
      <c r="F182" s="7"/>
      <c r="G182" s="4"/>
    </row>
    <row r="183" spans="1:7" ht="13.5" customHeight="1">
      <c r="A183" s="67"/>
      <c r="B183" s="5"/>
      <c r="C183" s="7"/>
      <c r="D183" s="7"/>
      <c r="E183" s="7"/>
      <c r="F183" s="7"/>
      <c r="G183" s="4"/>
    </row>
    <row r="184" spans="1:7" ht="13.5" customHeight="1">
      <c r="A184" s="67"/>
      <c r="B184" s="5"/>
      <c r="C184" s="7"/>
      <c r="D184" s="7"/>
      <c r="E184" s="7"/>
      <c r="F184" s="7"/>
      <c r="G184" s="4"/>
    </row>
    <row r="185" spans="1:7" ht="13.5" customHeight="1">
      <c r="A185" s="67"/>
      <c r="B185" s="5"/>
      <c r="C185" s="7"/>
      <c r="D185" s="7"/>
      <c r="E185" s="7"/>
      <c r="F185" s="7"/>
      <c r="G185" s="4"/>
    </row>
    <row r="186" spans="1:7" ht="13.5" customHeight="1">
      <c r="A186" s="67"/>
      <c r="B186" s="5"/>
      <c r="C186" s="7"/>
      <c r="D186" s="7"/>
      <c r="E186" s="7"/>
      <c r="F186" s="7"/>
      <c r="G186" s="4"/>
    </row>
    <row r="187" spans="1:7" ht="13.5" customHeight="1">
      <c r="A187" s="67"/>
      <c r="B187" s="5"/>
      <c r="C187" s="7"/>
      <c r="D187" s="7"/>
      <c r="E187" s="7"/>
      <c r="F187" s="7"/>
      <c r="G187" s="4"/>
    </row>
    <row r="188" spans="1:7" ht="13.5" customHeight="1">
      <c r="A188" s="67"/>
      <c r="B188" s="5"/>
      <c r="C188" s="7"/>
      <c r="D188" s="7"/>
      <c r="E188" s="7"/>
      <c r="F188" s="7"/>
      <c r="G188" s="4"/>
    </row>
    <row r="189" spans="1:7" ht="13.5" customHeight="1">
      <c r="A189" s="67"/>
      <c r="B189" s="5"/>
      <c r="C189" s="7"/>
      <c r="D189" s="7"/>
      <c r="E189" s="7"/>
      <c r="F189" s="7"/>
      <c r="G189" s="4"/>
    </row>
    <row r="190" spans="1:7" ht="13.5" customHeight="1">
      <c r="A190" s="67"/>
      <c r="B190" s="5"/>
      <c r="C190" s="7"/>
      <c r="D190" s="7"/>
      <c r="E190" s="7"/>
      <c r="F190" s="7"/>
      <c r="G190" s="4"/>
    </row>
    <row r="191" spans="1:7" ht="13.5" customHeight="1">
      <c r="A191" s="67"/>
      <c r="B191" s="5"/>
      <c r="C191" s="7"/>
      <c r="D191" s="7"/>
      <c r="E191" s="7"/>
      <c r="F191" s="7"/>
      <c r="G191" s="4"/>
    </row>
    <row r="192" spans="1:7" ht="13.5" customHeight="1">
      <c r="A192" s="67"/>
      <c r="B192" s="5"/>
      <c r="C192" s="7"/>
      <c r="D192" s="7"/>
      <c r="E192" s="7"/>
      <c r="F192" s="7"/>
      <c r="G192" s="4"/>
    </row>
    <row r="193" spans="1:7" ht="13.5" customHeight="1">
      <c r="A193" s="67"/>
      <c r="B193" s="5"/>
      <c r="C193" s="7"/>
      <c r="D193" s="7"/>
      <c r="E193" s="7"/>
      <c r="F193" s="7"/>
      <c r="G193" s="4"/>
    </row>
    <row r="194" spans="1:7" ht="13.5" customHeight="1">
      <c r="A194" s="67"/>
      <c r="B194" s="5"/>
      <c r="C194" s="7"/>
      <c r="D194" s="7"/>
      <c r="E194" s="7"/>
      <c r="F194" s="7"/>
      <c r="G194" s="4"/>
    </row>
    <row r="195" spans="1:7" ht="13.5" customHeight="1">
      <c r="A195" s="67"/>
      <c r="B195" s="5"/>
      <c r="C195" s="7"/>
      <c r="D195" s="7"/>
      <c r="E195" s="7"/>
      <c r="F195" s="7"/>
      <c r="G195" s="4"/>
    </row>
    <row r="196" spans="1:7" ht="13.5" customHeight="1">
      <c r="A196" s="67"/>
      <c r="B196" s="5"/>
      <c r="C196" s="7"/>
      <c r="D196" s="7"/>
      <c r="E196" s="7"/>
      <c r="F196" s="7"/>
      <c r="G196" s="4"/>
    </row>
    <row r="197" spans="1:7" ht="13.5" customHeight="1">
      <c r="A197" s="67"/>
      <c r="B197" s="5"/>
      <c r="C197" s="7"/>
      <c r="D197" s="7"/>
      <c r="E197" s="7"/>
      <c r="F197" s="7"/>
      <c r="G197" s="4"/>
    </row>
    <row r="198" spans="1:7" ht="13.5" customHeight="1">
      <c r="A198" s="67"/>
      <c r="B198" s="5"/>
      <c r="C198" s="7"/>
      <c r="D198" s="7"/>
      <c r="E198" s="7"/>
      <c r="F198" s="7"/>
      <c r="G198" s="4"/>
    </row>
    <row r="199" spans="1:7" ht="13.5" customHeight="1">
      <c r="A199" s="67"/>
      <c r="B199" s="5"/>
      <c r="C199" s="7"/>
      <c r="D199" s="7"/>
      <c r="E199" s="7"/>
      <c r="F199" s="7"/>
      <c r="G199" s="4"/>
    </row>
    <row r="200" spans="1:7" ht="13.5" customHeight="1">
      <c r="A200" s="67"/>
      <c r="B200" s="5"/>
      <c r="C200" s="7"/>
      <c r="D200" s="7"/>
      <c r="E200" s="7"/>
      <c r="F200" s="7"/>
      <c r="G200" s="4"/>
    </row>
    <row r="201" spans="1:7" ht="13.5" customHeight="1">
      <c r="A201" s="67"/>
      <c r="B201" s="5"/>
      <c r="C201" s="7"/>
      <c r="D201" s="7"/>
      <c r="E201" s="7"/>
      <c r="F201" s="7"/>
      <c r="G201" s="4"/>
    </row>
    <row r="202" spans="1:7" ht="13.5" customHeight="1">
      <c r="A202" s="67"/>
      <c r="B202" s="5"/>
      <c r="C202" s="7"/>
      <c r="D202" s="7"/>
      <c r="E202" s="7"/>
      <c r="F202" s="7"/>
      <c r="G202" s="4"/>
    </row>
    <row r="203" spans="1:7" ht="13.5" customHeight="1">
      <c r="A203" s="67"/>
      <c r="B203" s="5"/>
      <c r="C203" s="7"/>
      <c r="D203" s="7"/>
      <c r="E203" s="7"/>
      <c r="F203" s="7"/>
      <c r="G203" s="4"/>
    </row>
    <row r="204" spans="1:7" ht="13.5" customHeight="1">
      <c r="A204" s="67"/>
      <c r="B204" s="5"/>
      <c r="C204" s="7"/>
      <c r="D204" s="7"/>
      <c r="E204" s="7"/>
      <c r="F204" s="7"/>
      <c r="G204" s="4"/>
    </row>
    <row r="205" spans="1:7" ht="13.5" customHeight="1">
      <c r="A205" s="67"/>
      <c r="B205" s="5"/>
      <c r="C205" s="7"/>
      <c r="D205" s="7"/>
      <c r="E205" s="7"/>
      <c r="F205" s="7"/>
      <c r="G205" s="4"/>
    </row>
    <row r="206" spans="1:7" ht="13.5" customHeight="1">
      <c r="A206" s="67"/>
      <c r="B206" s="5"/>
      <c r="C206" s="7"/>
      <c r="D206" s="7"/>
      <c r="E206" s="7"/>
      <c r="F206" s="7"/>
      <c r="G206" s="4"/>
    </row>
    <row r="207" spans="1:7" ht="13.5" customHeight="1">
      <c r="A207" s="67"/>
      <c r="B207" s="5"/>
      <c r="C207" s="7"/>
      <c r="D207" s="7"/>
      <c r="E207" s="7"/>
      <c r="F207" s="7"/>
      <c r="G207" s="4"/>
    </row>
    <row r="208" spans="1:7" ht="13.5" customHeight="1">
      <c r="A208" s="67"/>
      <c r="B208" s="5"/>
      <c r="C208" s="7"/>
      <c r="D208" s="7"/>
      <c r="E208" s="7"/>
      <c r="F208" s="7"/>
      <c r="G208" s="4"/>
    </row>
    <row r="209" spans="1:7" ht="13.5" customHeight="1">
      <c r="A209" s="67"/>
      <c r="B209" s="5"/>
      <c r="C209" s="7"/>
      <c r="D209" s="7"/>
      <c r="E209" s="7"/>
      <c r="F209" s="7"/>
      <c r="G209" s="4"/>
    </row>
    <row r="210" spans="1:7" ht="13.5" customHeight="1">
      <c r="A210" s="67"/>
      <c r="B210" s="5"/>
      <c r="C210" s="7"/>
      <c r="D210" s="7"/>
      <c r="E210" s="7"/>
      <c r="F210" s="7"/>
      <c r="G210" s="4"/>
    </row>
    <row r="211" spans="1:7" ht="13.5" customHeight="1">
      <c r="A211" s="67"/>
      <c r="B211" s="5"/>
      <c r="C211" s="7"/>
      <c r="D211" s="7"/>
      <c r="E211" s="7"/>
      <c r="F211" s="7"/>
      <c r="G211" s="4"/>
    </row>
    <row r="212" spans="1:7" ht="13.5" customHeight="1">
      <c r="A212" s="67"/>
      <c r="B212" s="5"/>
      <c r="C212" s="7"/>
      <c r="D212" s="7"/>
      <c r="E212" s="7"/>
      <c r="F212" s="7"/>
      <c r="G212" s="4"/>
    </row>
    <row r="213" spans="1:7" ht="13.5" customHeight="1">
      <c r="A213" s="67"/>
      <c r="B213" s="5"/>
      <c r="C213" s="7"/>
      <c r="D213" s="7"/>
      <c r="E213" s="7"/>
      <c r="F213" s="7"/>
      <c r="G213" s="4"/>
    </row>
    <row r="214" spans="1:7" ht="13.5" customHeight="1">
      <c r="A214" s="67"/>
      <c r="B214" s="5"/>
      <c r="C214" s="7"/>
      <c r="D214" s="7"/>
      <c r="E214" s="7"/>
      <c r="F214" s="7"/>
      <c r="G214" s="4"/>
    </row>
    <row r="215" spans="1:7" ht="13.5" customHeight="1">
      <c r="A215" s="67"/>
      <c r="B215" s="5"/>
      <c r="C215" s="7"/>
      <c r="D215" s="7"/>
      <c r="E215" s="7"/>
      <c r="F215" s="7"/>
      <c r="G215" s="4"/>
    </row>
    <row r="216" spans="1:7" ht="13.5" customHeight="1">
      <c r="A216" s="67"/>
      <c r="B216" s="5"/>
      <c r="C216" s="7"/>
      <c r="D216" s="7"/>
      <c r="E216" s="7"/>
      <c r="F216" s="7"/>
      <c r="G216" s="4"/>
    </row>
    <row r="217" spans="1:7" ht="13.5" customHeight="1">
      <c r="A217" s="67"/>
      <c r="B217" s="5"/>
      <c r="C217" s="7"/>
      <c r="D217" s="7"/>
      <c r="E217" s="7"/>
      <c r="F217" s="7"/>
      <c r="G217" s="4"/>
    </row>
    <row r="218" spans="1:7" ht="13.5" customHeight="1">
      <c r="A218" s="67"/>
      <c r="B218" s="5"/>
      <c r="C218" s="7"/>
      <c r="D218" s="7"/>
      <c r="E218" s="7"/>
      <c r="F218" s="7"/>
      <c r="G218" s="4"/>
    </row>
    <row r="219" spans="1:7" ht="13.5" customHeight="1">
      <c r="A219" s="67"/>
      <c r="B219" s="5"/>
      <c r="C219" s="7"/>
      <c r="D219" s="7"/>
      <c r="E219" s="7"/>
      <c r="F219" s="7"/>
      <c r="G219" s="4"/>
    </row>
    <row r="220" spans="1:7" ht="13.5" customHeight="1">
      <c r="A220" s="67"/>
      <c r="B220" s="5"/>
      <c r="C220" s="7"/>
      <c r="D220" s="7"/>
      <c r="E220" s="7"/>
      <c r="F220" s="7"/>
      <c r="G220" s="4"/>
    </row>
    <row r="221" spans="1:7" ht="13.5" customHeight="1">
      <c r="A221" s="67"/>
      <c r="B221" s="5"/>
      <c r="C221" s="7"/>
      <c r="D221" s="7"/>
      <c r="E221" s="7"/>
      <c r="F221" s="7"/>
      <c r="G221" s="4"/>
    </row>
    <row r="222" spans="1:7" ht="13.5" customHeight="1">
      <c r="A222" s="67"/>
      <c r="B222" s="5"/>
      <c r="C222" s="7"/>
      <c r="D222" s="7"/>
      <c r="E222" s="7"/>
      <c r="F222" s="7"/>
      <c r="G222" s="4"/>
    </row>
    <row r="223" spans="1:7" ht="13.5" customHeight="1">
      <c r="A223" s="67"/>
      <c r="B223" s="5"/>
      <c r="C223" s="7"/>
      <c r="D223" s="7"/>
      <c r="E223" s="7"/>
      <c r="F223" s="7"/>
      <c r="G223" s="4"/>
    </row>
    <row r="224" spans="1:7" ht="13.5" customHeight="1">
      <c r="A224" s="67"/>
      <c r="B224" s="5"/>
      <c r="C224" s="7"/>
      <c r="D224" s="7"/>
      <c r="E224" s="7"/>
      <c r="F224" s="7"/>
      <c r="G224" s="4"/>
    </row>
    <row r="225" spans="1:7" ht="13.5" customHeight="1">
      <c r="A225" s="67"/>
      <c r="B225" s="5"/>
      <c r="C225" s="7"/>
      <c r="D225" s="7"/>
      <c r="E225" s="7"/>
      <c r="F225" s="7"/>
      <c r="G225" s="4"/>
    </row>
    <row r="226" spans="1:7" ht="13.5" customHeight="1">
      <c r="A226" s="67"/>
      <c r="B226" s="5"/>
      <c r="C226" s="7"/>
      <c r="D226" s="7"/>
      <c r="E226" s="7"/>
      <c r="F226" s="7"/>
      <c r="G226" s="4"/>
    </row>
    <row r="227" spans="1:7" ht="13.5" customHeight="1">
      <c r="A227" s="67"/>
      <c r="B227" s="5"/>
      <c r="C227" s="7"/>
      <c r="D227" s="7"/>
      <c r="E227" s="7"/>
      <c r="F227" s="7"/>
      <c r="G227" s="4"/>
    </row>
    <row r="228" spans="1:7" ht="13.5" customHeight="1">
      <c r="A228" s="67"/>
      <c r="B228" s="5"/>
      <c r="C228" s="7"/>
      <c r="D228" s="7"/>
      <c r="E228" s="7"/>
      <c r="F228" s="7"/>
      <c r="G228" s="4"/>
    </row>
    <row r="229" spans="1:7" ht="13.5" customHeight="1">
      <c r="A229" s="67"/>
      <c r="B229" s="5"/>
      <c r="C229" s="7"/>
      <c r="D229" s="7"/>
      <c r="E229" s="7"/>
      <c r="F229" s="7"/>
      <c r="G229" s="4"/>
    </row>
    <row r="230" spans="1:7" ht="13.5" customHeight="1">
      <c r="A230" s="67"/>
      <c r="B230" s="5"/>
      <c r="C230" s="7"/>
      <c r="D230" s="7"/>
      <c r="E230" s="7"/>
      <c r="F230" s="7"/>
      <c r="G230" s="4"/>
    </row>
    <row r="231" spans="1:7" ht="13.5" customHeight="1">
      <c r="A231" s="67"/>
      <c r="B231" s="5"/>
      <c r="C231" s="7"/>
      <c r="D231" s="7"/>
      <c r="E231" s="7"/>
      <c r="F231" s="7"/>
      <c r="G231" s="4"/>
    </row>
    <row r="232" spans="1:7" ht="13.5" customHeight="1">
      <c r="A232" s="67"/>
      <c r="B232" s="5"/>
      <c r="C232" s="7"/>
      <c r="D232" s="7"/>
      <c r="E232" s="7"/>
      <c r="F232" s="7"/>
      <c r="G232" s="4"/>
    </row>
    <row r="233" spans="1:7" ht="13.5" customHeight="1">
      <c r="A233" s="67"/>
      <c r="B233" s="5"/>
      <c r="C233" s="7"/>
      <c r="D233" s="7"/>
      <c r="E233" s="7"/>
      <c r="F233" s="7"/>
      <c r="G233" s="4"/>
    </row>
    <row r="234" spans="1:7" ht="13.5" customHeight="1">
      <c r="A234" s="67"/>
      <c r="B234" s="5"/>
      <c r="C234" s="7"/>
      <c r="D234" s="7"/>
      <c r="E234" s="7"/>
      <c r="F234" s="7"/>
      <c r="G234" s="4"/>
    </row>
    <row r="235" spans="1:7" ht="13.5" customHeight="1">
      <c r="A235" s="67"/>
      <c r="B235" s="5"/>
      <c r="C235" s="7"/>
      <c r="D235" s="7"/>
      <c r="E235" s="7"/>
      <c r="F235" s="7"/>
      <c r="G235" s="4"/>
    </row>
    <row r="236" spans="1:7" ht="13.5" customHeight="1">
      <c r="A236" s="67"/>
      <c r="B236" s="5"/>
      <c r="C236" s="7"/>
      <c r="D236" s="7"/>
      <c r="E236" s="7"/>
      <c r="F236" s="7"/>
      <c r="G236" s="4"/>
    </row>
    <row r="237" spans="1:7" ht="13.5" customHeight="1">
      <c r="A237" s="67"/>
      <c r="B237" s="5"/>
      <c r="C237" s="7"/>
      <c r="D237" s="7"/>
      <c r="E237" s="7"/>
      <c r="F237" s="7"/>
      <c r="G237" s="4"/>
    </row>
    <row r="238" spans="1:7" ht="13.5" customHeight="1">
      <c r="A238" s="67"/>
      <c r="B238" s="5"/>
      <c r="C238" s="7"/>
      <c r="D238" s="7"/>
      <c r="E238" s="7"/>
      <c r="F238" s="7"/>
      <c r="G238" s="4"/>
    </row>
    <row r="239" spans="1:7" ht="13.5" customHeight="1">
      <c r="A239" s="67"/>
      <c r="B239" s="5"/>
      <c r="C239" s="7"/>
      <c r="D239" s="7"/>
      <c r="E239" s="7"/>
      <c r="F239" s="7"/>
      <c r="G239" s="4"/>
    </row>
    <row r="240" spans="1:7" ht="13.5" customHeight="1">
      <c r="A240" s="67"/>
      <c r="B240" s="5"/>
      <c r="C240" s="7"/>
      <c r="D240" s="7"/>
      <c r="E240" s="7"/>
      <c r="F240" s="7"/>
      <c r="G240" s="4"/>
    </row>
    <row r="241" spans="1:7" ht="13.5" customHeight="1">
      <c r="A241" s="67"/>
      <c r="B241" s="5"/>
      <c r="C241" s="7"/>
      <c r="D241" s="7"/>
      <c r="E241" s="7"/>
      <c r="F241" s="7"/>
      <c r="G241" s="4"/>
    </row>
    <row r="242" spans="1:7" ht="13.5" customHeight="1">
      <c r="A242" s="67"/>
      <c r="B242" s="5"/>
      <c r="C242" s="7"/>
      <c r="D242" s="7"/>
      <c r="E242" s="7"/>
      <c r="F242" s="7"/>
      <c r="G242" s="4"/>
    </row>
    <row r="243" spans="1:7" ht="13.5" customHeight="1">
      <c r="A243" s="67"/>
      <c r="B243" s="5"/>
      <c r="C243" s="7"/>
      <c r="D243" s="7"/>
      <c r="E243" s="7"/>
      <c r="F243" s="7"/>
      <c r="G243" s="4"/>
    </row>
    <row r="244" spans="1:7" ht="13.5" customHeight="1">
      <c r="A244" s="67"/>
      <c r="B244" s="5"/>
      <c r="C244" s="7"/>
      <c r="D244" s="7"/>
      <c r="E244" s="7"/>
      <c r="F244" s="7"/>
      <c r="G244" s="4"/>
    </row>
    <row r="245" spans="1:7" ht="13.5" customHeight="1">
      <c r="A245" s="67"/>
      <c r="B245" s="5"/>
      <c r="C245" s="7"/>
      <c r="D245" s="7"/>
      <c r="E245" s="7"/>
      <c r="F245" s="7"/>
      <c r="G245" s="4"/>
    </row>
    <row r="246" spans="1:7" ht="13.5" customHeight="1">
      <c r="A246" s="67"/>
      <c r="B246" s="5"/>
      <c r="C246" s="7"/>
      <c r="D246" s="7"/>
      <c r="E246" s="7"/>
      <c r="F246" s="7"/>
      <c r="G246" s="4"/>
    </row>
    <row r="247" spans="1:7" ht="13.5" customHeight="1">
      <c r="A247" s="67"/>
      <c r="B247" s="5"/>
      <c r="C247" s="7"/>
      <c r="D247" s="7"/>
      <c r="E247" s="7"/>
      <c r="F247" s="7"/>
      <c r="G247" s="4"/>
    </row>
    <row r="248" spans="1:7" ht="13.5" customHeight="1">
      <c r="A248" s="67"/>
      <c r="B248" s="5"/>
      <c r="C248" s="7"/>
      <c r="D248" s="7"/>
      <c r="E248" s="7"/>
      <c r="F248" s="7"/>
      <c r="G248" s="4"/>
    </row>
    <row r="249" spans="1:7" ht="13.5" customHeight="1">
      <c r="A249" s="67"/>
      <c r="B249" s="5"/>
      <c r="C249" s="7"/>
      <c r="D249" s="7"/>
      <c r="E249" s="7"/>
      <c r="F249" s="7"/>
      <c r="G249" s="4"/>
    </row>
    <row r="250" spans="1:7" ht="13.5" customHeight="1">
      <c r="A250" s="67"/>
      <c r="B250" s="5"/>
      <c r="C250" s="7"/>
      <c r="D250" s="7"/>
      <c r="E250" s="7"/>
      <c r="F250" s="7"/>
      <c r="G250" s="4"/>
    </row>
    <row r="251" spans="1:7" ht="13.5" customHeight="1">
      <c r="A251" s="67"/>
      <c r="B251" s="5"/>
      <c r="C251" s="7"/>
      <c r="D251" s="7"/>
      <c r="E251" s="7"/>
      <c r="F251" s="7"/>
      <c r="G251" s="4"/>
    </row>
    <row r="252" spans="1:7" ht="13.5" customHeight="1">
      <c r="A252" s="67"/>
      <c r="B252" s="5"/>
      <c r="C252" s="7"/>
      <c r="D252" s="7"/>
      <c r="E252" s="7"/>
      <c r="F252" s="7"/>
      <c r="G252" s="4"/>
    </row>
    <row r="253" spans="1:7" ht="13.5" customHeight="1">
      <c r="A253" s="67"/>
      <c r="B253" s="5"/>
      <c r="C253" s="7"/>
      <c r="D253" s="7"/>
      <c r="E253" s="7"/>
      <c r="F253" s="7"/>
      <c r="G253" s="4"/>
    </row>
    <row r="254" spans="1:7" ht="13.5" customHeight="1">
      <c r="A254" s="67"/>
      <c r="B254" s="5"/>
      <c r="C254" s="7"/>
      <c r="D254" s="7"/>
      <c r="E254" s="7"/>
      <c r="F254" s="7"/>
      <c r="G254" s="4"/>
    </row>
    <row r="255" spans="1:7" ht="13.5" customHeight="1">
      <c r="A255" s="67"/>
      <c r="B255" s="5"/>
      <c r="C255" s="7"/>
      <c r="D255" s="7"/>
      <c r="E255" s="7"/>
      <c r="F255" s="7"/>
      <c r="G255" s="4"/>
    </row>
    <row r="256" spans="1:7" ht="13.5" customHeight="1">
      <c r="A256" s="67"/>
      <c r="B256" s="5"/>
      <c r="C256" s="7"/>
      <c r="D256" s="7"/>
      <c r="E256" s="7"/>
      <c r="F256" s="7"/>
      <c r="G256" s="4"/>
    </row>
    <row r="257" spans="1:7" ht="13.5" customHeight="1">
      <c r="A257" s="67"/>
      <c r="B257" s="5"/>
      <c r="C257" s="7"/>
      <c r="D257" s="7"/>
      <c r="E257" s="7"/>
      <c r="F257" s="7"/>
      <c r="G257" s="4"/>
    </row>
    <row r="258" spans="1:7" ht="13.5" customHeight="1">
      <c r="A258" s="67"/>
      <c r="B258" s="5"/>
      <c r="C258" s="7"/>
      <c r="D258" s="7"/>
      <c r="E258" s="7"/>
      <c r="F258" s="7"/>
      <c r="G258" s="4"/>
    </row>
    <row r="259" spans="1:7" ht="13.5" customHeight="1">
      <c r="A259" s="67"/>
      <c r="B259" s="5"/>
      <c r="C259" s="7"/>
      <c r="D259" s="7"/>
      <c r="E259" s="7"/>
      <c r="F259" s="7"/>
      <c r="G259" s="4"/>
    </row>
    <row r="260" spans="1:7" ht="13.5" customHeight="1">
      <c r="A260" s="67"/>
      <c r="B260" s="5"/>
      <c r="C260" s="7"/>
      <c r="D260" s="7"/>
      <c r="E260" s="7"/>
      <c r="F260" s="7"/>
      <c r="G260" s="4"/>
    </row>
    <row r="261" spans="1:7" ht="13.5" customHeight="1">
      <c r="A261" s="67"/>
      <c r="B261" s="5"/>
      <c r="C261" s="7"/>
      <c r="D261" s="7"/>
      <c r="E261" s="7"/>
      <c r="F261" s="7"/>
      <c r="G261" s="4"/>
    </row>
    <row r="262" spans="1:7" ht="13.5" customHeight="1">
      <c r="A262" s="67"/>
      <c r="B262" s="5"/>
      <c r="C262" s="7"/>
      <c r="D262" s="7"/>
      <c r="E262" s="7"/>
      <c r="F262" s="7"/>
      <c r="G262" s="4"/>
    </row>
    <row r="263" spans="1:7" ht="13.5" customHeight="1">
      <c r="A263" s="67"/>
      <c r="B263" s="5"/>
      <c r="C263" s="7"/>
      <c r="D263" s="7"/>
      <c r="E263" s="7"/>
      <c r="F263" s="7"/>
      <c r="G263" s="4"/>
    </row>
    <row r="264" spans="1:7" ht="13.5" customHeight="1">
      <c r="A264" s="67"/>
      <c r="B264" s="5"/>
      <c r="C264" s="7"/>
      <c r="D264" s="7"/>
      <c r="E264" s="7"/>
      <c r="F264" s="7"/>
      <c r="G264" s="4"/>
    </row>
    <row r="265" spans="1:7" ht="13.5" customHeight="1">
      <c r="A265" s="67"/>
      <c r="B265" s="5"/>
      <c r="C265" s="7"/>
      <c r="D265" s="7"/>
      <c r="E265" s="7"/>
      <c r="F265" s="7"/>
      <c r="G265" s="4"/>
    </row>
    <row r="266" spans="1:7" ht="13.5" customHeight="1">
      <c r="A266" s="67"/>
      <c r="B266" s="5"/>
      <c r="C266" s="7"/>
      <c r="D266" s="7"/>
      <c r="E266" s="7"/>
      <c r="F266" s="7"/>
      <c r="G266" s="4"/>
    </row>
    <row r="267" spans="1:7" ht="13.5" customHeight="1">
      <c r="A267" s="67"/>
      <c r="B267" s="5"/>
      <c r="C267" s="7"/>
      <c r="D267" s="7"/>
      <c r="E267" s="7"/>
      <c r="F267" s="7"/>
      <c r="G267" s="4"/>
    </row>
    <row r="268" spans="1:7" ht="13.5" customHeight="1">
      <c r="A268" s="67"/>
      <c r="B268" s="5"/>
      <c r="C268" s="7"/>
      <c r="D268" s="7"/>
      <c r="E268" s="7"/>
      <c r="F268" s="7"/>
      <c r="G268" s="4"/>
    </row>
    <row r="269" spans="1:7" ht="13.5" customHeight="1">
      <c r="A269" s="67"/>
      <c r="B269" s="5"/>
      <c r="C269" s="7"/>
      <c r="D269" s="7"/>
      <c r="E269" s="7"/>
      <c r="F269" s="7"/>
      <c r="G269" s="4"/>
    </row>
    <row r="270" spans="1:7" ht="13.5" customHeight="1">
      <c r="A270" s="67"/>
      <c r="B270" s="5"/>
      <c r="C270" s="7"/>
      <c r="D270" s="7"/>
      <c r="E270" s="7"/>
      <c r="F270" s="7"/>
      <c r="G270" s="4"/>
    </row>
    <row r="271" spans="1:7" ht="13.5" customHeight="1">
      <c r="A271" s="67"/>
      <c r="B271" s="5"/>
      <c r="C271" s="7"/>
      <c r="D271" s="7"/>
      <c r="E271" s="7"/>
      <c r="F271" s="7"/>
      <c r="G271" s="4"/>
    </row>
    <row r="272" spans="1:7" ht="13.5" customHeight="1">
      <c r="A272" s="67"/>
      <c r="B272" s="5"/>
      <c r="C272" s="7"/>
      <c r="D272" s="7"/>
      <c r="E272" s="7"/>
      <c r="F272" s="7"/>
      <c r="G272" s="4"/>
    </row>
    <row r="273" spans="1:7" ht="13.5" customHeight="1">
      <c r="A273" s="67"/>
      <c r="B273" s="5"/>
      <c r="C273" s="7"/>
      <c r="D273" s="7"/>
      <c r="E273" s="7"/>
      <c r="F273" s="7"/>
      <c r="G273" s="4"/>
    </row>
    <row r="274" spans="1:7" ht="13.5" customHeight="1">
      <c r="A274" s="67"/>
      <c r="B274" s="5"/>
      <c r="C274" s="7"/>
      <c r="D274" s="7"/>
      <c r="E274" s="7"/>
      <c r="F274" s="7"/>
      <c r="G274" s="4"/>
    </row>
    <row r="275" spans="1:7" ht="13.5" customHeight="1">
      <c r="A275" s="67"/>
      <c r="B275" s="5"/>
      <c r="C275" s="7"/>
      <c r="D275" s="7"/>
      <c r="E275" s="7"/>
      <c r="F275" s="7"/>
      <c r="G275" s="4"/>
    </row>
    <row r="276" spans="1:7" ht="13.5" customHeight="1">
      <c r="A276" s="67"/>
      <c r="B276" s="5"/>
      <c r="C276" s="7"/>
      <c r="D276" s="7"/>
      <c r="E276" s="7"/>
      <c r="F276" s="7"/>
      <c r="G276" s="4"/>
    </row>
    <row r="277" spans="1:7" ht="13.5" customHeight="1">
      <c r="A277" s="67"/>
      <c r="B277" s="5"/>
      <c r="C277" s="7"/>
      <c r="D277" s="7"/>
      <c r="E277" s="7"/>
      <c r="F277" s="7"/>
      <c r="G277" s="4"/>
    </row>
    <row r="278" spans="1:7" ht="13.5" customHeight="1">
      <c r="A278" s="67"/>
      <c r="B278" s="5"/>
      <c r="C278" s="7"/>
      <c r="D278" s="7"/>
      <c r="E278" s="7"/>
      <c r="F278" s="7"/>
      <c r="G278" s="4"/>
    </row>
    <row r="279" spans="1:7" ht="13.5" customHeight="1">
      <c r="A279" s="67"/>
      <c r="B279" s="5"/>
      <c r="C279" s="7"/>
      <c r="D279" s="7"/>
      <c r="E279" s="7"/>
      <c r="F279" s="7"/>
      <c r="G279" s="4"/>
    </row>
    <row r="280" spans="1:7" ht="13.5" customHeight="1">
      <c r="A280" s="67"/>
      <c r="B280" s="5"/>
      <c r="C280" s="7"/>
      <c r="D280" s="7"/>
      <c r="E280" s="7"/>
      <c r="F280" s="7"/>
      <c r="G280" s="4"/>
    </row>
    <row r="281" spans="1:7" ht="13.5" customHeight="1">
      <c r="A281" s="67"/>
      <c r="B281" s="5"/>
      <c r="C281" s="7"/>
      <c r="D281" s="7"/>
      <c r="E281" s="7"/>
      <c r="F281" s="7"/>
      <c r="G281" s="4"/>
    </row>
    <row r="282" spans="1:7" ht="13.5" customHeight="1">
      <c r="A282" s="67"/>
      <c r="B282" s="5"/>
      <c r="C282" s="7"/>
      <c r="D282" s="7"/>
      <c r="E282" s="7"/>
      <c r="F282" s="7"/>
      <c r="G282" s="4"/>
    </row>
    <row r="283" spans="1:7" ht="13.5" customHeight="1">
      <c r="A283" s="67"/>
      <c r="B283" s="5"/>
      <c r="C283" s="7"/>
      <c r="D283" s="7"/>
      <c r="E283" s="7"/>
      <c r="F283" s="7"/>
      <c r="G283" s="4"/>
    </row>
    <row r="284" spans="1:7" ht="13.5" customHeight="1">
      <c r="A284" s="67"/>
      <c r="B284" s="5"/>
      <c r="C284" s="7"/>
      <c r="D284" s="7"/>
      <c r="E284" s="7"/>
      <c r="F284" s="7"/>
      <c r="G284" s="4"/>
    </row>
    <row r="285" spans="1:7" ht="13.5" customHeight="1">
      <c r="A285" s="67"/>
      <c r="B285" s="5"/>
      <c r="C285" s="7"/>
      <c r="D285" s="7"/>
      <c r="E285" s="7"/>
      <c r="F285" s="7"/>
      <c r="G285" s="4"/>
    </row>
    <row r="286" spans="1:7" ht="13.5" customHeight="1">
      <c r="A286" s="67"/>
      <c r="B286" s="5"/>
      <c r="C286" s="7"/>
      <c r="D286" s="7"/>
      <c r="E286" s="7"/>
      <c r="F286" s="7"/>
      <c r="G286" s="4"/>
    </row>
    <row r="287" spans="1:7" ht="13.5" customHeight="1">
      <c r="A287" s="67"/>
      <c r="B287" s="5"/>
      <c r="C287" s="7"/>
      <c r="D287" s="7"/>
      <c r="E287" s="7"/>
      <c r="F287" s="7"/>
      <c r="G287" s="4"/>
    </row>
    <row r="288" spans="1:7" ht="13.5" customHeight="1">
      <c r="A288" s="67"/>
      <c r="B288" s="5"/>
      <c r="C288" s="7"/>
      <c r="D288" s="7"/>
      <c r="E288" s="7"/>
      <c r="F288" s="7"/>
      <c r="G288" s="4"/>
    </row>
    <row r="289" spans="1:7" ht="13.5" customHeight="1">
      <c r="A289" s="67"/>
      <c r="B289" s="5"/>
      <c r="C289" s="7"/>
      <c r="D289" s="7"/>
      <c r="E289" s="7"/>
      <c r="F289" s="7"/>
      <c r="G289" s="4"/>
    </row>
    <row r="290" spans="1:7" ht="13.5" customHeight="1">
      <c r="A290" s="67"/>
      <c r="B290" s="5"/>
      <c r="C290" s="7"/>
      <c r="D290" s="7"/>
      <c r="E290" s="7"/>
      <c r="F290" s="7"/>
      <c r="G290" s="4"/>
    </row>
    <row r="291" spans="1:7" ht="13.5" customHeight="1">
      <c r="A291" s="67"/>
      <c r="B291" s="5"/>
      <c r="C291" s="7"/>
      <c r="D291" s="7"/>
      <c r="E291" s="7"/>
      <c r="F291" s="7"/>
      <c r="G291" s="4"/>
    </row>
    <row r="292" spans="1:7" ht="13.5" customHeight="1">
      <c r="A292" s="67"/>
      <c r="B292" s="5"/>
      <c r="C292" s="7"/>
      <c r="D292" s="7"/>
      <c r="E292" s="7"/>
      <c r="F292" s="7"/>
      <c r="G292" s="4"/>
    </row>
    <row r="293" spans="1:7" ht="13.5" customHeight="1">
      <c r="A293" s="67"/>
      <c r="B293" s="5"/>
      <c r="C293" s="7"/>
      <c r="D293" s="7"/>
      <c r="E293" s="7"/>
      <c r="F293" s="7"/>
      <c r="G293" s="4"/>
    </row>
    <row r="294" spans="1:7" ht="13.5" customHeight="1">
      <c r="A294" s="67"/>
      <c r="B294" s="5"/>
      <c r="C294" s="7"/>
      <c r="D294" s="7"/>
      <c r="E294" s="7"/>
      <c r="F294" s="7"/>
      <c r="G294" s="4"/>
    </row>
    <row r="295" spans="1:7" ht="13.5" customHeight="1">
      <c r="A295" s="67"/>
      <c r="B295" s="5"/>
      <c r="C295" s="7"/>
      <c r="D295" s="7"/>
      <c r="E295" s="7"/>
      <c r="F295" s="7"/>
      <c r="G295" s="4"/>
    </row>
    <row r="296" spans="1:7" ht="13.5" customHeight="1">
      <c r="A296" s="67"/>
      <c r="B296" s="5"/>
      <c r="C296" s="7"/>
      <c r="D296" s="7"/>
      <c r="E296" s="7"/>
      <c r="F296" s="7"/>
      <c r="G296" s="4"/>
    </row>
    <row r="297" spans="1:7" ht="13.5" customHeight="1">
      <c r="A297" s="67"/>
      <c r="B297" s="5"/>
      <c r="C297" s="7"/>
      <c r="D297" s="7"/>
      <c r="E297" s="7"/>
      <c r="F297" s="7"/>
      <c r="G297" s="4"/>
    </row>
    <row r="298" spans="1:7" ht="13.5" customHeight="1">
      <c r="A298" s="67"/>
      <c r="B298" s="5"/>
      <c r="C298" s="7"/>
      <c r="D298" s="7"/>
      <c r="E298" s="7"/>
      <c r="F298" s="7"/>
      <c r="G298" s="4"/>
    </row>
    <row r="299" spans="1:7" ht="13.5" customHeight="1">
      <c r="A299" s="67"/>
      <c r="B299" s="5"/>
      <c r="C299" s="7"/>
      <c r="D299" s="7"/>
      <c r="E299" s="7"/>
      <c r="F299" s="7"/>
      <c r="G299" s="4"/>
    </row>
    <row r="300" spans="1:7" ht="13.5" customHeight="1">
      <c r="A300" s="67"/>
      <c r="B300" s="5"/>
      <c r="C300" s="7"/>
      <c r="D300" s="7"/>
      <c r="E300" s="7"/>
      <c r="F300" s="7"/>
      <c r="G300" s="4"/>
    </row>
    <row r="301" spans="1:7" ht="13.5" customHeight="1">
      <c r="A301" s="67"/>
      <c r="B301" s="5"/>
      <c r="C301" s="7"/>
      <c r="D301" s="7"/>
      <c r="E301" s="7"/>
      <c r="F301" s="7"/>
      <c r="G301" s="4"/>
    </row>
    <row r="302" spans="1:7" ht="13.5" customHeight="1">
      <c r="A302" s="67"/>
      <c r="B302" s="5"/>
      <c r="C302" s="7"/>
      <c r="D302" s="7"/>
      <c r="E302" s="7"/>
      <c r="F302" s="7"/>
      <c r="G302" s="4"/>
    </row>
    <row r="303" spans="1:7" ht="13.5" customHeight="1">
      <c r="A303" s="67"/>
      <c r="B303" s="5"/>
      <c r="C303" s="7"/>
      <c r="D303" s="7"/>
      <c r="E303" s="7"/>
      <c r="F303" s="7"/>
      <c r="G303" s="4"/>
    </row>
    <row r="304" spans="1:7" ht="13.5" customHeight="1">
      <c r="A304" s="67"/>
      <c r="B304" s="5"/>
      <c r="C304" s="7"/>
      <c r="D304" s="7"/>
      <c r="E304" s="7"/>
      <c r="F304" s="7"/>
      <c r="G304" s="4"/>
    </row>
    <row r="305" spans="1:7" ht="13.5" customHeight="1">
      <c r="A305" s="67"/>
      <c r="B305" s="5"/>
      <c r="C305" s="7"/>
      <c r="D305" s="7"/>
      <c r="E305" s="7"/>
      <c r="F305" s="7"/>
      <c r="G305" s="4"/>
    </row>
    <row r="306" spans="1:7" ht="13.5" customHeight="1">
      <c r="A306" s="67"/>
      <c r="B306" s="5"/>
      <c r="C306" s="7"/>
      <c r="D306" s="7"/>
      <c r="E306" s="7"/>
      <c r="F306" s="7"/>
      <c r="G306" s="4"/>
    </row>
    <row r="307" spans="1:7" ht="13.5" customHeight="1">
      <c r="A307" s="67"/>
      <c r="B307" s="5"/>
      <c r="C307" s="7"/>
      <c r="D307" s="7"/>
      <c r="E307" s="7"/>
      <c r="F307" s="7"/>
      <c r="G307" s="4"/>
    </row>
    <row r="308" spans="1:7" ht="13.5" customHeight="1">
      <c r="A308" s="67"/>
      <c r="B308" s="5"/>
      <c r="C308" s="7"/>
      <c r="D308" s="7"/>
      <c r="E308" s="7"/>
      <c r="F308" s="7"/>
      <c r="G308" s="4"/>
    </row>
    <row r="309" spans="1:7" ht="13.5" customHeight="1">
      <c r="A309" s="67"/>
      <c r="B309" s="5"/>
      <c r="C309" s="7"/>
      <c r="D309" s="7"/>
      <c r="E309" s="7"/>
      <c r="F309" s="7"/>
      <c r="G309" s="4"/>
    </row>
    <row r="310" spans="1:7" ht="13.5" customHeight="1">
      <c r="A310" s="67"/>
      <c r="B310" s="5"/>
      <c r="C310" s="7"/>
      <c r="D310" s="7"/>
      <c r="E310" s="7"/>
      <c r="F310" s="7"/>
      <c r="G310" s="4"/>
    </row>
    <row r="311" spans="1:7" ht="13.5" customHeight="1">
      <c r="A311" s="67"/>
      <c r="B311" s="5"/>
      <c r="C311" s="7"/>
      <c r="D311" s="7"/>
      <c r="E311" s="7"/>
      <c r="F311" s="7"/>
      <c r="G311" s="4"/>
    </row>
    <row r="312" spans="1:7" ht="13.5" customHeight="1">
      <c r="A312" s="67"/>
      <c r="B312" s="5"/>
      <c r="C312" s="7"/>
      <c r="D312" s="7"/>
      <c r="E312" s="7"/>
      <c r="F312" s="7"/>
      <c r="G312" s="4"/>
    </row>
    <row r="313" spans="1:7" ht="13.5" customHeight="1">
      <c r="A313" s="67"/>
      <c r="B313" s="5"/>
      <c r="C313" s="7"/>
      <c r="D313" s="7"/>
      <c r="E313" s="7"/>
      <c r="F313" s="7"/>
      <c r="G313" s="4"/>
    </row>
    <row r="314" spans="1:7" ht="13.5" customHeight="1">
      <c r="A314" s="67"/>
      <c r="B314" s="5"/>
      <c r="C314" s="7"/>
      <c r="D314" s="7"/>
      <c r="E314" s="7"/>
      <c r="F314" s="7"/>
      <c r="G314" s="4"/>
    </row>
    <row r="315" spans="1:7" ht="13.5" customHeight="1">
      <c r="A315" s="67"/>
      <c r="B315" s="5"/>
      <c r="C315" s="7"/>
      <c r="D315" s="7"/>
      <c r="E315" s="7"/>
      <c r="F315" s="7"/>
      <c r="G315" s="4"/>
    </row>
    <row r="316" spans="1:7" ht="13.5" customHeight="1">
      <c r="A316" s="67"/>
      <c r="B316" s="5"/>
      <c r="C316" s="7"/>
      <c r="D316" s="7"/>
      <c r="E316" s="7"/>
      <c r="F316" s="7"/>
      <c r="G316" s="4"/>
    </row>
    <row r="317" spans="1:7" ht="13.5" customHeight="1">
      <c r="A317" s="67"/>
      <c r="B317" s="5"/>
      <c r="C317" s="7"/>
      <c r="D317" s="7"/>
      <c r="E317" s="7"/>
      <c r="F317" s="7"/>
      <c r="G317" s="4"/>
    </row>
    <row r="318" spans="1:7" ht="13.5" customHeight="1">
      <c r="A318" s="67"/>
      <c r="B318" s="5"/>
      <c r="C318" s="7"/>
      <c r="D318" s="7"/>
      <c r="E318" s="7"/>
      <c r="F318" s="7"/>
      <c r="G318" s="4"/>
    </row>
    <row r="319" spans="1:7" ht="13.5" customHeight="1">
      <c r="A319" s="67"/>
      <c r="B319" s="5"/>
      <c r="C319" s="7"/>
      <c r="D319" s="7"/>
      <c r="E319" s="7"/>
      <c r="F319" s="7"/>
      <c r="G319" s="4"/>
    </row>
    <row r="320" spans="1:7" ht="13.5" customHeight="1">
      <c r="A320" s="67"/>
      <c r="B320" s="5"/>
      <c r="C320" s="7"/>
      <c r="D320" s="7"/>
      <c r="E320" s="7"/>
      <c r="F320" s="7"/>
      <c r="G320" s="4"/>
    </row>
    <row r="321" spans="1:7" ht="13.5" customHeight="1">
      <c r="A321" s="67"/>
      <c r="B321" s="5"/>
      <c r="C321" s="7"/>
      <c r="D321" s="7"/>
      <c r="E321" s="7"/>
      <c r="F321" s="7"/>
      <c r="G321" s="4"/>
    </row>
    <row r="322" spans="1:7" ht="13.5" customHeight="1">
      <c r="A322" s="67"/>
      <c r="B322" s="5"/>
      <c r="C322" s="7"/>
      <c r="D322" s="7"/>
      <c r="E322" s="7"/>
      <c r="F322" s="7"/>
      <c r="G322" s="4"/>
    </row>
    <row r="323" spans="1:7" ht="13.5" customHeight="1">
      <c r="A323" s="67"/>
      <c r="B323" s="5"/>
      <c r="C323" s="7"/>
      <c r="D323" s="7"/>
      <c r="E323" s="7"/>
      <c r="F323" s="7"/>
      <c r="G323" s="4"/>
    </row>
    <row r="324" spans="1:7" ht="13.5" customHeight="1">
      <c r="A324" s="67"/>
      <c r="B324" s="5"/>
      <c r="C324" s="7"/>
      <c r="D324" s="7"/>
      <c r="E324" s="7"/>
      <c r="F324" s="7"/>
      <c r="G324" s="4"/>
    </row>
    <row r="325" spans="1:7" ht="13.5" customHeight="1">
      <c r="A325" s="67"/>
      <c r="B325" s="5"/>
      <c r="C325" s="7"/>
      <c r="D325" s="7"/>
      <c r="E325" s="7"/>
      <c r="F325" s="7"/>
      <c r="G325" s="4"/>
    </row>
    <row r="326" spans="1:7" ht="13.5" customHeight="1">
      <c r="A326" s="67"/>
      <c r="B326" s="5"/>
      <c r="C326" s="7"/>
      <c r="D326" s="7"/>
      <c r="E326" s="7"/>
      <c r="F326" s="7"/>
      <c r="G326" s="4"/>
    </row>
    <row r="327" spans="1:7" ht="13.5" customHeight="1">
      <c r="A327" s="67"/>
      <c r="B327" s="5"/>
      <c r="C327" s="7"/>
      <c r="D327" s="7"/>
      <c r="E327" s="7"/>
      <c r="F327" s="7"/>
      <c r="G327" s="4"/>
    </row>
    <row r="328" spans="1:7" ht="13.5" customHeight="1">
      <c r="A328" s="67"/>
      <c r="B328" s="5"/>
      <c r="C328" s="7"/>
      <c r="D328" s="7"/>
      <c r="E328" s="7"/>
      <c r="F328" s="7"/>
      <c r="G328" s="4"/>
    </row>
    <row r="329" spans="1:7" ht="13.5" customHeight="1">
      <c r="A329" s="67"/>
      <c r="B329" s="5"/>
      <c r="C329" s="7"/>
      <c r="D329" s="7"/>
      <c r="E329" s="7"/>
      <c r="F329" s="7"/>
      <c r="G329" s="4"/>
    </row>
    <row r="330" spans="1:7" ht="13.5" customHeight="1">
      <c r="A330" s="67"/>
      <c r="B330" s="5"/>
      <c r="C330" s="7"/>
      <c r="D330" s="7"/>
      <c r="E330" s="7"/>
      <c r="F330" s="7"/>
      <c r="G330" s="4"/>
    </row>
    <row r="331" spans="1:7" ht="13.5" customHeight="1">
      <c r="A331" s="67"/>
      <c r="B331" s="5"/>
      <c r="C331" s="7"/>
      <c r="D331" s="7"/>
      <c r="E331" s="7"/>
      <c r="F331" s="7"/>
      <c r="G331" s="4"/>
    </row>
    <row r="332" spans="1:7" ht="13.5" customHeight="1">
      <c r="A332" s="67"/>
      <c r="B332" s="5"/>
      <c r="C332" s="7"/>
      <c r="D332" s="7"/>
      <c r="E332" s="7"/>
      <c r="F332" s="7"/>
      <c r="G332" s="4"/>
    </row>
    <row r="333" spans="1:7" ht="13.5" customHeight="1">
      <c r="A333" s="67"/>
      <c r="B333" s="5"/>
      <c r="C333" s="7"/>
      <c r="D333" s="7"/>
      <c r="E333" s="7"/>
      <c r="F333" s="7"/>
      <c r="G333" s="4"/>
    </row>
    <row r="334" spans="1:7" ht="13.5" customHeight="1">
      <c r="A334" s="67"/>
      <c r="B334" s="5"/>
      <c r="C334" s="7"/>
      <c r="D334" s="7"/>
      <c r="E334" s="7"/>
      <c r="F334" s="7"/>
      <c r="G334" s="4"/>
    </row>
    <row r="335" spans="1:7" ht="13.5" customHeight="1">
      <c r="A335" s="67"/>
      <c r="B335" s="5"/>
      <c r="C335" s="7"/>
      <c r="D335" s="7"/>
      <c r="E335" s="7"/>
      <c r="F335" s="7"/>
      <c r="G335" s="4"/>
    </row>
    <row r="336" spans="1:7" ht="13.5" customHeight="1">
      <c r="A336" s="67"/>
      <c r="B336" s="5"/>
      <c r="C336" s="7"/>
      <c r="D336" s="7"/>
      <c r="E336" s="7"/>
      <c r="F336" s="7"/>
      <c r="G336" s="4"/>
    </row>
    <row r="337" spans="1:7" ht="13.5" customHeight="1">
      <c r="A337" s="67"/>
      <c r="B337" s="5"/>
      <c r="C337" s="7"/>
      <c r="D337" s="7"/>
      <c r="E337" s="7"/>
      <c r="F337" s="7"/>
      <c r="G337" s="4"/>
    </row>
    <row r="338" spans="1:7" ht="13.5" customHeight="1">
      <c r="A338" s="67"/>
      <c r="B338" s="5"/>
      <c r="C338" s="7"/>
      <c r="D338" s="7"/>
      <c r="E338" s="7"/>
      <c r="F338" s="7"/>
      <c r="G338" s="4"/>
    </row>
    <row r="339" spans="1:7" ht="13.5" customHeight="1">
      <c r="A339" s="67"/>
      <c r="B339" s="5"/>
      <c r="C339" s="7"/>
      <c r="D339" s="7"/>
      <c r="E339" s="7"/>
      <c r="F339" s="7"/>
      <c r="G339" s="4"/>
    </row>
    <row r="340" spans="1:7" ht="13.5" customHeight="1">
      <c r="A340" s="67"/>
      <c r="B340" s="5"/>
      <c r="C340" s="7"/>
      <c r="D340" s="7"/>
      <c r="E340" s="7"/>
      <c r="F340" s="7"/>
      <c r="G340" s="4"/>
    </row>
    <row r="341" spans="1:7" ht="13.5" customHeight="1">
      <c r="A341" s="67"/>
      <c r="B341" s="5"/>
      <c r="C341" s="7"/>
      <c r="D341" s="7"/>
      <c r="E341" s="7"/>
      <c r="F341" s="7"/>
      <c r="G341" s="4"/>
    </row>
    <row r="342" spans="1:7" ht="13.5" customHeight="1">
      <c r="A342" s="67"/>
      <c r="B342" s="5"/>
      <c r="C342" s="7"/>
      <c r="D342" s="7"/>
      <c r="E342" s="7"/>
      <c r="F342" s="7"/>
      <c r="G342" s="4"/>
    </row>
    <row r="343" spans="1:7" ht="13.5" customHeight="1">
      <c r="A343" s="67"/>
      <c r="B343" s="5"/>
      <c r="C343" s="7"/>
      <c r="D343" s="7"/>
      <c r="E343" s="7"/>
      <c r="F343" s="7"/>
      <c r="G343" s="4"/>
    </row>
    <row r="344" spans="1:7" ht="13.5" customHeight="1">
      <c r="A344" s="67"/>
      <c r="B344" s="5"/>
      <c r="C344" s="7"/>
      <c r="D344" s="7"/>
      <c r="E344" s="7"/>
      <c r="F344" s="7"/>
      <c r="G344" s="4"/>
    </row>
    <row r="345" spans="1:7" ht="13.5" customHeight="1">
      <c r="A345" s="67"/>
      <c r="B345" s="5"/>
      <c r="C345" s="7"/>
      <c r="D345" s="7"/>
      <c r="E345" s="7"/>
      <c r="F345" s="7"/>
      <c r="G345" s="4"/>
    </row>
    <row r="346" spans="1:7" ht="13.5" customHeight="1">
      <c r="A346" s="67"/>
      <c r="B346" s="5"/>
      <c r="C346" s="7"/>
      <c r="D346" s="7"/>
      <c r="E346" s="7"/>
      <c r="F346" s="7"/>
      <c r="G346" s="4"/>
    </row>
    <row r="347" spans="1:7" ht="13.5" customHeight="1">
      <c r="A347" s="67"/>
      <c r="B347" s="5"/>
      <c r="C347" s="7"/>
      <c r="D347" s="7"/>
      <c r="E347" s="7"/>
      <c r="F347" s="7"/>
      <c r="G347" s="4"/>
    </row>
    <row r="348" spans="1:7" ht="13.5" customHeight="1">
      <c r="A348" s="67"/>
      <c r="B348" s="5"/>
      <c r="C348" s="7"/>
      <c r="D348" s="7"/>
      <c r="E348" s="7"/>
      <c r="F348" s="7"/>
      <c r="G348" s="4"/>
    </row>
    <row r="349" spans="1:7" ht="13.5" customHeight="1">
      <c r="A349" s="67"/>
      <c r="B349" s="5"/>
      <c r="C349" s="7"/>
      <c r="D349" s="7"/>
      <c r="E349" s="7"/>
      <c r="F349" s="7"/>
      <c r="G349" s="4"/>
    </row>
    <row r="350" spans="1:7" ht="13.5" customHeight="1">
      <c r="A350" s="67"/>
      <c r="B350" s="5"/>
      <c r="C350" s="7"/>
      <c r="D350" s="7"/>
      <c r="E350" s="7"/>
      <c r="F350" s="7"/>
      <c r="G350" s="4"/>
    </row>
    <row r="351" spans="1:7" ht="13.5" customHeight="1">
      <c r="A351" s="67"/>
      <c r="B351" s="5"/>
      <c r="C351" s="7"/>
      <c r="D351" s="7"/>
      <c r="E351" s="7"/>
      <c r="F351" s="7"/>
      <c r="G351" s="4"/>
    </row>
    <row r="352" spans="1:7" ht="13.5" customHeight="1">
      <c r="A352" s="67"/>
      <c r="B352" s="5"/>
      <c r="C352" s="7"/>
      <c r="D352" s="7"/>
      <c r="E352" s="7"/>
      <c r="F352" s="7"/>
      <c r="G352" s="4"/>
    </row>
    <row r="353" spans="1:7" ht="13.5" customHeight="1">
      <c r="A353" s="67"/>
      <c r="B353" s="5"/>
      <c r="C353" s="7"/>
      <c r="D353" s="7"/>
      <c r="E353" s="7"/>
      <c r="F353" s="7"/>
      <c r="G353" s="4"/>
    </row>
    <row r="354" spans="1:7" ht="13.5" customHeight="1">
      <c r="A354" s="67"/>
      <c r="B354" s="5"/>
      <c r="C354" s="7"/>
      <c r="D354" s="7"/>
      <c r="E354" s="7"/>
      <c r="F354" s="7"/>
      <c r="G354" s="4"/>
    </row>
    <row r="355" spans="1:7" ht="13.5" customHeight="1">
      <c r="A355" s="67"/>
      <c r="B355" s="5"/>
      <c r="C355" s="7"/>
      <c r="D355" s="7"/>
      <c r="E355" s="7"/>
      <c r="F355" s="7"/>
      <c r="G355" s="4"/>
    </row>
    <row r="356" spans="1:7" ht="13.5" customHeight="1">
      <c r="A356" s="67"/>
      <c r="B356" s="5"/>
      <c r="C356" s="7"/>
      <c r="D356" s="7"/>
      <c r="E356" s="7"/>
      <c r="F356" s="7"/>
      <c r="G356" s="4"/>
    </row>
    <row r="357" spans="1:7" ht="13.5" customHeight="1">
      <c r="A357" s="67"/>
      <c r="B357" s="5"/>
      <c r="C357" s="7"/>
      <c r="D357" s="7"/>
      <c r="E357" s="7"/>
      <c r="F357" s="7"/>
      <c r="G357" s="4"/>
    </row>
    <row r="358" spans="1:7" ht="13.5" customHeight="1">
      <c r="A358" s="67"/>
      <c r="B358" s="5"/>
      <c r="C358" s="7"/>
      <c r="D358" s="7"/>
      <c r="E358" s="7"/>
      <c r="F358" s="7"/>
      <c r="G358" s="4"/>
    </row>
    <row r="359" spans="1:7" ht="13.5" customHeight="1">
      <c r="A359" s="67"/>
      <c r="B359" s="5"/>
      <c r="C359" s="7"/>
      <c r="D359" s="7"/>
      <c r="E359" s="7"/>
      <c r="F359" s="7"/>
      <c r="G359" s="4"/>
    </row>
    <row r="360" spans="1:7" ht="13.5" customHeight="1">
      <c r="A360" s="67"/>
      <c r="B360" s="5"/>
      <c r="C360" s="7"/>
      <c r="D360" s="7"/>
      <c r="E360" s="7"/>
      <c r="F360" s="7"/>
      <c r="G360" s="4"/>
    </row>
    <row r="361" spans="1:7" ht="13.5" customHeight="1">
      <c r="A361" s="67"/>
      <c r="B361" s="5"/>
      <c r="C361" s="7"/>
      <c r="D361" s="7"/>
      <c r="E361" s="7"/>
      <c r="F361" s="7"/>
      <c r="G361" s="4"/>
    </row>
    <row r="362" spans="1:7" ht="13.5" customHeight="1">
      <c r="A362" s="67"/>
      <c r="B362" s="5"/>
      <c r="C362" s="7"/>
      <c r="D362" s="7"/>
      <c r="E362" s="7"/>
      <c r="F362" s="7"/>
      <c r="G362" s="4"/>
    </row>
    <row r="363" spans="1:7" ht="13.5" customHeight="1">
      <c r="A363" s="67"/>
      <c r="B363" s="5"/>
      <c r="C363" s="7"/>
      <c r="D363" s="7"/>
      <c r="E363" s="7"/>
      <c r="F363" s="7"/>
      <c r="G363" s="4"/>
    </row>
    <row r="364" spans="1:7" ht="13.5" customHeight="1">
      <c r="A364" s="67"/>
      <c r="B364" s="5"/>
      <c r="C364" s="7"/>
      <c r="D364" s="7"/>
      <c r="E364" s="7"/>
      <c r="F364" s="7"/>
      <c r="G364" s="4"/>
    </row>
    <row r="365" spans="1:7" ht="13.5" customHeight="1">
      <c r="A365" s="67"/>
      <c r="B365" s="5"/>
      <c r="C365" s="7"/>
      <c r="D365" s="7"/>
      <c r="E365" s="7"/>
      <c r="F365" s="7"/>
      <c r="G365" s="4"/>
    </row>
    <row r="366" spans="1:7" ht="13.5" customHeight="1">
      <c r="A366" s="67"/>
      <c r="B366" s="5"/>
      <c r="C366" s="7"/>
      <c r="D366" s="7"/>
      <c r="E366" s="7"/>
      <c r="F366" s="7"/>
      <c r="G366" s="4"/>
    </row>
    <row r="367" spans="1:7" ht="13.5" customHeight="1">
      <c r="A367" s="67"/>
      <c r="B367" s="5"/>
      <c r="C367" s="7"/>
      <c r="D367" s="7"/>
      <c r="E367" s="7"/>
      <c r="F367" s="7"/>
      <c r="G367" s="4"/>
    </row>
    <row r="368" spans="1:7" ht="13.5" customHeight="1">
      <c r="A368" s="67"/>
      <c r="B368" s="5"/>
      <c r="C368" s="7"/>
      <c r="D368" s="7"/>
      <c r="E368" s="7"/>
      <c r="F368" s="7"/>
      <c r="G368" s="4"/>
    </row>
    <row r="369" spans="1:7" ht="13.5" customHeight="1">
      <c r="A369" s="67"/>
      <c r="B369" s="5"/>
      <c r="C369" s="7"/>
      <c r="D369" s="7"/>
      <c r="E369" s="7"/>
      <c r="F369" s="7"/>
      <c r="G369" s="4"/>
    </row>
    <row r="370" spans="1:7" ht="13.5" customHeight="1">
      <c r="A370" s="67"/>
      <c r="B370" s="5"/>
      <c r="C370" s="7"/>
      <c r="D370" s="7"/>
      <c r="E370" s="7"/>
      <c r="F370" s="7"/>
      <c r="G370" s="4"/>
    </row>
    <row r="371" spans="1:7" ht="13.5" customHeight="1">
      <c r="A371" s="67"/>
      <c r="B371" s="5"/>
      <c r="C371" s="7"/>
      <c r="D371" s="7"/>
      <c r="E371" s="7"/>
      <c r="F371" s="7"/>
      <c r="G371" s="4"/>
    </row>
    <row r="372" spans="1:7" ht="13.5" customHeight="1">
      <c r="A372" s="67"/>
      <c r="B372" s="5"/>
      <c r="C372" s="7"/>
      <c r="D372" s="7"/>
      <c r="E372" s="7"/>
      <c r="F372" s="7"/>
      <c r="G372" s="4"/>
    </row>
    <row r="373" spans="1:7" ht="13.5" customHeight="1">
      <c r="A373" s="67"/>
      <c r="B373" s="5"/>
      <c r="C373" s="7"/>
      <c r="D373" s="7"/>
      <c r="E373" s="7"/>
      <c r="F373" s="7"/>
      <c r="G373" s="4"/>
    </row>
    <row r="374" spans="1:7" ht="13.5" customHeight="1">
      <c r="A374" s="67"/>
      <c r="B374" s="5"/>
      <c r="C374" s="7"/>
      <c r="D374" s="7"/>
      <c r="E374" s="7"/>
      <c r="F374" s="7"/>
      <c r="G374" s="4"/>
    </row>
    <row r="375" spans="1:7" ht="13.5" customHeight="1">
      <c r="A375" s="67"/>
      <c r="B375" s="5"/>
      <c r="C375" s="7"/>
      <c r="D375" s="7"/>
      <c r="E375" s="7"/>
      <c r="F375" s="7"/>
      <c r="G375" s="4"/>
    </row>
    <row r="376" spans="1:7" ht="15.75" customHeight="1"/>
    <row r="377" spans="1:7" ht="15.75" customHeight="1"/>
    <row r="378" spans="1:7" ht="15.75" customHeight="1"/>
    <row r="379" spans="1:7" ht="15.75" customHeight="1"/>
    <row r="380" spans="1:7" ht="15.75" customHeight="1"/>
    <row r="381" spans="1:7" ht="15.75" customHeight="1"/>
    <row r="382" spans="1:7" ht="15.75" customHeight="1"/>
    <row r="383" spans="1:7" ht="15.75" customHeight="1"/>
    <row r="384" spans="1:7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10:F110"/>
    <mergeCell ref="E111:F111"/>
    <mergeCell ref="A1:F1"/>
    <mergeCell ref="A2:A3"/>
    <mergeCell ref="E2:F2"/>
    <mergeCell ref="A25:F25"/>
    <mergeCell ref="A26:A27"/>
    <mergeCell ref="E26:F26"/>
    <mergeCell ref="A111:A112"/>
  </mergeCells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Z1000"/>
  <sheetViews>
    <sheetView tabSelected="1" topLeftCell="J1" workbookViewId="0">
      <selection activeCell="X19" sqref="X19"/>
    </sheetView>
  </sheetViews>
  <sheetFormatPr defaultColWidth="12.59765625" defaultRowHeight="15" customHeight="1"/>
  <cols>
    <col min="1" max="1" width="7.59765625" customWidth="1"/>
    <col min="2" max="2" width="12.59765625" customWidth="1"/>
    <col min="3" max="3" width="11" customWidth="1"/>
    <col min="4" max="4" width="17.69921875" bestFit="1" customWidth="1"/>
    <col min="5" max="5" width="12" customWidth="1"/>
    <col min="6" max="6" width="11.8984375" customWidth="1"/>
    <col min="7" max="7" width="13" bestFit="1" customWidth="1"/>
    <col min="8" max="8" width="15.09765625" bestFit="1" customWidth="1"/>
    <col min="9" max="9" width="13.69921875" bestFit="1" customWidth="1"/>
    <col min="10" max="10" width="13.59765625" bestFit="1" customWidth="1"/>
    <col min="11" max="11" width="12.59765625" bestFit="1" customWidth="1"/>
    <col min="12" max="12" width="12.796875" bestFit="1" customWidth="1"/>
    <col min="13" max="13" width="12.59765625" bestFit="1" customWidth="1"/>
    <col min="14" max="14" width="13.09765625" bestFit="1" customWidth="1"/>
    <col min="15" max="15" width="13" bestFit="1" customWidth="1"/>
    <col min="16" max="16" width="16.796875" bestFit="1" customWidth="1"/>
    <col min="17" max="17" width="12.796875" bestFit="1" customWidth="1"/>
    <col min="18" max="18" width="13.59765625" bestFit="1" customWidth="1"/>
    <col min="19" max="26" width="7.59765625" customWidth="1"/>
  </cols>
  <sheetData>
    <row r="1" spans="1:26" ht="13.5" customHeight="1">
      <c r="A1" s="1" t="s">
        <v>0</v>
      </c>
      <c r="B1" s="68" t="s">
        <v>195</v>
      </c>
      <c r="C1" s="69" t="s">
        <v>196</v>
      </c>
      <c r="D1" s="69" t="s">
        <v>197</v>
      </c>
      <c r="E1" s="70" t="s">
        <v>198</v>
      </c>
      <c r="F1" s="70" t="s">
        <v>199</v>
      </c>
      <c r="G1" s="70" t="s">
        <v>200</v>
      </c>
      <c r="H1" s="70" t="s">
        <v>201</v>
      </c>
      <c r="I1" s="70" t="s">
        <v>202</v>
      </c>
      <c r="J1" s="70" t="s">
        <v>203</v>
      </c>
      <c r="K1" s="70" t="s">
        <v>204</v>
      </c>
      <c r="L1" s="70" t="s">
        <v>205</v>
      </c>
      <c r="M1" s="70" t="s">
        <v>206</v>
      </c>
      <c r="N1" s="70" t="s">
        <v>207</v>
      </c>
      <c r="O1" s="70" t="s">
        <v>208</v>
      </c>
      <c r="P1" s="70" t="s">
        <v>209</v>
      </c>
      <c r="Q1" s="70" t="s">
        <v>210</v>
      </c>
      <c r="R1" s="70" t="s">
        <v>211</v>
      </c>
      <c r="S1" s="71"/>
    </row>
    <row r="2" spans="1:26" ht="13.5" customHeight="1">
      <c r="A2" s="118" t="s">
        <v>6</v>
      </c>
      <c r="B2" s="72" t="s">
        <v>212</v>
      </c>
      <c r="C2" s="3">
        <v>7056048</v>
      </c>
      <c r="D2" s="3">
        <v>1568322</v>
      </c>
      <c r="E2" s="3">
        <v>3933.6549394689</v>
      </c>
      <c r="F2" s="3">
        <v>22.226634512699999</v>
      </c>
      <c r="G2" s="3">
        <v>1048602</v>
      </c>
      <c r="H2" s="3">
        <v>66.861397085500002</v>
      </c>
      <c r="I2" s="3">
        <v>1818</v>
      </c>
      <c r="J2" s="3">
        <v>3412</v>
      </c>
      <c r="K2" s="3">
        <v>2787</v>
      </c>
      <c r="L2" s="3">
        <v>2554</v>
      </c>
      <c r="M2" s="3">
        <v>2771</v>
      </c>
      <c r="N2" s="3">
        <v>3758</v>
      </c>
      <c r="O2" s="3">
        <v>3914</v>
      </c>
      <c r="P2" s="3">
        <v>10678</v>
      </c>
      <c r="Q2" s="3">
        <v>871</v>
      </c>
      <c r="R2" s="3">
        <v>673</v>
      </c>
    </row>
    <row r="3" spans="1:26" ht="13.5" customHeight="1">
      <c r="A3" s="133" t="s">
        <v>10</v>
      </c>
      <c r="B3" s="72" t="s">
        <v>213</v>
      </c>
      <c r="C3" s="3" t="s">
        <v>214</v>
      </c>
      <c r="D3" s="3" t="s">
        <v>214</v>
      </c>
      <c r="E3" s="3" t="s">
        <v>214</v>
      </c>
      <c r="F3" s="3" t="s">
        <v>214</v>
      </c>
      <c r="G3" s="3" t="s">
        <v>214</v>
      </c>
      <c r="H3" s="3" t="s">
        <v>214</v>
      </c>
      <c r="I3" s="3" t="s">
        <v>214</v>
      </c>
      <c r="J3" s="3" t="s">
        <v>214</v>
      </c>
      <c r="K3" s="3" t="s">
        <v>214</v>
      </c>
      <c r="L3" s="3" t="s">
        <v>214</v>
      </c>
      <c r="M3" s="3" t="s">
        <v>214</v>
      </c>
      <c r="N3" s="3" t="s">
        <v>214</v>
      </c>
      <c r="O3" s="3" t="s">
        <v>214</v>
      </c>
      <c r="P3" s="3" t="s">
        <v>214</v>
      </c>
      <c r="Q3" s="3" t="s">
        <v>214</v>
      </c>
      <c r="R3" s="3" t="s">
        <v>214</v>
      </c>
      <c r="S3" s="4"/>
      <c r="T3" s="4"/>
      <c r="U3" s="4"/>
      <c r="V3" s="4"/>
      <c r="W3" s="4"/>
      <c r="X3" s="4"/>
      <c r="Y3" s="4"/>
      <c r="Z3" s="4"/>
    </row>
    <row r="4" spans="1:26" ht="13.5" customHeight="1">
      <c r="A4" s="2" t="s">
        <v>11</v>
      </c>
      <c r="B4" s="72" t="s">
        <v>213</v>
      </c>
      <c r="C4" s="3">
        <v>9667034</v>
      </c>
      <c r="D4" s="3">
        <v>1234</v>
      </c>
      <c r="E4" s="3">
        <v>3.0951106948999998</v>
      </c>
      <c r="F4" s="3">
        <v>1.27650322E-2</v>
      </c>
      <c r="G4" s="3">
        <v>984</v>
      </c>
      <c r="H4" s="3">
        <v>79.740680713100005</v>
      </c>
      <c r="I4" s="3">
        <v>0</v>
      </c>
      <c r="J4" s="3">
        <v>0</v>
      </c>
      <c r="K4" s="3">
        <v>4</v>
      </c>
      <c r="L4" s="3">
        <v>1</v>
      </c>
      <c r="M4" s="3">
        <v>0</v>
      </c>
      <c r="N4" s="3">
        <v>1</v>
      </c>
      <c r="O4" s="3">
        <v>0</v>
      </c>
      <c r="P4" s="3">
        <v>2</v>
      </c>
      <c r="Q4" s="3">
        <v>0</v>
      </c>
      <c r="R4" s="3">
        <v>0</v>
      </c>
    </row>
    <row r="5" spans="1:26" ht="13.5" customHeight="1">
      <c r="A5" s="2" t="s">
        <v>13</v>
      </c>
      <c r="B5" s="72" t="s">
        <v>215</v>
      </c>
      <c r="C5" s="3">
        <v>10647258</v>
      </c>
      <c r="D5" s="3">
        <v>459020</v>
      </c>
      <c r="E5" s="3">
        <v>1151.3109491004</v>
      </c>
      <c r="F5" s="3">
        <v>2.8877105606</v>
      </c>
      <c r="G5" s="3">
        <v>450149</v>
      </c>
      <c r="H5" s="3">
        <v>98.067404470400007</v>
      </c>
      <c r="I5" s="3">
        <v>460</v>
      </c>
      <c r="J5" s="3">
        <v>1544</v>
      </c>
      <c r="K5" s="3">
        <v>492</v>
      </c>
      <c r="L5" s="3">
        <v>428</v>
      </c>
      <c r="M5" s="3">
        <v>858</v>
      </c>
      <c r="N5" s="3">
        <v>890</v>
      </c>
      <c r="O5" s="3">
        <v>2072</v>
      </c>
      <c r="P5" s="3">
        <v>3012</v>
      </c>
      <c r="Q5" s="3">
        <v>522</v>
      </c>
      <c r="R5" s="3">
        <v>12</v>
      </c>
    </row>
    <row r="6" spans="1:26" ht="13.5" customHeight="1">
      <c r="A6" s="2" t="s">
        <v>14</v>
      </c>
      <c r="B6" s="72" t="s">
        <v>213</v>
      </c>
      <c r="C6" s="3">
        <v>4863210</v>
      </c>
      <c r="D6" s="3">
        <v>11501</v>
      </c>
      <c r="E6" s="3">
        <v>28.846732660000001</v>
      </c>
      <c r="F6" s="3">
        <v>0.23648989040000001</v>
      </c>
      <c r="G6" s="3">
        <v>10208</v>
      </c>
      <c r="H6" s="3">
        <v>88.757499347899994</v>
      </c>
      <c r="I6" s="3">
        <v>0</v>
      </c>
      <c r="J6" s="3">
        <v>0</v>
      </c>
      <c r="K6" s="3">
        <v>0</v>
      </c>
      <c r="L6" s="3">
        <v>0</v>
      </c>
      <c r="M6" s="3">
        <v>208</v>
      </c>
      <c r="N6" s="3">
        <v>8</v>
      </c>
      <c r="O6" s="3">
        <v>18</v>
      </c>
      <c r="P6" s="3">
        <v>0</v>
      </c>
      <c r="Q6" s="3">
        <v>1</v>
      </c>
      <c r="R6" s="3">
        <v>0</v>
      </c>
    </row>
    <row r="7" spans="1:26" ht="13.5" customHeight="1">
      <c r="A7" s="2" t="s">
        <v>15</v>
      </c>
      <c r="B7" s="72" t="s">
        <v>216</v>
      </c>
      <c r="C7" s="3">
        <v>9195058</v>
      </c>
      <c r="D7" s="3">
        <v>869547</v>
      </c>
      <c r="E7" s="3">
        <v>2180.9920741087999</v>
      </c>
      <c r="F7" s="3">
        <v>9.4566777067000007</v>
      </c>
      <c r="G7" s="3">
        <v>827183</v>
      </c>
      <c r="H7" s="3">
        <v>95.128037932400005</v>
      </c>
      <c r="I7" s="3">
        <v>576</v>
      </c>
      <c r="J7" s="3">
        <v>1186</v>
      </c>
      <c r="K7" s="3">
        <v>1170</v>
      </c>
      <c r="L7" s="3">
        <v>549</v>
      </c>
      <c r="M7" s="3">
        <v>895</v>
      </c>
      <c r="N7" s="3">
        <v>926</v>
      </c>
      <c r="O7" s="3">
        <v>3510</v>
      </c>
      <c r="P7" s="3">
        <v>5168</v>
      </c>
      <c r="Q7" s="3">
        <v>244</v>
      </c>
      <c r="R7" s="3">
        <v>161</v>
      </c>
    </row>
    <row r="8" spans="1:26" ht="13.5" customHeight="1">
      <c r="A8" s="2" t="s">
        <v>16</v>
      </c>
      <c r="B8" s="72" t="s">
        <v>213</v>
      </c>
      <c r="C8" s="3">
        <v>12934946</v>
      </c>
      <c r="D8" s="3">
        <v>19940</v>
      </c>
      <c r="E8" s="3">
        <v>50.013377031600001</v>
      </c>
      <c r="F8" s="3">
        <v>0.1254432238</v>
      </c>
      <c r="G8" s="3">
        <v>17829</v>
      </c>
      <c r="H8" s="3">
        <v>89.413239719200007</v>
      </c>
      <c r="I8" s="3">
        <v>0</v>
      </c>
      <c r="J8" s="3">
        <v>52</v>
      </c>
      <c r="K8" s="3">
        <v>102</v>
      </c>
      <c r="L8" s="3">
        <v>4</v>
      </c>
      <c r="M8" s="3">
        <v>64</v>
      </c>
      <c r="N8" s="3">
        <v>28</v>
      </c>
      <c r="O8" s="3">
        <v>0</v>
      </c>
      <c r="P8" s="3">
        <v>158</v>
      </c>
      <c r="Q8" s="3">
        <v>12</v>
      </c>
      <c r="R8" s="3">
        <v>18</v>
      </c>
    </row>
    <row r="9" spans="1:26" ht="13.5" customHeight="1">
      <c r="A9" s="2" t="s">
        <v>17</v>
      </c>
      <c r="B9" s="72" t="s">
        <v>217</v>
      </c>
      <c r="C9" s="3">
        <v>6744420</v>
      </c>
      <c r="D9" s="3">
        <v>1241941</v>
      </c>
      <c r="E9" s="3">
        <v>3115.0282589793001</v>
      </c>
      <c r="F9" s="3">
        <v>18.414348453999999</v>
      </c>
      <c r="G9" s="3">
        <v>1129817</v>
      </c>
      <c r="H9" s="3">
        <v>90.971873865199996</v>
      </c>
      <c r="I9" s="3">
        <v>2031</v>
      </c>
      <c r="J9" s="3">
        <v>3529</v>
      </c>
      <c r="K9" s="3">
        <v>1791</v>
      </c>
      <c r="L9" s="3">
        <v>1500</v>
      </c>
      <c r="M9" s="3">
        <v>2311</v>
      </c>
      <c r="N9" s="3">
        <v>2190</v>
      </c>
      <c r="O9" s="3">
        <v>4702</v>
      </c>
      <c r="P9" s="3">
        <v>6862</v>
      </c>
      <c r="Q9" s="3">
        <v>960</v>
      </c>
      <c r="R9" s="3">
        <v>150</v>
      </c>
    </row>
    <row r="10" spans="1:26" ht="13.5" customHeight="1">
      <c r="A10" s="2" t="s">
        <v>18</v>
      </c>
      <c r="B10" s="72" t="s">
        <v>213</v>
      </c>
      <c r="C10" s="3">
        <v>10532234</v>
      </c>
      <c r="D10" s="3">
        <v>27757</v>
      </c>
      <c r="E10" s="3">
        <v>69.619925088599999</v>
      </c>
      <c r="F10" s="3">
        <v>0.26354332800000002</v>
      </c>
      <c r="G10" s="3">
        <v>21890</v>
      </c>
      <c r="H10" s="3">
        <v>78.862989516200003</v>
      </c>
      <c r="I10" s="3">
        <v>60</v>
      </c>
      <c r="J10" s="3">
        <v>102</v>
      </c>
      <c r="K10" s="3">
        <v>46</v>
      </c>
      <c r="L10" s="3">
        <v>23</v>
      </c>
      <c r="M10" s="3">
        <v>122</v>
      </c>
      <c r="N10" s="3">
        <v>63</v>
      </c>
      <c r="O10" s="3">
        <v>94</v>
      </c>
      <c r="P10" s="3">
        <v>120</v>
      </c>
      <c r="Q10" s="3">
        <v>26</v>
      </c>
      <c r="R10" s="3">
        <v>0</v>
      </c>
    </row>
    <row r="11" spans="1:26" ht="13.5" customHeight="1">
      <c r="A11" s="2" t="s">
        <v>19</v>
      </c>
      <c r="B11" s="72" t="s">
        <v>213</v>
      </c>
      <c r="C11" s="3">
        <v>9538734</v>
      </c>
      <c r="D11" s="3">
        <v>39358</v>
      </c>
      <c r="E11" s="3">
        <v>98.717477091800006</v>
      </c>
      <c r="F11" s="3">
        <v>0.4126124075</v>
      </c>
      <c r="G11" s="3">
        <v>17083</v>
      </c>
      <c r="H11" s="3">
        <v>43.404136389000001</v>
      </c>
      <c r="I11" s="3">
        <v>36</v>
      </c>
      <c r="J11" s="3">
        <v>68</v>
      </c>
      <c r="K11" s="3">
        <v>60</v>
      </c>
      <c r="L11" s="3">
        <v>41</v>
      </c>
      <c r="M11" s="3">
        <v>50</v>
      </c>
      <c r="N11" s="3">
        <v>75</v>
      </c>
      <c r="O11" s="3">
        <v>98</v>
      </c>
      <c r="P11" s="3">
        <v>144</v>
      </c>
      <c r="Q11" s="3">
        <v>24</v>
      </c>
      <c r="R11" s="3">
        <v>14</v>
      </c>
    </row>
    <row r="12" spans="1:26" ht="13.5" customHeight="1">
      <c r="A12" s="2" t="s">
        <v>20</v>
      </c>
      <c r="B12" s="72" t="s">
        <v>213</v>
      </c>
      <c r="C12" s="3">
        <v>14263084</v>
      </c>
      <c r="D12" s="3">
        <v>8718</v>
      </c>
      <c r="E12" s="3">
        <v>21.866430339099999</v>
      </c>
      <c r="F12" s="3">
        <v>6.1122825900000004E-2</v>
      </c>
      <c r="G12" s="3">
        <v>8202</v>
      </c>
      <c r="H12" s="3">
        <v>94.081211287000002</v>
      </c>
      <c r="I12" s="3">
        <v>0</v>
      </c>
      <c r="J12" s="3">
        <v>108</v>
      </c>
      <c r="K12" s="3">
        <v>0</v>
      </c>
      <c r="L12" s="3">
        <v>3</v>
      </c>
      <c r="M12" s="3">
        <v>0</v>
      </c>
      <c r="N12" s="3">
        <v>5</v>
      </c>
      <c r="O12" s="3">
        <v>0</v>
      </c>
      <c r="P12" s="3">
        <v>10</v>
      </c>
      <c r="Q12" s="3">
        <v>0</v>
      </c>
      <c r="R12" s="3">
        <v>0</v>
      </c>
    </row>
    <row r="13" spans="1:26" ht="13.5" customHeight="1">
      <c r="A13" s="2" t="s">
        <v>21</v>
      </c>
      <c r="B13" s="72" t="s">
        <v>218</v>
      </c>
      <c r="C13" s="3">
        <v>8278804</v>
      </c>
      <c r="D13" s="3">
        <v>301631</v>
      </c>
      <c r="E13" s="3">
        <v>756.54889305059999</v>
      </c>
      <c r="F13" s="3">
        <v>3.6434127441999999</v>
      </c>
      <c r="G13" s="3">
        <v>249946</v>
      </c>
      <c r="H13" s="3">
        <v>82.864824901899993</v>
      </c>
      <c r="I13" s="3">
        <v>441</v>
      </c>
      <c r="J13" s="3">
        <v>524</v>
      </c>
      <c r="K13" s="3">
        <v>318</v>
      </c>
      <c r="L13" s="3">
        <v>277</v>
      </c>
      <c r="M13" s="3">
        <v>380</v>
      </c>
      <c r="N13" s="3">
        <v>368</v>
      </c>
      <c r="O13" s="3">
        <v>1106</v>
      </c>
      <c r="P13" s="3">
        <v>1608</v>
      </c>
      <c r="Q13" s="3">
        <v>186</v>
      </c>
      <c r="R13" s="3">
        <v>45</v>
      </c>
    </row>
    <row r="14" spans="1:26" ht="13.5" customHeight="1">
      <c r="A14" s="2" t="s">
        <v>22</v>
      </c>
      <c r="B14" s="73" t="s">
        <v>219</v>
      </c>
      <c r="C14" s="3">
        <v>26906542</v>
      </c>
      <c r="D14" s="3">
        <v>5590860</v>
      </c>
      <c r="E14" s="3">
        <v>14022.9583305465</v>
      </c>
      <c r="F14" s="3">
        <v>20.778812825500001</v>
      </c>
      <c r="G14" s="3">
        <v>4847452</v>
      </c>
      <c r="H14" s="3">
        <v>86.703154791900005</v>
      </c>
      <c r="I14" s="3">
        <v>6841</v>
      </c>
      <c r="J14" s="3">
        <v>11165</v>
      </c>
      <c r="K14" s="3">
        <v>9406</v>
      </c>
      <c r="L14" s="3">
        <v>5443</v>
      </c>
      <c r="M14" s="3">
        <v>8666</v>
      </c>
      <c r="N14" s="3">
        <v>10181</v>
      </c>
      <c r="O14" s="3">
        <v>17958</v>
      </c>
      <c r="P14" s="3">
        <v>36678</v>
      </c>
      <c r="Q14" s="3">
        <v>5347</v>
      </c>
      <c r="R14" s="3">
        <v>1138</v>
      </c>
    </row>
    <row r="15" spans="1:26" ht="13.5" customHeight="1">
      <c r="A15" s="2" t="s">
        <v>23</v>
      </c>
      <c r="B15" s="73" t="s">
        <v>220</v>
      </c>
      <c r="C15" s="3">
        <v>29211026</v>
      </c>
      <c r="D15" s="3">
        <v>227872</v>
      </c>
      <c r="E15" s="3">
        <v>571.54705370880004</v>
      </c>
      <c r="F15" s="3">
        <v>0.78008899790000008</v>
      </c>
      <c r="G15" s="3">
        <v>197914</v>
      </c>
      <c r="H15" s="3">
        <v>86.853145625600007</v>
      </c>
      <c r="I15" s="3">
        <v>228</v>
      </c>
      <c r="J15" s="3">
        <v>348</v>
      </c>
      <c r="K15" s="3">
        <v>464</v>
      </c>
      <c r="L15" s="3">
        <v>197</v>
      </c>
      <c r="M15" s="3">
        <v>223</v>
      </c>
      <c r="N15" s="3">
        <v>314</v>
      </c>
      <c r="O15" s="3">
        <v>690</v>
      </c>
      <c r="P15" s="3">
        <v>1488</v>
      </c>
      <c r="Q15" s="3">
        <v>123</v>
      </c>
      <c r="R15" s="3">
        <v>69</v>
      </c>
    </row>
    <row r="16" spans="1:26" ht="13.5" customHeight="1">
      <c r="A16" s="2" t="s">
        <v>24</v>
      </c>
      <c r="B16" s="73" t="s">
        <v>221</v>
      </c>
      <c r="C16" s="3">
        <v>32200190</v>
      </c>
      <c r="D16" s="3">
        <v>126245</v>
      </c>
      <c r="E16" s="3">
        <v>316.64687980740001</v>
      </c>
      <c r="F16" s="3">
        <v>0.39206290400000005</v>
      </c>
      <c r="G16" s="3">
        <v>111575</v>
      </c>
      <c r="H16" s="3">
        <v>88.379737811400005</v>
      </c>
      <c r="I16" s="3">
        <v>86</v>
      </c>
      <c r="J16" s="3">
        <v>132</v>
      </c>
      <c r="K16" s="3">
        <v>166</v>
      </c>
      <c r="L16" s="3">
        <v>113</v>
      </c>
      <c r="M16" s="3">
        <v>216</v>
      </c>
      <c r="N16" s="3">
        <v>115</v>
      </c>
      <c r="O16" s="3">
        <v>260</v>
      </c>
      <c r="P16" s="3">
        <v>970</v>
      </c>
      <c r="Q16" s="3">
        <v>53</v>
      </c>
      <c r="R16" s="3">
        <v>12</v>
      </c>
    </row>
    <row r="17" spans="1:18" ht="13.5" customHeight="1">
      <c r="A17" s="2" t="s">
        <v>25</v>
      </c>
      <c r="B17" s="73" t="s">
        <v>222</v>
      </c>
      <c r="C17" s="3">
        <v>30632430</v>
      </c>
      <c r="D17" s="3">
        <v>1645610</v>
      </c>
      <c r="E17" s="3">
        <v>4127.5081934318996</v>
      </c>
      <c r="F17" s="3">
        <v>5.3721170667999996</v>
      </c>
      <c r="G17" s="3">
        <v>1493138</v>
      </c>
      <c r="H17" s="3">
        <v>90.734621204299998</v>
      </c>
      <c r="I17" s="3">
        <v>1652</v>
      </c>
      <c r="J17" s="3">
        <v>2238</v>
      </c>
      <c r="K17" s="3">
        <v>1496</v>
      </c>
      <c r="L17" s="3">
        <v>1100</v>
      </c>
      <c r="M17" s="3">
        <v>1183</v>
      </c>
      <c r="N17" s="3">
        <v>2216</v>
      </c>
      <c r="O17" s="3">
        <v>7590</v>
      </c>
      <c r="P17" s="3">
        <v>10626</v>
      </c>
      <c r="Q17" s="3">
        <v>718</v>
      </c>
      <c r="R17" s="3">
        <v>180</v>
      </c>
    </row>
    <row r="18" spans="1:18" ht="13.5" customHeight="1">
      <c r="A18" s="2" t="s">
        <v>26</v>
      </c>
      <c r="B18" s="73" t="s">
        <v>223</v>
      </c>
      <c r="C18" s="3">
        <v>30104956</v>
      </c>
      <c r="D18" s="3">
        <v>98469</v>
      </c>
      <c r="E18" s="3">
        <v>246.97929904349999</v>
      </c>
      <c r="F18" s="3">
        <v>0.32708567980000003</v>
      </c>
      <c r="G18" s="3">
        <v>73635</v>
      </c>
      <c r="H18" s="3">
        <v>74.779879962199999</v>
      </c>
      <c r="I18" s="3">
        <v>134</v>
      </c>
      <c r="J18" s="3">
        <v>136</v>
      </c>
      <c r="K18" s="3">
        <v>118</v>
      </c>
      <c r="L18" s="3">
        <v>43</v>
      </c>
      <c r="M18" s="3">
        <v>40</v>
      </c>
      <c r="N18" s="3">
        <v>165</v>
      </c>
      <c r="O18" s="3">
        <v>334</v>
      </c>
      <c r="P18" s="3">
        <v>648</v>
      </c>
      <c r="Q18" s="3">
        <v>50</v>
      </c>
      <c r="R18" s="3">
        <v>32</v>
      </c>
    </row>
    <row r="19" spans="1:18" ht="13.5" customHeight="1">
      <c r="A19" s="2" t="s">
        <v>27</v>
      </c>
      <c r="B19" s="73" t="s">
        <v>224</v>
      </c>
      <c r="C19" s="3">
        <v>21983028</v>
      </c>
      <c r="D19" s="3">
        <v>13461834</v>
      </c>
      <c r="E19" s="3">
        <v>33764.883619824803</v>
      </c>
      <c r="F19" s="3">
        <v>61.237396413299997</v>
      </c>
      <c r="G19" s="3">
        <v>11242116</v>
      </c>
      <c r="H19" s="3">
        <v>83.5110282893</v>
      </c>
      <c r="I19" s="3">
        <v>11907</v>
      </c>
      <c r="J19" s="3">
        <v>15219</v>
      </c>
      <c r="K19" s="3">
        <v>16579</v>
      </c>
      <c r="L19" s="3">
        <v>10875</v>
      </c>
      <c r="M19" s="3">
        <v>14007</v>
      </c>
      <c r="N19" s="3">
        <v>16301</v>
      </c>
      <c r="O19" s="3">
        <v>43674</v>
      </c>
      <c r="P19" s="3">
        <v>98306</v>
      </c>
      <c r="Q19" s="3">
        <v>6148</v>
      </c>
      <c r="R19" s="3">
        <v>2571</v>
      </c>
    </row>
    <row r="20" spans="1:18" ht="13.5" customHeight="1">
      <c r="A20" s="2" t="s">
        <v>28</v>
      </c>
      <c r="B20" s="73" t="s">
        <v>225</v>
      </c>
      <c r="C20" s="3">
        <v>6127044</v>
      </c>
      <c r="D20" s="3">
        <v>1165161</v>
      </c>
      <c r="E20" s="3">
        <v>2922.4491672797999</v>
      </c>
      <c r="F20" s="3">
        <v>19.0166905934</v>
      </c>
      <c r="G20" s="3">
        <v>1062848</v>
      </c>
      <c r="H20" s="3">
        <v>91.218981754500007</v>
      </c>
      <c r="I20" s="3">
        <v>1150</v>
      </c>
      <c r="J20" s="3">
        <v>1195</v>
      </c>
      <c r="K20" s="3">
        <v>1653</v>
      </c>
      <c r="L20" s="3">
        <v>1173</v>
      </c>
      <c r="M20" s="3">
        <v>1405</v>
      </c>
      <c r="N20" s="3">
        <v>2484</v>
      </c>
      <c r="O20" s="3">
        <v>2732</v>
      </c>
      <c r="P20" s="3">
        <v>5532</v>
      </c>
      <c r="Q20" s="3">
        <v>602</v>
      </c>
      <c r="R20" s="3">
        <v>381</v>
      </c>
    </row>
    <row r="21" spans="1:18" ht="13.5" customHeight="1">
      <c r="A21" s="2" t="s">
        <v>29</v>
      </c>
      <c r="B21" s="72" t="s">
        <v>226</v>
      </c>
      <c r="C21" s="3">
        <v>24358014</v>
      </c>
      <c r="D21" s="3">
        <v>2111955</v>
      </c>
      <c r="E21" s="3">
        <v>5297.1916594207996</v>
      </c>
      <c r="F21" s="3">
        <v>8.6704728883000008</v>
      </c>
      <c r="G21" s="3">
        <v>2010963</v>
      </c>
      <c r="H21" s="3">
        <v>95.2180799307</v>
      </c>
      <c r="I21" s="3">
        <v>3603</v>
      </c>
      <c r="J21" s="3">
        <v>4747</v>
      </c>
      <c r="K21" s="3">
        <v>3118</v>
      </c>
      <c r="L21" s="3">
        <v>2267</v>
      </c>
      <c r="M21" s="3">
        <v>3706</v>
      </c>
      <c r="N21" s="3">
        <v>5565</v>
      </c>
      <c r="O21" s="3">
        <v>5882</v>
      </c>
      <c r="P21" s="3">
        <v>10624</v>
      </c>
      <c r="Q21" s="3">
        <v>1777</v>
      </c>
      <c r="R21" s="3">
        <v>266</v>
      </c>
    </row>
    <row r="22" spans="1:18" ht="13.5" customHeight="1">
      <c r="A22" s="2" t="s">
        <v>30</v>
      </c>
      <c r="B22" s="73" t="s">
        <v>227</v>
      </c>
      <c r="C22" s="3">
        <v>6233434</v>
      </c>
      <c r="D22" s="3">
        <v>1570380</v>
      </c>
      <c r="E22" s="3">
        <v>3938.8168015516999</v>
      </c>
      <c r="F22" s="3">
        <v>25.192855174200002</v>
      </c>
      <c r="G22" s="3">
        <v>1251622</v>
      </c>
      <c r="H22" s="3">
        <v>79.701855601800006</v>
      </c>
      <c r="I22" s="3">
        <v>1497</v>
      </c>
      <c r="J22" s="3">
        <v>1666</v>
      </c>
      <c r="K22" s="3">
        <v>3105</v>
      </c>
      <c r="L22" s="3">
        <v>1706</v>
      </c>
      <c r="M22" s="3">
        <v>1579</v>
      </c>
      <c r="N22" s="3">
        <v>1587</v>
      </c>
      <c r="O22" s="3">
        <v>3312</v>
      </c>
      <c r="P22" s="3">
        <v>8774</v>
      </c>
      <c r="Q22" s="3">
        <v>640</v>
      </c>
      <c r="R22" s="3">
        <v>525</v>
      </c>
    </row>
    <row r="23" spans="1:18" ht="13.5" customHeight="1">
      <c r="A23" s="2" t="s">
        <v>31</v>
      </c>
      <c r="B23" s="72" t="s">
        <v>213</v>
      </c>
      <c r="C23" s="3">
        <v>11828178</v>
      </c>
      <c r="D23" s="3">
        <v>45058</v>
      </c>
      <c r="E23" s="3">
        <v>113.01417965349999</v>
      </c>
      <c r="F23" s="3">
        <v>0.2834614231</v>
      </c>
      <c r="G23" s="3">
        <v>41966</v>
      </c>
      <c r="H23" s="3">
        <v>93.1377335878</v>
      </c>
      <c r="I23" s="3">
        <v>68</v>
      </c>
      <c r="J23" s="3">
        <v>152</v>
      </c>
      <c r="K23" s="3">
        <v>162</v>
      </c>
      <c r="L23" s="3">
        <v>17</v>
      </c>
      <c r="M23" s="3">
        <v>50</v>
      </c>
      <c r="N23" s="3">
        <v>61</v>
      </c>
      <c r="O23" s="3">
        <v>48</v>
      </c>
      <c r="P23" s="3">
        <v>570</v>
      </c>
      <c r="Q23" s="3">
        <v>25</v>
      </c>
      <c r="R23" s="3">
        <v>20</v>
      </c>
    </row>
    <row r="24" spans="1:18" ht="13.5" customHeight="1">
      <c r="A24" s="2" t="s">
        <v>32</v>
      </c>
      <c r="B24" s="73" t="s">
        <v>228</v>
      </c>
      <c r="C24" s="3">
        <v>8192548</v>
      </c>
      <c r="D24" s="3">
        <v>116192</v>
      </c>
      <c r="E24" s="3">
        <v>291.43201123670002</v>
      </c>
      <c r="F24" s="3">
        <v>1.4182645008999999</v>
      </c>
      <c r="G24" s="3">
        <v>86221</v>
      </c>
      <c r="H24" s="3">
        <v>74.2056251721</v>
      </c>
      <c r="I24" s="3">
        <v>126</v>
      </c>
      <c r="J24" s="3">
        <v>146</v>
      </c>
      <c r="K24" s="3">
        <v>130</v>
      </c>
      <c r="L24" s="3">
        <v>87</v>
      </c>
      <c r="M24" s="3">
        <v>136</v>
      </c>
      <c r="N24" s="3">
        <v>217</v>
      </c>
      <c r="O24" s="3">
        <v>410</v>
      </c>
      <c r="P24" s="3">
        <v>776</v>
      </c>
      <c r="Q24" s="3">
        <v>46</v>
      </c>
      <c r="R24" s="3">
        <v>36</v>
      </c>
    </row>
    <row r="25" spans="1:18" ht="13.5" customHeight="1">
      <c r="A25" s="2" t="s">
        <v>33</v>
      </c>
      <c r="B25" s="73" t="s">
        <v>229</v>
      </c>
      <c r="C25" s="3">
        <v>7729464</v>
      </c>
      <c r="D25" s="3">
        <v>3265023</v>
      </c>
      <c r="E25" s="3">
        <v>8189.3092435289</v>
      </c>
      <c r="F25" s="3">
        <v>42.241260195999999</v>
      </c>
      <c r="G25" s="3">
        <v>3001582</v>
      </c>
      <c r="H25" s="3">
        <v>91.931419778700004</v>
      </c>
      <c r="I25" s="3">
        <v>3887</v>
      </c>
      <c r="J25" s="3">
        <v>3493</v>
      </c>
      <c r="K25" s="3">
        <v>4657</v>
      </c>
      <c r="L25" s="3">
        <v>3739</v>
      </c>
      <c r="M25" s="3">
        <v>4046</v>
      </c>
      <c r="N25" s="3">
        <v>4049</v>
      </c>
      <c r="O25" s="3">
        <v>6634</v>
      </c>
      <c r="P25" s="3">
        <v>19260</v>
      </c>
      <c r="Q25" s="3">
        <v>1527</v>
      </c>
      <c r="R25" s="3">
        <v>966</v>
      </c>
    </row>
    <row r="26" spans="1:18" ht="13.5" customHeight="1">
      <c r="A26" s="2" t="s">
        <v>34</v>
      </c>
      <c r="B26" s="73" t="s">
        <v>230</v>
      </c>
      <c r="C26" s="3">
        <v>7775168</v>
      </c>
      <c r="D26" s="3">
        <v>6459703</v>
      </c>
      <c r="E26" s="3">
        <v>16202.1846364792</v>
      </c>
      <c r="F26" s="3">
        <v>83.081201589499997</v>
      </c>
      <c r="G26" s="3">
        <v>4836235</v>
      </c>
      <c r="H26" s="3">
        <v>74.867760948099999</v>
      </c>
      <c r="I26" s="3">
        <v>9460</v>
      </c>
      <c r="J26" s="3">
        <v>12231</v>
      </c>
      <c r="K26" s="3">
        <v>9820</v>
      </c>
      <c r="L26" s="3">
        <v>7006</v>
      </c>
      <c r="M26" s="3">
        <v>10934</v>
      </c>
      <c r="N26" s="3">
        <v>15220</v>
      </c>
      <c r="O26" s="3">
        <v>21198</v>
      </c>
      <c r="P26" s="3">
        <v>36960</v>
      </c>
      <c r="Q26" s="3">
        <v>5020</v>
      </c>
      <c r="R26" s="3">
        <v>1764</v>
      </c>
    </row>
    <row r="27" spans="1:18" ht="13.5" customHeight="1">
      <c r="A27" s="2" t="s">
        <v>36</v>
      </c>
      <c r="B27" s="72" t="s">
        <v>213</v>
      </c>
      <c r="C27" s="3">
        <v>15313028</v>
      </c>
      <c r="D27" s="3">
        <v>5878</v>
      </c>
      <c r="E27" s="3">
        <v>14.7431609926</v>
      </c>
      <c r="F27" s="3">
        <v>3.8385615200000001E-2</v>
      </c>
      <c r="G27" s="3">
        <v>5483</v>
      </c>
      <c r="H27" s="3">
        <v>93.280027220099996</v>
      </c>
      <c r="I27" s="3">
        <v>0</v>
      </c>
      <c r="J27" s="3">
        <v>62</v>
      </c>
      <c r="K27" s="3">
        <v>0</v>
      </c>
      <c r="L27" s="3">
        <v>0</v>
      </c>
      <c r="M27" s="3">
        <v>0</v>
      </c>
      <c r="N27" s="3">
        <v>18</v>
      </c>
      <c r="O27" s="3">
        <v>0</v>
      </c>
      <c r="P27" s="3">
        <v>2</v>
      </c>
      <c r="Q27" s="3">
        <v>82</v>
      </c>
      <c r="R27" s="3">
        <v>0</v>
      </c>
    </row>
    <row r="28" spans="1:18" ht="13.5" customHeight="1">
      <c r="A28" s="2" t="s">
        <v>37</v>
      </c>
      <c r="B28" s="73" t="s">
        <v>223</v>
      </c>
      <c r="C28" s="3">
        <v>7734596</v>
      </c>
      <c r="D28" s="3">
        <v>26298</v>
      </c>
      <c r="E28" s="3">
        <v>65.960470871499993</v>
      </c>
      <c r="F28" s="3">
        <v>0.3400048302</v>
      </c>
      <c r="G28" s="3">
        <v>17014</v>
      </c>
      <c r="H28" s="3">
        <v>64.696935128099994</v>
      </c>
      <c r="I28" s="3">
        <v>81</v>
      </c>
      <c r="J28" s="3">
        <v>44</v>
      </c>
      <c r="K28" s="3">
        <v>44</v>
      </c>
      <c r="L28" s="3">
        <v>52</v>
      </c>
      <c r="M28" s="3">
        <v>28</v>
      </c>
      <c r="N28" s="3">
        <v>48</v>
      </c>
      <c r="O28" s="3">
        <v>40</v>
      </c>
      <c r="P28" s="3">
        <v>176</v>
      </c>
      <c r="Q28" s="3">
        <v>22</v>
      </c>
      <c r="R28" s="3">
        <v>8</v>
      </c>
    </row>
    <row r="29" spans="1:18" ht="13.5" customHeight="1">
      <c r="A29" s="2" t="s">
        <v>38</v>
      </c>
      <c r="B29" s="72" t="s">
        <v>213</v>
      </c>
      <c r="C29" s="3">
        <v>7287662</v>
      </c>
      <c r="D29" s="3">
        <v>14828</v>
      </c>
      <c r="E29" s="3">
        <v>37.191492207899998</v>
      </c>
      <c r="F29" s="3">
        <v>0.20346717510000001</v>
      </c>
      <c r="G29" s="3">
        <v>11962</v>
      </c>
      <c r="H29" s="3">
        <v>80.671702185100003</v>
      </c>
      <c r="I29" s="3">
        <v>6</v>
      </c>
      <c r="J29" s="3">
        <v>42</v>
      </c>
      <c r="K29" s="3">
        <v>38</v>
      </c>
      <c r="L29" s="3">
        <v>34</v>
      </c>
      <c r="M29" s="3">
        <v>34</v>
      </c>
      <c r="N29" s="3">
        <v>16</v>
      </c>
      <c r="O29" s="3">
        <v>42</v>
      </c>
      <c r="P29" s="3">
        <v>46</v>
      </c>
      <c r="Q29" s="3">
        <v>1</v>
      </c>
      <c r="R29" s="3">
        <v>24</v>
      </c>
    </row>
    <row r="30" spans="1:18" ht="13.5" customHeight="1">
      <c r="A30" s="2" t="s">
        <v>40</v>
      </c>
      <c r="B30" s="73" t="s">
        <v>231</v>
      </c>
      <c r="C30" s="3">
        <v>8259642</v>
      </c>
      <c r="D30" s="3">
        <v>5906516</v>
      </c>
      <c r="E30" s="3">
        <v>14814.6846364792</v>
      </c>
      <c r="F30" s="3">
        <v>71.510556995100004</v>
      </c>
      <c r="G30" s="3">
        <v>3786554</v>
      </c>
      <c r="H30" s="3">
        <v>64.108079957800001</v>
      </c>
      <c r="I30" s="3">
        <v>6151</v>
      </c>
      <c r="J30" s="3">
        <v>7643</v>
      </c>
      <c r="K30" s="3">
        <v>7435</v>
      </c>
      <c r="L30" s="3">
        <v>5186</v>
      </c>
      <c r="M30" s="3">
        <v>6200</v>
      </c>
      <c r="N30" s="3">
        <v>8963</v>
      </c>
      <c r="O30" s="3">
        <v>23217</v>
      </c>
      <c r="P30" s="3">
        <v>39508</v>
      </c>
      <c r="Q30" s="3">
        <v>2807</v>
      </c>
      <c r="R30" s="3">
        <v>1496</v>
      </c>
    </row>
    <row r="31" spans="1:18" ht="13.5" customHeight="1">
      <c r="A31" s="2" t="s">
        <v>41</v>
      </c>
      <c r="B31" s="73" t="s">
        <v>232</v>
      </c>
      <c r="C31" s="3">
        <v>5508556</v>
      </c>
      <c r="D31" s="3">
        <v>2362868</v>
      </c>
      <c r="E31" s="3">
        <v>5926.5299979934998</v>
      </c>
      <c r="F31" s="3">
        <v>42.894508107</v>
      </c>
      <c r="G31" s="3">
        <v>1326698</v>
      </c>
      <c r="H31" s="3">
        <v>56.147783117800003</v>
      </c>
      <c r="I31" s="3">
        <v>2808</v>
      </c>
      <c r="J31" s="3">
        <v>3610</v>
      </c>
      <c r="K31" s="3">
        <v>3187</v>
      </c>
      <c r="L31" s="3">
        <v>2188</v>
      </c>
      <c r="M31" s="3">
        <v>2677</v>
      </c>
      <c r="N31" s="3">
        <v>5007</v>
      </c>
      <c r="O31" s="3">
        <v>8798</v>
      </c>
      <c r="P31" s="3">
        <v>14744</v>
      </c>
      <c r="Q31" s="3">
        <v>1382</v>
      </c>
      <c r="R31" s="3">
        <v>507</v>
      </c>
    </row>
    <row r="32" spans="1:18" ht="13.5" customHeight="1">
      <c r="A32" s="2" t="s">
        <v>42</v>
      </c>
      <c r="B32" s="72" t="s">
        <v>233</v>
      </c>
      <c r="C32" s="3">
        <v>16217690</v>
      </c>
      <c r="D32" s="3">
        <v>4863210</v>
      </c>
      <c r="E32" s="3">
        <v>12197.871379840801</v>
      </c>
      <c r="F32" s="3">
        <v>29.987069675200001</v>
      </c>
      <c r="G32" s="3">
        <v>3810310</v>
      </c>
      <c r="H32" s="3">
        <v>78.349690842100003</v>
      </c>
      <c r="I32" s="3">
        <v>5449</v>
      </c>
      <c r="J32" s="3">
        <v>7978</v>
      </c>
      <c r="K32" s="3">
        <v>5986</v>
      </c>
      <c r="L32" s="3">
        <v>5487</v>
      </c>
      <c r="M32" s="3">
        <v>7755</v>
      </c>
      <c r="N32" s="3">
        <v>9414</v>
      </c>
      <c r="O32" s="3">
        <v>16290</v>
      </c>
      <c r="P32" s="3">
        <v>30478</v>
      </c>
      <c r="Q32" s="3">
        <v>3301</v>
      </c>
      <c r="R32" s="3">
        <v>1333</v>
      </c>
    </row>
    <row r="33" spans="1:18" ht="13.5" customHeight="1">
      <c r="A33" s="2" t="s">
        <v>44</v>
      </c>
      <c r="B33" s="72" t="s">
        <v>213</v>
      </c>
      <c r="C33" s="3">
        <v>25213874</v>
      </c>
      <c r="D33" s="3">
        <v>4</v>
      </c>
      <c r="E33" s="3">
        <v>1.0032773700000001E-2</v>
      </c>
      <c r="F33" s="3">
        <v>2.5164137166853002E-5</v>
      </c>
      <c r="G33" s="3">
        <v>0</v>
      </c>
      <c r="H33" s="3">
        <v>0</v>
      </c>
      <c r="I33" s="3">
        <v>0</v>
      </c>
      <c r="J33" s="3"/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</row>
    <row r="34" spans="1:18" ht="13.5" customHeight="1">
      <c r="A34" s="2" t="s">
        <v>45</v>
      </c>
      <c r="B34" s="72" t="s">
        <v>234</v>
      </c>
      <c r="C34" s="3">
        <v>7667034</v>
      </c>
      <c r="D34" s="3">
        <v>1188273</v>
      </c>
      <c r="E34" s="3">
        <v>2980.4185338773</v>
      </c>
      <c r="F34" s="3">
        <v>15.4984704646</v>
      </c>
      <c r="G34" s="3">
        <v>863618</v>
      </c>
      <c r="H34" s="3">
        <v>72.678416491799993</v>
      </c>
      <c r="I34" s="3">
        <v>1290</v>
      </c>
      <c r="J34" s="3">
        <v>2457</v>
      </c>
      <c r="K34" s="3">
        <v>1919</v>
      </c>
      <c r="L34" s="3">
        <v>1783</v>
      </c>
      <c r="M34" s="3">
        <v>2051</v>
      </c>
      <c r="N34" s="3">
        <v>2691</v>
      </c>
      <c r="O34" s="3">
        <v>2928</v>
      </c>
      <c r="P34" s="3">
        <v>8750</v>
      </c>
      <c r="Q34" s="3">
        <v>983</v>
      </c>
      <c r="R34" s="3">
        <v>487</v>
      </c>
    </row>
    <row r="35" spans="1:18" ht="13.5" customHeight="1">
      <c r="A35" s="2" t="s">
        <v>46</v>
      </c>
      <c r="B35" s="73" t="s">
        <v>235</v>
      </c>
      <c r="C35" s="3">
        <v>12676560</v>
      </c>
      <c r="D35" s="3">
        <v>99558</v>
      </c>
      <c r="E35" s="3">
        <v>249.71072169089999</v>
      </c>
      <c r="F35" s="3">
        <v>0.62632279200000007</v>
      </c>
      <c r="G35" s="3">
        <v>90707</v>
      </c>
      <c r="H35" s="3">
        <v>91.109704895600004</v>
      </c>
      <c r="I35" s="3">
        <v>201</v>
      </c>
      <c r="J35" s="3">
        <v>100</v>
      </c>
      <c r="K35" s="3">
        <v>220</v>
      </c>
      <c r="L35" s="3">
        <v>67</v>
      </c>
      <c r="M35" s="3">
        <v>66</v>
      </c>
      <c r="N35" s="3">
        <v>180</v>
      </c>
      <c r="O35" s="3">
        <v>262</v>
      </c>
      <c r="P35" s="3">
        <v>762</v>
      </c>
      <c r="Q35" s="3">
        <v>112</v>
      </c>
      <c r="R35" s="3">
        <v>53</v>
      </c>
    </row>
    <row r="36" spans="1:18" ht="13.5" customHeight="1">
      <c r="A36" s="2" t="s">
        <v>47</v>
      </c>
      <c r="B36" s="73" t="s">
        <v>236</v>
      </c>
      <c r="C36" s="3">
        <v>14675966</v>
      </c>
      <c r="D36" s="3">
        <v>19812</v>
      </c>
      <c r="E36" s="3">
        <v>49.692328272399998</v>
      </c>
      <c r="F36" s="3">
        <v>0.12463797140000001</v>
      </c>
      <c r="G36" s="3">
        <v>8643</v>
      </c>
      <c r="H36" s="3">
        <v>43.625075711699999</v>
      </c>
      <c r="I36" s="3">
        <v>12</v>
      </c>
      <c r="J36" s="3">
        <v>39</v>
      </c>
      <c r="K36" s="3">
        <v>74</v>
      </c>
      <c r="L36" s="3">
        <v>26</v>
      </c>
      <c r="M36" s="3">
        <v>21</v>
      </c>
      <c r="N36" s="3">
        <v>10</v>
      </c>
      <c r="O36" s="3">
        <v>30</v>
      </c>
      <c r="P36" s="3">
        <v>116</v>
      </c>
      <c r="Q36" s="3">
        <v>6</v>
      </c>
      <c r="R36" s="3">
        <v>6</v>
      </c>
    </row>
    <row r="37" spans="1:18" ht="13.5" customHeight="1">
      <c r="A37" s="2" t="s">
        <v>48</v>
      </c>
      <c r="B37" s="72" t="s">
        <v>213</v>
      </c>
      <c r="C37" s="3">
        <v>1536858</v>
      </c>
      <c r="D37" s="3">
        <v>13</v>
      </c>
      <c r="E37" s="3">
        <v>3.2606514600000004E-2</v>
      </c>
      <c r="F37" s="3">
        <v>8.4588170000000006E-4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</row>
    <row r="38" spans="1:18" ht="13.5" customHeight="1">
      <c r="A38" s="2" t="s">
        <v>49</v>
      </c>
      <c r="B38" s="72" t="s">
        <v>213</v>
      </c>
      <c r="C38" s="3">
        <v>9166996</v>
      </c>
      <c r="D38" s="3">
        <v>942</v>
      </c>
      <c r="E38" s="3">
        <v>2.3627182127999999</v>
      </c>
      <c r="F38" s="3">
        <v>1.02759944E-2</v>
      </c>
      <c r="G38" s="3">
        <v>374</v>
      </c>
      <c r="H38" s="3">
        <v>39.7027600849</v>
      </c>
      <c r="I38" s="3">
        <v>2</v>
      </c>
      <c r="J38" s="3">
        <v>0</v>
      </c>
      <c r="K38" s="3">
        <v>0</v>
      </c>
      <c r="L38" s="3">
        <v>0</v>
      </c>
      <c r="M38" s="3">
        <v>0</v>
      </c>
      <c r="N38" s="3">
        <v>2</v>
      </c>
      <c r="O38" s="3">
        <v>6</v>
      </c>
      <c r="P38" s="3">
        <v>10</v>
      </c>
      <c r="Q38" s="3">
        <v>1</v>
      </c>
      <c r="R38" s="3">
        <v>0</v>
      </c>
    </row>
    <row r="39" spans="1:18" ht="13.5" customHeight="1">
      <c r="A39" s="2" t="s">
        <v>50</v>
      </c>
      <c r="B39" s="72" t="s">
        <v>237</v>
      </c>
      <c r="C39" s="3">
        <v>13139084</v>
      </c>
      <c r="D39" s="3">
        <v>73154</v>
      </c>
      <c r="E39" s="3">
        <v>183.48438231559999</v>
      </c>
      <c r="F39" s="3">
        <v>0.55676636209999997</v>
      </c>
      <c r="G39" s="3">
        <v>12385</v>
      </c>
      <c r="H39" s="3">
        <v>16.930038002</v>
      </c>
      <c r="I39" s="3">
        <v>109</v>
      </c>
      <c r="J39" s="3">
        <v>104</v>
      </c>
      <c r="K39" s="3">
        <v>148</v>
      </c>
      <c r="L39" s="3">
        <v>101</v>
      </c>
      <c r="M39" s="3">
        <v>120</v>
      </c>
      <c r="N39" s="3">
        <v>183</v>
      </c>
      <c r="O39" s="3">
        <v>202</v>
      </c>
      <c r="P39" s="3">
        <v>496</v>
      </c>
      <c r="Q39" s="3">
        <v>64</v>
      </c>
      <c r="R39" s="3">
        <v>20</v>
      </c>
    </row>
    <row r="40" spans="1:18" ht="13.5" customHeight="1">
      <c r="A40" s="2" t="s">
        <v>51</v>
      </c>
      <c r="B40" s="72" t="s">
        <v>213</v>
      </c>
      <c r="C40" s="3">
        <v>16176036</v>
      </c>
      <c r="D40" s="3">
        <v>4884</v>
      </c>
      <c r="E40" s="3">
        <v>12.2500167213</v>
      </c>
      <c r="F40" s="3">
        <v>3.0192811100000001E-2</v>
      </c>
      <c r="G40" s="3">
        <v>675</v>
      </c>
      <c r="H40" s="3">
        <v>13.820638820599999</v>
      </c>
      <c r="I40" s="3">
        <v>5</v>
      </c>
      <c r="J40" s="3">
        <v>8</v>
      </c>
      <c r="K40" s="3">
        <v>2</v>
      </c>
      <c r="L40" s="3">
        <v>1</v>
      </c>
      <c r="M40" s="3">
        <v>6</v>
      </c>
      <c r="N40" s="3">
        <v>7</v>
      </c>
      <c r="O40" s="3">
        <v>6</v>
      </c>
      <c r="P40" s="3">
        <v>40</v>
      </c>
      <c r="Q40" s="3">
        <v>2</v>
      </c>
      <c r="R40" s="3">
        <v>0</v>
      </c>
    </row>
    <row r="41" spans="1:18" ht="13.5" customHeight="1">
      <c r="A41" s="2" t="s">
        <v>52</v>
      </c>
      <c r="B41" s="72" t="s">
        <v>238</v>
      </c>
      <c r="C41" s="3">
        <v>14545694</v>
      </c>
      <c r="D41" s="3">
        <v>1643726</v>
      </c>
      <c r="E41" s="3">
        <v>4122.7827570062</v>
      </c>
      <c r="F41" s="3">
        <v>11.300430216700001</v>
      </c>
      <c r="G41" s="3">
        <v>1546954</v>
      </c>
      <c r="H41" s="3">
        <v>94.112644078100004</v>
      </c>
      <c r="I41" s="3">
        <v>971</v>
      </c>
      <c r="J41" s="3">
        <v>1618</v>
      </c>
      <c r="K41" s="3">
        <v>2278</v>
      </c>
      <c r="L41" s="3">
        <v>1388</v>
      </c>
      <c r="M41" s="3">
        <v>1528</v>
      </c>
      <c r="N41" s="3">
        <v>2191</v>
      </c>
      <c r="O41" s="3">
        <v>3666</v>
      </c>
      <c r="P41" s="3">
        <v>14704</v>
      </c>
      <c r="Q41" s="3">
        <v>554</v>
      </c>
      <c r="R41" s="3">
        <v>323</v>
      </c>
    </row>
    <row r="42" spans="1:18" ht="13.5" customHeight="1">
      <c r="A42" s="2" t="s">
        <v>53</v>
      </c>
      <c r="B42" s="72" t="s">
        <v>213</v>
      </c>
      <c r="C42" s="3">
        <v>13536846</v>
      </c>
      <c r="D42" s="3">
        <v>14579</v>
      </c>
      <c r="E42" s="3">
        <v>36.566952043299999</v>
      </c>
      <c r="F42" s="3">
        <v>0.1076986471</v>
      </c>
      <c r="G42" s="3">
        <v>2557</v>
      </c>
      <c r="H42" s="3">
        <v>17.5389258523</v>
      </c>
      <c r="I42" s="3">
        <v>6</v>
      </c>
      <c r="J42" s="3">
        <v>16</v>
      </c>
      <c r="K42" s="3">
        <v>10</v>
      </c>
      <c r="L42" s="3">
        <v>11</v>
      </c>
      <c r="M42" s="3">
        <v>8</v>
      </c>
      <c r="N42" s="3">
        <v>23</v>
      </c>
      <c r="O42" s="3">
        <v>46</v>
      </c>
      <c r="P42" s="3">
        <v>106</v>
      </c>
      <c r="Q42" s="3">
        <v>12</v>
      </c>
      <c r="R42" s="3">
        <v>2</v>
      </c>
    </row>
    <row r="43" spans="1:18" ht="13.5" customHeight="1">
      <c r="A43" s="2" t="s">
        <v>54</v>
      </c>
      <c r="B43" s="72" t="s">
        <v>213</v>
      </c>
      <c r="C43" s="3">
        <v>9807472</v>
      </c>
      <c r="D43" s="3">
        <v>240</v>
      </c>
      <c r="E43" s="3">
        <v>0.60196642369999998</v>
      </c>
      <c r="F43" s="3">
        <v>2.4471138000000002E-3</v>
      </c>
      <c r="G43" s="3">
        <v>74</v>
      </c>
      <c r="H43" s="3">
        <v>30.833333333300001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</row>
    <row r="44" spans="1:18" ht="13.5" customHeight="1">
      <c r="A44" s="2" t="s">
        <v>55</v>
      </c>
      <c r="B44" s="72" t="s">
        <v>213</v>
      </c>
      <c r="C44" s="3">
        <v>7849482</v>
      </c>
      <c r="D44" s="3">
        <v>1771</v>
      </c>
      <c r="E44" s="3">
        <v>4.4420105678999997</v>
      </c>
      <c r="F44" s="3">
        <v>2.2561998400000002E-2</v>
      </c>
      <c r="G44" s="3">
        <v>1276</v>
      </c>
      <c r="H44" s="3">
        <v>72.049689440999998</v>
      </c>
      <c r="I44" s="3">
        <v>16</v>
      </c>
      <c r="J44" s="3">
        <v>0</v>
      </c>
      <c r="K44" s="3">
        <v>8</v>
      </c>
      <c r="L44" s="3">
        <v>0</v>
      </c>
      <c r="M44" s="3">
        <v>0</v>
      </c>
      <c r="N44" s="3">
        <v>12</v>
      </c>
      <c r="O44" s="3">
        <v>0</v>
      </c>
      <c r="P44" s="3">
        <v>6</v>
      </c>
      <c r="Q44" s="3">
        <v>0</v>
      </c>
      <c r="R44" s="3">
        <v>0</v>
      </c>
    </row>
    <row r="45" spans="1:18" ht="13.5" customHeight="1">
      <c r="A45" s="2" t="s">
        <v>56</v>
      </c>
      <c r="B45" s="72" t="s">
        <v>213</v>
      </c>
      <c r="C45" s="3">
        <v>14078472</v>
      </c>
      <c r="D45" s="3">
        <v>1921</v>
      </c>
      <c r="E45" s="3">
        <v>4.8182395826000004</v>
      </c>
      <c r="F45" s="3">
        <v>1.36449467E-2</v>
      </c>
      <c r="G45" s="3">
        <v>1842</v>
      </c>
      <c r="H45" s="3">
        <v>95.887558563200002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</row>
    <row r="46" spans="1:18" ht="13.5" customHeight="1">
      <c r="A46" s="2" t="s">
        <v>57</v>
      </c>
      <c r="B46" s="72" t="s">
        <v>213</v>
      </c>
      <c r="C46" s="3">
        <v>9819334</v>
      </c>
      <c r="D46" s="3">
        <v>1701</v>
      </c>
      <c r="E46" s="3">
        <v>4.2664370276000003</v>
      </c>
      <c r="F46" s="3">
        <v>1.7322967099999999E-2</v>
      </c>
      <c r="G46" s="3">
        <v>423</v>
      </c>
      <c r="H46" s="3">
        <v>24.867724867700002</v>
      </c>
      <c r="I46" s="3">
        <v>8</v>
      </c>
      <c r="J46" s="3">
        <v>2</v>
      </c>
      <c r="K46" s="3">
        <v>6</v>
      </c>
      <c r="L46" s="3">
        <v>0</v>
      </c>
      <c r="M46" s="3">
        <v>4</v>
      </c>
      <c r="N46" s="3">
        <v>0</v>
      </c>
      <c r="O46" s="3">
        <v>6</v>
      </c>
      <c r="P46" s="3">
        <v>10</v>
      </c>
      <c r="Q46" s="3">
        <v>3</v>
      </c>
      <c r="R46" s="3">
        <v>0</v>
      </c>
    </row>
    <row r="47" spans="1:18" ht="13.5" customHeight="1">
      <c r="A47" s="2" t="s">
        <v>58</v>
      </c>
      <c r="B47" s="72" t="s">
        <v>213</v>
      </c>
      <c r="C47" s="3">
        <v>6617826</v>
      </c>
      <c r="D47" s="3">
        <v>5553</v>
      </c>
      <c r="E47" s="3">
        <v>13.9279981272</v>
      </c>
      <c r="F47" s="3">
        <v>8.390973110000001E-2</v>
      </c>
      <c r="G47" s="3">
        <v>2695</v>
      </c>
      <c r="H47" s="3">
        <v>48.5323248694</v>
      </c>
      <c r="I47" s="3">
        <v>2</v>
      </c>
      <c r="J47" s="3">
        <v>14</v>
      </c>
      <c r="K47" s="3">
        <v>18</v>
      </c>
      <c r="L47" s="3">
        <v>4</v>
      </c>
      <c r="M47" s="3">
        <v>15</v>
      </c>
      <c r="N47" s="3">
        <v>16</v>
      </c>
      <c r="O47" s="3">
        <v>12</v>
      </c>
      <c r="P47" s="3">
        <v>36</v>
      </c>
      <c r="Q47" s="3">
        <v>12</v>
      </c>
      <c r="R47" s="3">
        <v>6</v>
      </c>
    </row>
    <row r="48" spans="1:18" ht="13.5" customHeight="1">
      <c r="A48" s="2" t="s">
        <v>59</v>
      </c>
      <c r="B48" s="72" t="s">
        <v>239</v>
      </c>
      <c r="C48" s="3">
        <v>6164482</v>
      </c>
      <c r="D48" s="3">
        <v>342341</v>
      </c>
      <c r="E48" s="3">
        <v>858.65744766240005</v>
      </c>
      <c r="F48" s="3">
        <v>5.5534430955000005</v>
      </c>
      <c r="G48" s="3">
        <v>148935</v>
      </c>
      <c r="H48" s="3">
        <v>43.5048679533</v>
      </c>
      <c r="I48" s="3">
        <v>415</v>
      </c>
      <c r="J48" s="3">
        <v>504</v>
      </c>
      <c r="K48" s="3">
        <v>610</v>
      </c>
      <c r="L48" s="3">
        <v>423</v>
      </c>
      <c r="M48" s="3">
        <v>625</v>
      </c>
      <c r="N48" s="3">
        <v>630</v>
      </c>
      <c r="O48" s="3">
        <v>768</v>
      </c>
      <c r="P48" s="3">
        <v>2118</v>
      </c>
      <c r="Q48" s="3">
        <v>205</v>
      </c>
      <c r="R48" s="3">
        <v>115</v>
      </c>
    </row>
    <row r="49" spans="1:18" ht="13.5" customHeight="1">
      <c r="A49" s="2" t="s">
        <v>60</v>
      </c>
      <c r="B49" s="72" t="s">
        <v>240</v>
      </c>
      <c r="C49" s="3">
        <v>14720638</v>
      </c>
      <c r="D49" s="3">
        <v>581374</v>
      </c>
      <c r="E49" s="3">
        <v>1458.1984482642999</v>
      </c>
      <c r="F49" s="3">
        <v>3.9493804548</v>
      </c>
      <c r="G49" s="3">
        <v>544831</v>
      </c>
      <c r="H49" s="3">
        <v>93.714373191800007</v>
      </c>
      <c r="I49" s="3">
        <v>942</v>
      </c>
      <c r="J49" s="3">
        <v>1906</v>
      </c>
      <c r="K49" s="3">
        <v>1207</v>
      </c>
      <c r="L49" s="3">
        <v>977</v>
      </c>
      <c r="M49" s="3">
        <v>1166</v>
      </c>
      <c r="N49" s="3">
        <v>1864</v>
      </c>
      <c r="O49" s="3">
        <v>1334</v>
      </c>
      <c r="P49" s="3">
        <v>4310</v>
      </c>
      <c r="Q49" s="3">
        <v>678</v>
      </c>
      <c r="R49" s="3">
        <v>415</v>
      </c>
    </row>
    <row r="50" spans="1:18" ht="13.5" customHeight="1">
      <c r="A50" s="2" t="s">
        <v>61</v>
      </c>
      <c r="B50" s="72" t="s">
        <v>241</v>
      </c>
      <c r="C50" s="3">
        <v>13643898</v>
      </c>
      <c r="D50" s="3">
        <v>838202</v>
      </c>
      <c r="E50" s="3">
        <v>2102.3727509865998</v>
      </c>
      <c r="F50" s="3">
        <v>6.1434203041000002</v>
      </c>
      <c r="G50" s="3">
        <v>807008</v>
      </c>
      <c r="H50" s="3">
        <v>96.278462709500005</v>
      </c>
      <c r="I50" s="3">
        <v>945</v>
      </c>
      <c r="J50" s="3">
        <v>1465</v>
      </c>
      <c r="K50" s="3">
        <v>2219</v>
      </c>
      <c r="L50" s="3">
        <v>1278</v>
      </c>
      <c r="M50" s="3">
        <v>1351</v>
      </c>
      <c r="N50" s="3">
        <v>2145</v>
      </c>
      <c r="O50" s="3">
        <v>2986</v>
      </c>
      <c r="P50" s="3">
        <v>5328</v>
      </c>
      <c r="Q50" s="3">
        <v>629</v>
      </c>
      <c r="R50" s="3">
        <v>243</v>
      </c>
    </row>
    <row r="51" spans="1:18" ht="13.5" customHeight="1">
      <c r="A51" s="2" t="s">
        <v>62</v>
      </c>
      <c r="B51" s="72" t="s">
        <v>242</v>
      </c>
      <c r="C51" s="3">
        <v>6756998</v>
      </c>
      <c r="D51" s="3">
        <v>18307</v>
      </c>
      <c r="E51" s="3">
        <v>45.9174971574</v>
      </c>
      <c r="F51" s="3">
        <v>0.27093392659999999</v>
      </c>
      <c r="G51" s="3">
        <v>7442</v>
      </c>
      <c r="H51" s="3">
        <v>40.651117059000001</v>
      </c>
      <c r="I51" s="3">
        <v>17</v>
      </c>
      <c r="J51" s="3">
        <v>73</v>
      </c>
      <c r="K51" s="3">
        <v>71</v>
      </c>
      <c r="L51" s="3">
        <v>12</v>
      </c>
      <c r="M51" s="3">
        <v>40</v>
      </c>
      <c r="N51" s="3">
        <v>42</v>
      </c>
      <c r="O51" s="3">
        <v>70</v>
      </c>
      <c r="P51" s="3">
        <v>166</v>
      </c>
      <c r="Q51" s="3">
        <v>16</v>
      </c>
      <c r="R51" s="3">
        <v>2</v>
      </c>
    </row>
    <row r="52" spans="1:18" ht="13.5" customHeight="1">
      <c r="A52" s="2" t="s">
        <v>63</v>
      </c>
      <c r="B52" s="72" t="s">
        <v>213</v>
      </c>
      <c r="C52" s="3">
        <v>13841234</v>
      </c>
      <c r="D52" s="3">
        <v>24384</v>
      </c>
      <c r="E52" s="3">
        <v>61.159788642899997</v>
      </c>
      <c r="F52" s="3">
        <v>0.17616926350000001</v>
      </c>
      <c r="G52" s="3">
        <v>23042</v>
      </c>
      <c r="H52" s="3">
        <v>94.496391076099997</v>
      </c>
      <c r="I52" s="3">
        <v>72</v>
      </c>
      <c r="J52" s="3">
        <v>0</v>
      </c>
      <c r="K52" s="3">
        <v>58</v>
      </c>
      <c r="L52" s="3">
        <v>60</v>
      </c>
      <c r="M52" s="3">
        <v>0</v>
      </c>
      <c r="N52" s="3">
        <v>296</v>
      </c>
      <c r="O52" s="3">
        <v>0</v>
      </c>
      <c r="P52" s="3">
        <v>106</v>
      </c>
      <c r="Q52" s="3">
        <v>0</v>
      </c>
      <c r="R52" s="3">
        <v>16</v>
      </c>
    </row>
    <row r="53" spans="1:18" ht="13.5" customHeight="1">
      <c r="A53" s="2" t="s">
        <v>64</v>
      </c>
      <c r="B53" s="72" t="s">
        <v>213</v>
      </c>
      <c r="C53" s="3">
        <v>9362428</v>
      </c>
      <c r="D53" s="3">
        <v>5184</v>
      </c>
      <c r="E53" s="3">
        <v>13.002474750899999</v>
      </c>
      <c r="F53" s="3">
        <v>5.5370252200000004E-2</v>
      </c>
      <c r="G53" s="3">
        <v>5012</v>
      </c>
      <c r="H53" s="3">
        <v>96.682098765399999</v>
      </c>
      <c r="I53" s="3">
        <v>0</v>
      </c>
      <c r="J53" s="3">
        <v>0</v>
      </c>
      <c r="K53" s="3">
        <v>0</v>
      </c>
      <c r="L53" s="3">
        <v>0</v>
      </c>
      <c r="M53" s="3">
        <v>8</v>
      </c>
      <c r="N53" s="3">
        <v>0</v>
      </c>
      <c r="O53" s="3">
        <v>10</v>
      </c>
      <c r="P53" s="3">
        <v>0</v>
      </c>
      <c r="Q53" s="3">
        <v>0</v>
      </c>
      <c r="R53" s="3">
        <v>0</v>
      </c>
    </row>
    <row r="54" spans="1:18" ht="13.5" customHeight="1">
      <c r="A54" s="2" t="s">
        <v>70</v>
      </c>
      <c r="B54" s="72" t="s">
        <v>243</v>
      </c>
      <c r="C54" s="3">
        <v>8751498</v>
      </c>
      <c r="D54" s="3">
        <v>1495360</v>
      </c>
      <c r="E54" s="3">
        <v>3750.6521302923002</v>
      </c>
      <c r="F54" s="3">
        <v>17.086903293599999</v>
      </c>
      <c r="G54" s="3">
        <v>1395196</v>
      </c>
      <c r="H54" s="3">
        <v>93.301679863000004</v>
      </c>
      <c r="I54" s="3">
        <v>2182</v>
      </c>
      <c r="J54" s="3">
        <v>2191</v>
      </c>
      <c r="K54" s="3">
        <v>2672</v>
      </c>
      <c r="L54" s="3">
        <v>1702</v>
      </c>
      <c r="M54" s="3">
        <v>2467</v>
      </c>
      <c r="N54" s="3">
        <v>2667</v>
      </c>
      <c r="O54" s="3">
        <v>3222</v>
      </c>
      <c r="P54" s="3">
        <v>9272</v>
      </c>
      <c r="Q54" s="3">
        <v>946</v>
      </c>
      <c r="R54" s="3">
        <v>590</v>
      </c>
    </row>
    <row r="55" spans="1:18" ht="13.5" customHeight="1">
      <c r="A55" s="2" t="s">
        <v>71</v>
      </c>
      <c r="B55" s="72" t="s">
        <v>244</v>
      </c>
      <c r="C55" s="3">
        <v>10496082</v>
      </c>
      <c r="D55" s="3">
        <v>37716</v>
      </c>
      <c r="E55" s="3">
        <v>94.599023476699998</v>
      </c>
      <c r="F55" s="3">
        <v>0.35933408290000002</v>
      </c>
      <c r="G55" s="3">
        <v>24344</v>
      </c>
      <c r="H55" s="3">
        <v>64.545550959799996</v>
      </c>
      <c r="I55" s="3">
        <v>32</v>
      </c>
      <c r="J55" s="3">
        <v>84</v>
      </c>
      <c r="K55" s="3">
        <v>49</v>
      </c>
      <c r="L55" s="3">
        <v>40</v>
      </c>
      <c r="M55" s="3">
        <v>56</v>
      </c>
      <c r="N55" s="3">
        <v>79</v>
      </c>
      <c r="O55" s="3">
        <v>130</v>
      </c>
      <c r="P55" s="3">
        <v>254</v>
      </c>
      <c r="Q55" s="3">
        <v>18</v>
      </c>
      <c r="R55" s="3">
        <v>6</v>
      </c>
    </row>
    <row r="56" spans="1:18" ht="13.5" customHeight="1">
      <c r="A56" s="2" t="s">
        <v>72</v>
      </c>
      <c r="B56" s="72" t="s">
        <v>245</v>
      </c>
      <c r="C56" s="3">
        <v>10307254</v>
      </c>
      <c r="D56" s="3">
        <v>3713802</v>
      </c>
      <c r="E56" s="3">
        <v>9314.9337836933992</v>
      </c>
      <c r="F56" s="3">
        <v>36.030954510299999</v>
      </c>
      <c r="G56" s="3">
        <v>3327062</v>
      </c>
      <c r="H56" s="3">
        <v>89.586413061299993</v>
      </c>
      <c r="I56" s="3">
        <v>4125</v>
      </c>
      <c r="J56" s="3">
        <v>4914</v>
      </c>
      <c r="K56" s="3">
        <v>7139</v>
      </c>
      <c r="L56" s="3">
        <v>4815</v>
      </c>
      <c r="M56" s="3">
        <v>5734</v>
      </c>
      <c r="N56" s="3">
        <v>6970</v>
      </c>
      <c r="O56" s="3">
        <v>8750</v>
      </c>
      <c r="P56" s="3">
        <v>27178</v>
      </c>
      <c r="Q56" s="3">
        <v>2296</v>
      </c>
      <c r="R56" s="3">
        <v>1355</v>
      </c>
    </row>
    <row r="57" spans="1:18" ht="13.5" customHeight="1">
      <c r="A57" s="2" t="s">
        <v>73</v>
      </c>
      <c r="B57" s="72" t="s">
        <v>246</v>
      </c>
      <c r="C57" s="3">
        <v>1171882</v>
      </c>
      <c r="D57" s="3">
        <v>197400</v>
      </c>
      <c r="E57" s="3">
        <v>495.1173834526</v>
      </c>
      <c r="F57" s="3">
        <v>16.844699381000002</v>
      </c>
      <c r="G57" s="3">
        <v>51282</v>
      </c>
      <c r="H57" s="3">
        <v>25.978723404299998</v>
      </c>
      <c r="I57" s="3">
        <v>144</v>
      </c>
      <c r="J57" s="3">
        <v>221</v>
      </c>
      <c r="K57" s="3">
        <v>273</v>
      </c>
      <c r="L57" s="3">
        <v>175</v>
      </c>
      <c r="M57" s="3">
        <v>289</v>
      </c>
      <c r="N57" s="3">
        <v>230</v>
      </c>
      <c r="O57" s="3">
        <v>656</v>
      </c>
      <c r="P57" s="3">
        <v>880</v>
      </c>
      <c r="Q57" s="3">
        <v>84</v>
      </c>
      <c r="R57" s="3">
        <v>43</v>
      </c>
    </row>
    <row r="58" spans="1:18" ht="13.5" customHeight="1">
      <c r="A58" s="2" t="s">
        <v>74</v>
      </c>
      <c r="B58" s="72" t="s">
        <v>247</v>
      </c>
      <c r="C58" s="3">
        <v>1248388</v>
      </c>
      <c r="D58" s="3">
        <v>4105</v>
      </c>
      <c r="E58" s="3">
        <v>10.2961340379</v>
      </c>
      <c r="F58" s="3">
        <v>0.32882405149999999</v>
      </c>
      <c r="G58" s="3">
        <v>206</v>
      </c>
      <c r="H58" s="3">
        <v>5.0182704018999997</v>
      </c>
      <c r="I58" s="3">
        <v>2</v>
      </c>
      <c r="J58" s="3">
        <v>4</v>
      </c>
      <c r="K58" s="3">
        <v>16</v>
      </c>
      <c r="L58" s="3">
        <v>1</v>
      </c>
      <c r="M58" s="3">
        <v>2</v>
      </c>
      <c r="N58" s="3">
        <v>5</v>
      </c>
      <c r="O58" s="3">
        <v>10</v>
      </c>
      <c r="P58" s="3">
        <v>26</v>
      </c>
      <c r="Q58" s="3">
        <v>0</v>
      </c>
      <c r="R58" s="3">
        <v>2</v>
      </c>
    </row>
    <row r="59" spans="1:18" ht="13.5" customHeight="1">
      <c r="A59" s="2" t="s">
        <v>82</v>
      </c>
      <c r="B59" s="72" t="s">
        <v>248</v>
      </c>
      <c r="C59" s="3">
        <v>1226200</v>
      </c>
      <c r="D59" s="3">
        <v>141506</v>
      </c>
      <c r="E59" s="3">
        <v>354.92441977129999</v>
      </c>
      <c r="F59" s="3">
        <v>11.540205513</v>
      </c>
      <c r="G59" s="3">
        <v>78643</v>
      </c>
      <c r="H59" s="3">
        <v>55.5757353045</v>
      </c>
      <c r="I59" s="3">
        <v>138</v>
      </c>
      <c r="J59" s="3">
        <v>156</v>
      </c>
      <c r="K59" s="3">
        <v>228</v>
      </c>
      <c r="L59" s="3">
        <v>172</v>
      </c>
      <c r="M59" s="3">
        <v>178</v>
      </c>
      <c r="N59" s="3">
        <v>165</v>
      </c>
      <c r="O59" s="3">
        <v>430</v>
      </c>
      <c r="P59" s="3">
        <v>836</v>
      </c>
      <c r="Q59" s="3">
        <v>86</v>
      </c>
      <c r="R59" s="3">
        <v>53</v>
      </c>
    </row>
    <row r="60" spans="1:18" ht="13.5" customHeight="1">
      <c r="A60" s="2" t="s">
        <v>83</v>
      </c>
      <c r="B60" s="72" t="s">
        <v>249</v>
      </c>
      <c r="C60" s="3">
        <v>992768</v>
      </c>
      <c r="D60" s="3">
        <v>25869</v>
      </c>
      <c r="E60" s="3">
        <v>64.884455889199998</v>
      </c>
      <c r="F60" s="3">
        <v>2.6057447460000001</v>
      </c>
      <c r="G60" s="3">
        <v>12478</v>
      </c>
      <c r="H60" s="3">
        <v>48.235339595699998</v>
      </c>
      <c r="I60" s="3">
        <v>5</v>
      </c>
      <c r="J60" s="3">
        <v>37</v>
      </c>
      <c r="K60" s="3">
        <v>30</v>
      </c>
      <c r="L60" s="3">
        <v>24</v>
      </c>
      <c r="M60" s="3">
        <v>12</v>
      </c>
      <c r="N60" s="3">
        <v>32</v>
      </c>
      <c r="O60" s="3">
        <v>126</v>
      </c>
      <c r="P60" s="3">
        <v>200</v>
      </c>
      <c r="Q60" s="3">
        <v>8</v>
      </c>
      <c r="R60" s="3">
        <v>2</v>
      </c>
    </row>
    <row r="61" spans="1:18" ht="13.5" customHeight="1">
      <c r="A61" s="2" t="s">
        <v>84</v>
      </c>
      <c r="B61" s="72" t="s">
        <v>250</v>
      </c>
      <c r="C61" s="3">
        <v>1867240</v>
      </c>
      <c r="D61" s="3">
        <v>6648</v>
      </c>
      <c r="E61" s="3">
        <v>16.674469935099999</v>
      </c>
      <c r="F61" s="3">
        <v>0.356033504</v>
      </c>
      <c r="G61" s="3">
        <v>214</v>
      </c>
      <c r="H61" s="3">
        <v>3.2190132371</v>
      </c>
      <c r="I61" s="3">
        <v>5</v>
      </c>
      <c r="J61" s="3">
        <v>6</v>
      </c>
      <c r="K61" s="3">
        <v>12</v>
      </c>
      <c r="L61" s="3">
        <v>5</v>
      </c>
      <c r="M61" s="3">
        <v>7</v>
      </c>
      <c r="N61" s="3">
        <v>8</v>
      </c>
      <c r="O61" s="3">
        <v>22</v>
      </c>
      <c r="P61" s="3">
        <v>30</v>
      </c>
      <c r="Q61" s="3">
        <v>4</v>
      </c>
      <c r="R61" s="3">
        <v>3</v>
      </c>
    </row>
    <row r="62" spans="1:18" ht="13.5" customHeight="1">
      <c r="A62" s="2" t="s">
        <v>85</v>
      </c>
      <c r="B62" s="72" t="s">
        <v>251</v>
      </c>
      <c r="C62" s="3">
        <v>1189994</v>
      </c>
      <c r="D62" s="3">
        <v>986665</v>
      </c>
      <c r="E62" s="3">
        <v>2474.7466724634</v>
      </c>
      <c r="F62" s="3">
        <v>82.913443261099999</v>
      </c>
      <c r="G62" s="3">
        <v>472863</v>
      </c>
      <c r="H62" s="3">
        <v>47.925385009099998</v>
      </c>
      <c r="I62" s="3">
        <v>1173</v>
      </c>
      <c r="J62" s="3">
        <v>1363</v>
      </c>
      <c r="K62" s="3">
        <v>1627</v>
      </c>
      <c r="L62" s="3">
        <v>1260</v>
      </c>
      <c r="M62" s="3">
        <v>1535</v>
      </c>
      <c r="N62" s="3">
        <v>1632</v>
      </c>
      <c r="O62" s="3">
        <v>2404</v>
      </c>
      <c r="P62" s="3">
        <v>6128</v>
      </c>
      <c r="Q62" s="3">
        <v>581</v>
      </c>
      <c r="R62" s="3">
        <v>366</v>
      </c>
    </row>
    <row r="63" spans="1:18" ht="13.5" customHeight="1">
      <c r="A63" s="2" t="s">
        <v>86</v>
      </c>
      <c r="B63" s="72" t="s">
        <v>252</v>
      </c>
      <c r="C63" s="3">
        <v>10012282</v>
      </c>
      <c r="D63" s="3">
        <v>546427</v>
      </c>
      <c r="E63" s="3">
        <v>1370.5446124005</v>
      </c>
      <c r="F63" s="3">
        <v>5.4575670161999996</v>
      </c>
      <c r="G63" s="3">
        <v>497436</v>
      </c>
      <c r="H63" s="3">
        <v>91.034301013700002</v>
      </c>
      <c r="I63" s="3">
        <v>872</v>
      </c>
      <c r="J63" s="3">
        <v>1141</v>
      </c>
      <c r="K63" s="3">
        <v>1260</v>
      </c>
      <c r="L63" s="3">
        <v>740</v>
      </c>
      <c r="M63" s="3">
        <v>1300</v>
      </c>
      <c r="N63" s="3">
        <v>1512</v>
      </c>
      <c r="O63" s="3">
        <v>1844</v>
      </c>
      <c r="P63" s="3">
        <v>3382</v>
      </c>
      <c r="Q63" s="3">
        <v>419</v>
      </c>
      <c r="R63" s="3">
        <v>252</v>
      </c>
    </row>
    <row r="64" spans="1:18" ht="13.5" customHeight="1">
      <c r="A64" s="2" t="s">
        <v>89</v>
      </c>
      <c r="B64" s="72" t="s">
        <v>253</v>
      </c>
      <c r="C64" s="3">
        <v>1339820</v>
      </c>
      <c r="D64" s="3">
        <v>79896</v>
      </c>
      <c r="E64" s="3">
        <v>200.39462243329999</v>
      </c>
      <c r="F64" s="3">
        <v>5.9631890850999998</v>
      </c>
      <c r="G64" s="3">
        <v>12223</v>
      </c>
      <c r="H64" s="3">
        <v>15.2986382297</v>
      </c>
      <c r="I64" s="3">
        <v>100</v>
      </c>
      <c r="J64" s="3">
        <v>110</v>
      </c>
      <c r="K64" s="3">
        <v>150</v>
      </c>
      <c r="L64" s="3">
        <v>116</v>
      </c>
      <c r="M64" s="3">
        <v>78</v>
      </c>
      <c r="N64" s="3">
        <v>114</v>
      </c>
      <c r="O64" s="3">
        <v>170</v>
      </c>
      <c r="P64" s="3">
        <v>378</v>
      </c>
      <c r="Q64" s="3">
        <v>37</v>
      </c>
      <c r="R64" s="3">
        <v>30</v>
      </c>
    </row>
    <row r="65" spans="1:18" ht="13.5" customHeight="1">
      <c r="A65" s="2" t="s">
        <v>90</v>
      </c>
      <c r="B65" s="72" t="s">
        <v>254</v>
      </c>
      <c r="C65" s="3">
        <v>1111826</v>
      </c>
      <c r="D65" s="3">
        <v>301288</v>
      </c>
      <c r="E65" s="3">
        <v>755.68858270349995</v>
      </c>
      <c r="F65" s="3">
        <v>27.098484834899999</v>
      </c>
      <c r="G65" s="3">
        <v>64512</v>
      </c>
      <c r="H65" s="3">
        <v>21.4120708425</v>
      </c>
      <c r="I65" s="3">
        <v>189</v>
      </c>
      <c r="J65" s="3">
        <v>330</v>
      </c>
      <c r="K65" s="3">
        <v>503</v>
      </c>
      <c r="L65" s="3">
        <v>337</v>
      </c>
      <c r="M65" s="3">
        <v>431</v>
      </c>
      <c r="N65" s="3">
        <v>386</v>
      </c>
      <c r="O65" s="3">
        <v>896</v>
      </c>
      <c r="P65" s="3">
        <v>1850</v>
      </c>
      <c r="Q65" s="3">
        <v>141</v>
      </c>
      <c r="R65" s="3">
        <v>80</v>
      </c>
    </row>
    <row r="66" spans="1:18" ht="13.5" customHeight="1">
      <c r="A66" s="2" t="s">
        <v>91</v>
      </c>
      <c r="B66" s="72" t="s">
        <v>255</v>
      </c>
      <c r="C66" s="3">
        <v>1141942</v>
      </c>
      <c r="D66" s="3">
        <v>531184</v>
      </c>
      <c r="E66" s="3">
        <v>1332.3122199183999</v>
      </c>
      <c r="F66" s="3">
        <v>46.5158475649</v>
      </c>
      <c r="G66" s="3">
        <v>119866</v>
      </c>
      <c r="H66" s="3">
        <v>22.565815235399999</v>
      </c>
      <c r="I66" s="3">
        <v>484</v>
      </c>
      <c r="J66" s="3">
        <v>716</v>
      </c>
      <c r="K66" s="3">
        <v>812</v>
      </c>
      <c r="L66" s="3">
        <v>636</v>
      </c>
      <c r="M66" s="3">
        <v>691</v>
      </c>
      <c r="N66" s="3">
        <v>763</v>
      </c>
      <c r="O66" s="3">
        <v>1544</v>
      </c>
      <c r="P66" s="3">
        <v>4018</v>
      </c>
      <c r="Q66" s="3">
        <v>229</v>
      </c>
      <c r="R66" s="3">
        <v>153</v>
      </c>
    </row>
    <row r="67" spans="1:18" ht="13.5" customHeight="1">
      <c r="A67" s="2" t="s">
        <v>94</v>
      </c>
      <c r="B67" s="72" t="s">
        <v>256</v>
      </c>
      <c r="C67" s="3">
        <v>1160550</v>
      </c>
      <c r="D67" s="3">
        <v>10665</v>
      </c>
      <c r="E67" s="3">
        <v>26.749882951</v>
      </c>
      <c r="F67" s="3">
        <v>0.91896083750000002</v>
      </c>
      <c r="G67" s="3">
        <v>948</v>
      </c>
      <c r="H67" s="3">
        <v>8.8888888889000004</v>
      </c>
      <c r="I67" s="3">
        <v>10</v>
      </c>
      <c r="J67" s="3">
        <v>10</v>
      </c>
      <c r="K67" s="3">
        <v>20</v>
      </c>
      <c r="L67" s="3">
        <v>10</v>
      </c>
      <c r="M67" s="3">
        <v>37</v>
      </c>
      <c r="N67" s="3">
        <v>16</v>
      </c>
      <c r="O67" s="3">
        <v>28</v>
      </c>
      <c r="P67" s="3">
        <v>52</v>
      </c>
      <c r="Q67" s="3">
        <v>5</v>
      </c>
      <c r="R67" s="3">
        <v>2</v>
      </c>
    </row>
    <row r="68" spans="1:18" ht="13.5" customHeight="1">
      <c r="A68" s="2" t="s">
        <v>95</v>
      </c>
      <c r="B68" s="72" t="s">
        <v>257</v>
      </c>
      <c r="C68" s="3">
        <v>14221278</v>
      </c>
      <c r="D68" s="3">
        <v>598660</v>
      </c>
      <c r="E68" s="3">
        <v>1501.5550799278001</v>
      </c>
      <c r="F68" s="3">
        <v>4.2096076035000003</v>
      </c>
      <c r="G68" s="3">
        <v>340291</v>
      </c>
      <c r="H68" s="3">
        <v>56.842114054699998</v>
      </c>
      <c r="I68" s="3">
        <v>515</v>
      </c>
      <c r="J68" s="3">
        <v>612</v>
      </c>
      <c r="K68" s="3">
        <v>798</v>
      </c>
      <c r="L68" s="3">
        <v>639</v>
      </c>
      <c r="M68" s="3">
        <v>750</v>
      </c>
      <c r="N68" s="3">
        <v>1090</v>
      </c>
      <c r="O68" s="3">
        <v>1418</v>
      </c>
      <c r="P68" s="3">
        <v>4402</v>
      </c>
      <c r="Q68" s="3">
        <v>355</v>
      </c>
      <c r="R68" s="3">
        <v>130</v>
      </c>
    </row>
    <row r="69" spans="1:18" ht="13.5" customHeight="1">
      <c r="A69" s="2" t="s">
        <v>97</v>
      </c>
      <c r="B69" s="72" t="s">
        <v>258</v>
      </c>
      <c r="C69" s="3">
        <v>1240008</v>
      </c>
      <c r="D69" s="3">
        <v>684721</v>
      </c>
      <c r="E69" s="3">
        <v>1717.4127148686</v>
      </c>
      <c r="F69" s="3">
        <v>55.2190792317</v>
      </c>
      <c r="G69" s="3">
        <v>353431</v>
      </c>
      <c r="H69" s="3">
        <v>51.616789904199997</v>
      </c>
      <c r="I69" s="3">
        <v>581</v>
      </c>
      <c r="J69" s="3">
        <v>909</v>
      </c>
      <c r="K69" s="3">
        <v>1273</v>
      </c>
      <c r="L69" s="3">
        <v>753</v>
      </c>
      <c r="M69" s="3">
        <v>854</v>
      </c>
      <c r="N69" s="3">
        <v>805</v>
      </c>
      <c r="O69" s="3">
        <v>1934</v>
      </c>
      <c r="P69" s="3">
        <v>3786</v>
      </c>
      <c r="Q69" s="3">
        <v>307</v>
      </c>
      <c r="R69" s="3">
        <v>225</v>
      </c>
    </row>
    <row r="70" spans="1:18" ht="13.5" customHeight="1">
      <c r="A70" s="2" t="s">
        <v>100</v>
      </c>
      <c r="B70" s="72" t="s">
        <v>259</v>
      </c>
      <c r="C70" s="3">
        <v>1820126</v>
      </c>
      <c r="D70" s="3">
        <v>43820</v>
      </c>
      <c r="E70" s="3">
        <v>109.9090361849</v>
      </c>
      <c r="F70" s="3">
        <v>2.4075256328000001</v>
      </c>
      <c r="G70" s="3">
        <v>2509</v>
      </c>
      <c r="H70" s="3">
        <v>5.7256960291999999</v>
      </c>
      <c r="I70" s="3">
        <v>46</v>
      </c>
      <c r="J70" s="3">
        <v>87</v>
      </c>
      <c r="K70" s="3">
        <v>90</v>
      </c>
      <c r="L70" s="3">
        <v>59</v>
      </c>
      <c r="M70" s="3">
        <v>77</v>
      </c>
      <c r="N70" s="3">
        <v>83</v>
      </c>
      <c r="O70" s="3">
        <v>60</v>
      </c>
      <c r="P70" s="3">
        <v>232</v>
      </c>
      <c r="Q70" s="3">
        <v>13</v>
      </c>
      <c r="R70" s="3">
        <v>13</v>
      </c>
    </row>
    <row r="71" spans="1:18" ht="13.5" customHeight="1">
      <c r="A71" s="2" t="s">
        <v>104</v>
      </c>
      <c r="B71" s="72" t="s">
        <v>260</v>
      </c>
      <c r="C71" s="3">
        <v>858424</v>
      </c>
      <c r="D71" s="3">
        <v>321956</v>
      </c>
      <c r="E71" s="3">
        <v>807.52792455350004</v>
      </c>
      <c r="F71" s="3">
        <v>37.505475149799999</v>
      </c>
      <c r="G71" s="3">
        <v>173957</v>
      </c>
      <c r="H71" s="3">
        <v>54.031296202</v>
      </c>
      <c r="I71" s="3">
        <v>258</v>
      </c>
      <c r="J71" s="3">
        <v>328</v>
      </c>
      <c r="K71" s="3">
        <v>728</v>
      </c>
      <c r="L71" s="3">
        <v>379</v>
      </c>
      <c r="M71" s="3">
        <v>361</v>
      </c>
      <c r="N71" s="3">
        <v>502</v>
      </c>
      <c r="O71" s="3">
        <v>924</v>
      </c>
      <c r="P71" s="3">
        <v>1570</v>
      </c>
      <c r="Q71" s="3">
        <v>186</v>
      </c>
      <c r="R71" s="3">
        <v>74</v>
      </c>
    </row>
    <row r="72" spans="1:18" ht="13.5" customHeight="1">
      <c r="A72" s="2" t="s">
        <v>107</v>
      </c>
      <c r="B72" s="72" t="s">
        <v>255</v>
      </c>
      <c r="C72" s="3">
        <v>1233738</v>
      </c>
      <c r="D72" s="3">
        <v>106557</v>
      </c>
      <c r="E72" s="3">
        <v>267.26556752059997</v>
      </c>
      <c r="F72" s="3">
        <v>8.6369229122999993</v>
      </c>
      <c r="G72" s="3">
        <v>14564</v>
      </c>
      <c r="H72" s="3">
        <v>13.6678022091</v>
      </c>
      <c r="I72" s="3">
        <v>109</v>
      </c>
      <c r="J72" s="3">
        <v>121</v>
      </c>
      <c r="K72" s="3">
        <v>186</v>
      </c>
      <c r="L72" s="3">
        <v>91</v>
      </c>
      <c r="M72" s="3">
        <v>89</v>
      </c>
      <c r="N72" s="3">
        <v>148</v>
      </c>
      <c r="O72" s="3">
        <v>360</v>
      </c>
      <c r="P72" s="3">
        <v>772</v>
      </c>
      <c r="Q72" s="3">
        <v>47</v>
      </c>
      <c r="R72" s="3">
        <v>41</v>
      </c>
    </row>
    <row r="73" spans="1:18" ht="13.5" customHeight="1">
      <c r="A73" s="2" t="s">
        <v>108</v>
      </c>
      <c r="B73" s="72" t="s">
        <v>261</v>
      </c>
      <c r="C73" s="3">
        <v>11790520</v>
      </c>
      <c r="D73" s="3">
        <v>142121</v>
      </c>
      <c r="E73" s="3">
        <v>356.46695873189998</v>
      </c>
      <c r="F73" s="3">
        <v>1.2053836472000001</v>
      </c>
      <c r="G73" s="3">
        <v>134888</v>
      </c>
      <c r="H73" s="3">
        <v>94.910674706799995</v>
      </c>
      <c r="I73" s="3">
        <v>36</v>
      </c>
      <c r="J73" s="3">
        <v>166</v>
      </c>
      <c r="K73" s="3">
        <v>360</v>
      </c>
      <c r="L73" s="3">
        <v>290</v>
      </c>
      <c r="M73" s="3">
        <v>203</v>
      </c>
      <c r="N73" s="3">
        <v>222</v>
      </c>
      <c r="O73" s="3">
        <v>338</v>
      </c>
      <c r="P73" s="3">
        <v>1096</v>
      </c>
      <c r="Q73" s="3">
        <v>54</v>
      </c>
      <c r="R73" s="3">
        <v>36</v>
      </c>
    </row>
    <row r="74" spans="1:18" ht="13.5" customHeight="1">
      <c r="A74" s="2" t="s">
        <v>111</v>
      </c>
      <c r="B74" s="72" t="s">
        <v>262</v>
      </c>
      <c r="C74" s="3">
        <v>14402256</v>
      </c>
      <c r="D74" s="3">
        <v>2253105</v>
      </c>
      <c r="E74" s="3">
        <v>5651.2231623302996</v>
      </c>
      <c r="F74" s="3">
        <v>14.1743608178</v>
      </c>
      <c r="G74" s="3">
        <v>1244611</v>
      </c>
      <c r="H74" s="3">
        <v>55.2398135018</v>
      </c>
      <c r="I74" s="3">
        <v>2631</v>
      </c>
      <c r="J74" s="3">
        <v>2893</v>
      </c>
      <c r="K74" s="3">
        <v>5427</v>
      </c>
      <c r="L74" s="3">
        <v>2572</v>
      </c>
      <c r="M74" s="3">
        <v>3047</v>
      </c>
      <c r="N74" s="3">
        <v>2854</v>
      </c>
      <c r="O74" s="3">
        <v>4756</v>
      </c>
      <c r="P74" s="3">
        <v>13230</v>
      </c>
      <c r="Q74" s="3">
        <v>1204</v>
      </c>
      <c r="R74" s="3">
        <v>892</v>
      </c>
    </row>
    <row r="75" spans="1:18" ht="13.5" customHeight="1">
      <c r="A75" s="2" t="s">
        <v>112</v>
      </c>
      <c r="B75" s="72" t="s">
        <v>213</v>
      </c>
      <c r="C75" s="3">
        <v>11527162</v>
      </c>
      <c r="D75" s="3">
        <v>24367</v>
      </c>
      <c r="E75" s="3">
        <v>61.117149354600002</v>
      </c>
      <c r="F75" s="3">
        <v>0.15329363260000001</v>
      </c>
      <c r="G75" s="3">
        <v>21776</v>
      </c>
      <c r="H75" s="3">
        <v>89.366766528499994</v>
      </c>
      <c r="I75" s="3">
        <v>1</v>
      </c>
      <c r="J75" s="3">
        <v>64</v>
      </c>
      <c r="K75" s="3">
        <v>130</v>
      </c>
      <c r="L75" s="3">
        <v>0</v>
      </c>
      <c r="M75" s="3">
        <v>71</v>
      </c>
      <c r="N75" s="3">
        <v>2</v>
      </c>
      <c r="O75" s="3">
        <v>2</v>
      </c>
      <c r="P75" s="3">
        <v>32</v>
      </c>
      <c r="Q75" s="3">
        <v>4</v>
      </c>
      <c r="R75" s="3">
        <v>0</v>
      </c>
    </row>
    <row r="76" spans="1:18" ht="13.5" customHeight="1">
      <c r="A76" s="2" t="s">
        <v>113</v>
      </c>
      <c r="B76" s="72" t="s">
        <v>263</v>
      </c>
      <c r="C76" s="3">
        <v>10514596</v>
      </c>
      <c r="D76" s="3">
        <v>504634</v>
      </c>
      <c r="E76" s="3">
        <v>1265.7196843020999</v>
      </c>
      <c r="F76" s="3">
        <v>3.1746697988000001</v>
      </c>
      <c r="G76" s="3">
        <v>456085</v>
      </c>
      <c r="H76" s="3">
        <v>90.379364053900005</v>
      </c>
      <c r="I76" s="3">
        <v>689</v>
      </c>
      <c r="J76" s="3">
        <v>782</v>
      </c>
      <c r="K76" s="3">
        <v>1003</v>
      </c>
      <c r="L76" s="3">
        <v>501</v>
      </c>
      <c r="M76" s="3">
        <v>736</v>
      </c>
      <c r="N76" s="3">
        <v>896</v>
      </c>
      <c r="O76" s="3">
        <v>990</v>
      </c>
      <c r="P76" s="3">
        <v>4284</v>
      </c>
      <c r="Q76" s="3">
        <v>199</v>
      </c>
      <c r="R76" s="3">
        <v>172</v>
      </c>
    </row>
    <row r="77" spans="1:18" ht="13.5" customHeight="1">
      <c r="A77" s="2" t="s">
        <v>114</v>
      </c>
      <c r="B77" s="72" t="s">
        <v>264</v>
      </c>
      <c r="C77" s="3">
        <v>11636590</v>
      </c>
      <c r="D77" s="3">
        <v>3951453</v>
      </c>
      <c r="E77" s="3">
        <v>9911.0084609725</v>
      </c>
      <c r="F77" s="3">
        <v>24.858726325100001</v>
      </c>
      <c r="G77" s="3">
        <v>2692702</v>
      </c>
      <c r="H77" s="3">
        <v>68.144604022899998</v>
      </c>
      <c r="I77" s="3">
        <v>5202</v>
      </c>
      <c r="J77" s="3">
        <v>6139</v>
      </c>
      <c r="K77" s="3">
        <v>10858</v>
      </c>
      <c r="L77" s="3">
        <v>4836</v>
      </c>
      <c r="M77" s="3">
        <v>5845</v>
      </c>
      <c r="N77" s="3">
        <v>7460</v>
      </c>
      <c r="O77" s="3">
        <v>10706</v>
      </c>
      <c r="P77" s="3">
        <v>21900</v>
      </c>
      <c r="Q77" s="3">
        <v>2534</v>
      </c>
      <c r="R77" s="3">
        <v>1629</v>
      </c>
    </row>
    <row r="78" spans="1:18" ht="13.5" customHeight="1">
      <c r="A78" s="2" t="s">
        <v>115</v>
      </c>
      <c r="B78" s="72" t="s">
        <v>265</v>
      </c>
      <c r="C78" s="3">
        <v>11946232</v>
      </c>
      <c r="D78" s="3">
        <v>791495</v>
      </c>
      <c r="E78" s="3">
        <v>1985.2225603638999</v>
      </c>
      <c r="F78" s="3">
        <v>4.9793221867000002</v>
      </c>
      <c r="G78" s="3">
        <v>608253</v>
      </c>
      <c r="H78" s="3">
        <v>76.848621911699993</v>
      </c>
      <c r="I78" s="3">
        <v>899</v>
      </c>
      <c r="J78" s="3">
        <v>982</v>
      </c>
      <c r="K78" s="3">
        <v>1546</v>
      </c>
      <c r="L78" s="3">
        <v>982</v>
      </c>
      <c r="M78" s="3">
        <v>1028</v>
      </c>
      <c r="N78" s="3">
        <v>1397</v>
      </c>
      <c r="O78" s="3">
        <v>1929</v>
      </c>
      <c r="P78" s="3">
        <v>5516</v>
      </c>
      <c r="Q78" s="3">
        <v>657</v>
      </c>
      <c r="R78" s="3">
        <v>204</v>
      </c>
    </row>
    <row r="79" spans="1:18" ht="13.5" customHeight="1">
      <c r="A79" s="2" t="s">
        <v>116</v>
      </c>
      <c r="B79" s="72" t="s">
        <v>213</v>
      </c>
      <c r="C79" s="3">
        <v>13999750</v>
      </c>
      <c r="D79" s="3">
        <v>2446</v>
      </c>
      <c r="E79" s="3">
        <v>6.1350411343999998</v>
      </c>
      <c r="F79" s="3">
        <v>1.53878699E-2</v>
      </c>
      <c r="G79" s="3">
        <v>929</v>
      </c>
      <c r="H79" s="3">
        <v>37.980376124300001</v>
      </c>
      <c r="I79" s="3">
        <v>1</v>
      </c>
      <c r="J79" s="3">
        <v>0</v>
      </c>
      <c r="K79" s="3">
        <v>6</v>
      </c>
      <c r="L79" s="3">
        <v>2</v>
      </c>
      <c r="M79" s="3">
        <v>7</v>
      </c>
      <c r="N79" s="3">
        <v>6</v>
      </c>
      <c r="O79" s="3">
        <v>6</v>
      </c>
      <c r="P79" s="3">
        <v>14</v>
      </c>
      <c r="Q79" s="3">
        <v>2</v>
      </c>
      <c r="R79" s="3">
        <v>0</v>
      </c>
    </row>
    <row r="80" spans="1:18" ht="13.5" customHeight="1">
      <c r="A80" s="2" t="s">
        <v>117</v>
      </c>
      <c r="B80" s="72" t="s">
        <v>266</v>
      </c>
      <c r="C80" s="3">
        <v>13427726</v>
      </c>
      <c r="D80" s="3">
        <v>6050456</v>
      </c>
      <c r="E80" s="3">
        <v>15175.713999063601</v>
      </c>
      <c r="F80" s="3">
        <v>38.063626176500001</v>
      </c>
      <c r="G80" s="3">
        <v>3569265</v>
      </c>
      <c r="H80" s="3">
        <v>58.991669388200002</v>
      </c>
      <c r="I80" s="3">
        <v>9581</v>
      </c>
      <c r="J80" s="3">
        <v>15716</v>
      </c>
      <c r="K80" s="3">
        <v>13196</v>
      </c>
      <c r="L80" s="3">
        <v>8619</v>
      </c>
      <c r="M80" s="3">
        <v>11367</v>
      </c>
      <c r="N80" s="3">
        <v>18092</v>
      </c>
      <c r="O80" s="3">
        <v>14713</v>
      </c>
      <c r="P80" s="3">
        <v>34752</v>
      </c>
      <c r="Q80" s="3">
        <v>6238</v>
      </c>
      <c r="R80" s="3">
        <v>1920</v>
      </c>
    </row>
    <row r="81" spans="1:18" ht="13.5" customHeight="1">
      <c r="A81" s="2" t="s">
        <v>118</v>
      </c>
      <c r="B81" s="72" t="s">
        <v>267</v>
      </c>
      <c r="C81" s="3">
        <v>10626742</v>
      </c>
      <c r="D81" s="3">
        <v>7708503</v>
      </c>
      <c r="E81" s="3">
        <v>19334.416594207702</v>
      </c>
      <c r="F81" s="3">
        <v>48.494456710800002</v>
      </c>
      <c r="G81" s="3">
        <v>5843135</v>
      </c>
      <c r="H81" s="3">
        <v>75.801163987400002</v>
      </c>
      <c r="I81" s="3">
        <v>10274</v>
      </c>
      <c r="J81" s="3">
        <v>13927</v>
      </c>
      <c r="K81" s="3">
        <v>23038</v>
      </c>
      <c r="L81" s="3">
        <v>10090</v>
      </c>
      <c r="M81" s="3">
        <v>15760</v>
      </c>
      <c r="N81" s="3">
        <v>16561</v>
      </c>
      <c r="O81" s="3">
        <v>21561</v>
      </c>
      <c r="P81" s="3">
        <v>54638</v>
      </c>
      <c r="Q81" s="3">
        <v>6906</v>
      </c>
      <c r="R81" s="3">
        <v>3280</v>
      </c>
    </row>
    <row r="82" spans="1:18" ht="13.5" customHeight="1">
      <c r="A82" s="2" t="s">
        <v>119</v>
      </c>
      <c r="B82" s="72" t="s">
        <v>268</v>
      </c>
      <c r="C82" s="3">
        <v>13091108</v>
      </c>
      <c r="D82" s="3">
        <v>3196417</v>
      </c>
      <c r="E82" s="3">
        <v>8017.2321249414999</v>
      </c>
      <c r="F82" s="3">
        <v>20.108768957599999</v>
      </c>
      <c r="G82" s="3">
        <v>2195174</v>
      </c>
      <c r="H82" s="3">
        <v>68.676083251999998</v>
      </c>
      <c r="I82" s="3">
        <v>2964</v>
      </c>
      <c r="J82" s="3">
        <v>3153</v>
      </c>
      <c r="K82" s="3">
        <v>4888</v>
      </c>
      <c r="L82" s="3">
        <v>3099</v>
      </c>
      <c r="M82" s="3">
        <v>3709</v>
      </c>
      <c r="N82" s="3">
        <v>3587</v>
      </c>
      <c r="O82" s="3">
        <v>9890</v>
      </c>
      <c r="P82" s="3">
        <v>24272</v>
      </c>
      <c r="Q82" s="3">
        <v>1283</v>
      </c>
      <c r="R82" s="3">
        <v>1018</v>
      </c>
    </row>
    <row r="83" spans="1:18" ht="13.5" customHeight="1">
      <c r="A83" s="2" t="s">
        <v>120</v>
      </c>
      <c r="B83" s="72" t="s">
        <v>269</v>
      </c>
      <c r="C83" s="3">
        <v>13371564</v>
      </c>
      <c r="D83" s="3">
        <v>919679</v>
      </c>
      <c r="E83" s="3">
        <v>2306.7328272355999</v>
      </c>
      <c r="F83" s="3">
        <v>5.7857321264000001</v>
      </c>
      <c r="G83" s="3">
        <v>745320</v>
      </c>
      <c r="H83" s="3">
        <v>81.041319851799997</v>
      </c>
      <c r="I83" s="3">
        <v>901</v>
      </c>
      <c r="J83" s="3">
        <v>1256</v>
      </c>
      <c r="K83" s="3">
        <v>2068</v>
      </c>
      <c r="L83" s="3">
        <v>980</v>
      </c>
      <c r="M83" s="3">
        <v>1474</v>
      </c>
      <c r="N83" s="3">
        <v>1583</v>
      </c>
      <c r="O83" s="3">
        <v>2040</v>
      </c>
      <c r="P83" s="3">
        <v>6076</v>
      </c>
      <c r="Q83" s="3">
        <v>566</v>
      </c>
      <c r="R83" s="3">
        <v>327</v>
      </c>
    </row>
    <row r="84" spans="1:18" ht="13.5" customHeight="1">
      <c r="A84" s="2" t="s">
        <v>121</v>
      </c>
      <c r="B84" s="72" t="s">
        <v>270</v>
      </c>
      <c r="C84" s="3">
        <v>14157216</v>
      </c>
      <c r="D84" s="3">
        <v>9418226</v>
      </c>
      <c r="E84" s="3">
        <v>23622.7325931376</v>
      </c>
      <c r="F84" s="3">
        <v>59.250382733099997</v>
      </c>
      <c r="G84" s="3">
        <v>6285202</v>
      </c>
      <c r="H84" s="3">
        <v>66.734457210900004</v>
      </c>
      <c r="I84" s="3">
        <v>10716</v>
      </c>
      <c r="J84" s="3">
        <v>14254</v>
      </c>
      <c r="K84" s="3">
        <v>19549</v>
      </c>
      <c r="L84" s="3">
        <v>11173</v>
      </c>
      <c r="M84" s="3">
        <v>14489</v>
      </c>
      <c r="N84" s="3">
        <v>17666</v>
      </c>
      <c r="O84" s="3">
        <v>23723</v>
      </c>
      <c r="P84" s="3">
        <v>60999</v>
      </c>
      <c r="Q84" s="3">
        <v>6224</v>
      </c>
      <c r="R84" s="3">
        <v>3365</v>
      </c>
    </row>
    <row r="85" spans="1:18" ht="13.5" customHeight="1">
      <c r="A85" s="2" t="s">
        <v>122</v>
      </c>
      <c r="B85" s="72" t="s">
        <v>271</v>
      </c>
      <c r="C85" s="3">
        <v>14385360</v>
      </c>
      <c r="D85" s="3">
        <v>4692777</v>
      </c>
      <c r="E85" s="3">
        <v>11770.3924486656</v>
      </c>
      <c r="F85" s="3">
        <v>29.5224210304</v>
      </c>
      <c r="G85" s="3">
        <v>3878827</v>
      </c>
      <c r="H85" s="3">
        <v>82.655259348599998</v>
      </c>
      <c r="I85" s="3">
        <v>4860</v>
      </c>
      <c r="J85" s="3">
        <v>7167</v>
      </c>
      <c r="K85" s="3">
        <v>8348</v>
      </c>
      <c r="L85" s="3">
        <v>4668</v>
      </c>
      <c r="M85" s="3">
        <v>6965</v>
      </c>
      <c r="N85" s="3">
        <v>8641</v>
      </c>
      <c r="O85" s="3">
        <v>14480</v>
      </c>
      <c r="P85" s="3">
        <v>35084</v>
      </c>
      <c r="Q85" s="3">
        <v>3234</v>
      </c>
      <c r="R85" s="3">
        <v>1336</v>
      </c>
    </row>
    <row r="86" spans="1:18" ht="13.5" customHeight="1">
      <c r="A86" s="2" t="s">
        <v>123</v>
      </c>
      <c r="B86" s="72" t="s">
        <v>272</v>
      </c>
      <c r="C86" s="3">
        <v>11464734</v>
      </c>
      <c r="D86" s="3">
        <v>317339</v>
      </c>
      <c r="E86" s="3">
        <v>795.94759547859996</v>
      </c>
      <c r="F86" s="3">
        <v>1.9963905311000001</v>
      </c>
      <c r="G86" s="3">
        <v>217183</v>
      </c>
      <c r="H86" s="3">
        <v>68.438798887000004</v>
      </c>
      <c r="I86" s="3">
        <v>374</v>
      </c>
      <c r="J86" s="3">
        <v>630</v>
      </c>
      <c r="K86" s="3">
        <v>677</v>
      </c>
      <c r="L86" s="3">
        <v>340</v>
      </c>
      <c r="M86" s="3">
        <v>561</v>
      </c>
      <c r="N86" s="3">
        <v>753</v>
      </c>
      <c r="O86" s="3">
        <v>1096</v>
      </c>
      <c r="P86" s="3">
        <v>2414</v>
      </c>
      <c r="Q86" s="3">
        <v>285</v>
      </c>
      <c r="R86" s="3">
        <v>117</v>
      </c>
    </row>
    <row r="87" spans="1:18" ht="13.5" customHeight="1">
      <c r="A87" s="2" t="s">
        <v>124</v>
      </c>
      <c r="B87" s="72" t="s">
        <v>273</v>
      </c>
      <c r="C87" s="3">
        <v>12877618</v>
      </c>
      <c r="D87" s="3">
        <v>5255441</v>
      </c>
      <c r="E87" s="3">
        <v>13181.662597819501</v>
      </c>
      <c r="F87" s="3">
        <v>33.062159549100002</v>
      </c>
      <c r="G87" s="3">
        <v>4277817</v>
      </c>
      <c r="H87" s="3">
        <v>81.397869369999995</v>
      </c>
      <c r="I87" s="3">
        <v>5596</v>
      </c>
      <c r="J87" s="3">
        <v>6437</v>
      </c>
      <c r="K87" s="3">
        <v>8635</v>
      </c>
      <c r="L87" s="3">
        <v>5178</v>
      </c>
      <c r="M87" s="3">
        <v>6848</v>
      </c>
      <c r="N87" s="3">
        <v>7484</v>
      </c>
      <c r="O87" s="3">
        <v>17744</v>
      </c>
      <c r="P87" s="3">
        <v>41782</v>
      </c>
      <c r="Q87" s="3">
        <v>2743</v>
      </c>
      <c r="R87" s="3">
        <v>1243</v>
      </c>
    </row>
    <row r="88" spans="1:18" ht="13.5" customHeight="1">
      <c r="A88" s="2" t="s">
        <v>125</v>
      </c>
      <c r="B88" s="72" t="s">
        <v>274</v>
      </c>
      <c r="C88" s="3">
        <v>15000160</v>
      </c>
      <c r="D88" s="3">
        <v>128163</v>
      </c>
      <c r="E88" s="3">
        <v>321.45759480970003</v>
      </c>
      <c r="F88" s="3">
        <v>0.80627782790000002</v>
      </c>
      <c r="G88" s="3">
        <v>72160</v>
      </c>
      <c r="H88" s="3">
        <v>56.303301264799998</v>
      </c>
      <c r="I88" s="3">
        <v>183</v>
      </c>
      <c r="J88" s="3">
        <v>171</v>
      </c>
      <c r="K88" s="3">
        <v>212</v>
      </c>
      <c r="L88" s="3">
        <v>115</v>
      </c>
      <c r="M88" s="3">
        <v>153</v>
      </c>
      <c r="N88" s="3">
        <v>183</v>
      </c>
      <c r="O88" s="3">
        <v>220</v>
      </c>
      <c r="P88" s="3">
        <v>816</v>
      </c>
      <c r="Q88" s="3">
        <v>91</v>
      </c>
      <c r="R88" s="3">
        <v>34</v>
      </c>
    </row>
    <row r="89" spans="1:18" ht="13.5" customHeight="1">
      <c r="A89" s="2" t="s">
        <v>126</v>
      </c>
      <c r="B89" s="72" t="s">
        <v>275</v>
      </c>
      <c r="C89" s="3">
        <v>13270544</v>
      </c>
      <c r="D89" s="3">
        <v>1861682</v>
      </c>
      <c r="E89" s="3">
        <v>4669.4585646445003</v>
      </c>
      <c r="F89" s="3">
        <v>11.7119053023</v>
      </c>
      <c r="G89" s="3">
        <v>1288086</v>
      </c>
      <c r="H89" s="3">
        <v>69.189367464499995</v>
      </c>
      <c r="I89" s="3">
        <v>1413</v>
      </c>
      <c r="J89" s="3">
        <v>1696</v>
      </c>
      <c r="K89" s="3">
        <v>2567</v>
      </c>
      <c r="L89" s="3">
        <v>1724</v>
      </c>
      <c r="M89" s="3">
        <v>2182</v>
      </c>
      <c r="N89" s="3">
        <v>3015</v>
      </c>
      <c r="O89" s="3">
        <v>4004</v>
      </c>
      <c r="P89" s="3">
        <v>12666</v>
      </c>
      <c r="Q89" s="3">
        <v>924</v>
      </c>
      <c r="R89" s="3">
        <v>433</v>
      </c>
    </row>
    <row r="90" spans="1:18" ht="13.5" customHeight="1">
      <c r="A90" s="2" t="s">
        <v>127</v>
      </c>
      <c r="B90" s="72" t="s">
        <v>276</v>
      </c>
      <c r="C90" s="3">
        <v>12616138</v>
      </c>
      <c r="D90" s="3">
        <v>6132488</v>
      </c>
      <c r="E90" s="3">
        <v>15381.4661226674</v>
      </c>
      <c r="F90" s="3">
        <v>38.579692301500003</v>
      </c>
      <c r="G90" s="3">
        <v>5683511</v>
      </c>
      <c r="H90" s="3">
        <v>92.678713761899999</v>
      </c>
      <c r="I90" s="3">
        <v>6896</v>
      </c>
      <c r="J90" s="3">
        <v>9081</v>
      </c>
      <c r="K90" s="3">
        <v>16554</v>
      </c>
      <c r="L90" s="3">
        <v>8991</v>
      </c>
      <c r="M90" s="3">
        <v>7257</v>
      </c>
      <c r="N90" s="3">
        <v>11421</v>
      </c>
      <c r="O90" s="3">
        <v>15032</v>
      </c>
      <c r="P90" s="3">
        <v>35222</v>
      </c>
      <c r="Q90" s="3">
        <v>3856</v>
      </c>
      <c r="R90" s="3">
        <v>2434</v>
      </c>
    </row>
    <row r="91" spans="1:18" ht="13.5" customHeight="1">
      <c r="A91" s="2" t="s">
        <v>128</v>
      </c>
      <c r="B91" s="72" t="s">
        <v>277</v>
      </c>
      <c r="C91" s="3">
        <v>17983348</v>
      </c>
      <c r="D91" s="3">
        <v>500118</v>
      </c>
      <c r="E91" s="3">
        <v>1254.3926827636999</v>
      </c>
      <c r="F91" s="3">
        <v>3.1462594879000001</v>
      </c>
      <c r="G91" s="3">
        <v>328265</v>
      </c>
      <c r="H91" s="3">
        <v>65.637509547700006</v>
      </c>
      <c r="I91" s="3">
        <v>583</v>
      </c>
      <c r="J91" s="3">
        <v>617</v>
      </c>
      <c r="K91" s="3">
        <v>760</v>
      </c>
      <c r="L91" s="3">
        <v>605</v>
      </c>
      <c r="M91" s="3">
        <v>642</v>
      </c>
      <c r="N91" s="3">
        <v>618</v>
      </c>
      <c r="O91" s="3">
        <v>1228</v>
      </c>
      <c r="P91" s="3">
        <v>3368</v>
      </c>
      <c r="Q91" s="3">
        <v>262</v>
      </c>
      <c r="R91" s="3">
        <v>149</v>
      </c>
    </row>
    <row r="92" spans="1:18" ht="13.5" customHeight="1">
      <c r="A92" s="2" t="s">
        <v>129</v>
      </c>
      <c r="B92" s="72" t="s">
        <v>278</v>
      </c>
      <c r="C92" s="3">
        <v>14558584</v>
      </c>
      <c r="D92" s="3">
        <v>42219</v>
      </c>
      <c r="E92" s="3">
        <v>105.8934185004</v>
      </c>
      <c r="F92" s="3">
        <v>0.26560117680000001</v>
      </c>
      <c r="G92" s="3">
        <v>19946</v>
      </c>
      <c r="H92" s="3">
        <v>47.244131789000001</v>
      </c>
      <c r="I92" s="3">
        <v>50</v>
      </c>
      <c r="J92" s="3">
        <v>51</v>
      </c>
      <c r="K92" s="3">
        <v>94</v>
      </c>
      <c r="L92" s="3">
        <v>46</v>
      </c>
      <c r="M92" s="3">
        <v>45</v>
      </c>
      <c r="N92" s="3">
        <v>70</v>
      </c>
      <c r="O92" s="3">
        <v>68</v>
      </c>
      <c r="P92" s="3">
        <v>212</v>
      </c>
      <c r="Q92" s="3">
        <v>42</v>
      </c>
      <c r="R92" s="3">
        <v>16</v>
      </c>
    </row>
    <row r="93" spans="1:18" ht="13.5" customHeight="1">
      <c r="A93" s="2" t="s">
        <v>130</v>
      </c>
      <c r="B93" s="72" t="s">
        <v>279</v>
      </c>
      <c r="C93" s="3">
        <v>13340330</v>
      </c>
      <c r="D93" s="3">
        <v>10934118</v>
      </c>
      <c r="E93" s="3">
        <v>27424.882950973199</v>
      </c>
      <c r="F93" s="3">
        <v>68.786911287600006</v>
      </c>
      <c r="G93" s="3">
        <v>6990814</v>
      </c>
      <c r="H93" s="3">
        <v>63.935783389199997</v>
      </c>
      <c r="I93" s="3">
        <v>12143</v>
      </c>
      <c r="J93" s="3">
        <v>17228</v>
      </c>
      <c r="K93" s="3">
        <v>18255</v>
      </c>
      <c r="L93" s="3">
        <v>12015</v>
      </c>
      <c r="M93" s="3">
        <v>15341</v>
      </c>
      <c r="N93" s="3">
        <v>20837</v>
      </c>
      <c r="O93" s="3">
        <v>25049</v>
      </c>
      <c r="P93" s="3">
        <v>64569</v>
      </c>
      <c r="Q93" s="3">
        <v>7924</v>
      </c>
      <c r="R93" s="3">
        <v>3013</v>
      </c>
    </row>
    <row r="94" spans="1:18" ht="13.5" customHeight="1">
      <c r="A94" s="2" t="s">
        <v>131</v>
      </c>
      <c r="B94" s="72" t="s">
        <v>280</v>
      </c>
      <c r="C94" s="3">
        <v>13034950</v>
      </c>
      <c r="D94" s="3">
        <v>7105268</v>
      </c>
      <c r="E94" s="3">
        <v>17821.386529329098</v>
      </c>
      <c r="F94" s="3">
        <v>44.699484639799998</v>
      </c>
      <c r="G94" s="3">
        <v>4827796</v>
      </c>
      <c r="H94" s="3">
        <v>67.946712214100003</v>
      </c>
      <c r="I94" s="3">
        <v>8356</v>
      </c>
      <c r="J94" s="3">
        <v>13058</v>
      </c>
      <c r="K94" s="3">
        <v>13892</v>
      </c>
      <c r="L94" s="3">
        <v>8349</v>
      </c>
      <c r="M94" s="3">
        <v>11544</v>
      </c>
      <c r="N94" s="3">
        <v>15389</v>
      </c>
      <c r="O94" s="3">
        <v>17196</v>
      </c>
      <c r="P94" s="3">
        <v>43892</v>
      </c>
      <c r="Q94" s="3">
        <v>6075</v>
      </c>
      <c r="R94" s="3">
        <v>2332</v>
      </c>
    </row>
    <row r="95" spans="1:18" ht="13.5" customHeight="1">
      <c r="A95" s="2" t="s">
        <v>132</v>
      </c>
      <c r="B95" s="72" t="s">
        <v>281</v>
      </c>
      <c r="C95" s="3">
        <v>17318952</v>
      </c>
      <c r="D95" s="3">
        <v>15949028</v>
      </c>
      <c r="E95" s="3">
        <v>40003.247274429799</v>
      </c>
      <c r="F95" s="3">
        <v>100.33588206749999</v>
      </c>
      <c r="G95" s="3">
        <v>10580100</v>
      </c>
      <c r="H95" s="3">
        <v>66.336957963800003</v>
      </c>
      <c r="I95" s="3">
        <v>15779</v>
      </c>
      <c r="J95" s="3">
        <v>24464</v>
      </c>
      <c r="K95" s="3">
        <v>24317</v>
      </c>
      <c r="L95" s="3">
        <v>16882</v>
      </c>
      <c r="M95" s="3">
        <v>22070</v>
      </c>
      <c r="N95" s="3">
        <v>28061</v>
      </c>
      <c r="O95" s="3">
        <v>33590</v>
      </c>
      <c r="P95" s="3">
        <v>86354</v>
      </c>
      <c r="Q95" s="3">
        <v>10609</v>
      </c>
      <c r="R95" s="3">
        <v>4407</v>
      </c>
    </row>
    <row r="96" spans="1:18" ht="13.5" customHeight="1">
      <c r="A96" s="2" t="s">
        <v>133</v>
      </c>
      <c r="B96" s="72" t="s">
        <v>282</v>
      </c>
      <c r="C96" s="3">
        <v>16992824</v>
      </c>
      <c r="D96" s="3">
        <v>14758933</v>
      </c>
      <c r="E96" s="3">
        <v>37018.258812119602</v>
      </c>
      <c r="F96" s="3">
        <v>92.848953612100004</v>
      </c>
      <c r="G96" s="3">
        <v>9674802</v>
      </c>
      <c r="H96" s="3">
        <v>65.552177789500007</v>
      </c>
      <c r="I96" s="3">
        <v>16464</v>
      </c>
      <c r="J96" s="3">
        <v>28077</v>
      </c>
      <c r="K96" s="3">
        <v>25425</v>
      </c>
      <c r="L96" s="3">
        <v>17189</v>
      </c>
      <c r="M96" s="3">
        <v>23868</v>
      </c>
      <c r="N96" s="3">
        <v>32178</v>
      </c>
      <c r="O96" s="3">
        <v>34041</v>
      </c>
      <c r="P96" s="3">
        <v>85670</v>
      </c>
      <c r="Q96" s="3">
        <v>12775</v>
      </c>
      <c r="R96" s="3">
        <v>4401</v>
      </c>
    </row>
    <row r="97" spans="1:18" ht="13.5" customHeight="1">
      <c r="A97" s="2" t="s">
        <v>134</v>
      </c>
      <c r="B97" s="72" t="s">
        <v>283</v>
      </c>
      <c r="C97" s="3">
        <v>12311058</v>
      </c>
      <c r="D97" s="3">
        <v>9760044</v>
      </c>
      <c r="E97" s="3">
        <v>24480.078255635101</v>
      </c>
      <c r="F97" s="3">
        <v>61.400771492600001</v>
      </c>
      <c r="G97" s="3">
        <v>6716045</v>
      </c>
      <c r="H97" s="3">
        <v>68.811626259099995</v>
      </c>
      <c r="I97" s="3">
        <v>10570</v>
      </c>
      <c r="J97" s="3">
        <v>17550</v>
      </c>
      <c r="K97" s="3">
        <v>18431</v>
      </c>
      <c r="L97" s="3">
        <v>10407</v>
      </c>
      <c r="M97" s="3">
        <v>16725</v>
      </c>
      <c r="N97" s="3">
        <v>18663</v>
      </c>
      <c r="O97" s="3">
        <v>30487</v>
      </c>
      <c r="P97" s="3">
        <v>72902</v>
      </c>
      <c r="Q97" s="3">
        <v>8320</v>
      </c>
      <c r="R97" s="3">
        <v>2801</v>
      </c>
    </row>
    <row r="98" spans="1:18" ht="13.5" customHeight="1">
      <c r="A98" s="2" t="s">
        <v>135</v>
      </c>
      <c r="B98" s="72" t="s">
        <v>284</v>
      </c>
      <c r="C98" s="3">
        <v>9727004</v>
      </c>
      <c r="D98" s="3">
        <v>104281</v>
      </c>
      <c r="E98" s="3">
        <v>261.55691926959997</v>
      </c>
      <c r="F98" s="3">
        <v>0.65603534699999999</v>
      </c>
      <c r="G98" s="3">
        <v>65956</v>
      </c>
      <c r="H98" s="3">
        <v>63.248338623499997</v>
      </c>
      <c r="I98" s="3">
        <v>68</v>
      </c>
      <c r="J98" s="3">
        <v>94</v>
      </c>
      <c r="K98" s="3">
        <v>168</v>
      </c>
      <c r="L98" s="3">
        <v>113</v>
      </c>
      <c r="M98" s="3">
        <v>69</v>
      </c>
      <c r="N98" s="3">
        <v>130</v>
      </c>
      <c r="O98" s="3">
        <v>280</v>
      </c>
      <c r="P98" s="3">
        <v>758</v>
      </c>
      <c r="Q98" s="3">
        <v>60</v>
      </c>
      <c r="R98" s="3">
        <v>33</v>
      </c>
    </row>
    <row r="99" spans="1:18" ht="13.5" customHeight="1">
      <c r="A99" s="2" t="s">
        <v>136</v>
      </c>
      <c r="B99" s="72" t="s">
        <v>285</v>
      </c>
      <c r="C99" s="3">
        <v>8632326</v>
      </c>
      <c r="D99" s="3">
        <v>4514655</v>
      </c>
      <c r="E99" s="3">
        <v>11323.6280181928</v>
      </c>
      <c r="F99" s="3">
        <v>28.4018494203</v>
      </c>
      <c r="G99" s="3">
        <v>3915653</v>
      </c>
      <c r="H99" s="3">
        <v>86.732053722800003</v>
      </c>
      <c r="I99" s="3">
        <v>4528</v>
      </c>
      <c r="J99" s="3">
        <v>6373</v>
      </c>
      <c r="K99" s="3">
        <v>8096</v>
      </c>
      <c r="L99" s="3">
        <v>4909</v>
      </c>
      <c r="M99" s="3">
        <v>6371</v>
      </c>
      <c r="N99" s="3">
        <v>7554</v>
      </c>
      <c r="O99" s="3">
        <v>15109</v>
      </c>
      <c r="P99" s="3">
        <v>32214</v>
      </c>
      <c r="Q99" s="3">
        <v>3180</v>
      </c>
      <c r="R99" s="3">
        <v>1198</v>
      </c>
    </row>
    <row r="100" spans="1:18" ht="13.5" customHeight="1">
      <c r="A100" s="2" t="s">
        <v>137</v>
      </c>
      <c r="B100" s="72" t="s">
        <v>286</v>
      </c>
      <c r="C100" s="3">
        <v>12846360</v>
      </c>
      <c r="D100" s="3">
        <v>2440188</v>
      </c>
      <c r="E100" s="3">
        <v>6120.4635141462004</v>
      </c>
      <c r="F100" s="3">
        <v>15.351306386199999</v>
      </c>
      <c r="G100" s="3">
        <v>1918716</v>
      </c>
      <c r="H100" s="3">
        <v>78.629843274400002</v>
      </c>
      <c r="I100" s="3">
        <v>2221</v>
      </c>
      <c r="J100" s="3">
        <v>3672</v>
      </c>
      <c r="K100" s="3">
        <v>5563</v>
      </c>
      <c r="L100" s="3">
        <v>2382</v>
      </c>
      <c r="M100" s="3">
        <v>3571</v>
      </c>
      <c r="N100" s="3">
        <v>3830</v>
      </c>
      <c r="O100" s="3">
        <v>6982</v>
      </c>
      <c r="P100" s="3">
        <v>18494</v>
      </c>
      <c r="Q100" s="3">
        <v>1582</v>
      </c>
      <c r="R100" s="3">
        <v>703</v>
      </c>
    </row>
    <row r="101" spans="1:18" ht="13.5" customHeight="1">
      <c r="A101" s="2" t="s">
        <v>139</v>
      </c>
      <c r="B101" s="72" t="s">
        <v>287</v>
      </c>
      <c r="C101" s="3">
        <v>10196114</v>
      </c>
      <c r="D101" s="3">
        <v>7265598</v>
      </c>
      <c r="E101" s="3">
        <v>18223.525182262099</v>
      </c>
      <c r="F101" s="3">
        <v>45.708126167800003</v>
      </c>
      <c r="G101" s="3">
        <v>5047108</v>
      </c>
      <c r="H101" s="3">
        <v>69.465830617099996</v>
      </c>
      <c r="I101" s="3">
        <v>8286</v>
      </c>
      <c r="J101" s="3">
        <v>12604</v>
      </c>
      <c r="K101" s="3">
        <v>14958</v>
      </c>
      <c r="L101" s="3">
        <v>8378</v>
      </c>
      <c r="M101" s="3">
        <v>11991</v>
      </c>
      <c r="N101" s="3">
        <v>15899</v>
      </c>
      <c r="O101" s="3">
        <v>19901</v>
      </c>
      <c r="P101" s="3">
        <v>53586</v>
      </c>
      <c r="Q101" s="3">
        <v>5851</v>
      </c>
      <c r="R101" s="3">
        <v>2528</v>
      </c>
    </row>
    <row r="102" spans="1:18" ht="13.5" customHeight="1">
      <c r="A102" s="2" t="s">
        <v>140</v>
      </c>
      <c r="B102" s="72" t="s">
        <v>288</v>
      </c>
      <c r="C102" s="3">
        <v>9878824</v>
      </c>
      <c r="D102" s="3">
        <v>7066460</v>
      </c>
      <c r="E102" s="3">
        <v>17724.0485586248</v>
      </c>
      <c r="F102" s="3">
        <v>44.455342180999999</v>
      </c>
      <c r="G102" s="3">
        <v>5115697</v>
      </c>
      <c r="H102" s="3">
        <v>72.394055863899993</v>
      </c>
      <c r="I102" s="3">
        <v>7686</v>
      </c>
      <c r="J102" s="3">
        <v>12274</v>
      </c>
      <c r="K102" s="3">
        <v>12751</v>
      </c>
      <c r="L102" s="3">
        <v>8539</v>
      </c>
      <c r="M102" s="3">
        <v>11965</v>
      </c>
      <c r="N102" s="3">
        <v>14548</v>
      </c>
      <c r="O102" s="3">
        <v>19089</v>
      </c>
      <c r="P102" s="3">
        <v>51588</v>
      </c>
      <c r="Q102" s="3">
        <v>4782</v>
      </c>
      <c r="R102" s="3">
        <v>2249</v>
      </c>
    </row>
    <row r="103" spans="1:18" ht="13.5" customHeight="1">
      <c r="A103" s="2" t="s">
        <v>141</v>
      </c>
      <c r="B103" s="72" t="s">
        <v>289</v>
      </c>
      <c r="C103" s="3">
        <v>17956042</v>
      </c>
      <c r="D103" s="3">
        <v>12532748</v>
      </c>
      <c r="E103" s="3">
        <v>31434.556216975499</v>
      </c>
      <c r="F103" s="3">
        <v>78.843947437400004</v>
      </c>
      <c r="G103" s="3">
        <v>8806732</v>
      </c>
      <c r="H103" s="3">
        <v>70.269760470700007</v>
      </c>
      <c r="I103" s="3">
        <v>11131</v>
      </c>
      <c r="J103" s="3">
        <v>17096</v>
      </c>
      <c r="K103" s="3">
        <v>19675</v>
      </c>
      <c r="L103" s="3">
        <v>12845</v>
      </c>
      <c r="M103" s="3">
        <v>18407</v>
      </c>
      <c r="N103" s="3">
        <v>21068</v>
      </c>
      <c r="O103" s="3">
        <v>31155</v>
      </c>
      <c r="P103" s="3">
        <v>86318</v>
      </c>
      <c r="Q103" s="3">
        <v>7502</v>
      </c>
      <c r="R103" s="3">
        <v>3507</v>
      </c>
    </row>
    <row r="104" spans="1:18" ht="13.5" customHeight="1">
      <c r="A104" s="2" t="s">
        <v>142</v>
      </c>
      <c r="B104" s="72" t="s">
        <v>290</v>
      </c>
      <c r="C104" s="3">
        <v>13350204</v>
      </c>
      <c r="D104" s="3">
        <v>1167684</v>
      </c>
      <c r="E104" s="3">
        <v>2928.7773393083999</v>
      </c>
      <c r="F104" s="3">
        <v>7.3459400858999997</v>
      </c>
      <c r="G104" s="3">
        <v>988765</v>
      </c>
      <c r="H104" s="3">
        <v>84.677446980499994</v>
      </c>
      <c r="I104" s="3">
        <v>1395</v>
      </c>
      <c r="J104" s="3">
        <v>1592</v>
      </c>
      <c r="K104" s="3">
        <v>2234</v>
      </c>
      <c r="L104" s="3">
        <v>1319</v>
      </c>
      <c r="M104" s="3">
        <v>2202</v>
      </c>
      <c r="N104" s="3">
        <v>1690</v>
      </c>
      <c r="O104" s="3">
        <v>2838</v>
      </c>
      <c r="P104" s="3">
        <v>7388</v>
      </c>
      <c r="Q104" s="3">
        <v>766</v>
      </c>
      <c r="R104" s="3">
        <v>317</v>
      </c>
    </row>
    <row r="105" spans="1:18" ht="13.5" customHeight="1">
      <c r="A105" s="2" t="s">
        <v>143</v>
      </c>
      <c r="B105" s="72" t="s">
        <v>291</v>
      </c>
      <c r="C105" s="3">
        <v>16491778</v>
      </c>
      <c r="D105" s="3">
        <v>11295798</v>
      </c>
      <c r="E105" s="3">
        <v>28332.046351414599</v>
      </c>
      <c r="F105" s="3">
        <v>71.062252570300004</v>
      </c>
      <c r="G105" s="3">
        <v>7529346</v>
      </c>
      <c r="H105" s="3">
        <v>66.656167187099996</v>
      </c>
      <c r="I105" s="3">
        <v>13941</v>
      </c>
      <c r="J105" s="3">
        <v>23117</v>
      </c>
      <c r="K105" s="3">
        <v>21515</v>
      </c>
      <c r="L105" s="3">
        <v>14515</v>
      </c>
      <c r="M105" s="3">
        <v>22173</v>
      </c>
      <c r="N105" s="3">
        <v>26621</v>
      </c>
      <c r="O105" s="3">
        <v>27795</v>
      </c>
      <c r="P105" s="3">
        <v>72355</v>
      </c>
      <c r="Q105" s="3">
        <v>11391</v>
      </c>
      <c r="R105" s="3">
        <v>3894</v>
      </c>
    </row>
    <row r="106" spans="1:18" ht="13.5" customHeight="1">
      <c r="A106" s="2" t="s">
        <v>144</v>
      </c>
      <c r="B106" s="72" t="s">
        <v>292</v>
      </c>
      <c r="C106" s="3">
        <v>19265190</v>
      </c>
      <c r="D106" s="3">
        <v>15556723</v>
      </c>
      <c r="E106" s="3">
        <v>39019.270450137097</v>
      </c>
      <c r="F106" s="3">
        <v>97.867877859700002</v>
      </c>
      <c r="G106" s="3">
        <v>10821896</v>
      </c>
      <c r="H106" s="3">
        <v>69.564110642100005</v>
      </c>
      <c r="I106" s="3">
        <v>18522</v>
      </c>
      <c r="J106" s="3">
        <v>30655</v>
      </c>
      <c r="K106" s="3">
        <v>29761</v>
      </c>
      <c r="L106" s="3">
        <v>19838</v>
      </c>
      <c r="M106" s="3">
        <v>28434</v>
      </c>
      <c r="N106" s="3">
        <v>38256</v>
      </c>
      <c r="O106" s="3">
        <v>38231</v>
      </c>
      <c r="P106" s="3">
        <v>104600</v>
      </c>
      <c r="Q106" s="3">
        <v>13706</v>
      </c>
      <c r="R106" s="3">
        <v>4705</v>
      </c>
    </row>
    <row r="107" spans="1:18" ht="13.5" customHeight="1">
      <c r="A107" s="2" t="s">
        <v>145</v>
      </c>
      <c r="B107" s="72" t="s">
        <v>293</v>
      </c>
      <c r="C107" s="3">
        <v>13636824</v>
      </c>
      <c r="D107" s="3">
        <v>1304284</v>
      </c>
      <c r="E107" s="3">
        <v>3271.3965621029001</v>
      </c>
      <c r="F107" s="3">
        <v>8.2052953701</v>
      </c>
      <c r="G107" s="3">
        <v>1068010</v>
      </c>
      <c r="H107" s="3">
        <v>81.884773561599999</v>
      </c>
      <c r="I107" s="3">
        <v>1381</v>
      </c>
      <c r="J107" s="3">
        <v>1716</v>
      </c>
      <c r="K107" s="3">
        <v>3059</v>
      </c>
      <c r="L107" s="3">
        <v>1411</v>
      </c>
      <c r="M107" s="3">
        <v>1971</v>
      </c>
      <c r="N107" s="3">
        <v>2033</v>
      </c>
      <c r="O107" s="3">
        <v>3134</v>
      </c>
      <c r="P107" s="3">
        <v>7930</v>
      </c>
      <c r="Q107" s="3">
        <v>893</v>
      </c>
      <c r="R107" s="3">
        <v>654</v>
      </c>
    </row>
    <row r="108" spans="1:18" ht="13.5" customHeight="1">
      <c r="A108" s="2" t="s">
        <v>146</v>
      </c>
      <c r="B108" s="72" t="s">
        <v>294</v>
      </c>
      <c r="C108" s="3">
        <v>9803162</v>
      </c>
      <c r="D108" s="3">
        <v>1091046</v>
      </c>
      <c r="E108" s="3">
        <v>2736.5544110761998</v>
      </c>
      <c r="F108" s="3">
        <v>6.8638077998</v>
      </c>
      <c r="G108" s="3">
        <v>657888</v>
      </c>
      <c r="H108" s="3">
        <v>60.298832496499998</v>
      </c>
      <c r="I108" s="3">
        <v>1330</v>
      </c>
      <c r="J108" s="3">
        <v>1966</v>
      </c>
      <c r="K108" s="3">
        <v>1913</v>
      </c>
      <c r="L108" s="3">
        <v>1267</v>
      </c>
      <c r="M108" s="3">
        <v>1806</v>
      </c>
      <c r="N108" s="3">
        <v>1959</v>
      </c>
      <c r="O108" s="3">
        <v>2932</v>
      </c>
      <c r="P108" s="3">
        <v>7630</v>
      </c>
      <c r="Q108" s="3">
        <v>721</v>
      </c>
      <c r="R108" s="3">
        <v>325</v>
      </c>
    </row>
    <row r="109" spans="1:18" ht="13.5" customHeight="1">
      <c r="A109" s="2" t="s">
        <v>147</v>
      </c>
      <c r="B109" s="72" t="s">
        <v>295</v>
      </c>
      <c r="C109" s="3">
        <v>9773162</v>
      </c>
      <c r="D109" s="3">
        <v>3497403</v>
      </c>
      <c r="E109" s="3">
        <v>8772.1632332286008</v>
      </c>
      <c r="F109" s="3">
        <v>22.002282204899998</v>
      </c>
      <c r="G109" s="3">
        <v>2626131</v>
      </c>
      <c r="H109" s="3">
        <v>75.088029603699994</v>
      </c>
      <c r="I109" s="3">
        <v>3623</v>
      </c>
      <c r="J109" s="3">
        <v>5812</v>
      </c>
      <c r="K109" s="3">
        <v>6206</v>
      </c>
      <c r="L109" s="3">
        <v>4345</v>
      </c>
      <c r="M109" s="3">
        <v>6027</v>
      </c>
      <c r="N109" s="3">
        <v>6365</v>
      </c>
      <c r="O109" s="3">
        <v>9440</v>
      </c>
      <c r="P109" s="3">
        <v>26436</v>
      </c>
      <c r="Q109" s="3">
        <v>2860</v>
      </c>
      <c r="R109" s="3">
        <v>1077</v>
      </c>
    </row>
    <row r="110" spans="1:18" ht="13.5" customHeight="1">
      <c r="A110" s="2" t="s">
        <v>148</v>
      </c>
      <c r="B110" s="72" t="s">
        <v>296</v>
      </c>
      <c r="C110" s="3">
        <v>7703430</v>
      </c>
      <c r="D110" s="3">
        <v>3728875</v>
      </c>
      <c r="E110" s="3">
        <v>9352.7397832920997</v>
      </c>
      <c r="F110" s="3">
        <v>23.458480494500002</v>
      </c>
      <c r="G110" s="3">
        <v>2716211</v>
      </c>
      <c r="H110" s="3">
        <v>72.842640206499993</v>
      </c>
      <c r="I110" s="3">
        <v>3972</v>
      </c>
      <c r="J110" s="3">
        <v>6670</v>
      </c>
      <c r="K110" s="3">
        <v>6960</v>
      </c>
      <c r="L110" s="3">
        <v>4581</v>
      </c>
      <c r="M110" s="3">
        <v>6320</v>
      </c>
      <c r="N110" s="3">
        <v>7699</v>
      </c>
      <c r="O110" s="3">
        <v>9820</v>
      </c>
      <c r="P110" s="3">
        <v>27920</v>
      </c>
      <c r="Q110" s="3">
        <v>3090</v>
      </c>
      <c r="R110" s="3">
        <v>1202</v>
      </c>
    </row>
    <row r="111" spans="1:18" ht="13.5" customHeight="1">
      <c r="A111" s="2" t="s">
        <v>149</v>
      </c>
      <c r="B111" s="72" t="s">
        <v>213</v>
      </c>
      <c r="C111" s="3">
        <v>14244052</v>
      </c>
      <c r="D111" s="3">
        <v>10894</v>
      </c>
      <c r="E111" s="3">
        <v>27.324259246899999</v>
      </c>
      <c r="F111" s="3">
        <v>7.6481046300000008E-2</v>
      </c>
      <c r="G111" s="3">
        <v>6242</v>
      </c>
      <c r="H111" s="3">
        <v>4.3821800100000002E-2</v>
      </c>
      <c r="I111" s="3">
        <v>26</v>
      </c>
      <c r="J111" s="3">
        <v>10</v>
      </c>
      <c r="K111" s="3">
        <v>6</v>
      </c>
      <c r="L111" s="3">
        <v>18</v>
      </c>
      <c r="M111" s="3">
        <v>20</v>
      </c>
      <c r="N111" s="3">
        <v>17</v>
      </c>
      <c r="O111" s="3">
        <v>44</v>
      </c>
      <c r="P111" s="3">
        <v>74</v>
      </c>
      <c r="Q111" s="3">
        <v>12</v>
      </c>
      <c r="R111" s="3">
        <v>3</v>
      </c>
    </row>
    <row r="112" spans="1:18" ht="13.5" customHeight="1">
      <c r="A112" s="2" t="s">
        <v>151</v>
      </c>
      <c r="B112" s="72" t="s">
        <v>213</v>
      </c>
      <c r="C112" s="3">
        <v>26052484</v>
      </c>
      <c r="D112" s="3">
        <v>921</v>
      </c>
      <c r="E112" s="3">
        <v>2.3100461507999999</v>
      </c>
      <c r="F112" s="3">
        <v>3.5351715000000003E-3</v>
      </c>
      <c r="G112" s="3">
        <v>110</v>
      </c>
      <c r="H112" s="3">
        <v>4.222246E-4</v>
      </c>
      <c r="I112" s="3">
        <v>4</v>
      </c>
      <c r="J112" s="3">
        <v>2</v>
      </c>
      <c r="K112" s="3">
        <v>0</v>
      </c>
      <c r="L112" s="3">
        <v>2</v>
      </c>
      <c r="M112" s="3">
        <v>2</v>
      </c>
      <c r="N112" s="3">
        <v>0</v>
      </c>
      <c r="O112" s="3">
        <v>2</v>
      </c>
      <c r="P112" s="3">
        <v>6</v>
      </c>
      <c r="Q112" s="3">
        <v>0</v>
      </c>
      <c r="R112" s="3">
        <v>0</v>
      </c>
    </row>
    <row r="113" spans="1:18" ht="13.5" customHeight="1">
      <c r="A113" s="2" t="s">
        <v>155</v>
      </c>
      <c r="B113" s="72" t="s">
        <v>213</v>
      </c>
      <c r="C113" s="3">
        <v>13667376</v>
      </c>
      <c r="D113" s="3">
        <v>4695</v>
      </c>
      <c r="E113" s="3">
        <v>11.7759681627</v>
      </c>
      <c r="F113" s="3">
        <v>3.4351875599999998E-2</v>
      </c>
      <c r="G113" s="3">
        <v>1127</v>
      </c>
      <c r="H113" s="3">
        <v>8.2459135000000003E-3</v>
      </c>
      <c r="I113" s="3">
        <v>0</v>
      </c>
      <c r="J113" s="3">
        <v>6</v>
      </c>
      <c r="K113" s="3">
        <v>12</v>
      </c>
      <c r="L113" s="3">
        <v>0</v>
      </c>
      <c r="M113" s="3">
        <v>10</v>
      </c>
      <c r="N113" s="3">
        <v>8</v>
      </c>
      <c r="O113" s="3">
        <v>26</v>
      </c>
      <c r="P113" s="3">
        <v>16</v>
      </c>
      <c r="Q113" s="3">
        <v>6</v>
      </c>
      <c r="R113" s="3">
        <v>2</v>
      </c>
    </row>
    <row r="114" spans="1:18" ht="13.5" customHeight="1">
      <c r="A114" s="2" t="s">
        <v>159</v>
      </c>
      <c r="B114" s="72" t="s">
        <v>260</v>
      </c>
      <c r="C114" s="3">
        <v>21569158</v>
      </c>
      <c r="D114" s="3">
        <v>10615</v>
      </c>
      <c r="E114" s="3">
        <v>26.6244732794</v>
      </c>
      <c r="F114" s="3">
        <v>4.9213789399999999E-2</v>
      </c>
      <c r="G114" s="3">
        <v>3655</v>
      </c>
      <c r="H114" s="3">
        <v>1.69454923E-2</v>
      </c>
      <c r="I114" s="3">
        <v>24</v>
      </c>
      <c r="J114" s="3">
        <v>8</v>
      </c>
      <c r="K114" s="3">
        <v>22</v>
      </c>
      <c r="L114" s="3">
        <v>10</v>
      </c>
      <c r="M114" s="3">
        <v>8</v>
      </c>
      <c r="N114" s="3">
        <v>12</v>
      </c>
      <c r="O114" s="3">
        <v>24</v>
      </c>
      <c r="P114" s="3">
        <v>70</v>
      </c>
      <c r="Q114" s="3">
        <v>4</v>
      </c>
      <c r="R114" s="3">
        <v>0</v>
      </c>
    </row>
    <row r="115" spans="1:18" ht="13.5" customHeight="1">
      <c r="A115" s="9"/>
      <c r="B115" s="72"/>
    </row>
    <row r="116" spans="1:18" ht="13.5" customHeight="1">
      <c r="A116" s="9"/>
      <c r="B116" s="4"/>
    </row>
    <row r="117" spans="1:18" ht="13.5" customHeight="1"/>
    <row r="118" spans="1:18" ht="13.5" customHeight="1"/>
    <row r="119" spans="1:18" ht="13.5" customHeight="1"/>
    <row r="120" spans="1:18" ht="13.5" customHeight="1"/>
    <row r="121" spans="1:18" ht="13.5" customHeight="1"/>
    <row r="122" spans="1:18" ht="13.5" customHeight="1"/>
    <row r="123" spans="1:18" ht="13.5" customHeight="1"/>
    <row r="124" spans="1:18" ht="13.5" customHeight="1"/>
    <row r="125" spans="1:18" ht="13.5" customHeight="1"/>
    <row r="126" spans="1:18" ht="13.5" customHeight="1"/>
    <row r="127" spans="1:18" ht="13.5" customHeight="1"/>
    <row r="128" spans="1:1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Suppl. Data 1</vt:lpstr>
      <vt:lpstr>Suppl. Data 2</vt:lpstr>
      <vt:lpstr>Suppl. Data 3</vt:lpstr>
      <vt:lpstr>Suppl. Data 4</vt:lpstr>
      <vt:lpstr>Suppl. Data 5</vt:lpstr>
      <vt:lpstr>Suppl. Data 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Annarita</dc:creator>
  <cp:lastModifiedBy>Annarita</cp:lastModifiedBy>
  <dcterms:created xsi:type="dcterms:W3CDTF">2021-01-12T14:23:56Z</dcterms:created>
  <dcterms:modified xsi:type="dcterms:W3CDTF">2021-04-08T08:13:35Z</dcterms:modified>
</cp:coreProperties>
</file>